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5D180DA3-C2AD-41EB-801F-440E0201532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E6" i="1" s="1"/>
  <c r="AD7" i="1"/>
  <c r="AD8" i="1"/>
  <c r="AD9" i="1"/>
  <c r="AD10" i="1"/>
  <c r="AD11" i="1"/>
  <c r="AD12" i="1"/>
  <c r="AD13" i="1"/>
  <c r="AD14" i="1"/>
  <c r="AE14" i="1" s="1"/>
  <c r="AD15" i="1"/>
  <c r="AD16" i="1"/>
  <c r="AD17" i="1"/>
  <c r="AD18" i="1"/>
  <c r="AD19" i="1"/>
  <c r="AD20" i="1"/>
  <c r="AD21" i="1"/>
  <c r="AD22" i="1"/>
  <c r="AE22" i="1" s="1"/>
  <c r="AD23" i="1"/>
  <c r="AD24" i="1"/>
  <c r="AD25" i="1"/>
  <c r="AD26" i="1"/>
  <c r="AD27" i="1"/>
  <c r="AD28" i="1"/>
  <c r="AD29" i="1"/>
  <c r="AD30" i="1"/>
  <c r="AE30" i="1" s="1"/>
  <c r="AD31" i="1"/>
  <c r="AD32" i="1"/>
  <c r="AD33" i="1"/>
  <c r="AD34" i="1"/>
  <c r="AD35" i="1"/>
  <c r="AD36" i="1"/>
  <c r="AD37" i="1"/>
  <c r="AD38" i="1"/>
  <c r="AE38" i="1" s="1"/>
  <c r="AD39" i="1"/>
  <c r="AD40" i="1"/>
  <c r="AD41" i="1"/>
  <c r="AD42" i="1"/>
  <c r="AD43" i="1"/>
  <c r="AD44" i="1"/>
  <c r="AD45" i="1"/>
  <c r="AD46" i="1"/>
  <c r="AE46" i="1" s="1"/>
  <c r="AD47" i="1"/>
  <c r="AD48" i="1"/>
  <c r="AD49" i="1"/>
  <c r="AD50" i="1"/>
  <c r="AD51" i="1"/>
  <c r="AD52" i="1"/>
  <c r="AD53" i="1"/>
  <c r="AD54" i="1"/>
  <c r="AE54" i="1" s="1"/>
  <c r="AD55" i="1"/>
  <c r="AD56" i="1"/>
  <c r="AD57" i="1"/>
  <c r="AD58" i="1"/>
  <c r="AD59" i="1"/>
  <c r="AD60" i="1"/>
  <c r="AD61" i="1"/>
  <c r="AD62" i="1"/>
  <c r="AE62" i="1" s="1"/>
  <c r="AD63" i="1"/>
  <c r="AD64" i="1"/>
  <c r="AD65" i="1"/>
  <c r="AD66" i="1"/>
  <c r="AD67" i="1"/>
  <c r="AD68" i="1"/>
  <c r="AD69" i="1"/>
  <c r="AD70" i="1"/>
  <c r="AE70" i="1" s="1"/>
  <c r="AD71" i="1"/>
  <c r="AD72" i="1"/>
  <c r="AD73" i="1"/>
  <c r="AD74" i="1"/>
  <c r="AD75" i="1"/>
  <c r="AD76" i="1"/>
  <c r="AD77" i="1"/>
  <c r="AD78" i="1"/>
  <c r="AE78" i="1" s="1"/>
  <c r="AD79" i="1"/>
  <c r="AD80" i="1"/>
  <c r="AD81" i="1"/>
  <c r="AD82" i="1"/>
  <c r="AD83" i="1"/>
  <c r="AD84" i="1"/>
  <c r="AD85" i="1"/>
  <c r="AD86" i="1"/>
  <c r="AE86" i="1" s="1"/>
  <c r="AD87" i="1"/>
  <c r="AD88" i="1"/>
  <c r="AD89" i="1"/>
  <c r="AD90" i="1"/>
  <c r="AD91" i="1"/>
  <c r="AD92" i="1"/>
  <c r="AD93" i="1"/>
  <c r="AD94" i="1"/>
  <c r="AE94" i="1" s="1"/>
  <c r="AD95" i="1"/>
  <c r="AD96" i="1"/>
  <c r="AD97" i="1"/>
  <c r="AD98" i="1"/>
  <c r="AD99" i="1"/>
  <c r="AD100" i="1"/>
  <c r="AD101" i="1"/>
  <c r="AD102" i="1"/>
  <c r="AE102" i="1" s="1"/>
  <c r="AD103" i="1"/>
  <c r="AD104" i="1"/>
  <c r="AD105" i="1"/>
  <c r="AD106" i="1"/>
  <c r="AD107" i="1"/>
  <c r="AD108" i="1"/>
  <c r="AD109" i="1"/>
  <c r="AD110" i="1"/>
  <c r="AE110" i="1" s="1"/>
  <c r="AD111" i="1"/>
  <c r="AD112" i="1"/>
  <c r="AD113" i="1"/>
  <c r="AD114" i="1"/>
  <c r="AD115" i="1"/>
  <c r="AD116" i="1"/>
  <c r="AD117" i="1"/>
  <c r="AD118" i="1"/>
  <c r="AE118" i="1" s="1"/>
  <c r="AD119" i="1"/>
  <c r="AD120" i="1"/>
  <c r="AD121" i="1"/>
  <c r="AD122" i="1"/>
  <c r="AD123" i="1"/>
  <c r="AD124" i="1"/>
  <c r="AD125" i="1"/>
  <c r="AD126" i="1"/>
  <c r="AE126" i="1" s="1"/>
  <c r="AD127" i="1"/>
  <c r="AD128" i="1"/>
  <c r="AD129" i="1"/>
  <c r="AD130" i="1"/>
  <c r="AD131" i="1"/>
  <c r="AD132" i="1"/>
  <c r="AD133" i="1"/>
  <c r="AD134" i="1"/>
  <c r="AE134" i="1" s="1"/>
  <c r="AD135" i="1"/>
  <c r="AD136" i="1"/>
  <c r="AD137" i="1"/>
  <c r="AD138" i="1"/>
  <c r="AD139" i="1"/>
  <c r="AD140" i="1"/>
  <c r="AD141" i="1"/>
  <c r="AD142" i="1"/>
  <c r="AE142" i="1" s="1"/>
  <c r="AD143" i="1"/>
  <c r="AD144" i="1"/>
  <c r="AD145" i="1"/>
  <c r="AD146" i="1"/>
  <c r="AD147" i="1"/>
  <c r="AD148" i="1"/>
  <c r="AD149" i="1"/>
  <c r="AD150" i="1"/>
  <c r="AE150" i="1" s="1"/>
  <c r="AD151" i="1"/>
  <c r="AD152" i="1"/>
  <c r="AD153" i="1"/>
  <c r="AD154" i="1"/>
  <c r="AD155" i="1"/>
  <c r="AD156" i="1"/>
  <c r="AD157" i="1"/>
  <c r="AD158" i="1"/>
  <c r="AE158" i="1" s="1"/>
  <c r="AD159" i="1"/>
  <c r="AD160" i="1"/>
  <c r="AD161" i="1"/>
  <c r="AD162" i="1"/>
  <c r="AD163" i="1"/>
  <c r="AD164" i="1"/>
  <c r="AD165" i="1"/>
  <c r="AD166" i="1"/>
  <c r="AE166" i="1" s="1"/>
  <c r="AD167" i="1"/>
  <c r="AD168" i="1"/>
  <c r="AD169" i="1"/>
  <c r="AD170" i="1"/>
  <c r="AD171" i="1"/>
  <c r="AD172" i="1"/>
  <c r="AD173" i="1"/>
  <c r="AD174" i="1"/>
  <c r="AE174" i="1" s="1"/>
  <c r="AD175" i="1"/>
  <c r="AD176" i="1"/>
  <c r="AD177" i="1"/>
  <c r="AD178" i="1"/>
  <c r="AD179" i="1"/>
  <c r="AD180" i="1"/>
  <c r="AD181" i="1"/>
  <c r="AD182" i="1"/>
  <c r="AE182" i="1" s="1"/>
  <c r="AD183" i="1"/>
  <c r="AD184" i="1"/>
  <c r="AD185" i="1"/>
  <c r="AD186" i="1"/>
  <c r="AD187" i="1"/>
  <c r="AD188" i="1"/>
  <c r="AD189" i="1"/>
  <c r="AD190" i="1"/>
  <c r="AE190" i="1" s="1"/>
  <c r="AD191" i="1"/>
  <c r="AD192" i="1"/>
  <c r="AD193" i="1"/>
  <c r="AD194" i="1"/>
  <c r="AD195" i="1"/>
  <c r="AD196" i="1"/>
  <c r="AD197" i="1"/>
  <c r="AD198" i="1"/>
  <c r="AE198" i="1" s="1"/>
  <c r="AD199" i="1"/>
  <c r="AD200" i="1"/>
  <c r="AD201" i="1"/>
  <c r="AD202" i="1"/>
  <c r="AD203" i="1"/>
  <c r="AD204" i="1"/>
  <c r="AD205" i="1"/>
  <c r="AD206" i="1"/>
  <c r="AE206" i="1" s="1"/>
  <c r="AD207" i="1"/>
  <c r="AD208" i="1"/>
  <c r="AD209" i="1"/>
  <c r="AD210" i="1"/>
  <c r="AD211" i="1"/>
  <c r="AD212" i="1"/>
  <c r="AD213" i="1"/>
  <c r="AD214" i="1"/>
  <c r="AE214" i="1" s="1"/>
  <c r="AD215" i="1"/>
  <c r="AD216" i="1"/>
  <c r="AD217" i="1"/>
  <c r="AD218" i="1"/>
  <c r="AD219" i="1"/>
  <c r="AD220" i="1"/>
  <c r="AD221" i="1"/>
  <c r="AD222" i="1"/>
  <c r="AE222" i="1" s="1"/>
  <c r="AD223" i="1"/>
  <c r="AD224" i="1"/>
  <c r="AD225" i="1"/>
  <c r="AD226" i="1"/>
  <c r="AD227" i="1"/>
  <c r="AD228" i="1"/>
  <c r="AD229" i="1"/>
  <c r="AD230" i="1"/>
  <c r="AE230" i="1" s="1"/>
  <c r="AD231" i="1"/>
  <c r="AD232" i="1"/>
  <c r="AD233" i="1"/>
  <c r="AD234" i="1"/>
  <c r="AD235" i="1"/>
  <c r="AD236" i="1"/>
  <c r="AD237" i="1"/>
  <c r="AD238" i="1"/>
  <c r="AE238" i="1" s="1"/>
  <c r="AD239" i="1"/>
  <c r="AD240" i="1"/>
  <c r="AD241" i="1"/>
  <c r="AD242" i="1"/>
  <c r="AD243" i="1"/>
  <c r="AD244" i="1"/>
  <c r="AD245" i="1"/>
  <c r="AD246" i="1"/>
  <c r="AE246" i="1" s="1"/>
  <c r="AD247" i="1"/>
  <c r="AD248" i="1"/>
  <c r="AD249" i="1"/>
  <c r="AD250" i="1"/>
  <c r="AD251" i="1"/>
  <c r="AD252" i="1"/>
  <c r="AD253" i="1"/>
  <c r="AD254" i="1"/>
  <c r="AE254" i="1" s="1"/>
  <c r="AD255" i="1"/>
  <c r="AD256" i="1"/>
  <c r="AD257" i="1"/>
  <c r="AD258" i="1"/>
  <c r="AD259" i="1"/>
  <c r="AD260" i="1"/>
  <c r="AD261" i="1"/>
  <c r="AD262" i="1"/>
  <c r="AE262" i="1" s="1"/>
  <c r="AD263" i="1"/>
  <c r="AD264" i="1"/>
  <c r="AD265" i="1"/>
  <c r="AD266" i="1"/>
  <c r="AD267" i="1"/>
  <c r="AD268" i="1"/>
  <c r="AD269" i="1"/>
  <c r="AD270" i="1"/>
  <c r="AE270" i="1" s="1"/>
  <c r="AD271" i="1"/>
  <c r="AD272" i="1"/>
  <c r="AD273" i="1"/>
  <c r="AD274" i="1"/>
  <c r="AD275" i="1"/>
  <c r="AD276" i="1"/>
  <c r="AD277" i="1"/>
  <c r="AD278" i="1"/>
  <c r="AE278" i="1" s="1"/>
  <c r="AD279" i="1"/>
  <c r="AD280" i="1"/>
  <c r="AD281" i="1"/>
  <c r="AD282" i="1"/>
  <c r="AD283" i="1"/>
  <c r="AD284" i="1"/>
  <c r="AD285" i="1"/>
  <c r="AD286" i="1"/>
  <c r="AE286" i="1" s="1"/>
  <c r="AD287" i="1"/>
  <c r="AD288" i="1"/>
  <c r="AD289" i="1"/>
  <c r="AD290" i="1"/>
  <c r="AD291" i="1"/>
  <c r="AD292" i="1"/>
  <c r="AD293" i="1"/>
  <c r="AD294" i="1"/>
  <c r="AE294" i="1" s="1"/>
  <c r="AD295" i="1"/>
  <c r="AD296" i="1"/>
  <c r="AD297" i="1"/>
  <c r="AD298" i="1"/>
  <c r="AD299" i="1"/>
  <c r="AD300" i="1"/>
  <c r="AD301" i="1"/>
  <c r="AD302" i="1"/>
  <c r="AE302" i="1" s="1"/>
  <c r="AD303" i="1"/>
  <c r="AD304" i="1"/>
  <c r="AD305" i="1"/>
  <c r="AD306" i="1"/>
  <c r="AD307" i="1"/>
  <c r="AD308" i="1"/>
  <c r="AD309" i="1"/>
  <c r="AD310" i="1"/>
  <c r="AE310" i="1" s="1"/>
  <c r="AD311" i="1"/>
  <c r="AD312" i="1"/>
  <c r="AD313" i="1"/>
  <c r="AD314" i="1"/>
  <c r="AD315" i="1"/>
  <c r="AD316" i="1"/>
  <c r="AD317" i="1"/>
  <c r="AD318" i="1"/>
  <c r="AE318" i="1" s="1"/>
  <c r="AD319" i="1"/>
  <c r="AD320" i="1"/>
  <c r="AD321" i="1"/>
  <c r="AD322" i="1"/>
  <c r="AD323" i="1"/>
  <c r="AD324" i="1"/>
  <c r="AD325" i="1"/>
  <c r="AD326" i="1"/>
  <c r="AE326" i="1" s="1"/>
  <c r="AD327" i="1"/>
  <c r="AD328" i="1"/>
  <c r="AD329" i="1"/>
  <c r="AD330" i="1"/>
  <c r="AD331" i="1"/>
  <c r="AD332" i="1"/>
  <c r="AD333" i="1"/>
  <c r="AD334" i="1"/>
  <c r="AE334" i="1" s="1"/>
  <c r="AD335" i="1"/>
  <c r="AD336" i="1"/>
  <c r="AD337" i="1"/>
  <c r="AD338" i="1"/>
  <c r="AD339" i="1"/>
  <c r="AD340" i="1"/>
  <c r="AD341" i="1"/>
  <c r="AD342" i="1"/>
  <c r="AE342" i="1" s="1"/>
  <c r="AD343" i="1"/>
  <c r="AD344" i="1"/>
  <c r="AD345" i="1"/>
  <c r="AD346" i="1"/>
  <c r="AD347" i="1"/>
  <c r="AD348" i="1"/>
  <c r="AD349" i="1"/>
  <c r="AD350" i="1"/>
  <c r="AE350" i="1" s="1"/>
  <c r="AD351" i="1"/>
  <c r="AD352" i="1"/>
  <c r="AD353" i="1"/>
  <c r="AD354" i="1"/>
  <c r="AD355" i="1"/>
  <c r="AD356" i="1"/>
  <c r="AD357" i="1"/>
  <c r="AD358" i="1"/>
  <c r="AE358" i="1" s="1"/>
  <c r="AD359" i="1"/>
  <c r="AD360" i="1"/>
  <c r="AD361" i="1"/>
  <c r="AD362" i="1"/>
  <c r="AD363" i="1"/>
  <c r="AD364" i="1"/>
  <c r="AD365" i="1"/>
  <c r="AD366" i="1"/>
  <c r="AE366" i="1" s="1"/>
  <c r="AD367" i="1"/>
  <c r="AD368" i="1"/>
  <c r="AD369" i="1"/>
  <c r="AD370" i="1"/>
  <c r="AD371" i="1"/>
  <c r="AD372" i="1"/>
  <c r="AD373" i="1"/>
  <c r="AD374" i="1"/>
  <c r="AE374" i="1" s="1"/>
  <c r="AD375" i="1"/>
  <c r="AD376" i="1"/>
  <c r="AD377" i="1"/>
  <c r="AD378" i="1"/>
  <c r="AD379" i="1"/>
  <c r="AD380" i="1"/>
  <c r="AD381" i="1"/>
  <c r="AD382" i="1"/>
  <c r="AE382" i="1" s="1"/>
  <c r="AD383" i="1"/>
  <c r="AD384" i="1"/>
  <c r="AD385" i="1"/>
  <c r="AD386" i="1"/>
  <c r="AD387" i="1"/>
  <c r="AD388" i="1"/>
  <c r="AD389" i="1"/>
  <c r="AD390" i="1"/>
  <c r="AE390" i="1" s="1"/>
  <c r="AD391" i="1"/>
  <c r="AD392" i="1"/>
  <c r="AD393" i="1"/>
  <c r="AD394" i="1"/>
  <c r="AD395" i="1"/>
  <c r="AD396" i="1"/>
  <c r="AD397" i="1"/>
  <c r="AD398" i="1"/>
  <c r="AE398" i="1" s="1"/>
  <c r="AD399" i="1"/>
  <c r="AD400" i="1"/>
  <c r="AD401" i="1"/>
  <c r="AD402" i="1"/>
  <c r="AD403" i="1"/>
  <c r="AD404" i="1"/>
  <c r="AD405" i="1"/>
  <c r="AD406" i="1"/>
  <c r="AE406" i="1" s="1"/>
  <c r="AD407" i="1"/>
  <c r="AD408" i="1"/>
  <c r="AD409" i="1"/>
  <c r="AD410" i="1"/>
  <c r="AD411" i="1"/>
  <c r="AD412" i="1"/>
  <c r="AD413" i="1"/>
  <c r="AD414" i="1"/>
  <c r="AE414" i="1" s="1"/>
  <c r="AD415" i="1"/>
  <c r="AD416" i="1"/>
  <c r="AD417" i="1"/>
  <c r="AD418" i="1"/>
  <c r="AD419" i="1"/>
  <c r="AD420" i="1"/>
  <c r="AD421" i="1"/>
  <c r="AD422" i="1"/>
  <c r="AE422" i="1" s="1"/>
  <c r="AD423" i="1"/>
  <c r="AD424" i="1"/>
  <c r="AD425" i="1"/>
  <c r="AD426" i="1"/>
  <c r="AD427" i="1"/>
  <c r="AD428" i="1"/>
  <c r="AD429" i="1"/>
  <c r="AD430" i="1"/>
  <c r="AE430" i="1" s="1"/>
  <c r="AD431" i="1"/>
  <c r="AD432" i="1"/>
  <c r="AD433" i="1"/>
  <c r="AD434" i="1"/>
  <c r="AD435" i="1"/>
  <c r="AD436" i="1"/>
  <c r="AD437" i="1"/>
  <c r="AD438" i="1"/>
  <c r="AE438" i="1" s="1"/>
  <c r="AD439" i="1"/>
  <c r="AD440" i="1"/>
  <c r="AD441" i="1"/>
  <c r="AD442" i="1"/>
  <c r="AD443" i="1"/>
  <c r="AD444" i="1"/>
  <c r="AD445" i="1"/>
  <c r="AD446" i="1"/>
  <c r="AE446" i="1" s="1"/>
  <c r="AD447" i="1"/>
  <c r="AD448" i="1"/>
  <c r="AD449" i="1"/>
  <c r="AD450" i="1"/>
  <c r="AD451" i="1"/>
  <c r="AD452" i="1"/>
  <c r="AD453" i="1"/>
  <c r="AD454" i="1"/>
  <c r="AE454" i="1" s="1"/>
  <c r="AD455" i="1"/>
  <c r="AD456" i="1"/>
  <c r="AD457" i="1"/>
  <c r="AD458" i="1"/>
  <c r="AD459" i="1"/>
  <c r="AD460" i="1"/>
  <c r="AD461" i="1"/>
  <c r="AD462" i="1"/>
  <c r="AE462" i="1" s="1"/>
  <c r="AD463" i="1"/>
  <c r="AD464" i="1"/>
  <c r="AD465" i="1"/>
  <c r="AD466" i="1"/>
  <c r="AD467" i="1"/>
  <c r="AD468" i="1"/>
  <c r="AD469" i="1"/>
  <c r="AD470" i="1"/>
  <c r="AE470" i="1" s="1"/>
  <c r="AD471" i="1"/>
  <c r="AD472" i="1"/>
  <c r="AD473" i="1"/>
  <c r="AD474" i="1"/>
  <c r="AD475" i="1"/>
  <c r="AD476" i="1"/>
  <c r="AD477" i="1"/>
  <c r="AD478" i="1"/>
  <c r="AE478" i="1" s="1"/>
  <c r="AD479" i="1"/>
  <c r="AD480" i="1"/>
  <c r="AD481" i="1"/>
  <c r="AD482" i="1"/>
  <c r="AD483" i="1"/>
  <c r="AD484" i="1"/>
  <c r="AD485" i="1"/>
  <c r="AD486" i="1"/>
  <c r="AE486" i="1" s="1"/>
  <c r="AD487" i="1"/>
  <c r="AD488" i="1"/>
  <c r="AD489" i="1"/>
  <c r="AD490" i="1"/>
  <c r="AD491" i="1"/>
  <c r="AD492" i="1"/>
  <c r="AD493" i="1"/>
  <c r="AD494" i="1"/>
  <c r="AE494" i="1" s="1"/>
  <c r="AD495" i="1"/>
  <c r="AD496" i="1"/>
  <c r="AD497" i="1"/>
  <c r="AD498" i="1"/>
  <c r="AD499" i="1"/>
  <c r="AD500" i="1"/>
  <c r="AD501" i="1"/>
  <c r="AD502" i="1"/>
  <c r="AE502" i="1" s="1"/>
  <c r="AD503" i="1"/>
  <c r="AD504" i="1"/>
  <c r="AD505" i="1"/>
  <c r="AD506" i="1"/>
  <c r="AD507" i="1"/>
  <c r="AD508" i="1"/>
  <c r="AD509" i="1"/>
  <c r="AD510" i="1"/>
  <c r="AE510" i="1" s="1"/>
  <c r="AD2" i="1"/>
  <c r="AE2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2" i="1"/>
  <c r="O2" i="1"/>
  <c r="AE4" i="1"/>
  <c r="AE8" i="1"/>
  <c r="AE10" i="1"/>
  <c r="AE12" i="1"/>
  <c r="AE16" i="1"/>
  <c r="AE18" i="1"/>
  <c r="AE20" i="1"/>
  <c r="AE24" i="1"/>
  <c r="AE26" i="1"/>
  <c r="AE28" i="1"/>
  <c r="AE32" i="1"/>
  <c r="AE34" i="1"/>
  <c r="AE36" i="1"/>
  <c r="AE40" i="1"/>
  <c r="AE42" i="1"/>
  <c r="AE44" i="1"/>
  <c r="AE48" i="1"/>
  <c r="AE50" i="1"/>
  <c r="AE52" i="1"/>
  <c r="AE56" i="1"/>
  <c r="AE58" i="1"/>
  <c r="AE60" i="1"/>
  <c r="AE64" i="1"/>
  <c r="AE66" i="1"/>
  <c r="AE68" i="1"/>
  <c r="AE72" i="1"/>
  <c r="AE74" i="1"/>
  <c r="AE76" i="1"/>
  <c r="AE80" i="1"/>
  <c r="AE82" i="1"/>
  <c r="AE84" i="1"/>
  <c r="AE88" i="1"/>
  <c r="AE90" i="1"/>
  <c r="AE92" i="1"/>
  <c r="AE96" i="1"/>
  <c r="AE98" i="1"/>
  <c r="AE100" i="1"/>
  <c r="AE104" i="1"/>
  <c r="AE106" i="1"/>
  <c r="AE108" i="1"/>
  <c r="AE112" i="1"/>
  <c r="AE114" i="1"/>
  <c r="AE116" i="1"/>
  <c r="AE120" i="1"/>
  <c r="AE122" i="1"/>
  <c r="AE124" i="1"/>
  <c r="AE128" i="1"/>
  <c r="AE130" i="1"/>
  <c r="AE132" i="1"/>
  <c r="AE136" i="1"/>
  <c r="AE138" i="1"/>
  <c r="AE140" i="1"/>
  <c r="AE144" i="1"/>
  <c r="AE146" i="1"/>
  <c r="AE148" i="1"/>
  <c r="AE152" i="1"/>
  <c r="AE154" i="1"/>
  <c r="AE156" i="1"/>
  <c r="AE160" i="1"/>
  <c r="AE162" i="1"/>
  <c r="AE164" i="1"/>
  <c r="AE168" i="1"/>
  <c r="AE170" i="1"/>
  <c r="AE172" i="1"/>
  <c r="AE176" i="1"/>
  <c r="AE178" i="1"/>
  <c r="AE180" i="1"/>
  <c r="AE184" i="1"/>
  <c r="AE186" i="1"/>
  <c r="AE188" i="1"/>
  <c r="AE192" i="1"/>
  <c r="AE194" i="1"/>
  <c r="AE196" i="1"/>
  <c r="AE200" i="1"/>
  <c r="AE202" i="1"/>
  <c r="AE204" i="1"/>
  <c r="AE208" i="1"/>
  <c r="AE210" i="1"/>
  <c r="AE212" i="1"/>
  <c r="AE216" i="1"/>
  <c r="AE218" i="1"/>
  <c r="AE220" i="1"/>
  <c r="AE224" i="1"/>
  <c r="AE226" i="1"/>
  <c r="AE228" i="1"/>
  <c r="AE232" i="1"/>
  <c r="AE234" i="1"/>
  <c r="AE236" i="1"/>
  <c r="AE240" i="1"/>
  <c r="AE242" i="1"/>
  <c r="AE244" i="1"/>
  <c r="AE248" i="1"/>
  <c r="AE250" i="1"/>
  <c r="AE252" i="1"/>
  <c r="AE256" i="1"/>
  <c r="AE258" i="1"/>
  <c r="AE260" i="1"/>
  <c r="AE264" i="1"/>
  <c r="AE266" i="1"/>
  <c r="AE268" i="1"/>
  <c r="AE272" i="1"/>
  <c r="AE274" i="1"/>
  <c r="AE276" i="1"/>
  <c r="AE280" i="1"/>
  <c r="AE282" i="1"/>
  <c r="AE284" i="1"/>
  <c r="AE288" i="1"/>
  <c r="AE290" i="1"/>
  <c r="AE292" i="1"/>
  <c r="AE296" i="1"/>
  <c r="AE298" i="1"/>
  <c r="AE300" i="1"/>
  <c r="AE304" i="1"/>
  <c r="AE306" i="1"/>
  <c r="AE308" i="1"/>
  <c r="AE312" i="1"/>
  <c r="AE314" i="1"/>
  <c r="AE316" i="1"/>
  <c r="AE320" i="1"/>
  <c r="AE322" i="1"/>
  <c r="AE324" i="1"/>
  <c r="AE328" i="1"/>
  <c r="AE330" i="1"/>
  <c r="AE332" i="1"/>
  <c r="AE336" i="1"/>
  <c r="AE338" i="1"/>
  <c r="AE340" i="1"/>
  <c r="AE344" i="1"/>
  <c r="AE346" i="1"/>
  <c r="AE348" i="1"/>
  <c r="AE352" i="1"/>
  <c r="AE354" i="1"/>
  <c r="AE356" i="1"/>
  <c r="AE360" i="1"/>
  <c r="AE362" i="1"/>
  <c r="AE364" i="1"/>
  <c r="AE368" i="1"/>
  <c r="AE370" i="1"/>
  <c r="AE372" i="1"/>
  <c r="AE376" i="1"/>
  <c r="AE378" i="1"/>
  <c r="AE380" i="1"/>
  <c r="AE384" i="1"/>
  <c r="AE386" i="1"/>
  <c r="AE388" i="1"/>
  <c r="AE392" i="1"/>
  <c r="AE394" i="1"/>
  <c r="AE396" i="1"/>
  <c r="AE400" i="1"/>
  <c r="AE402" i="1"/>
  <c r="AE404" i="1"/>
  <c r="AE408" i="1"/>
  <c r="AE410" i="1"/>
  <c r="AE412" i="1"/>
  <c r="AE416" i="1"/>
  <c r="AE418" i="1"/>
  <c r="AE420" i="1"/>
  <c r="AE424" i="1"/>
  <c r="AE426" i="1"/>
  <c r="AE428" i="1"/>
  <c r="AE432" i="1"/>
  <c r="AE434" i="1"/>
  <c r="AE436" i="1"/>
  <c r="AE440" i="1"/>
  <c r="AE442" i="1"/>
  <c r="AE444" i="1"/>
  <c r="AE448" i="1"/>
  <c r="AE450" i="1"/>
  <c r="AE452" i="1"/>
  <c r="AE456" i="1"/>
  <c r="AE458" i="1"/>
  <c r="AE460" i="1"/>
  <c r="AE464" i="1"/>
  <c r="AE466" i="1"/>
  <c r="AE468" i="1"/>
  <c r="AE472" i="1"/>
  <c r="AE474" i="1"/>
  <c r="AE476" i="1"/>
  <c r="AE480" i="1"/>
  <c r="AE482" i="1"/>
  <c r="AE484" i="1"/>
  <c r="AE488" i="1"/>
  <c r="AE490" i="1"/>
  <c r="AE492" i="1"/>
  <c r="AE496" i="1"/>
  <c r="AE498" i="1"/>
  <c r="AE500" i="1"/>
  <c r="AE504" i="1"/>
  <c r="AE506" i="1"/>
  <c r="AE508" i="1"/>
  <c r="W2" i="1"/>
  <c r="W4" i="1" s="1"/>
  <c r="W6" i="1" l="1"/>
  <c r="W8" i="1" s="1"/>
  <c r="W10" i="1" s="1"/>
  <c r="W12" i="1" s="1"/>
  <c r="W14" i="1" s="1"/>
  <c r="W16" i="1" s="1"/>
  <c r="W18" i="1" s="1"/>
  <c r="W20" i="1" s="1"/>
  <c r="W22" i="1" s="1"/>
  <c r="W24" i="1" s="1"/>
  <c r="W26" i="1" s="1"/>
  <c r="W28" i="1" s="1"/>
  <c r="W30" i="1" s="1"/>
  <c r="W32" i="1" s="1"/>
  <c r="W34" i="1" s="1"/>
  <c r="W36" i="1" s="1"/>
  <c r="W38" i="1" s="1"/>
  <c r="W40" i="1" s="1"/>
  <c r="W42" i="1" s="1"/>
  <c r="W44" i="1" s="1"/>
  <c r="W46" i="1" s="1"/>
  <c r="W48" i="1" s="1"/>
  <c r="W50" i="1" s="1"/>
  <c r="W52" i="1" s="1"/>
  <c r="W54" i="1" s="1"/>
  <c r="W56" i="1" s="1"/>
  <c r="W58" i="1" s="1"/>
  <c r="W60" i="1" s="1"/>
  <c r="W62" i="1" s="1"/>
  <c r="W64" i="1" s="1"/>
  <c r="W66" i="1" s="1"/>
  <c r="W68" i="1" s="1"/>
  <c r="W70" i="1" s="1"/>
  <c r="W72" i="1" s="1"/>
  <c r="W74" i="1" s="1"/>
  <c r="W76" i="1" s="1"/>
  <c r="W78" i="1" s="1"/>
  <c r="W80" i="1" s="1"/>
  <c r="W82" i="1" s="1"/>
  <c r="W84" i="1" s="1"/>
  <c r="W86" i="1" s="1"/>
  <c r="W88" i="1" s="1"/>
  <c r="W90" i="1" s="1"/>
  <c r="W92" i="1" s="1"/>
  <c r="W94" i="1" s="1"/>
  <c r="W96" i="1" s="1"/>
  <c r="W98" i="1" s="1"/>
  <c r="W100" i="1" s="1"/>
  <c r="W102" i="1" s="1"/>
  <c r="W104" i="1" s="1"/>
  <c r="W106" i="1" s="1"/>
  <c r="W108" i="1" s="1"/>
  <c r="W110" i="1" s="1"/>
  <c r="W112" i="1" s="1"/>
  <c r="W114" i="1" s="1"/>
  <c r="W116" i="1" s="1"/>
  <c r="W118" i="1" s="1"/>
  <c r="W120" i="1" s="1"/>
  <c r="W122" i="1" s="1"/>
  <c r="W124" i="1" s="1"/>
  <c r="W126" i="1" s="1"/>
  <c r="W128" i="1" s="1"/>
  <c r="W130" i="1" s="1"/>
  <c r="W132" i="1" s="1"/>
  <c r="W134" i="1" s="1"/>
  <c r="W136" i="1" s="1"/>
  <c r="W138" i="1" s="1"/>
  <c r="W140" i="1" s="1"/>
  <c r="W142" i="1" s="1"/>
  <c r="W144" i="1" s="1"/>
  <c r="W146" i="1" s="1"/>
  <c r="W148" i="1" s="1"/>
  <c r="W150" i="1" s="1"/>
  <c r="W152" i="1" s="1"/>
  <c r="W154" i="1" s="1"/>
  <c r="W156" i="1" s="1"/>
  <c r="W158" i="1" s="1"/>
  <c r="W160" i="1" s="1"/>
  <c r="W162" i="1" s="1"/>
  <c r="W164" i="1" s="1"/>
  <c r="W166" i="1" s="1"/>
  <c r="W168" i="1" s="1"/>
  <c r="W170" i="1" s="1"/>
  <c r="W172" i="1" s="1"/>
  <c r="W174" i="1" s="1"/>
  <c r="W176" i="1" s="1"/>
  <c r="W178" i="1" s="1"/>
  <c r="W180" i="1" s="1"/>
  <c r="W182" i="1" s="1"/>
  <c r="W184" i="1" s="1"/>
  <c r="W186" i="1" s="1"/>
  <c r="W188" i="1" s="1"/>
  <c r="W190" i="1" s="1"/>
  <c r="W192" i="1" s="1"/>
  <c r="W194" i="1" s="1"/>
  <c r="W196" i="1" s="1"/>
  <c r="W198" i="1" s="1"/>
  <c r="W200" i="1" s="1"/>
  <c r="W202" i="1" s="1"/>
  <c r="W204" i="1" s="1"/>
  <c r="W206" i="1" s="1"/>
  <c r="W208" i="1" s="1"/>
  <c r="W210" i="1" s="1"/>
  <c r="W212" i="1" s="1"/>
  <c r="W214" i="1" s="1"/>
  <c r="W216" i="1" s="1"/>
  <c r="W218" i="1" s="1"/>
  <c r="W220" i="1" s="1"/>
  <c r="W222" i="1" s="1"/>
  <c r="W224" i="1" s="1"/>
  <c r="W226" i="1" s="1"/>
  <c r="W228" i="1" s="1"/>
  <c r="W230" i="1" s="1"/>
  <c r="W232" i="1" s="1"/>
  <c r="W234" i="1" s="1"/>
  <c r="W236" i="1" s="1"/>
  <c r="W238" i="1" s="1"/>
  <c r="W240" i="1" s="1"/>
  <c r="W242" i="1" s="1"/>
  <c r="W244" i="1" s="1"/>
  <c r="W246" i="1" s="1"/>
  <c r="W248" i="1" s="1"/>
  <c r="W250" i="1" s="1"/>
  <c r="W252" i="1" s="1"/>
  <c r="W254" i="1" s="1"/>
  <c r="W256" i="1" s="1"/>
  <c r="W258" i="1" s="1"/>
  <c r="W260" i="1" s="1"/>
  <c r="W262" i="1" s="1"/>
  <c r="W264" i="1" s="1"/>
  <c r="W266" i="1" s="1"/>
  <c r="W268" i="1" s="1"/>
  <c r="W270" i="1" s="1"/>
  <c r="W272" i="1" s="1"/>
  <c r="W274" i="1" s="1"/>
  <c r="W276" i="1" s="1"/>
  <c r="W278" i="1" s="1"/>
  <c r="W280" i="1" s="1"/>
  <c r="W282" i="1" s="1"/>
  <c r="W284" i="1" s="1"/>
  <c r="W286" i="1" s="1"/>
  <c r="W288" i="1" s="1"/>
  <c r="W290" i="1" s="1"/>
  <c r="W292" i="1" s="1"/>
  <c r="W294" i="1" s="1"/>
  <c r="W296" i="1" s="1"/>
  <c r="W298" i="1" s="1"/>
  <c r="W300" i="1" s="1"/>
  <c r="W302" i="1" s="1"/>
  <c r="W304" i="1" s="1"/>
  <c r="W306" i="1" s="1"/>
  <c r="W308" i="1" s="1"/>
  <c r="W310" i="1" s="1"/>
  <c r="W312" i="1" s="1"/>
  <c r="W314" i="1" s="1"/>
  <c r="W316" i="1" s="1"/>
  <c r="W318" i="1" s="1"/>
  <c r="W320" i="1" s="1"/>
  <c r="W322" i="1" s="1"/>
  <c r="W324" i="1" s="1"/>
  <c r="W326" i="1" s="1"/>
  <c r="W328" i="1" s="1"/>
  <c r="W330" i="1" s="1"/>
  <c r="W332" i="1" s="1"/>
  <c r="W334" i="1" s="1"/>
  <c r="W336" i="1" s="1"/>
  <c r="W338" i="1" s="1"/>
  <c r="W340" i="1" s="1"/>
  <c r="W342" i="1" s="1"/>
  <c r="W344" i="1" s="1"/>
  <c r="W346" i="1" s="1"/>
  <c r="W348" i="1" s="1"/>
  <c r="W350" i="1" s="1"/>
  <c r="W352" i="1" s="1"/>
  <c r="W354" i="1" s="1"/>
  <c r="W356" i="1" s="1"/>
  <c r="W358" i="1" s="1"/>
  <c r="W360" i="1" s="1"/>
  <c r="W362" i="1" s="1"/>
  <c r="W364" i="1" s="1"/>
  <c r="W366" i="1" s="1"/>
  <c r="W368" i="1" s="1"/>
  <c r="W370" i="1" s="1"/>
  <c r="W372" i="1" s="1"/>
  <c r="W374" i="1" s="1"/>
  <c r="W376" i="1" s="1"/>
  <c r="W378" i="1" s="1"/>
  <c r="W380" i="1" s="1"/>
  <c r="W382" i="1" s="1"/>
  <c r="W384" i="1" s="1"/>
  <c r="W386" i="1" s="1"/>
  <c r="W388" i="1" s="1"/>
  <c r="W390" i="1" s="1"/>
  <c r="W392" i="1" s="1"/>
  <c r="W394" i="1" s="1"/>
  <c r="W396" i="1" s="1"/>
  <c r="W398" i="1" s="1"/>
  <c r="W400" i="1" s="1"/>
  <c r="W402" i="1" s="1"/>
  <c r="W404" i="1" s="1"/>
  <c r="W406" i="1" s="1"/>
  <c r="W408" i="1" s="1"/>
  <c r="W410" i="1" s="1"/>
  <c r="W412" i="1" s="1"/>
  <c r="W414" i="1" s="1"/>
  <c r="W416" i="1" s="1"/>
  <c r="W418" i="1" s="1"/>
  <c r="W420" i="1" s="1"/>
  <c r="W422" i="1" s="1"/>
  <c r="W424" i="1" s="1"/>
  <c r="W426" i="1" s="1"/>
  <c r="W428" i="1" s="1"/>
  <c r="W430" i="1" s="1"/>
  <c r="W432" i="1" s="1"/>
  <c r="W434" i="1" s="1"/>
  <c r="W436" i="1" s="1"/>
  <c r="W438" i="1" s="1"/>
  <c r="W440" i="1" s="1"/>
  <c r="W442" i="1" s="1"/>
  <c r="W444" i="1" s="1"/>
  <c r="W446" i="1" s="1"/>
  <c r="W448" i="1" s="1"/>
  <c r="W450" i="1" s="1"/>
  <c r="W452" i="1" s="1"/>
  <c r="W454" i="1" s="1"/>
  <c r="W456" i="1" s="1"/>
  <c r="W458" i="1" s="1"/>
  <c r="W460" i="1" s="1"/>
  <c r="W462" i="1" s="1"/>
  <c r="W464" i="1" s="1"/>
  <c r="W466" i="1" s="1"/>
  <c r="W468" i="1" s="1"/>
  <c r="W470" i="1" s="1"/>
  <c r="W472" i="1" s="1"/>
  <c r="W474" i="1" s="1"/>
  <c r="W476" i="1" s="1"/>
  <c r="W478" i="1" s="1"/>
  <c r="W480" i="1" s="1"/>
  <c r="W482" i="1" s="1"/>
  <c r="W484" i="1" s="1"/>
  <c r="W486" i="1" s="1"/>
  <c r="W488" i="1" s="1"/>
  <c r="W490" i="1" s="1"/>
  <c r="W492" i="1" s="1"/>
  <c r="W494" i="1" s="1"/>
  <c r="W496" i="1" s="1"/>
  <c r="W498" i="1" s="1"/>
  <c r="W500" i="1" s="1"/>
  <c r="W502" i="1" s="1"/>
  <c r="W504" i="1" s="1"/>
  <c r="W506" i="1" s="1"/>
  <c r="W508" i="1" s="1"/>
  <c r="W510" i="1" s="1"/>
  <c r="T2" i="1"/>
  <c r="X2" i="1"/>
  <c r="X4" i="1" s="1"/>
  <c r="X6" i="1" s="1"/>
  <c r="M6" i="1"/>
  <c r="M4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488" i="1"/>
  <c r="M490" i="1"/>
  <c r="M492" i="1"/>
  <c r="M494" i="1"/>
  <c r="M496" i="1"/>
  <c r="M498" i="1"/>
  <c r="M500" i="1"/>
  <c r="M502" i="1"/>
  <c r="M504" i="1"/>
  <c r="M506" i="1"/>
  <c r="M508" i="1"/>
  <c r="M510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L238" i="1"/>
  <c r="L240" i="1"/>
  <c r="L242" i="1"/>
  <c r="L244" i="1"/>
  <c r="L246" i="1"/>
  <c r="L248" i="1"/>
  <c r="L250" i="1"/>
  <c r="L252" i="1"/>
  <c r="L254" i="1"/>
  <c r="L256" i="1"/>
  <c r="L258" i="1"/>
  <c r="L260" i="1"/>
  <c r="L262" i="1"/>
  <c r="L264" i="1"/>
  <c r="L266" i="1"/>
  <c r="L268" i="1"/>
  <c r="L270" i="1"/>
  <c r="L272" i="1"/>
  <c r="L274" i="1"/>
  <c r="L276" i="1"/>
  <c r="L278" i="1"/>
  <c r="L280" i="1"/>
  <c r="L282" i="1"/>
  <c r="L284" i="1"/>
  <c r="L286" i="1"/>
  <c r="L288" i="1"/>
  <c r="L290" i="1"/>
  <c r="L292" i="1"/>
  <c r="L294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4" i="1"/>
  <c r="L326" i="1"/>
  <c r="L328" i="1"/>
  <c r="L330" i="1"/>
  <c r="L332" i="1"/>
  <c r="L334" i="1"/>
  <c r="L336" i="1"/>
  <c r="L338" i="1"/>
  <c r="L340" i="1"/>
  <c r="L342" i="1"/>
  <c r="L344" i="1"/>
  <c r="L346" i="1"/>
  <c r="L348" i="1"/>
  <c r="L350" i="1"/>
  <c r="L352" i="1"/>
  <c r="L354" i="1"/>
  <c r="L356" i="1"/>
  <c r="L358" i="1"/>
  <c r="L360" i="1"/>
  <c r="L362" i="1"/>
  <c r="L364" i="1"/>
  <c r="L366" i="1"/>
  <c r="L368" i="1"/>
  <c r="L370" i="1"/>
  <c r="L372" i="1"/>
  <c r="L374" i="1"/>
  <c r="L376" i="1"/>
  <c r="L378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482" i="1"/>
  <c r="L484" i="1"/>
  <c r="L486" i="1"/>
  <c r="L488" i="1"/>
  <c r="L490" i="1"/>
  <c r="L492" i="1"/>
  <c r="L494" i="1"/>
  <c r="L496" i="1"/>
  <c r="L498" i="1"/>
  <c r="L500" i="1"/>
  <c r="L502" i="1"/>
  <c r="L504" i="1"/>
  <c r="L506" i="1"/>
  <c r="L508" i="1"/>
  <c r="L510" i="1"/>
  <c r="L2" i="1"/>
  <c r="S2" i="1"/>
  <c r="T510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48" i="1"/>
  <c r="P150" i="1"/>
  <c r="P152" i="1"/>
  <c r="P154" i="1"/>
  <c r="P156" i="1"/>
  <c r="P158" i="1"/>
  <c r="P160" i="1"/>
  <c r="P162" i="1"/>
  <c r="P164" i="1"/>
  <c r="P166" i="1"/>
  <c r="P168" i="1"/>
  <c r="P170" i="1"/>
  <c r="P172" i="1"/>
  <c r="P174" i="1"/>
  <c r="P176" i="1"/>
  <c r="P178" i="1"/>
  <c r="P180" i="1"/>
  <c r="P182" i="1"/>
  <c r="P184" i="1"/>
  <c r="P186" i="1"/>
  <c r="P188" i="1"/>
  <c r="P190" i="1"/>
  <c r="P192" i="1"/>
  <c r="P194" i="1"/>
  <c r="P196" i="1"/>
  <c r="P198" i="1"/>
  <c r="P200" i="1"/>
  <c r="P202" i="1"/>
  <c r="P204" i="1"/>
  <c r="P206" i="1"/>
  <c r="P208" i="1"/>
  <c r="P210" i="1"/>
  <c r="P212" i="1"/>
  <c r="P214" i="1"/>
  <c r="P216" i="1"/>
  <c r="P218" i="1"/>
  <c r="P220" i="1"/>
  <c r="P222" i="1"/>
  <c r="P224" i="1"/>
  <c r="P226" i="1"/>
  <c r="P228" i="1"/>
  <c r="P230" i="1"/>
  <c r="P232" i="1"/>
  <c r="P234" i="1"/>
  <c r="P236" i="1"/>
  <c r="P238" i="1"/>
  <c r="P240" i="1"/>
  <c r="P242" i="1"/>
  <c r="P244" i="1"/>
  <c r="P246" i="1"/>
  <c r="P248" i="1"/>
  <c r="P250" i="1"/>
  <c r="P252" i="1"/>
  <c r="P254" i="1"/>
  <c r="P256" i="1"/>
  <c r="P258" i="1"/>
  <c r="P260" i="1"/>
  <c r="P262" i="1"/>
  <c r="P264" i="1"/>
  <c r="P266" i="1"/>
  <c r="P268" i="1"/>
  <c r="P270" i="1"/>
  <c r="P272" i="1"/>
  <c r="P274" i="1"/>
  <c r="P276" i="1"/>
  <c r="P278" i="1"/>
  <c r="P280" i="1"/>
  <c r="P282" i="1"/>
  <c r="P284" i="1"/>
  <c r="P286" i="1"/>
  <c r="P288" i="1"/>
  <c r="P290" i="1"/>
  <c r="P292" i="1"/>
  <c r="P294" i="1"/>
  <c r="P296" i="1"/>
  <c r="P298" i="1"/>
  <c r="P300" i="1"/>
  <c r="P302" i="1"/>
  <c r="P304" i="1"/>
  <c r="P306" i="1"/>
  <c r="P308" i="1"/>
  <c r="P310" i="1"/>
  <c r="P312" i="1"/>
  <c r="P314" i="1"/>
  <c r="P316" i="1"/>
  <c r="P318" i="1"/>
  <c r="P320" i="1"/>
  <c r="P322" i="1"/>
  <c r="P324" i="1"/>
  <c r="P326" i="1"/>
  <c r="P328" i="1"/>
  <c r="P330" i="1"/>
  <c r="P332" i="1"/>
  <c r="P334" i="1"/>
  <c r="P336" i="1"/>
  <c r="P338" i="1"/>
  <c r="P340" i="1"/>
  <c r="P342" i="1"/>
  <c r="P344" i="1"/>
  <c r="P346" i="1"/>
  <c r="P348" i="1"/>
  <c r="P350" i="1"/>
  <c r="P352" i="1"/>
  <c r="P354" i="1"/>
  <c r="P356" i="1"/>
  <c r="P358" i="1"/>
  <c r="P360" i="1"/>
  <c r="P362" i="1"/>
  <c r="P364" i="1"/>
  <c r="P366" i="1"/>
  <c r="P368" i="1"/>
  <c r="P370" i="1"/>
  <c r="P372" i="1"/>
  <c r="P374" i="1"/>
  <c r="P376" i="1"/>
  <c r="P378" i="1"/>
  <c r="P380" i="1"/>
  <c r="P382" i="1"/>
  <c r="P384" i="1"/>
  <c r="P386" i="1"/>
  <c r="P388" i="1"/>
  <c r="P390" i="1"/>
  <c r="P392" i="1"/>
  <c r="P394" i="1"/>
  <c r="P396" i="1"/>
  <c r="P398" i="1"/>
  <c r="P400" i="1"/>
  <c r="P402" i="1"/>
  <c r="P404" i="1"/>
  <c r="P406" i="1"/>
  <c r="P408" i="1"/>
  <c r="P410" i="1"/>
  <c r="P412" i="1"/>
  <c r="P414" i="1"/>
  <c r="P416" i="1"/>
  <c r="P418" i="1"/>
  <c r="P420" i="1"/>
  <c r="P422" i="1"/>
  <c r="P424" i="1"/>
  <c r="P426" i="1"/>
  <c r="P428" i="1"/>
  <c r="P430" i="1"/>
  <c r="P432" i="1"/>
  <c r="P434" i="1"/>
  <c r="P436" i="1"/>
  <c r="P438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2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182" i="1"/>
  <c r="R184" i="1"/>
  <c r="R186" i="1"/>
  <c r="R188" i="1"/>
  <c r="R190" i="1"/>
  <c r="R192" i="1"/>
  <c r="R194" i="1"/>
  <c r="R196" i="1"/>
  <c r="R198" i="1"/>
  <c r="R200" i="1"/>
  <c r="R202" i="1"/>
  <c r="R204" i="1"/>
  <c r="R206" i="1"/>
  <c r="R208" i="1"/>
  <c r="R210" i="1"/>
  <c r="R212" i="1"/>
  <c r="R214" i="1"/>
  <c r="R216" i="1"/>
  <c r="R218" i="1"/>
  <c r="R220" i="1"/>
  <c r="R222" i="1"/>
  <c r="R224" i="1"/>
  <c r="R226" i="1"/>
  <c r="R228" i="1"/>
  <c r="R230" i="1"/>
  <c r="R232" i="1"/>
  <c r="R234" i="1"/>
  <c r="R236" i="1"/>
  <c r="R238" i="1"/>
  <c r="R240" i="1"/>
  <c r="R242" i="1"/>
  <c r="R244" i="1"/>
  <c r="R246" i="1"/>
  <c r="R248" i="1"/>
  <c r="R250" i="1"/>
  <c r="R252" i="1"/>
  <c r="R254" i="1"/>
  <c r="R256" i="1"/>
  <c r="R258" i="1"/>
  <c r="R260" i="1"/>
  <c r="R262" i="1"/>
  <c r="R264" i="1"/>
  <c r="R266" i="1"/>
  <c r="R268" i="1"/>
  <c r="R270" i="1"/>
  <c r="R272" i="1"/>
  <c r="R274" i="1"/>
  <c r="R276" i="1"/>
  <c r="R278" i="1"/>
  <c r="R280" i="1"/>
  <c r="R282" i="1"/>
  <c r="R284" i="1"/>
  <c r="R286" i="1"/>
  <c r="R288" i="1"/>
  <c r="R290" i="1"/>
  <c r="R292" i="1"/>
  <c r="R294" i="1"/>
  <c r="R296" i="1"/>
  <c r="R298" i="1"/>
  <c r="R300" i="1"/>
  <c r="R302" i="1"/>
  <c r="R304" i="1"/>
  <c r="R306" i="1"/>
  <c r="R308" i="1"/>
  <c r="R310" i="1"/>
  <c r="R312" i="1"/>
  <c r="R314" i="1"/>
  <c r="R316" i="1"/>
  <c r="R318" i="1"/>
  <c r="R320" i="1"/>
  <c r="R322" i="1"/>
  <c r="R324" i="1"/>
  <c r="R326" i="1"/>
  <c r="R328" i="1"/>
  <c r="R330" i="1"/>
  <c r="R332" i="1"/>
  <c r="R334" i="1"/>
  <c r="R336" i="1"/>
  <c r="R338" i="1"/>
  <c r="R340" i="1"/>
  <c r="R342" i="1"/>
  <c r="R344" i="1"/>
  <c r="R346" i="1"/>
  <c r="R348" i="1"/>
  <c r="R350" i="1"/>
  <c r="R35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388" i="1"/>
  <c r="R390" i="1"/>
  <c r="R392" i="1"/>
  <c r="R394" i="1"/>
  <c r="R396" i="1"/>
  <c r="R398" i="1"/>
  <c r="R400" i="1"/>
  <c r="R402" i="1"/>
  <c r="R404" i="1"/>
  <c r="R406" i="1"/>
  <c r="R408" i="1"/>
  <c r="R410" i="1"/>
  <c r="R412" i="1"/>
  <c r="R414" i="1"/>
  <c r="R416" i="1"/>
  <c r="R418" i="1"/>
  <c r="R420" i="1"/>
  <c r="R422" i="1"/>
  <c r="R424" i="1"/>
  <c r="R426" i="1"/>
  <c r="R428" i="1"/>
  <c r="R430" i="1"/>
  <c r="R432" i="1"/>
  <c r="R434" i="1"/>
  <c r="R436" i="1"/>
  <c r="R438" i="1"/>
  <c r="R440" i="1"/>
  <c r="R442" i="1"/>
  <c r="R444" i="1"/>
  <c r="R446" i="1"/>
  <c r="R448" i="1"/>
  <c r="R450" i="1"/>
  <c r="R452" i="1"/>
  <c r="R454" i="1"/>
  <c r="R456" i="1"/>
  <c r="R458" i="1"/>
  <c r="R460" i="1"/>
  <c r="R462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R496" i="1"/>
  <c r="R498" i="1"/>
  <c r="R500" i="1"/>
  <c r="R502" i="1"/>
  <c r="R504" i="1"/>
  <c r="R506" i="1"/>
  <c r="R508" i="1"/>
  <c r="R510" i="1"/>
  <c r="R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Q4" i="1"/>
  <c r="S4" i="1"/>
  <c r="Q6" i="1"/>
  <c r="S6" i="1"/>
  <c r="Q8" i="1"/>
  <c r="S8" i="1"/>
  <c r="Q10" i="1"/>
  <c r="S10" i="1"/>
  <c r="Q12" i="1"/>
  <c r="S12" i="1"/>
  <c r="Q14" i="1"/>
  <c r="S14" i="1"/>
  <c r="Q16" i="1"/>
  <c r="S16" i="1"/>
  <c r="Q18" i="1"/>
  <c r="S18" i="1"/>
  <c r="Q20" i="1"/>
  <c r="S20" i="1"/>
  <c r="Q22" i="1"/>
  <c r="S22" i="1"/>
  <c r="Q24" i="1"/>
  <c r="S24" i="1"/>
  <c r="Q26" i="1"/>
  <c r="S26" i="1"/>
  <c r="Q28" i="1"/>
  <c r="S28" i="1"/>
  <c r="Q30" i="1"/>
  <c r="S30" i="1"/>
  <c r="Q32" i="1"/>
  <c r="S32" i="1"/>
  <c r="Q34" i="1"/>
  <c r="S34" i="1"/>
  <c r="Q36" i="1"/>
  <c r="S36" i="1"/>
  <c r="Q38" i="1"/>
  <c r="S38" i="1"/>
  <c r="Q40" i="1"/>
  <c r="S40" i="1"/>
  <c r="Q42" i="1"/>
  <c r="S42" i="1"/>
  <c r="Q44" i="1"/>
  <c r="S44" i="1"/>
  <c r="Q46" i="1"/>
  <c r="S46" i="1"/>
  <c r="Q48" i="1"/>
  <c r="S48" i="1"/>
  <c r="Q50" i="1"/>
  <c r="S50" i="1"/>
  <c r="Q52" i="1"/>
  <c r="S52" i="1"/>
  <c r="Q54" i="1"/>
  <c r="S54" i="1"/>
  <c r="Q56" i="1"/>
  <c r="S56" i="1"/>
  <c r="Q58" i="1"/>
  <c r="S58" i="1"/>
  <c r="Q60" i="1"/>
  <c r="S60" i="1"/>
  <c r="Q62" i="1"/>
  <c r="S62" i="1"/>
  <c r="Q64" i="1"/>
  <c r="S64" i="1"/>
  <c r="Q66" i="1"/>
  <c r="S66" i="1"/>
  <c r="Q68" i="1"/>
  <c r="S68" i="1"/>
  <c r="Q70" i="1"/>
  <c r="S70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Q88" i="1"/>
  <c r="S88" i="1"/>
  <c r="Q90" i="1"/>
  <c r="S90" i="1"/>
  <c r="Q92" i="1"/>
  <c r="S92" i="1"/>
  <c r="Q94" i="1"/>
  <c r="S94" i="1"/>
  <c r="Q96" i="1"/>
  <c r="S96" i="1"/>
  <c r="Q98" i="1"/>
  <c r="S98" i="1"/>
  <c r="Q100" i="1"/>
  <c r="S100" i="1"/>
  <c r="Q102" i="1"/>
  <c r="S102" i="1"/>
  <c r="Q104" i="1"/>
  <c r="S104" i="1"/>
  <c r="Q106" i="1"/>
  <c r="S106" i="1"/>
  <c r="Q108" i="1"/>
  <c r="S108" i="1"/>
  <c r="Q110" i="1"/>
  <c r="S110" i="1"/>
  <c r="Q112" i="1"/>
  <c r="S112" i="1"/>
  <c r="Q114" i="1"/>
  <c r="S114" i="1"/>
  <c r="Q116" i="1"/>
  <c r="S116" i="1"/>
  <c r="Q118" i="1"/>
  <c r="S118" i="1"/>
  <c r="Q120" i="1"/>
  <c r="S120" i="1"/>
  <c r="Q122" i="1"/>
  <c r="S122" i="1"/>
  <c r="Q124" i="1"/>
  <c r="S124" i="1"/>
  <c r="Q126" i="1"/>
  <c r="S126" i="1"/>
  <c r="Q128" i="1"/>
  <c r="S128" i="1"/>
  <c r="Q130" i="1"/>
  <c r="S130" i="1"/>
  <c r="Q132" i="1"/>
  <c r="S132" i="1"/>
  <c r="Q134" i="1"/>
  <c r="S134" i="1"/>
  <c r="Q136" i="1"/>
  <c r="S136" i="1"/>
  <c r="Q138" i="1"/>
  <c r="S138" i="1"/>
  <c r="Q140" i="1"/>
  <c r="S140" i="1"/>
  <c r="Q142" i="1"/>
  <c r="S142" i="1"/>
  <c r="Q144" i="1"/>
  <c r="S144" i="1"/>
  <c r="Q146" i="1"/>
  <c r="S146" i="1"/>
  <c r="Q148" i="1"/>
  <c r="S148" i="1"/>
  <c r="Q150" i="1"/>
  <c r="S150" i="1"/>
  <c r="Q152" i="1"/>
  <c r="S152" i="1"/>
  <c r="Q154" i="1"/>
  <c r="S154" i="1"/>
  <c r="Q156" i="1"/>
  <c r="S156" i="1"/>
  <c r="Q158" i="1"/>
  <c r="S158" i="1"/>
  <c r="Q160" i="1"/>
  <c r="S160" i="1"/>
  <c r="Q162" i="1"/>
  <c r="S162" i="1"/>
  <c r="Q164" i="1"/>
  <c r="S164" i="1"/>
  <c r="Q166" i="1"/>
  <c r="S166" i="1"/>
  <c r="Q168" i="1"/>
  <c r="S168" i="1"/>
  <c r="Q170" i="1"/>
  <c r="S170" i="1"/>
  <c r="Q172" i="1"/>
  <c r="S172" i="1"/>
  <c r="Q174" i="1"/>
  <c r="S174" i="1"/>
  <c r="Q176" i="1"/>
  <c r="S176" i="1"/>
  <c r="Q178" i="1"/>
  <c r="S178" i="1"/>
  <c r="Q180" i="1"/>
  <c r="S180" i="1"/>
  <c r="Q182" i="1"/>
  <c r="S182" i="1"/>
  <c r="Q184" i="1"/>
  <c r="S184" i="1"/>
  <c r="Q186" i="1"/>
  <c r="S186" i="1"/>
  <c r="Q188" i="1"/>
  <c r="S188" i="1"/>
  <c r="Q190" i="1"/>
  <c r="S190" i="1"/>
  <c r="Q192" i="1"/>
  <c r="S192" i="1"/>
  <c r="Q194" i="1"/>
  <c r="S194" i="1"/>
  <c r="Q196" i="1"/>
  <c r="S196" i="1"/>
  <c r="Q198" i="1"/>
  <c r="S198" i="1"/>
  <c r="Q200" i="1"/>
  <c r="S200" i="1"/>
  <c r="Q202" i="1"/>
  <c r="S202" i="1"/>
  <c r="Q204" i="1"/>
  <c r="S204" i="1"/>
  <c r="Q206" i="1"/>
  <c r="S206" i="1"/>
  <c r="Q208" i="1"/>
  <c r="S208" i="1"/>
  <c r="Q210" i="1"/>
  <c r="S210" i="1"/>
  <c r="Q212" i="1"/>
  <c r="S212" i="1"/>
  <c r="Q214" i="1"/>
  <c r="S214" i="1"/>
  <c r="Q216" i="1"/>
  <c r="S216" i="1"/>
  <c r="Q218" i="1"/>
  <c r="S218" i="1"/>
  <c r="Q220" i="1"/>
  <c r="S220" i="1"/>
  <c r="Q222" i="1"/>
  <c r="S222" i="1"/>
  <c r="Q224" i="1"/>
  <c r="S224" i="1"/>
  <c r="Q226" i="1"/>
  <c r="S226" i="1"/>
  <c r="Q228" i="1"/>
  <c r="S228" i="1"/>
  <c r="Q230" i="1"/>
  <c r="S230" i="1"/>
  <c r="Q232" i="1"/>
  <c r="S232" i="1"/>
  <c r="Q234" i="1"/>
  <c r="S234" i="1"/>
  <c r="Q236" i="1"/>
  <c r="S236" i="1"/>
  <c r="Q238" i="1"/>
  <c r="S238" i="1"/>
  <c r="Q240" i="1"/>
  <c r="S240" i="1"/>
  <c r="Q242" i="1"/>
  <c r="S242" i="1"/>
  <c r="Q244" i="1"/>
  <c r="S244" i="1"/>
  <c r="Q246" i="1"/>
  <c r="S246" i="1"/>
  <c r="Q248" i="1"/>
  <c r="S248" i="1"/>
  <c r="Q250" i="1"/>
  <c r="S250" i="1"/>
  <c r="Q252" i="1"/>
  <c r="S252" i="1"/>
  <c r="Q254" i="1"/>
  <c r="S254" i="1"/>
  <c r="Q256" i="1"/>
  <c r="S256" i="1"/>
  <c r="Q258" i="1"/>
  <c r="S258" i="1"/>
  <c r="Q260" i="1"/>
  <c r="S260" i="1"/>
  <c r="Q262" i="1"/>
  <c r="S262" i="1"/>
  <c r="Q264" i="1"/>
  <c r="S264" i="1"/>
  <c r="Q266" i="1"/>
  <c r="S266" i="1"/>
  <c r="Q268" i="1"/>
  <c r="S268" i="1"/>
  <c r="Q270" i="1"/>
  <c r="S270" i="1"/>
  <c r="Q272" i="1"/>
  <c r="S272" i="1"/>
  <c r="Q274" i="1"/>
  <c r="S274" i="1"/>
  <c r="Q276" i="1"/>
  <c r="S276" i="1"/>
  <c r="Q278" i="1"/>
  <c r="S278" i="1"/>
  <c r="Q280" i="1"/>
  <c r="S280" i="1"/>
  <c r="Q282" i="1"/>
  <c r="S282" i="1"/>
  <c r="Q284" i="1"/>
  <c r="S284" i="1"/>
  <c r="Q286" i="1"/>
  <c r="S286" i="1"/>
  <c r="Q288" i="1"/>
  <c r="S288" i="1"/>
  <c r="Q290" i="1"/>
  <c r="S290" i="1"/>
  <c r="Q292" i="1"/>
  <c r="S292" i="1"/>
  <c r="Q294" i="1"/>
  <c r="S294" i="1"/>
  <c r="Q296" i="1"/>
  <c r="S296" i="1"/>
  <c r="Q298" i="1"/>
  <c r="S298" i="1"/>
  <c r="Q300" i="1"/>
  <c r="S300" i="1"/>
  <c r="Q302" i="1"/>
  <c r="S302" i="1"/>
  <c r="Q304" i="1"/>
  <c r="S304" i="1"/>
  <c r="Q306" i="1"/>
  <c r="S306" i="1"/>
  <c r="Q308" i="1"/>
  <c r="S308" i="1"/>
  <c r="Q310" i="1"/>
  <c r="S310" i="1"/>
  <c r="Q312" i="1"/>
  <c r="S312" i="1"/>
  <c r="Q314" i="1"/>
  <c r="S314" i="1"/>
  <c r="Q316" i="1"/>
  <c r="S316" i="1"/>
  <c r="Q318" i="1"/>
  <c r="S318" i="1"/>
  <c r="Q320" i="1"/>
  <c r="S320" i="1"/>
  <c r="Q322" i="1"/>
  <c r="S322" i="1"/>
  <c r="Q324" i="1"/>
  <c r="S324" i="1"/>
  <c r="Q326" i="1"/>
  <c r="S326" i="1"/>
  <c r="Q328" i="1"/>
  <c r="S328" i="1"/>
  <c r="Q330" i="1"/>
  <c r="S330" i="1"/>
  <c r="Q332" i="1"/>
  <c r="S332" i="1"/>
  <c r="Q334" i="1"/>
  <c r="S334" i="1"/>
  <c r="Q336" i="1"/>
  <c r="S336" i="1"/>
  <c r="Q338" i="1"/>
  <c r="S338" i="1"/>
  <c r="Q340" i="1"/>
  <c r="S340" i="1"/>
  <c r="Q342" i="1"/>
  <c r="S342" i="1"/>
  <c r="Q344" i="1"/>
  <c r="S344" i="1"/>
  <c r="Q346" i="1"/>
  <c r="S346" i="1"/>
  <c r="Q348" i="1"/>
  <c r="S348" i="1"/>
  <c r="Q350" i="1"/>
  <c r="S350" i="1"/>
  <c r="Q352" i="1"/>
  <c r="S352" i="1"/>
  <c r="Q354" i="1"/>
  <c r="S354" i="1"/>
  <c r="Q356" i="1"/>
  <c r="S356" i="1"/>
  <c r="Q358" i="1"/>
  <c r="S358" i="1"/>
  <c r="Q360" i="1"/>
  <c r="S360" i="1"/>
  <c r="Q362" i="1"/>
  <c r="S362" i="1"/>
  <c r="Q364" i="1"/>
  <c r="S364" i="1"/>
  <c r="Q366" i="1"/>
  <c r="S366" i="1"/>
  <c r="Q368" i="1"/>
  <c r="S368" i="1"/>
  <c r="Q370" i="1"/>
  <c r="S370" i="1"/>
  <c r="Q372" i="1"/>
  <c r="S372" i="1"/>
  <c r="Q374" i="1"/>
  <c r="S374" i="1"/>
  <c r="Q376" i="1"/>
  <c r="S376" i="1"/>
  <c r="Q378" i="1"/>
  <c r="S378" i="1"/>
  <c r="Q380" i="1"/>
  <c r="S380" i="1"/>
  <c r="Q382" i="1"/>
  <c r="S382" i="1"/>
  <c r="Q384" i="1"/>
  <c r="S384" i="1"/>
  <c r="Q386" i="1"/>
  <c r="S386" i="1"/>
  <c r="Q388" i="1"/>
  <c r="S388" i="1"/>
  <c r="Q390" i="1"/>
  <c r="S390" i="1"/>
  <c r="Q392" i="1"/>
  <c r="S392" i="1"/>
  <c r="Q394" i="1"/>
  <c r="S394" i="1"/>
  <c r="Q396" i="1"/>
  <c r="S396" i="1"/>
  <c r="Q398" i="1"/>
  <c r="S398" i="1"/>
  <c r="Q400" i="1"/>
  <c r="S400" i="1"/>
  <c r="Q402" i="1"/>
  <c r="S402" i="1"/>
  <c r="Q404" i="1"/>
  <c r="S404" i="1"/>
  <c r="Q406" i="1"/>
  <c r="S406" i="1"/>
  <c r="Q408" i="1"/>
  <c r="S408" i="1"/>
  <c r="Q410" i="1"/>
  <c r="S410" i="1"/>
  <c r="Q412" i="1"/>
  <c r="S412" i="1"/>
  <c r="Q414" i="1"/>
  <c r="S414" i="1"/>
  <c r="Q416" i="1"/>
  <c r="S416" i="1"/>
  <c r="Q418" i="1"/>
  <c r="S418" i="1"/>
  <c r="Q420" i="1"/>
  <c r="S420" i="1"/>
  <c r="Q422" i="1"/>
  <c r="S422" i="1"/>
  <c r="Q424" i="1"/>
  <c r="S424" i="1"/>
  <c r="Q426" i="1"/>
  <c r="S426" i="1"/>
  <c r="Q428" i="1"/>
  <c r="S428" i="1"/>
  <c r="Q430" i="1"/>
  <c r="S430" i="1"/>
  <c r="Q432" i="1"/>
  <c r="S432" i="1"/>
  <c r="Q434" i="1"/>
  <c r="S434" i="1"/>
  <c r="Q436" i="1"/>
  <c r="S436" i="1"/>
  <c r="Q438" i="1"/>
  <c r="S438" i="1"/>
  <c r="Q440" i="1"/>
  <c r="S440" i="1"/>
  <c r="Q442" i="1"/>
  <c r="S442" i="1"/>
  <c r="Q444" i="1"/>
  <c r="S444" i="1"/>
  <c r="Q446" i="1"/>
  <c r="S446" i="1"/>
  <c r="Q448" i="1"/>
  <c r="S448" i="1"/>
  <c r="Q450" i="1"/>
  <c r="S450" i="1"/>
  <c r="Q452" i="1"/>
  <c r="S452" i="1"/>
  <c r="Q454" i="1"/>
  <c r="S454" i="1"/>
  <c r="Q456" i="1"/>
  <c r="S456" i="1"/>
  <c r="Q458" i="1"/>
  <c r="S458" i="1"/>
  <c r="Q460" i="1"/>
  <c r="S460" i="1"/>
  <c r="Q462" i="1"/>
  <c r="S462" i="1"/>
  <c r="Q464" i="1"/>
  <c r="S464" i="1"/>
  <c r="Q466" i="1"/>
  <c r="S466" i="1"/>
  <c r="Q468" i="1"/>
  <c r="S468" i="1"/>
  <c r="Q470" i="1"/>
  <c r="S470" i="1"/>
  <c r="Q472" i="1"/>
  <c r="S472" i="1"/>
  <c r="Q474" i="1"/>
  <c r="S474" i="1"/>
  <c r="Q476" i="1"/>
  <c r="S476" i="1"/>
  <c r="Q478" i="1"/>
  <c r="S478" i="1"/>
  <c r="Q480" i="1"/>
  <c r="S480" i="1"/>
  <c r="Q482" i="1"/>
  <c r="S482" i="1"/>
  <c r="Q484" i="1"/>
  <c r="S484" i="1"/>
  <c r="Q486" i="1"/>
  <c r="S486" i="1"/>
  <c r="Q488" i="1"/>
  <c r="S488" i="1"/>
  <c r="Q490" i="1"/>
  <c r="S490" i="1"/>
  <c r="Q492" i="1"/>
  <c r="S492" i="1"/>
  <c r="Q494" i="1"/>
  <c r="S494" i="1"/>
  <c r="Q496" i="1"/>
  <c r="S496" i="1"/>
  <c r="Q498" i="1"/>
  <c r="S498" i="1"/>
  <c r="Q500" i="1"/>
  <c r="S500" i="1"/>
  <c r="Q502" i="1"/>
  <c r="S502" i="1"/>
  <c r="Q504" i="1"/>
  <c r="S504" i="1"/>
  <c r="Q506" i="1"/>
  <c r="S506" i="1"/>
  <c r="Q508" i="1"/>
  <c r="S508" i="1"/>
  <c r="Q510" i="1"/>
  <c r="S510" i="1"/>
  <c r="Q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12" i="1"/>
  <c r="O11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46" i="1"/>
  <c r="O148" i="1"/>
  <c r="O150" i="1"/>
  <c r="O152" i="1"/>
  <c r="O154" i="1"/>
  <c r="O156" i="1"/>
  <c r="O158" i="1"/>
  <c r="O160" i="1"/>
  <c r="O162" i="1"/>
  <c r="O164" i="1"/>
  <c r="O166" i="1"/>
  <c r="O168" i="1"/>
  <c r="O170" i="1"/>
  <c r="O172" i="1"/>
  <c r="O174" i="1"/>
  <c r="O176" i="1"/>
  <c r="O178" i="1"/>
  <c r="O180" i="1"/>
  <c r="O182" i="1"/>
  <c r="O184" i="1"/>
  <c r="O186" i="1"/>
  <c r="O188" i="1"/>
  <c r="O190" i="1"/>
  <c r="O192" i="1"/>
  <c r="O194" i="1"/>
  <c r="O196" i="1"/>
  <c r="O198" i="1"/>
  <c r="O200" i="1"/>
  <c r="O202" i="1"/>
  <c r="O204" i="1"/>
  <c r="O206" i="1"/>
  <c r="O208" i="1"/>
  <c r="O210" i="1"/>
  <c r="O212" i="1"/>
  <c r="O214" i="1"/>
  <c r="O216" i="1"/>
  <c r="O218" i="1"/>
  <c r="O220" i="1"/>
  <c r="O222" i="1"/>
  <c r="O224" i="1"/>
  <c r="O226" i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O292" i="1"/>
  <c r="O294" i="1"/>
  <c r="O296" i="1"/>
  <c r="O298" i="1"/>
  <c r="O300" i="1"/>
  <c r="O302" i="1"/>
  <c r="O304" i="1"/>
  <c r="O306" i="1"/>
  <c r="O308" i="1"/>
  <c r="O310" i="1"/>
  <c r="O312" i="1"/>
  <c r="O314" i="1"/>
  <c r="O316" i="1"/>
  <c r="O318" i="1"/>
  <c r="O320" i="1"/>
  <c r="O322" i="1"/>
  <c r="O324" i="1"/>
  <c r="O326" i="1"/>
  <c r="O328" i="1"/>
  <c r="O330" i="1"/>
  <c r="O332" i="1"/>
  <c r="O334" i="1"/>
  <c r="O336" i="1"/>
  <c r="O338" i="1"/>
  <c r="O340" i="1"/>
  <c r="O342" i="1"/>
  <c r="O344" i="1"/>
  <c r="O346" i="1"/>
  <c r="O348" i="1"/>
  <c r="O350" i="1"/>
  <c r="O352" i="1"/>
  <c r="O354" i="1"/>
  <c r="O356" i="1"/>
  <c r="O358" i="1"/>
  <c r="O360" i="1"/>
  <c r="O362" i="1"/>
  <c r="O364" i="1"/>
  <c r="O366" i="1"/>
  <c r="O368" i="1"/>
  <c r="O370" i="1"/>
  <c r="O372" i="1"/>
  <c r="O374" i="1"/>
  <c r="O376" i="1"/>
  <c r="O378" i="1"/>
  <c r="O380" i="1"/>
  <c r="O382" i="1"/>
  <c r="O384" i="1"/>
  <c r="O386" i="1"/>
  <c r="O388" i="1"/>
  <c r="O390" i="1"/>
  <c r="O392" i="1"/>
  <c r="O394" i="1"/>
  <c r="O396" i="1"/>
  <c r="O398" i="1"/>
  <c r="O400" i="1"/>
  <c r="O402" i="1"/>
  <c r="O404" i="1"/>
  <c r="O406" i="1"/>
  <c r="O408" i="1"/>
  <c r="O410" i="1"/>
  <c r="O412" i="1"/>
  <c r="O414" i="1"/>
  <c r="O416" i="1"/>
  <c r="O418" i="1"/>
  <c r="O420" i="1"/>
  <c r="O422" i="1"/>
  <c r="O424" i="1"/>
  <c r="O426" i="1"/>
  <c r="O428" i="1"/>
  <c r="O430" i="1"/>
  <c r="O432" i="1"/>
  <c r="O434" i="1"/>
  <c r="O436" i="1"/>
  <c r="O438" i="1"/>
  <c r="O440" i="1"/>
  <c r="O442" i="1"/>
  <c r="O444" i="1"/>
  <c r="O446" i="1"/>
  <c r="O448" i="1"/>
  <c r="O450" i="1"/>
  <c r="O452" i="1"/>
  <c r="O454" i="1"/>
  <c r="O456" i="1"/>
  <c r="O458" i="1"/>
  <c r="O460" i="1"/>
  <c r="O462" i="1"/>
  <c r="O464" i="1"/>
  <c r="O466" i="1"/>
  <c r="O468" i="1"/>
  <c r="O470" i="1"/>
  <c r="O472" i="1"/>
  <c r="O474" i="1"/>
  <c r="O476" i="1"/>
  <c r="O478" i="1"/>
  <c r="O480" i="1"/>
  <c r="O482" i="1"/>
  <c r="O484" i="1"/>
  <c r="O486" i="1"/>
  <c r="O488" i="1"/>
  <c r="O490" i="1"/>
  <c r="O492" i="1"/>
  <c r="O494" i="1"/>
  <c r="O496" i="1"/>
  <c r="O498" i="1"/>
  <c r="O500" i="1"/>
  <c r="O502" i="1"/>
  <c r="O504" i="1"/>
  <c r="O506" i="1"/>
  <c r="O508" i="1"/>
  <c r="O510" i="1"/>
  <c r="AH2" i="1"/>
  <c r="AI3" i="1" s="1"/>
  <c r="AJ3" i="1" l="1"/>
  <c r="X8" i="1"/>
  <c r="X10" i="1" s="1"/>
  <c r="X12" i="1" s="1"/>
  <c r="X14" i="1" s="1"/>
  <c r="X16" i="1" s="1"/>
  <c r="X18" i="1" s="1"/>
  <c r="X20" i="1" s="1"/>
  <c r="X22" i="1" s="1"/>
  <c r="X24" i="1" s="1"/>
  <c r="X26" i="1" s="1"/>
  <c r="X28" i="1" s="1"/>
  <c r="X30" i="1" s="1"/>
  <c r="X32" i="1" s="1"/>
  <c r="X34" i="1" s="1"/>
  <c r="X36" i="1" s="1"/>
  <c r="X38" i="1" s="1"/>
  <c r="X40" i="1" s="1"/>
  <c r="X42" i="1" s="1"/>
  <c r="X44" i="1" s="1"/>
  <c r="X46" i="1" s="1"/>
  <c r="X48" i="1" s="1"/>
  <c r="X50" i="1" s="1"/>
  <c r="X52" i="1" s="1"/>
  <c r="X54" i="1" s="1"/>
  <c r="X56" i="1" s="1"/>
  <c r="X58" i="1" s="1"/>
  <c r="X60" i="1" s="1"/>
  <c r="X62" i="1" s="1"/>
  <c r="X64" i="1" s="1"/>
  <c r="X66" i="1" s="1"/>
  <c r="X68" i="1" s="1"/>
  <c r="X70" i="1" s="1"/>
  <c r="N7" i="1"/>
  <c r="AH340" i="1"/>
  <c r="AH360" i="1"/>
  <c r="AH400" i="1"/>
  <c r="AH408" i="1"/>
  <c r="AH416" i="1"/>
  <c r="AH428" i="1"/>
  <c r="AH500" i="1"/>
  <c r="AH4" i="1"/>
  <c r="AI5" i="1" s="1"/>
  <c r="AH16" i="1"/>
  <c r="AH24" i="1"/>
  <c r="AH33" i="1"/>
  <c r="AH44" i="1"/>
  <c r="AH53" i="1"/>
  <c r="AH61" i="1"/>
  <c r="AH73" i="1"/>
  <c r="AH84" i="1"/>
  <c r="AH92" i="1"/>
  <c r="AH104" i="1"/>
  <c r="AH113" i="1"/>
  <c r="AH121" i="1"/>
  <c r="AH132" i="1"/>
  <c r="AH144" i="1"/>
  <c r="AH152" i="1"/>
  <c r="AH161" i="1"/>
  <c r="AH172" i="1"/>
  <c r="AH181" i="1"/>
  <c r="AH189" i="1"/>
  <c r="AH201" i="1"/>
  <c r="AH212" i="1"/>
  <c r="AH220" i="1"/>
  <c r="AH232" i="1"/>
  <c r="AH241" i="1"/>
  <c r="AH249" i="1"/>
  <c r="AH260" i="1"/>
  <c r="AH309" i="1"/>
  <c r="AH348" i="1"/>
  <c r="AH388" i="1"/>
  <c r="AH429" i="1"/>
  <c r="AH133" i="1"/>
  <c r="AH11" i="1"/>
  <c r="AH15" i="1"/>
  <c r="AH19" i="1"/>
  <c r="AH23" i="1"/>
  <c r="AH27" i="1"/>
  <c r="AH31" i="1"/>
  <c r="AH32" i="1"/>
  <c r="AH35" i="1"/>
  <c r="AH39" i="1"/>
  <c r="AH43" i="1"/>
  <c r="AH45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6" i="1"/>
  <c r="AH99" i="1"/>
  <c r="AH103" i="1"/>
  <c r="AH107" i="1"/>
  <c r="AH109" i="1"/>
  <c r="AH111" i="1"/>
  <c r="AH115" i="1"/>
  <c r="AH119" i="1"/>
  <c r="AH123" i="1"/>
  <c r="AH127" i="1"/>
  <c r="AH131" i="1"/>
  <c r="AH135" i="1"/>
  <c r="AH139" i="1"/>
  <c r="AH143" i="1"/>
  <c r="AH147" i="1"/>
  <c r="AH151" i="1"/>
  <c r="AH155" i="1"/>
  <c r="AH159" i="1"/>
  <c r="AH160" i="1"/>
  <c r="AH163" i="1"/>
  <c r="AH167" i="1"/>
  <c r="AH171" i="1"/>
  <c r="AH173" i="1"/>
  <c r="AH175" i="1"/>
  <c r="AH179" i="1"/>
  <c r="AH183" i="1"/>
  <c r="AH187" i="1"/>
  <c r="AH191" i="1"/>
  <c r="AH195" i="1"/>
  <c r="AH199" i="1"/>
  <c r="AH203" i="1"/>
  <c r="AH207" i="1"/>
  <c r="AH211" i="1"/>
  <c r="AH215" i="1"/>
  <c r="AH219" i="1"/>
  <c r="AH223" i="1"/>
  <c r="AH224" i="1"/>
  <c r="AH227" i="1"/>
  <c r="AH231" i="1"/>
  <c r="AH235" i="1"/>
  <c r="AH237" i="1"/>
  <c r="AH239" i="1"/>
  <c r="AH243" i="1"/>
  <c r="AH247" i="1"/>
  <c r="AH251" i="1"/>
  <c r="AH267" i="1"/>
  <c r="AH283" i="1"/>
  <c r="AH295" i="1"/>
  <c r="AH307" i="1"/>
  <c r="AH323" i="1"/>
  <c r="AH339" i="1"/>
  <c r="AH352" i="1"/>
  <c r="AH365" i="1"/>
  <c r="AH379" i="1"/>
  <c r="AH395" i="1"/>
  <c r="AH411" i="1"/>
  <c r="AH423" i="1"/>
  <c r="AH435" i="1"/>
  <c r="AH451" i="1"/>
  <c r="AH487" i="1"/>
  <c r="AH503" i="1"/>
  <c r="AJ5" i="1" l="1"/>
  <c r="X72" i="1"/>
  <c r="X74" i="1" s="1"/>
  <c r="X76" i="1" s="1"/>
  <c r="X78" i="1" s="1"/>
  <c r="X80" i="1" s="1"/>
  <c r="X82" i="1" s="1"/>
  <c r="X84" i="1" s="1"/>
  <c r="X86" i="1" s="1"/>
  <c r="X88" i="1" s="1"/>
  <c r="X90" i="1" s="1"/>
  <c r="X92" i="1" s="1"/>
  <c r="X94" i="1" s="1"/>
  <c r="X96" i="1" s="1"/>
  <c r="X98" i="1" s="1"/>
  <c r="X100" i="1" s="1"/>
  <c r="X102" i="1" s="1"/>
  <c r="X104" i="1" s="1"/>
  <c r="X106" i="1" s="1"/>
  <c r="X108" i="1" s="1"/>
  <c r="X110" i="1" s="1"/>
  <c r="X112" i="1" s="1"/>
  <c r="X114" i="1" s="1"/>
  <c r="X116" i="1" s="1"/>
  <c r="X118" i="1" s="1"/>
  <c r="X120" i="1" s="1"/>
  <c r="X122" i="1" s="1"/>
  <c r="X124" i="1" s="1"/>
  <c r="X126" i="1" s="1"/>
  <c r="X128" i="1" s="1"/>
  <c r="X130" i="1" s="1"/>
  <c r="X132" i="1" s="1"/>
  <c r="X134" i="1" s="1"/>
  <c r="X136" i="1" s="1"/>
  <c r="X138" i="1" s="1"/>
  <c r="X140" i="1" s="1"/>
  <c r="X142" i="1" s="1"/>
  <c r="X144" i="1" s="1"/>
  <c r="X146" i="1" s="1"/>
  <c r="X148" i="1" s="1"/>
  <c r="X150" i="1" s="1"/>
  <c r="X152" i="1" s="1"/>
  <c r="X154" i="1" s="1"/>
  <c r="X156" i="1" s="1"/>
  <c r="X158" i="1" s="1"/>
  <c r="X160" i="1" s="1"/>
  <c r="X162" i="1" s="1"/>
  <c r="X164" i="1" s="1"/>
  <c r="X166" i="1" s="1"/>
  <c r="X168" i="1" s="1"/>
  <c r="X170" i="1" s="1"/>
  <c r="X172" i="1" s="1"/>
  <c r="X174" i="1" s="1"/>
  <c r="X176" i="1" s="1"/>
  <c r="X178" i="1" s="1"/>
  <c r="X180" i="1" s="1"/>
  <c r="X182" i="1" s="1"/>
  <c r="X184" i="1" s="1"/>
  <c r="X186" i="1" s="1"/>
  <c r="X188" i="1" s="1"/>
  <c r="X190" i="1" s="1"/>
  <c r="X192" i="1" s="1"/>
  <c r="X194" i="1" s="1"/>
  <c r="X196" i="1" s="1"/>
  <c r="X198" i="1" s="1"/>
  <c r="X200" i="1" s="1"/>
  <c r="X202" i="1" s="1"/>
  <c r="X204" i="1" s="1"/>
  <c r="X206" i="1" s="1"/>
  <c r="X208" i="1" s="1"/>
  <c r="X210" i="1" s="1"/>
  <c r="X212" i="1" s="1"/>
  <c r="X214" i="1" s="1"/>
  <c r="X216" i="1" s="1"/>
  <c r="X218" i="1" s="1"/>
  <c r="X220" i="1" s="1"/>
  <c r="X222" i="1" s="1"/>
  <c r="X224" i="1" s="1"/>
  <c r="X226" i="1" s="1"/>
  <c r="X228" i="1" s="1"/>
  <c r="X230" i="1" s="1"/>
  <c r="X232" i="1" s="1"/>
  <c r="X234" i="1" s="1"/>
  <c r="X236" i="1" s="1"/>
  <c r="X238" i="1" s="1"/>
  <c r="X240" i="1" s="1"/>
  <c r="X242" i="1" s="1"/>
  <c r="X244" i="1" s="1"/>
  <c r="X246" i="1" s="1"/>
  <c r="X248" i="1" s="1"/>
  <c r="X250" i="1" s="1"/>
  <c r="X252" i="1" s="1"/>
  <c r="X254" i="1" s="1"/>
  <c r="X256" i="1" s="1"/>
  <c r="X258" i="1" s="1"/>
  <c r="X260" i="1" s="1"/>
  <c r="X262" i="1" s="1"/>
  <c r="X264" i="1" s="1"/>
  <c r="X266" i="1" s="1"/>
  <c r="X268" i="1" s="1"/>
  <c r="X270" i="1" s="1"/>
  <c r="X272" i="1" s="1"/>
  <c r="X274" i="1" s="1"/>
  <c r="X276" i="1" s="1"/>
  <c r="X278" i="1" s="1"/>
  <c r="X280" i="1" s="1"/>
  <c r="X282" i="1" s="1"/>
  <c r="X284" i="1" s="1"/>
  <c r="X286" i="1" s="1"/>
  <c r="X288" i="1" s="1"/>
  <c r="X290" i="1" s="1"/>
  <c r="X292" i="1" s="1"/>
  <c r="X294" i="1" s="1"/>
  <c r="X296" i="1" s="1"/>
  <c r="X298" i="1" s="1"/>
  <c r="X300" i="1" s="1"/>
  <c r="X302" i="1" s="1"/>
  <c r="X304" i="1" s="1"/>
  <c r="X306" i="1" s="1"/>
  <c r="X308" i="1" s="1"/>
  <c r="X310" i="1" s="1"/>
  <c r="X312" i="1" s="1"/>
  <c r="X314" i="1" s="1"/>
  <c r="X316" i="1" s="1"/>
  <c r="X318" i="1" s="1"/>
  <c r="X320" i="1" s="1"/>
  <c r="X322" i="1" s="1"/>
  <c r="X324" i="1" s="1"/>
  <c r="X326" i="1" s="1"/>
  <c r="X328" i="1" s="1"/>
  <c r="X330" i="1" s="1"/>
  <c r="X332" i="1" s="1"/>
  <c r="X334" i="1" s="1"/>
  <c r="X336" i="1" s="1"/>
  <c r="X338" i="1" s="1"/>
  <c r="X340" i="1" s="1"/>
  <c r="X342" i="1" s="1"/>
  <c r="X344" i="1" s="1"/>
  <c r="X346" i="1" s="1"/>
  <c r="X348" i="1" s="1"/>
  <c r="X350" i="1" s="1"/>
  <c r="X352" i="1" s="1"/>
  <c r="X354" i="1" s="1"/>
  <c r="X356" i="1" s="1"/>
  <c r="X358" i="1" s="1"/>
  <c r="X360" i="1" s="1"/>
  <c r="X362" i="1" s="1"/>
  <c r="X364" i="1" s="1"/>
  <c r="X366" i="1" s="1"/>
  <c r="X368" i="1" s="1"/>
  <c r="X370" i="1" s="1"/>
  <c r="X372" i="1" s="1"/>
  <c r="X374" i="1" s="1"/>
  <c r="X376" i="1" s="1"/>
  <c r="X378" i="1" s="1"/>
  <c r="X380" i="1" s="1"/>
  <c r="X382" i="1" s="1"/>
  <c r="X384" i="1" s="1"/>
  <c r="X386" i="1" s="1"/>
  <c r="X388" i="1" s="1"/>
  <c r="X390" i="1" s="1"/>
  <c r="X392" i="1" s="1"/>
  <c r="X394" i="1" s="1"/>
  <c r="X396" i="1" s="1"/>
  <c r="X398" i="1" s="1"/>
  <c r="X400" i="1" s="1"/>
  <c r="X402" i="1" s="1"/>
  <c r="X404" i="1" s="1"/>
  <c r="X406" i="1" s="1"/>
  <c r="X408" i="1" s="1"/>
  <c r="X410" i="1" s="1"/>
  <c r="X412" i="1" s="1"/>
  <c r="X414" i="1" s="1"/>
  <c r="X416" i="1" s="1"/>
  <c r="X418" i="1" s="1"/>
  <c r="X420" i="1" s="1"/>
  <c r="X422" i="1" s="1"/>
  <c r="X424" i="1" s="1"/>
  <c r="X426" i="1" s="1"/>
  <c r="X428" i="1" s="1"/>
  <c r="X430" i="1" s="1"/>
  <c r="X432" i="1" s="1"/>
  <c r="X434" i="1" s="1"/>
  <c r="X436" i="1" s="1"/>
  <c r="X438" i="1" s="1"/>
  <c r="X440" i="1" s="1"/>
  <c r="X442" i="1" s="1"/>
  <c r="X444" i="1" s="1"/>
  <c r="X446" i="1" s="1"/>
  <c r="X448" i="1" s="1"/>
  <c r="X450" i="1" s="1"/>
  <c r="X452" i="1" s="1"/>
  <c r="X454" i="1" s="1"/>
  <c r="X456" i="1" s="1"/>
  <c r="X458" i="1" s="1"/>
  <c r="X460" i="1" s="1"/>
  <c r="X462" i="1" s="1"/>
  <c r="X464" i="1" s="1"/>
  <c r="X466" i="1" s="1"/>
  <c r="X468" i="1" s="1"/>
  <c r="X470" i="1" s="1"/>
  <c r="X472" i="1" s="1"/>
  <c r="X474" i="1" s="1"/>
  <c r="X476" i="1" s="1"/>
  <c r="X478" i="1" s="1"/>
  <c r="X480" i="1" s="1"/>
  <c r="X482" i="1" s="1"/>
  <c r="X484" i="1" s="1"/>
  <c r="X486" i="1" s="1"/>
  <c r="X488" i="1" s="1"/>
  <c r="X490" i="1" s="1"/>
  <c r="X492" i="1" s="1"/>
  <c r="X494" i="1" s="1"/>
  <c r="X496" i="1" s="1"/>
  <c r="X498" i="1" s="1"/>
  <c r="X500" i="1" s="1"/>
  <c r="X502" i="1" s="1"/>
  <c r="X504" i="1" s="1"/>
  <c r="X506" i="1" s="1"/>
  <c r="X508" i="1" s="1"/>
  <c r="X510" i="1" s="1"/>
  <c r="AH509" i="1"/>
  <c r="AH507" i="1"/>
  <c r="AH499" i="1"/>
  <c r="AH497" i="1"/>
  <c r="AH495" i="1"/>
  <c r="AH491" i="1"/>
  <c r="AH489" i="1"/>
  <c r="AH483" i="1"/>
  <c r="AH479" i="1"/>
  <c r="AH477" i="1"/>
  <c r="AH475" i="1"/>
  <c r="AH471" i="1"/>
  <c r="AH467" i="1"/>
  <c r="AH463" i="1"/>
  <c r="AH461" i="1"/>
  <c r="AH459" i="1"/>
  <c r="AH455" i="1"/>
  <c r="AH447" i="1"/>
  <c r="AH443" i="1"/>
  <c r="AH441" i="1"/>
  <c r="AH439" i="1"/>
  <c r="AH431" i="1"/>
  <c r="AH427" i="1"/>
  <c r="AH419" i="1"/>
  <c r="AH417" i="1"/>
  <c r="AH415" i="1"/>
  <c r="AH407" i="1"/>
  <c r="AH403" i="1"/>
  <c r="AH399" i="1"/>
  <c r="AH391" i="1"/>
  <c r="AH389" i="1"/>
  <c r="AH387" i="1"/>
  <c r="AH383" i="1"/>
  <c r="AH377" i="1"/>
  <c r="AH375" i="1"/>
  <c r="AH371" i="1"/>
  <c r="AH369" i="1"/>
  <c r="AH367" i="1"/>
  <c r="AH363" i="1"/>
  <c r="AH359" i="1"/>
  <c r="AH355" i="1"/>
  <c r="AH351" i="1"/>
  <c r="AH347" i="1"/>
  <c r="AH343" i="1"/>
  <c r="AH335" i="1"/>
  <c r="AH331" i="1"/>
  <c r="AH329" i="1"/>
  <c r="AH327" i="1"/>
  <c r="AH319" i="1"/>
  <c r="AH317" i="1"/>
  <c r="AH315" i="1"/>
  <c r="AH311" i="1"/>
  <c r="AH303" i="1"/>
  <c r="AH301" i="1"/>
  <c r="AH300" i="1"/>
  <c r="AH299" i="1"/>
  <c r="AH291" i="1"/>
  <c r="AH289" i="1"/>
  <c r="AH288" i="1"/>
  <c r="AH287" i="1"/>
  <c r="AH280" i="1"/>
  <c r="AH279" i="1"/>
  <c r="AH275" i="1"/>
  <c r="AH272" i="1"/>
  <c r="AH271" i="1"/>
  <c r="AH263" i="1"/>
  <c r="AH261" i="1"/>
  <c r="AH259" i="1"/>
  <c r="AH255" i="1"/>
  <c r="AH452" i="1"/>
  <c r="AH508" i="1"/>
  <c r="AH505" i="1"/>
  <c r="AH504" i="1"/>
  <c r="AH501" i="1"/>
  <c r="AH496" i="1"/>
  <c r="AH493" i="1"/>
  <c r="AH492" i="1"/>
  <c r="AH488" i="1"/>
  <c r="AH485" i="1"/>
  <c r="AH484" i="1"/>
  <c r="AH481" i="1"/>
  <c r="AH480" i="1"/>
  <c r="AH476" i="1"/>
  <c r="AH473" i="1"/>
  <c r="AH472" i="1"/>
  <c r="AH469" i="1"/>
  <c r="AH468" i="1"/>
  <c r="AH465" i="1"/>
  <c r="AH464" i="1"/>
  <c r="AH460" i="1"/>
  <c r="AH457" i="1"/>
  <c r="AH456" i="1"/>
  <c r="AH453" i="1"/>
  <c r="AH449" i="1"/>
  <c r="AH448" i="1"/>
  <c r="AH445" i="1"/>
  <c r="AH444" i="1"/>
  <c r="AH440" i="1"/>
  <c r="AH437" i="1"/>
  <c r="AH436" i="1"/>
  <c r="AH433" i="1"/>
  <c r="AH432" i="1"/>
  <c r="AH425" i="1"/>
  <c r="AH424" i="1"/>
  <c r="AH421" i="1"/>
  <c r="AH420" i="1"/>
  <c r="AH413" i="1"/>
  <c r="AH412" i="1"/>
  <c r="AH409" i="1"/>
  <c r="AH405" i="1"/>
  <c r="AH404" i="1"/>
  <c r="AH401" i="1"/>
  <c r="AH397" i="1"/>
  <c r="AH396" i="1"/>
  <c r="AH393" i="1"/>
  <c r="AH392" i="1"/>
  <c r="AH385" i="1"/>
  <c r="AH384" i="1"/>
  <c r="AH381" i="1"/>
  <c r="AH380" i="1"/>
  <c r="AH376" i="1"/>
  <c r="AH373" i="1"/>
  <c r="AH372" i="1"/>
  <c r="AH368" i="1"/>
  <c r="AH364" i="1"/>
  <c r="AH361" i="1"/>
  <c r="AH357" i="1"/>
  <c r="AH356" i="1"/>
  <c r="AH353" i="1"/>
  <c r="AH349" i="1"/>
  <c r="AH345" i="1"/>
  <c r="AH344" i="1"/>
  <c r="AH341" i="1"/>
  <c r="AH337" i="1"/>
  <c r="AH336" i="1"/>
  <c r="AH333" i="1"/>
  <c r="AH332" i="1"/>
  <c r="AH328" i="1"/>
  <c r="AH325" i="1"/>
  <c r="AH324" i="1"/>
  <c r="AH321" i="1"/>
  <c r="AH320" i="1"/>
  <c r="AH316" i="1"/>
  <c r="AH313" i="1"/>
  <c r="AH312" i="1"/>
  <c r="AH308" i="1"/>
  <c r="AH305" i="1"/>
  <c r="AH304" i="1"/>
  <c r="AH297" i="1"/>
  <c r="AH296" i="1"/>
  <c r="AH293" i="1"/>
  <c r="AH292" i="1"/>
  <c r="AH285" i="1"/>
  <c r="AH284" i="1"/>
  <c r="AH281" i="1"/>
  <c r="AH277" i="1"/>
  <c r="AH276" i="1"/>
  <c r="AH273" i="1"/>
  <c r="AH269" i="1"/>
  <c r="AH268" i="1"/>
  <c r="AH265" i="1"/>
  <c r="AH264" i="1"/>
  <c r="AH257" i="1"/>
  <c r="AH256" i="1"/>
  <c r="AH253" i="1"/>
  <c r="AH252" i="1"/>
  <c r="AH248" i="1"/>
  <c r="AH245" i="1"/>
  <c r="AH244" i="1"/>
  <c r="AH240" i="1"/>
  <c r="AH236" i="1"/>
  <c r="AH233" i="1"/>
  <c r="AH229" i="1"/>
  <c r="AH228" i="1"/>
  <c r="AH225" i="1"/>
  <c r="AH221" i="1"/>
  <c r="AH217" i="1"/>
  <c r="AH216" i="1"/>
  <c r="AH213" i="1"/>
  <c r="AH209" i="1"/>
  <c r="AH208" i="1"/>
  <c r="AH205" i="1"/>
  <c r="AH204" i="1"/>
  <c r="AH200" i="1"/>
  <c r="AH197" i="1"/>
  <c r="AH196" i="1"/>
  <c r="AH193" i="1"/>
  <c r="AH192" i="1"/>
  <c r="AH188" i="1"/>
  <c r="AH185" i="1"/>
  <c r="AH184" i="1"/>
  <c r="AH180" i="1"/>
  <c r="AH177" i="1"/>
  <c r="AH176" i="1"/>
  <c r="AH169" i="1"/>
  <c r="AH168" i="1"/>
  <c r="AH165" i="1"/>
  <c r="AH164" i="1"/>
  <c r="AH157" i="1"/>
  <c r="AH156" i="1"/>
  <c r="AH153" i="1"/>
  <c r="AH149" i="1"/>
  <c r="AH148" i="1"/>
  <c r="AH145" i="1"/>
  <c r="AH141" i="1"/>
  <c r="AH140" i="1"/>
  <c r="AH137" i="1"/>
  <c r="AH136" i="1"/>
  <c r="AH129" i="1"/>
  <c r="AH128" i="1"/>
  <c r="AH125" i="1"/>
  <c r="AH124" i="1"/>
  <c r="AH120" i="1"/>
  <c r="AH117" i="1"/>
  <c r="AH116" i="1"/>
  <c r="AH112" i="1"/>
  <c r="AH108" i="1"/>
  <c r="AH105" i="1"/>
  <c r="AH101" i="1"/>
  <c r="AH100" i="1"/>
  <c r="AH97" i="1"/>
  <c r="AH93" i="1"/>
  <c r="AH89" i="1"/>
  <c r="AH88" i="1"/>
  <c r="AH85" i="1"/>
  <c r="AH81" i="1"/>
  <c r="AH80" i="1"/>
  <c r="AH77" i="1"/>
  <c r="AH76" i="1"/>
  <c r="AH72" i="1"/>
  <c r="AH69" i="1"/>
  <c r="AH68" i="1"/>
  <c r="AH65" i="1"/>
  <c r="AH64" i="1"/>
  <c r="AH60" i="1"/>
  <c r="AH57" i="1"/>
  <c r="AH56" i="1"/>
  <c r="AH52" i="1"/>
  <c r="AH49" i="1"/>
  <c r="AH48" i="1"/>
  <c r="AH41" i="1"/>
  <c r="AH40" i="1"/>
  <c r="AH37" i="1"/>
  <c r="AH36" i="1"/>
  <c r="AH29" i="1"/>
  <c r="AH28" i="1"/>
  <c r="AH25" i="1"/>
  <c r="AH21" i="1"/>
  <c r="AH20" i="1"/>
  <c r="AH17" i="1"/>
  <c r="AH13" i="1"/>
  <c r="AH12" i="1"/>
  <c r="AH9" i="1"/>
  <c r="AH8" i="1"/>
  <c r="AH510" i="1"/>
  <c r="AH506" i="1"/>
  <c r="AH502" i="1"/>
  <c r="AH498" i="1"/>
  <c r="AH494" i="1"/>
  <c r="AH490" i="1"/>
  <c r="AH486" i="1"/>
  <c r="AH482" i="1"/>
  <c r="AH478" i="1"/>
  <c r="AH474" i="1"/>
  <c r="AH470" i="1"/>
  <c r="AH466" i="1"/>
  <c r="AH462" i="1"/>
  <c r="AH458" i="1"/>
  <c r="AH454" i="1"/>
  <c r="AH450" i="1"/>
  <c r="AH446" i="1"/>
  <c r="AH442" i="1"/>
  <c r="AH438" i="1"/>
  <c r="AH434" i="1"/>
  <c r="AH430" i="1"/>
  <c r="AH426" i="1"/>
  <c r="AH422" i="1"/>
  <c r="AH418" i="1"/>
  <c r="AH414" i="1"/>
  <c r="AH410" i="1"/>
  <c r="AH406" i="1"/>
  <c r="AH402" i="1"/>
  <c r="AH398" i="1"/>
  <c r="AH394" i="1"/>
  <c r="AH390" i="1"/>
  <c r="AH386" i="1"/>
  <c r="AH382" i="1"/>
  <c r="AH378" i="1"/>
  <c r="AH374" i="1"/>
  <c r="AH370" i="1"/>
  <c r="AH366" i="1"/>
  <c r="AH362" i="1"/>
  <c r="AH358" i="1"/>
  <c r="AH354" i="1"/>
  <c r="AH350" i="1"/>
  <c r="AH346" i="1"/>
  <c r="AH342" i="1"/>
  <c r="AH338" i="1"/>
  <c r="AH334" i="1"/>
  <c r="AH330" i="1"/>
  <c r="AH326" i="1"/>
  <c r="AH322" i="1"/>
  <c r="AH318" i="1"/>
  <c r="AH314" i="1"/>
  <c r="AH310" i="1"/>
  <c r="AH306" i="1"/>
  <c r="AH302" i="1"/>
  <c r="AH298" i="1"/>
  <c r="AH294" i="1"/>
  <c r="AH290" i="1"/>
  <c r="AH286" i="1"/>
  <c r="AH282" i="1"/>
  <c r="AH278" i="1"/>
  <c r="AH274" i="1"/>
  <c r="AH270" i="1"/>
  <c r="AH266" i="1"/>
  <c r="AH262" i="1"/>
  <c r="AH258" i="1"/>
  <c r="AH254" i="1"/>
  <c r="AH250" i="1"/>
  <c r="AH246" i="1"/>
  <c r="AH242" i="1"/>
  <c r="AH238" i="1"/>
  <c r="AH234" i="1"/>
  <c r="AH230" i="1"/>
  <c r="AH226" i="1"/>
  <c r="AH222" i="1"/>
  <c r="AH218" i="1"/>
  <c r="AH214" i="1"/>
  <c r="AH210" i="1"/>
  <c r="AH206" i="1"/>
  <c r="AH202" i="1"/>
  <c r="AH198" i="1"/>
  <c r="AH194" i="1"/>
  <c r="AH190" i="1"/>
  <c r="AH186" i="1"/>
  <c r="AH182" i="1"/>
  <c r="AH178" i="1"/>
  <c r="AH174" i="1"/>
  <c r="AH170" i="1"/>
  <c r="AH166" i="1"/>
  <c r="AH162" i="1"/>
  <c r="AH158" i="1"/>
  <c r="AH154" i="1"/>
  <c r="AH150" i="1"/>
  <c r="AH146" i="1"/>
  <c r="AH142" i="1"/>
  <c r="AH138" i="1"/>
  <c r="AH134" i="1"/>
  <c r="AH130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I7" i="1" s="1"/>
  <c r="AI9" i="1" l="1"/>
  <c r="AI11" i="1"/>
  <c r="AI13" i="1" s="1"/>
  <c r="AI15" i="1" s="1"/>
  <c r="AI17" i="1" s="1"/>
  <c r="AI19" i="1" s="1"/>
  <c r="AI21" i="1" s="1"/>
  <c r="AI23" i="1" s="1"/>
  <c r="AI25" i="1" s="1"/>
  <c r="AI27" i="1" s="1"/>
  <c r="AI29" i="1" s="1"/>
  <c r="AI31" i="1" s="1"/>
  <c r="AI33" i="1" s="1"/>
  <c r="AI35" i="1" s="1"/>
  <c r="AI37" i="1" s="1"/>
  <c r="AI39" i="1" s="1"/>
  <c r="AI41" i="1" s="1"/>
  <c r="AI43" i="1" s="1"/>
  <c r="AI45" i="1" s="1"/>
  <c r="AI47" i="1" s="1"/>
  <c r="AI49" i="1" s="1"/>
  <c r="AI51" i="1" s="1"/>
  <c r="AI53" i="1" s="1"/>
  <c r="AI55" i="1" s="1"/>
  <c r="AI57" i="1" s="1"/>
  <c r="AI59" i="1" s="1"/>
  <c r="AI61" i="1" s="1"/>
  <c r="AI63" i="1" s="1"/>
  <c r="AI65" i="1" s="1"/>
  <c r="AI67" i="1" s="1"/>
  <c r="AI69" i="1" s="1"/>
  <c r="AI71" i="1" s="1"/>
  <c r="AI73" i="1" s="1"/>
  <c r="AI75" i="1" s="1"/>
  <c r="AI77" i="1" s="1"/>
  <c r="AI79" i="1" s="1"/>
  <c r="AI81" i="1" s="1"/>
  <c r="AI83" i="1" s="1"/>
  <c r="AI85" i="1" s="1"/>
  <c r="AI87" i="1" s="1"/>
  <c r="AI89" i="1" s="1"/>
  <c r="AI91" i="1" s="1"/>
  <c r="AI93" i="1" s="1"/>
  <c r="AI95" i="1" s="1"/>
  <c r="AI97" i="1" s="1"/>
  <c r="AI99" i="1" s="1"/>
  <c r="AI101" i="1" s="1"/>
  <c r="AI103" i="1" s="1"/>
  <c r="AI105" i="1" s="1"/>
  <c r="AI107" i="1" s="1"/>
  <c r="AI109" i="1" s="1"/>
  <c r="AI111" i="1" s="1"/>
  <c r="AI113" i="1" s="1"/>
  <c r="AI115" i="1" s="1"/>
  <c r="AI117" i="1" s="1"/>
  <c r="AI119" i="1" s="1"/>
  <c r="AI121" i="1" s="1"/>
  <c r="AI123" i="1" s="1"/>
  <c r="AI125" i="1" s="1"/>
  <c r="AI127" i="1" s="1"/>
  <c r="AI129" i="1" s="1"/>
  <c r="AI131" i="1" s="1"/>
  <c r="AI133" i="1" s="1"/>
  <c r="AI135" i="1" s="1"/>
  <c r="AI137" i="1" s="1"/>
  <c r="AI139" i="1" s="1"/>
  <c r="AI141" i="1" s="1"/>
  <c r="AI143" i="1" s="1"/>
  <c r="AI145" i="1" s="1"/>
  <c r="AI147" i="1" s="1"/>
  <c r="AI149" i="1" s="1"/>
  <c r="AI151" i="1" s="1"/>
  <c r="AI153" i="1" s="1"/>
  <c r="AI155" i="1" s="1"/>
  <c r="AI157" i="1" s="1"/>
  <c r="AI159" i="1" s="1"/>
  <c r="AI161" i="1" s="1"/>
  <c r="AI163" i="1" s="1"/>
  <c r="AI165" i="1" s="1"/>
  <c r="AI167" i="1" s="1"/>
  <c r="AI169" i="1" s="1"/>
  <c r="AI171" i="1" s="1"/>
  <c r="AI173" i="1" s="1"/>
  <c r="AI175" i="1" s="1"/>
  <c r="AI177" i="1" s="1"/>
  <c r="AI179" i="1" s="1"/>
  <c r="AI181" i="1" s="1"/>
  <c r="AI183" i="1" s="1"/>
  <c r="AI185" i="1" s="1"/>
  <c r="AI187" i="1" s="1"/>
  <c r="AI189" i="1" s="1"/>
  <c r="AI191" i="1" s="1"/>
  <c r="AI193" i="1" s="1"/>
  <c r="AI195" i="1" s="1"/>
  <c r="AI197" i="1" s="1"/>
  <c r="AI199" i="1" s="1"/>
  <c r="AI201" i="1" s="1"/>
  <c r="AI203" i="1" s="1"/>
  <c r="AI205" i="1" s="1"/>
  <c r="AI207" i="1" s="1"/>
  <c r="AI209" i="1" s="1"/>
  <c r="AI211" i="1" s="1"/>
  <c r="AI213" i="1" s="1"/>
  <c r="AI215" i="1" s="1"/>
  <c r="AI217" i="1" s="1"/>
  <c r="AI219" i="1" s="1"/>
  <c r="AI221" i="1" s="1"/>
  <c r="AI223" i="1" s="1"/>
  <c r="AI225" i="1" s="1"/>
  <c r="AI227" i="1" s="1"/>
  <c r="AI229" i="1" s="1"/>
  <c r="AI231" i="1" s="1"/>
  <c r="AI233" i="1" s="1"/>
  <c r="AI235" i="1" s="1"/>
  <c r="AI237" i="1" s="1"/>
  <c r="AI239" i="1" s="1"/>
  <c r="AI241" i="1" s="1"/>
  <c r="AI243" i="1" s="1"/>
  <c r="AI245" i="1" s="1"/>
  <c r="AI247" i="1" s="1"/>
  <c r="AI249" i="1" s="1"/>
  <c r="AI251" i="1" s="1"/>
  <c r="AI253" i="1" s="1"/>
  <c r="AI255" i="1" s="1"/>
  <c r="AI257" i="1" s="1"/>
  <c r="AI259" i="1" s="1"/>
  <c r="AI261" i="1" s="1"/>
  <c r="AI263" i="1" s="1"/>
  <c r="AI265" i="1" s="1"/>
  <c r="AI267" i="1" s="1"/>
  <c r="AI269" i="1" s="1"/>
  <c r="AI271" i="1" s="1"/>
  <c r="AI273" i="1" s="1"/>
  <c r="AI275" i="1" s="1"/>
  <c r="AI277" i="1" s="1"/>
  <c r="AI279" i="1" s="1"/>
  <c r="AI281" i="1" s="1"/>
  <c r="AI283" i="1" s="1"/>
  <c r="AI285" i="1" s="1"/>
  <c r="AI287" i="1" s="1"/>
  <c r="AI289" i="1" s="1"/>
  <c r="AI291" i="1" s="1"/>
  <c r="AI293" i="1" s="1"/>
  <c r="AI295" i="1" s="1"/>
  <c r="AI297" i="1" s="1"/>
  <c r="AI299" i="1" s="1"/>
  <c r="AI301" i="1" s="1"/>
  <c r="AI303" i="1" s="1"/>
  <c r="AI305" i="1" s="1"/>
  <c r="AI307" i="1" s="1"/>
  <c r="AI309" i="1" s="1"/>
  <c r="AI311" i="1" s="1"/>
  <c r="AI313" i="1" s="1"/>
  <c r="AI315" i="1" s="1"/>
  <c r="AI317" i="1" s="1"/>
  <c r="AI319" i="1" s="1"/>
  <c r="AI321" i="1" s="1"/>
  <c r="AI323" i="1" s="1"/>
  <c r="AI325" i="1" s="1"/>
  <c r="AI327" i="1" s="1"/>
  <c r="AI329" i="1" s="1"/>
  <c r="AI331" i="1" s="1"/>
  <c r="AI333" i="1" s="1"/>
  <c r="AI335" i="1" s="1"/>
  <c r="AI337" i="1" s="1"/>
  <c r="AI339" i="1" s="1"/>
  <c r="AI341" i="1" s="1"/>
  <c r="AI343" i="1" s="1"/>
  <c r="AI345" i="1" s="1"/>
  <c r="AI347" i="1" s="1"/>
  <c r="AI349" i="1" s="1"/>
  <c r="AI351" i="1" s="1"/>
  <c r="AI353" i="1" s="1"/>
  <c r="AI355" i="1" s="1"/>
  <c r="AI357" i="1" s="1"/>
  <c r="AI359" i="1" s="1"/>
  <c r="AI361" i="1" s="1"/>
  <c r="AI363" i="1" s="1"/>
  <c r="AI365" i="1" s="1"/>
  <c r="AI367" i="1" s="1"/>
  <c r="AI369" i="1" s="1"/>
  <c r="AI371" i="1" s="1"/>
  <c r="AI373" i="1" s="1"/>
  <c r="AI375" i="1" s="1"/>
  <c r="AI377" i="1" s="1"/>
  <c r="AI379" i="1" s="1"/>
  <c r="AI381" i="1" s="1"/>
  <c r="AI383" i="1" s="1"/>
  <c r="AI385" i="1" s="1"/>
  <c r="AI387" i="1" s="1"/>
  <c r="AI389" i="1" s="1"/>
  <c r="AI391" i="1" s="1"/>
  <c r="AI393" i="1" s="1"/>
  <c r="AI395" i="1" s="1"/>
  <c r="AI397" i="1" s="1"/>
  <c r="AI399" i="1" s="1"/>
  <c r="AI401" i="1" s="1"/>
  <c r="AI403" i="1" s="1"/>
  <c r="AI405" i="1" s="1"/>
  <c r="AI407" i="1" s="1"/>
  <c r="AI409" i="1" s="1"/>
  <c r="AI411" i="1" s="1"/>
  <c r="AI413" i="1" s="1"/>
  <c r="AI415" i="1" s="1"/>
  <c r="AI417" i="1" s="1"/>
  <c r="AI419" i="1" s="1"/>
  <c r="AI421" i="1" s="1"/>
  <c r="AI423" i="1" s="1"/>
  <c r="AI425" i="1" s="1"/>
  <c r="AI427" i="1" s="1"/>
  <c r="AI429" i="1" s="1"/>
  <c r="AI431" i="1" s="1"/>
  <c r="AI433" i="1" s="1"/>
  <c r="AI435" i="1" s="1"/>
  <c r="AI437" i="1" s="1"/>
  <c r="AI439" i="1" s="1"/>
  <c r="AI441" i="1" s="1"/>
  <c r="AI443" i="1" s="1"/>
  <c r="AI445" i="1" s="1"/>
  <c r="AI447" i="1" s="1"/>
  <c r="AI449" i="1" s="1"/>
  <c r="AI451" i="1" s="1"/>
  <c r="AI453" i="1" s="1"/>
  <c r="AI455" i="1" s="1"/>
  <c r="AI457" i="1" s="1"/>
  <c r="AI459" i="1" s="1"/>
  <c r="AI461" i="1" s="1"/>
  <c r="AI463" i="1" s="1"/>
  <c r="AI465" i="1" s="1"/>
  <c r="AI467" i="1" s="1"/>
  <c r="AI469" i="1" s="1"/>
  <c r="AI471" i="1" s="1"/>
  <c r="AI473" i="1" s="1"/>
  <c r="AI475" i="1" s="1"/>
  <c r="AI477" i="1" s="1"/>
  <c r="AI479" i="1" s="1"/>
  <c r="AI481" i="1" s="1"/>
  <c r="AI483" i="1" s="1"/>
  <c r="AI485" i="1" s="1"/>
  <c r="AI487" i="1" s="1"/>
  <c r="AI489" i="1" s="1"/>
  <c r="AI491" i="1" s="1"/>
  <c r="AI493" i="1" s="1"/>
  <c r="AI495" i="1" s="1"/>
  <c r="AI497" i="1" s="1"/>
  <c r="AI499" i="1" s="1"/>
  <c r="AI501" i="1" s="1"/>
  <c r="AI503" i="1" s="1"/>
  <c r="AI505" i="1" s="1"/>
  <c r="AI507" i="1" s="1"/>
  <c r="AI509" i="1" s="1"/>
  <c r="AI511" i="1" s="1"/>
  <c r="AJ7" i="1"/>
  <c r="AJ9" i="1" s="1"/>
  <c r="AJ11" i="1" l="1"/>
  <c r="AJ13" i="1" s="1"/>
  <c r="AJ15" i="1" s="1"/>
  <c r="AJ17" i="1" s="1"/>
  <c r="AJ19" i="1" s="1"/>
  <c r="AJ21" i="1" s="1"/>
  <c r="AJ23" i="1" s="1"/>
  <c r="AJ25" i="1" s="1"/>
  <c r="AJ27" i="1" s="1"/>
  <c r="AJ29" i="1" s="1"/>
  <c r="AJ31" i="1" s="1"/>
  <c r="AJ33" i="1" s="1"/>
  <c r="AJ35" i="1" s="1"/>
  <c r="AJ37" i="1" s="1"/>
  <c r="AJ39" i="1" s="1"/>
  <c r="AJ41" i="1" s="1"/>
  <c r="AJ43" i="1" s="1"/>
  <c r="AJ45" i="1" s="1"/>
  <c r="AJ47" i="1" s="1"/>
  <c r="AJ49" i="1" s="1"/>
  <c r="AJ51" i="1" s="1"/>
  <c r="AJ53" i="1" s="1"/>
  <c r="AJ55" i="1" s="1"/>
  <c r="AJ57" i="1" s="1"/>
  <c r="AJ59" i="1" s="1"/>
  <c r="AJ61" i="1" s="1"/>
  <c r="AJ63" i="1" s="1"/>
  <c r="AJ65" i="1" s="1"/>
  <c r="AJ67" i="1" s="1"/>
  <c r="AJ69" i="1" s="1"/>
  <c r="AJ71" i="1" s="1"/>
  <c r="AJ73" i="1" s="1"/>
  <c r="AJ75" i="1" s="1"/>
  <c r="AJ77" i="1" s="1"/>
  <c r="AJ79" i="1" s="1"/>
  <c r="AJ81" i="1" s="1"/>
  <c r="AJ83" i="1" s="1"/>
  <c r="AJ85" i="1" s="1"/>
  <c r="AJ87" i="1" s="1"/>
  <c r="AJ89" i="1" s="1"/>
  <c r="AJ91" i="1" s="1"/>
  <c r="AJ93" i="1" s="1"/>
  <c r="AJ95" i="1" s="1"/>
  <c r="AJ97" i="1" s="1"/>
  <c r="AJ99" i="1" s="1"/>
  <c r="AJ101" i="1" s="1"/>
  <c r="AJ103" i="1" s="1"/>
  <c r="AJ105" i="1" s="1"/>
  <c r="AJ107" i="1" s="1"/>
  <c r="AJ109" i="1" s="1"/>
  <c r="AJ111" i="1" s="1"/>
  <c r="AJ113" i="1" s="1"/>
  <c r="AJ115" i="1" s="1"/>
  <c r="AJ117" i="1" s="1"/>
  <c r="AJ119" i="1" s="1"/>
  <c r="AJ121" i="1" s="1"/>
  <c r="AJ123" i="1" s="1"/>
  <c r="AJ125" i="1" s="1"/>
  <c r="AJ127" i="1" s="1"/>
  <c r="AJ129" i="1" s="1"/>
  <c r="AJ131" i="1" s="1"/>
  <c r="AJ133" i="1" s="1"/>
  <c r="AJ135" i="1" s="1"/>
  <c r="AJ137" i="1" s="1"/>
  <c r="AJ139" i="1" s="1"/>
  <c r="AJ141" i="1" s="1"/>
  <c r="AJ143" i="1" s="1"/>
  <c r="AJ145" i="1" s="1"/>
  <c r="AJ147" i="1" s="1"/>
  <c r="AJ149" i="1" s="1"/>
  <c r="AJ151" i="1" s="1"/>
  <c r="AJ153" i="1" s="1"/>
  <c r="AJ155" i="1" s="1"/>
  <c r="AJ157" i="1" s="1"/>
  <c r="AJ159" i="1" s="1"/>
  <c r="AJ161" i="1" s="1"/>
  <c r="AJ163" i="1" s="1"/>
  <c r="AJ165" i="1" s="1"/>
  <c r="AJ167" i="1" s="1"/>
  <c r="AJ169" i="1" s="1"/>
  <c r="AJ171" i="1" s="1"/>
  <c r="AJ173" i="1" s="1"/>
  <c r="AJ175" i="1" s="1"/>
  <c r="AJ177" i="1" s="1"/>
  <c r="AJ179" i="1" s="1"/>
  <c r="AJ181" i="1" s="1"/>
  <c r="AJ183" i="1" s="1"/>
  <c r="AJ185" i="1" s="1"/>
  <c r="AJ187" i="1" s="1"/>
  <c r="AJ189" i="1" s="1"/>
  <c r="AJ191" i="1" s="1"/>
  <c r="AJ193" i="1" s="1"/>
  <c r="AJ195" i="1" s="1"/>
  <c r="AJ197" i="1" s="1"/>
  <c r="AJ199" i="1" s="1"/>
  <c r="AJ201" i="1" s="1"/>
  <c r="AJ203" i="1" s="1"/>
  <c r="AJ205" i="1" s="1"/>
  <c r="AJ207" i="1" s="1"/>
  <c r="AJ209" i="1" s="1"/>
  <c r="AJ211" i="1" s="1"/>
  <c r="AJ213" i="1" s="1"/>
  <c r="AJ215" i="1" s="1"/>
  <c r="AJ217" i="1" s="1"/>
  <c r="AJ219" i="1" s="1"/>
  <c r="AJ221" i="1" s="1"/>
  <c r="AJ223" i="1" s="1"/>
  <c r="AJ225" i="1" s="1"/>
  <c r="AJ227" i="1" s="1"/>
  <c r="AJ229" i="1" s="1"/>
  <c r="AJ231" i="1" s="1"/>
  <c r="AJ233" i="1" s="1"/>
  <c r="AJ235" i="1" s="1"/>
  <c r="AJ237" i="1" s="1"/>
  <c r="AJ239" i="1" s="1"/>
  <c r="AJ241" i="1" s="1"/>
  <c r="AJ243" i="1" s="1"/>
  <c r="AJ245" i="1" s="1"/>
  <c r="AJ247" i="1" s="1"/>
  <c r="AJ249" i="1" s="1"/>
  <c r="AJ251" i="1" s="1"/>
  <c r="AJ253" i="1" s="1"/>
  <c r="AJ255" i="1" s="1"/>
  <c r="AJ257" i="1" s="1"/>
  <c r="AJ259" i="1" s="1"/>
  <c r="AJ261" i="1" s="1"/>
  <c r="AJ263" i="1" s="1"/>
  <c r="AJ265" i="1" s="1"/>
  <c r="AJ267" i="1" s="1"/>
  <c r="AJ269" i="1" s="1"/>
  <c r="AJ271" i="1" s="1"/>
  <c r="AJ273" i="1" s="1"/>
  <c r="AJ275" i="1" s="1"/>
  <c r="AJ277" i="1" s="1"/>
  <c r="AJ279" i="1" s="1"/>
  <c r="AJ281" i="1" s="1"/>
  <c r="AJ283" i="1" s="1"/>
  <c r="AJ285" i="1" s="1"/>
  <c r="AJ287" i="1" s="1"/>
  <c r="AJ289" i="1" s="1"/>
  <c r="AJ291" i="1" s="1"/>
  <c r="AJ293" i="1" s="1"/>
  <c r="AJ295" i="1" s="1"/>
  <c r="AJ297" i="1" s="1"/>
  <c r="AJ299" i="1" s="1"/>
  <c r="AJ301" i="1" s="1"/>
  <c r="AJ303" i="1" s="1"/>
  <c r="AJ305" i="1" s="1"/>
  <c r="AJ307" i="1" s="1"/>
  <c r="AJ309" i="1" s="1"/>
  <c r="AJ311" i="1" s="1"/>
  <c r="AJ313" i="1" s="1"/>
  <c r="AJ315" i="1" s="1"/>
  <c r="AJ317" i="1" s="1"/>
  <c r="AJ319" i="1" s="1"/>
  <c r="AJ321" i="1" s="1"/>
  <c r="AJ323" i="1" s="1"/>
  <c r="AJ325" i="1" s="1"/>
  <c r="AJ327" i="1" s="1"/>
  <c r="AJ329" i="1" s="1"/>
  <c r="AJ331" i="1" s="1"/>
  <c r="AJ333" i="1" s="1"/>
  <c r="AJ335" i="1" s="1"/>
  <c r="AJ337" i="1" s="1"/>
  <c r="AJ339" i="1" s="1"/>
  <c r="AJ341" i="1" s="1"/>
  <c r="AJ343" i="1" s="1"/>
  <c r="AJ345" i="1" s="1"/>
  <c r="AJ347" i="1" s="1"/>
  <c r="AJ349" i="1" s="1"/>
  <c r="AJ351" i="1" s="1"/>
  <c r="AJ353" i="1" s="1"/>
  <c r="AJ355" i="1" s="1"/>
  <c r="AJ357" i="1" s="1"/>
  <c r="AJ359" i="1" s="1"/>
  <c r="AJ361" i="1" s="1"/>
  <c r="AJ363" i="1" s="1"/>
  <c r="AJ365" i="1" s="1"/>
  <c r="AJ367" i="1" s="1"/>
  <c r="AJ369" i="1" s="1"/>
  <c r="AJ371" i="1" s="1"/>
  <c r="AJ373" i="1" s="1"/>
  <c r="AJ375" i="1" s="1"/>
  <c r="AJ377" i="1" s="1"/>
  <c r="AJ379" i="1" s="1"/>
  <c r="AJ381" i="1" s="1"/>
  <c r="AJ383" i="1" s="1"/>
  <c r="AJ385" i="1" s="1"/>
  <c r="AJ387" i="1" s="1"/>
  <c r="AJ389" i="1" s="1"/>
  <c r="AJ391" i="1" s="1"/>
  <c r="AJ393" i="1" s="1"/>
  <c r="AJ395" i="1" s="1"/>
  <c r="AJ397" i="1" s="1"/>
  <c r="AJ399" i="1" s="1"/>
  <c r="AJ401" i="1" s="1"/>
  <c r="AJ403" i="1" s="1"/>
  <c r="AJ405" i="1" s="1"/>
  <c r="AJ407" i="1" s="1"/>
  <c r="AJ409" i="1" s="1"/>
  <c r="AJ411" i="1" s="1"/>
  <c r="AJ413" i="1" s="1"/>
  <c r="AJ415" i="1" s="1"/>
  <c r="AJ417" i="1" s="1"/>
  <c r="AJ419" i="1" s="1"/>
  <c r="AJ421" i="1" s="1"/>
  <c r="AJ423" i="1" s="1"/>
  <c r="AJ425" i="1" s="1"/>
  <c r="AJ427" i="1" s="1"/>
  <c r="AJ429" i="1" s="1"/>
  <c r="AJ431" i="1" s="1"/>
  <c r="AJ433" i="1" s="1"/>
  <c r="AJ435" i="1" s="1"/>
  <c r="AJ437" i="1" s="1"/>
  <c r="AJ439" i="1" s="1"/>
  <c r="AJ441" i="1" s="1"/>
  <c r="AJ443" i="1" s="1"/>
  <c r="AJ445" i="1" s="1"/>
  <c r="AJ447" i="1" s="1"/>
  <c r="AJ449" i="1" s="1"/>
  <c r="AJ451" i="1" s="1"/>
  <c r="AJ453" i="1" s="1"/>
  <c r="AJ455" i="1" s="1"/>
  <c r="AJ457" i="1" s="1"/>
  <c r="AJ459" i="1" s="1"/>
  <c r="AJ461" i="1" s="1"/>
  <c r="AJ463" i="1" s="1"/>
  <c r="AJ465" i="1" s="1"/>
  <c r="AJ467" i="1" s="1"/>
  <c r="AJ469" i="1" s="1"/>
  <c r="AJ471" i="1" s="1"/>
  <c r="AJ473" i="1" s="1"/>
  <c r="AJ475" i="1" s="1"/>
  <c r="AJ477" i="1" s="1"/>
  <c r="AJ479" i="1" s="1"/>
  <c r="AJ481" i="1" s="1"/>
  <c r="AJ483" i="1" s="1"/>
  <c r="AJ485" i="1" s="1"/>
  <c r="AJ487" i="1" s="1"/>
  <c r="AJ489" i="1" s="1"/>
  <c r="AJ491" i="1" s="1"/>
  <c r="AJ493" i="1" s="1"/>
  <c r="AJ495" i="1" s="1"/>
  <c r="AJ497" i="1" s="1"/>
  <c r="AJ499" i="1" s="1"/>
  <c r="AJ501" i="1" s="1"/>
  <c r="AJ503" i="1" s="1"/>
  <c r="AJ505" i="1" s="1"/>
  <c r="AJ507" i="1" s="1"/>
  <c r="AJ509" i="1" s="1"/>
  <c r="AJ511" i="1" s="1"/>
</calcChain>
</file>

<file path=xl/sharedStrings.xml><?xml version="1.0" encoding="utf-8"?>
<sst xmlns="http://schemas.openxmlformats.org/spreadsheetml/2006/main" count="274" uniqueCount="23">
  <si>
    <t>y</t>
  </si>
  <si>
    <t>c</t>
  </si>
  <si>
    <t>temps</t>
  </si>
  <si>
    <t>pression</t>
  </si>
  <si>
    <t>serial</t>
  </si>
  <si>
    <t>altitude</t>
  </si>
  <si>
    <t>=</t>
  </si>
  <si>
    <t>gz</t>
  </si>
  <si>
    <t>az</t>
  </si>
  <si>
    <t>gy</t>
  </si>
  <si>
    <t>gx</t>
  </si>
  <si>
    <t>ax</t>
  </si>
  <si>
    <t>Accélération z</t>
  </si>
  <si>
    <t>Accélération y</t>
  </si>
  <si>
    <t>vitesse y</t>
  </si>
  <si>
    <t>position y</t>
  </si>
  <si>
    <t>Accél abs</t>
  </si>
  <si>
    <t>Vitesse</t>
  </si>
  <si>
    <t>vitesse abs</t>
  </si>
  <si>
    <t>accel abs</t>
  </si>
  <si>
    <t>Gyrométre x</t>
  </si>
  <si>
    <t>Gyrométre y</t>
  </si>
  <si>
    <t>Gyrométre z (deg/s)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</si>
</sst>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Feuil1!$V$1</c:f>
              <c:strCache>
                <c:ptCount val="1"/>
                <c:pt idx="0">
                  <c:v>Accélération 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D-4F26-8B87-0F502679360B}"/>
              </c:ext>
            </c:extLst>
          </c:dPt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Feuil1!$V$2:$V$510</c:f>
              <c:numCache>
                <c:formatCode>General</c:formatCode>
                <c:ptCount val="509"/>
                <c:pt idx="0">
                  <c:v>7.0560702096538277</c:v>
                </c:pt>
                <c:pt idx="1">
                  <c:v>0</c:v>
                </c:pt>
                <c:pt idx="2">
                  <c:v>7.5728912725499757</c:v>
                </c:pt>
                <c:pt idx="3">
                  <c:v>0</c:v>
                </c:pt>
                <c:pt idx="4">
                  <c:v>7.4734275962944903</c:v>
                </c:pt>
                <c:pt idx="5">
                  <c:v>0</c:v>
                </c:pt>
                <c:pt idx="6">
                  <c:v>7.4451487079473431</c:v>
                </c:pt>
                <c:pt idx="7">
                  <c:v>0</c:v>
                </c:pt>
                <c:pt idx="8">
                  <c:v>7.5465626523646998</c:v>
                </c:pt>
                <c:pt idx="9">
                  <c:v>0</c:v>
                </c:pt>
                <c:pt idx="10">
                  <c:v>7.2930277913213066</c:v>
                </c:pt>
                <c:pt idx="11">
                  <c:v>0</c:v>
                </c:pt>
                <c:pt idx="12">
                  <c:v>7.65480253534861</c:v>
                </c:pt>
                <c:pt idx="13">
                  <c:v>0</c:v>
                </c:pt>
                <c:pt idx="14">
                  <c:v>7.2774256460263285</c:v>
                </c:pt>
                <c:pt idx="15">
                  <c:v>0</c:v>
                </c:pt>
                <c:pt idx="16">
                  <c:v>7.4275962944904927</c:v>
                </c:pt>
                <c:pt idx="17">
                  <c:v>0</c:v>
                </c:pt>
                <c:pt idx="18">
                  <c:v>7.5202340321794248</c:v>
                </c:pt>
                <c:pt idx="19">
                  <c:v>0</c:v>
                </c:pt>
                <c:pt idx="20">
                  <c:v>7.2930277913213066</c:v>
                </c:pt>
                <c:pt idx="21">
                  <c:v>0</c:v>
                </c:pt>
                <c:pt idx="22">
                  <c:v>7.5173086299366165</c:v>
                </c:pt>
                <c:pt idx="23">
                  <c:v>0</c:v>
                </c:pt>
                <c:pt idx="24">
                  <c:v>7.4344222330570453</c:v>
                </c:pt>
                <c:pt idx="25">
                  <c:v>0</c:v>
                </c:pt>
                <c:pt idx="26">
                  <c:v>7.6392003900536327</c:v>
                </c:pt>
                <c:pt idx="27">
                  <c:v>0</c:v>
                </c:pt>
                <c:pt idx="28">
                  <c:v>7.337883959044369</c:v>
                </c:pt>
                <c:pt idx="29">
                  <c:v>0</c:v>
                </c:pt>
                <c:pt idx="30">
                  <c:v>7.3183812774256456</c:v>
                </c:pt>
                <c:pt idx="31">
                  <c:v>0</c:v>
                </c:pt>
                <c:pt idx="32">
                  <c:v>7.7172111165285227</c:v>
                </c:pt>
                <c:pt idx="33">
                  <c:v>0</c:v>
                </c:pt>
                <c:pt idx="34">
                  <c:v>7.1409068746952702</c:v>
                </c:pt>
                <c:pt idx="35">
                  <c:v>0</c:v>
                </c:pt>
                <c:pt idx="36">
                  <c:v>7.483178937103852</c:v>
                </c:pt>
                <c:pt idx="37">
                  <c:v>0</c:v>
                </c:pt>
                <c:pt idx="38">
                  <c:v>7.3963920039005364</c:v>
                </c:pt>
                <c:pt idx="39">
                  <c:v>0</c:v>
                </c:pt>
                <c:pt idx="40">
                  <c:v>7.5280351048269134</c:v>
                </c:pt>
                <c:pt idx="41">
                  <c:v>0</c:v>
                </c:pt>
                <c:pt idx="42">
                  <c:v>7.364212579229644</c:v>
                </c:pt>
                <c:pt idx="43">
                  <c:v>0</c:v>
                </c:pt>
                <c:pt idx="44">
                  <c:v>7.4090687469527063</c:v>
                </c:pt>
                <c:pt idx="45">
                  <c:v>0</c:v>
                </c:pt>
                <c:pt idx="46">
                  <c:v>7.5182837640175526</c:v>
                </c:pt>
                <c:pt idx="47">
                  <c:v>0</c:v>
                </c:pt>
                <c:pt idx="48">
                  <c:v>7.548512920526572</c:v>
                </c:pt>
                <c:pt idx="49">
                  <c:v>0</c:v>
                </c:pt>
                <c:pt idx="50">
                  <c:v>7.1418820087762072</c:v>
                </c:pt>
                <c:pt idx="51">
                  <c:v>0</c:v>
                </c:pt>
                <c:pt idx="52">
                  <c:v>7.6596782057532913</c:v>
                </c:pt>
                <c:pt idx="53">
                  <c:v>0</c:v>
                </c:pt>
                <c:pt idx="54">
                  <c:v>7.4627011214041934</c:v>
                </c:pt>
                <c:pt idx="55">
                  <c:v>0</c:v>
                </c:pt>
                <c:pt idx="56">
                  <c:v>7.2891272549975623</c:v>
                </c:pt>
                <c:pt idx="57">
                  <c:v>0</c:v>
                </c:pt>
                <c:pt idx="58">
                  <c:v>7.4783032666991716</c:v>
                </c:pt>
                <c:pt idx="59">
                  <c:v>0</c:v>
                </c:pt>
                <c:pt idx="60">
                  <c:v>7.456850316918576</c:v>
                </c:pt>
                <c:pt idx="61">
                  <c:v>0</c:v>
                </c:pt>
                <c:pt idx="62">
                  <c:v>7.350560702096538</c:v>
                </c:pt>
                <c:pt idx="63">
                  <c:v>0</c:v>
                </c:pt>
                <c:pt idx="64">
                  <c:v>7.2910775231594345</c:v>
                </c:pt>
                <c:pt idx="65">
                  <c:v>0</c:v>
                </c:pt>
                <c:pt idx="66">
                  <c:v>7.5017064846416384</c:v>
                </c:pt>
                <c:pt idx="67">
                  <c:v>0</c:v>
                </c:pt>
                <c:pt idx="68">
                  <c:v>7.3954168698196003</c:v>
                </c:pt>
                <c:pt idx="69">
                  <c:v>0</c:v>
                </c:pt>
                <c:pt idx="70">
                  <c:v>7.3827401267674304</c:v>
                </c:pt>
                <c:pt idx="71">
                  <c:v>0</c:v>
                </c:pt>
                <c:pt idx="72">
                  <c:v>7.4022428083861529</c:v>
                </c:pt>
                <c:pt idx="73">
                  <c:v>0</c:v>
                </c:pt>
                <c:pt idx="74">
                  <c:v>7.5241345685031691</c:v>
                </c:pt>
                <c:pt idx="75">
                  <c:v>0</c:v>
                </c:pt>
                <c:pt idx="76">
                  <c:v>7.3827401267674304</c:v>
                </c:pt>
                <c:pt idx="77">
                  <c:v>0</c:v>
                </c:pt>
                <c:pt idx="78">
                  <c:v>7.4129692832764507</c:v>
                </c:pt>
                <c:pt idx="79">
                  <c:v>0</c:v>
                </c:pt>
                <c:pt idx="80">
                  <c:v>7.4246708922476836</c:v>
                </c:pt>
                <c:pt idx="81">
                  <c:v>0</c:v>
                </c:pt>
                <c:pt idx="82">
                  <c:v>7.5299853729887856</c:v>
                </c:pt>
                <c:pt idx="83">
                  <c:v>0</c:v>
                </c:pt>
                <c:pt idx="84">
                  <c:v>7.1136031204290591</c:v>
                </c:pt>
                <c:pt idx="85">
                  <c:v>0</c:v>
                </c:pt>
                <c:pt idx="86">
                  <c:v>7.2520721599219895</c:v>
                </c:pt>
                <c:pt idx="87">
                  <c:v>0</c:v>
                </c:pt>
                <c:pt idx="88">
                  <c:v>7.5865431496830817</c:v>
                </c:pt>
                <c:pt idx="89">
                  <c:v>0</c:v>
                </c:pt>
                <c:pt idx="90">
                  <c:v>7.444173573866407</c:v>
                </c:pt>
                <c:pt idx="91">
                  <c:v>0</c:v>
                </c:pt>
                <c:pt idx="92">
                  <c:v>7.2949780594831788</c:v>
                </c:pt>
                <c:pt idx="93">
                  <c:v>0</c:v>
                </c:pt>
                <c:pt idx="94">
                  <c:v>7.5377864456362751</c:v>
                </c:pt>
                <c:pt idx="95">
                  <c:v>0</c:v>
                </c:pt>
                <c:pt idx="96">
                  <c:v>7.3651877133105801</c:v>
                </c:pt>
                <c:pt idx="97">
                  <c:v>0</c:v>
                </c:pt>
                <c:pt idx="98">
                  <c:v>7.6235982447586546</c:v>
                </c:pt>
                <c:pt idx="99">
                  <c:v>0</c:v>
                </c:pt>
                <c:pt idx="100">
                  <c:v>7.3398342272062411</c:v>
                </c:pt>
                <c:pt idx="101">
                  <c:v>0</c:v>
                </c:pt>
                <c:pt idx="102">
                  <c:v>7.4802535348610437</c:v>
                </c:pt>
                <c:pt idx="103">
                  <c:v>0</c:v>
                </c:pt>
                <c:pt idx="104">
                  <c:v>7.5436372501218916</c:v>
                </c:pt>
                <c:pt idx="105">
                  <c:v>0</c:v>
                </c:pt>
                <c:pt idx="106">
                  <c:v>7.2969283276450509</c:v>
                </c:pt>
                <c:pt idx="107">
                  <c:v>0</c:v>
                </c:pt>
                <c:pt idx="108">
                  <c:v>7.3622623110677718</c:v>
                </c:pt>
                <c:pt idx="109">
                  <c:v>0</c:v>
                </c:pt>
                <c:pt idx="110">
                  <c:v>7.6333495855680153</c:v>
                </c:pt>
                <c:pt idx="111">
                  <c:v>0</c:v>
                </c:pt>
                <c:pt idx="112">
                  <c:v>7.3583617747440275</c:v>
                </c:pt>
                <c:pt idx="113">
                  <c:v>0</c:v>
                </c:pt>
                <c:pt idx="114">
                  <c:v>7.4012676743052168</c:v>
                </c:pt>
                <c:pt idx="115">
                  <c:v>0</c:v>
                </c:pt>
                <c:pt idx="116">
                  <c:v>7.5416869819600194</c:v>
                </c:pt>
                <c:pt idx="117">
                  <c:v>0</c:v>
                </c:pt>
                <c:pt idx="118">
                  <c:v>7.3807898586055583</c:v>
                </c:pt>
                <c:pt idx="119">
                  <c:v>0</c:v>
                </c:pt>
                <c:pt idx="120">
                  <c:v>7.3027791321306683</c:v>
                </c:pt>
                <c:pt idx="121">
                  <c:v>0</c:v>
                </c:pt>
                <c:pt idx="122">
                  <c:v>7.5407118478790833</c:v>
                </c:pt>
                <c:pt idx="123">
                  <c:v>0</c:v>
                </c:pt>
                <c:pt idx="124">
                  <c:v>7.4412481716235979</c:v>
                </c:pt>
                <c:pt idx="125">
                  <c:v>0</c:v>
                </c:pt>
                <c:pt idx="126">
                  <c:v>7.403217942467089</c:v>
                </c:pt>
                <c:pt idx="127">
                  <c:v>0</c:v>
                </c:pt>
                <c:pt idx="128">
                  <c:v>7.430521696733301</c:v>
                </c:pt>
                <c:pt idx="129">
                  <c:v>0</c:v>
                </c:pt>
                <c:pt idx="130">
                  <c:v>7.4607508532423212</c:v>
                </c:pt>
                <c:pt idx="131">
                  <c:v>0</c:v>
                </c:pt>
                <c:pt idx="132">
                  <c:v>7.4470989761092152</c:v>
                </c:pt>
                <c:pt idx="133">
                  <c:v>0</c:v>
                </c:pt>
                <c:pt idx="134">
                  <c:v>7.3720136518771335</c:v>
                </c:pt>
                <c:pt idx="135">
                  <c:v>0</c:v>
                </c:pt>
                <c:pt idx="136">
                  <c:v>7.4022428083861529</c:v>
                </c:pt>
                <c:pt idx="137">
                  <c:v>0</c:v>
                </c:pt>
                <c:pt idx="138">
                  <c:v>7.6908824963432476</c:v>
                </c:pt>
                <c:pt idx="139">
                  <c:v>0</c:v>
                </c:pt>
                <c:pt idx="140">
                  <c:v>7.4002925402242807</c:v>
                </c:pt>
                <c:pt idx="141">
                  <c:v>0</c:v>
                </c:pt>
                <c:pt idx="142">
                  <c:v>7.3612871769868358</c:v>
                </c:pt>
                <c:pt idx="143">
                  <c:v>0</c:v>
                </c:pt>
                <c:pt idx="144">
                  <c:v>7.4451487079473431</c:v>
                </c:pt>
                <c:pt idx="145">
                  <c:v>0</c:v>
                </c:pt>
                <c:pt idx="146">
                  <c:v>7.5290102389078495</c:v>
                </c:pt>
                <c:pt idx="147">
                  <c:v>0</c:v>
                </c:pt>
                <c:pt idx="148">
                  <c:v>7.3154558751828374</c:v>
                </c:pt>
                <c:pt idx="149">
                  <c:v>0</c:v>
                </c:pt>
                <c:pt idx="150">
                  <c:v>7.469527059970746</c:v>
                </c:pt>
                <c:pt idx="151">
                  <c:v>0</c:v>
                </c:pt>
                <c:pt idx="152">
                  <c:v>7.4753778644563624</c:v>
                </c:pt>
                <c:pt idx="153">
                  <c:v>0</c:v>
                </c:pt>
                <c:pt idx="154">
                  <c:v>7.4373476352998535</c:v>
                </c:pt>
                <c:pt idx="155">
                  <c:v>0</c:v>
                </c:pt>
                <c:pt idx="156">
                  <c:v>7.4012676743052168</c:v>
                </c:pt>
                <c:pt idx="157">
                  <c:v>0</c:v>
                </c:pt>
                <c:pt idx="158">
                  <c:v>7.483178937103852</c:v>
                </c:pt>
                <c:pt idx="159">
                  <c:v>0</c:v>
                </c:pt>
                <c:pt idx="160">
                  <c:v>7.3447098976109215</c:v>
                </c:pt>
                <c:pt idx="161">
                  <c:v>0</c:v>
                </c:pt>
                <c:pt idx="162">
                  <c:v>7.4900048756704045</c:v>
                </c:pt>
                <c:pt idx="163">
                  <c:v>0</c:v>
                </c:pt>
                <c:pt idx="164">
                  <c:v>7.1701608971233544</c:v>
                </c:pt>
                <c:pt idx="165">
                  <c:v>0</c:v>
                </c:pt>
                <c:pt idx="166">
                  <c:v>7.695758166747928</c:v>
                </c:pt>
                <c:pt idx="167">
                  <c:v>0</c:v>
                </c:pt>
                <c:pt idx="168">
                  <c:v>7.3807898586055583</c:v>
                </c:pt>
                <c:pt idx="169">
                  <c:v>0</c:v>
                </c:pt>
                <c:pt idx="170">
                  <c:v>7.3495855680156019</c:v>
                </c:pt>
                <c:pt idx="171">
                  <c:v>0</c:v>
                </c:pt>
                <c:pt idx="172">
                  <c:v>7.6021452949780599</c:v>
                </c:pt>
                <c:pt idx="173">
                  <c:v>0</c:v>
                </c:pt>
                <c:pt idx="174">
                  <c:v>7.3651877133105801</c:v>
                </c:pt>
                <c:pt idx="175">
                  <c:v>0</c:v>
                </c:pt>
                <c:pt idx="176">
                  <c:v>7.4666016577279377</c:v>
                </c:pt>
                <c:pt idx="177">
                  <c:v>0</c:v>
                </c:pt>
                <c:pt idx="178">
                  <c:v>7.2306192101413949</c:v>
                </c:pt>
                <c:pt idx="179">
                  <c:v>0</c:v>
                </c:pt>
                <c:pt idx="180">
                  <c:v>7.562164797659678</c:v>
                </c:pt>
                <c:pt idx="181">
                  <c:v>0</c:v>
                </c:pt>
                <c:pt idx="182">
                  <c:v>7.310580204778157</c:v>
                </c:pt>
                <c:pt idx="183">
                  <c:v>0</c:v>
                </c:pt>
                <c:pt idx="184">
                  <c:v>7.4607508532423212</c:v>
                </c:pt>
                <c:pt idx="185">
                  <c:v>0</c:v>
                </c:pt>
                <c:pt idx="186">
                  <c:v>7.4119941491955146</c:v>
                </c:pt>
                <c:pt idx="187">
                  <c:v>0</c:v>
                </c:pt>
                <c:pt idx="188">
                  <c:v>7.5582642613359337</c:v>
                </c:pt>
                <c:pt idx="189">
                  <c:v>0</c:v>
                </c:pt>
                <c:pt idx="190">
                  <c:v>7.3320331545587516</c:v>
                </c:pt>
                <c:pt idx="191">
                  <c:v>0</c:v>
                </c:pt>
                <c:pt idx="192">
                  <c:v>7.4422233057045339</c:v>
                </c:pt>
                <c:pt idx="193">
                  <c:v>0</c:v>
                </c:pt>
                <c:pt idx="194">
                  <c:v>7.5719161384690397</c:v>
                </c:pt>
                <c:pt idx="195">
                  <c:v>0</c:v>
                </c:pt>
                <c:pt idx="196">
                  <c:v>7.2930277913213066</c:v>
                </c:pt>
                <c:pt idx="197">
                  <c:v>0</c:v>
                </c:pt>
                <c:pt idx="198">
                  <c:v>7.3320331545587516</c:v>
                </c:pt>
                <c:pt idx="199">
                  <c:v>0</c:v>
                </c:pt>
                <c:pt idx="200">
                  <c:v>7.3125304729400291</c:v>
                </c:pt>
                <c:pt idx="201">
                  <c:v>0</c:v>
                </c:pt>
                <c:pt idx="202">
                  <c:v>7.6665041443198438</c:v>
                </c:pt>
                <c:pt idx="203">
                  <c:v>0</c:v>
                </c:pt>
                <c:pt idx="204">
                  <c:v>7.1740614334470987</c:v>
                </c:pt>
                <c:pt idx="205">
                  <c:v>0</c:v>
                </c:pt>
                <c:pt idx="206">
                  <c:v>7.58946855192589</c:v>
                </c:pt>
                <c:pt idx="207">
                  <c:v>0</c:v>
                </c:pt>
                <c:pt idx="208">
                  <c:v>7.3807898586055583</c:v>
                </c:pt>
                <c:pt idx="209">
                  <c:v>0</c:v>
                </c:pt>
                <c:pt idx="210">
                  <c:v>7.5017064846416384</c:v>
                </c:pt>
                <c:pt idx="211">
                  <c:v>0</c:v>
                </c:pt>
                <c:pt idx="212">
                  <c:v>7.3564115065821554</c:v>
                </c:pt>
                <c:pt idx="213">
                  <c:v>0</c:v>
                </c:pt>
                <c:pt idx="214">
                  <c:v>7.5397367137981472</c:v>
                </c:pt>
                <c:pt idx="215">
                  <c:v>0</c:v>
                </c:pt>
                <c:pt idx="216">
                  <c:v>7.3798147245246222</c:v>
                </c:pt>
                <c:pt idx="217">
                  <c:v>0</c:v>
                </c:pt>
                <c:pt idx="218">
                  <c:v>7.4041930765480251</c:v>
                </c:pt>
                <c:pt idx="219">
                  <c:v>0</c:v>
                </c:pt>
                <c:pt idx="220">
                  <c:v>7.2754753778644563</c:v>
                </c:pt>
                <c:pt idx="221">
                  <c:v>0</c:v>
                </c:pt>
                <c:pt idx="222">
                  <c:v>7.6099463676255485</c:v>
                </c:pt>
                <c:pt idx="223">
                  <c:v>0</c:v>
                </c:pt>
                <c:pt idx="224">
                  <c:v>7.3700633837152605</c:v>
                </c:pt>
                <c:pt idx="225">
                  <c:v>0</c:v>
                </c:pt>
                <c:pt idx="226">
                  <c:v>7.5728912725499757</c:v>
                </c:pt>
                <c:pt idx="227">
                  <c:v>0</c:v>
                </c:pt>
                <c:pt idx="228">
                  <c:v>7.2481716235982452</c:v>
                </c:pt>
                <c:pt idx="229">
                  <c:v>0</c:v>
                </c:pt>
                <c:pt idx="230">
                  <c:v>7.575816674792784</c:v>
                </c:pt>
                <c:pt idx="231">
                  <c:v>0</c:v>
                </c:pt>
                <c:pt idx="232">
                  <c:v>7.3417844953681133</c:v>
                </c:pt>
                <c:pt idx="233">
                  <c:v>0</c:v>
                </c:pt>
                <c:pt idx="234">
                  <c:v>7.4851292052657241</c:v>
                </c:pt>
                <c:pt idx="235">
                  <c:v>0</c:v>
                </c:pt>
                <c:pt idx="236">
                  <c:v>7.4061433447098972</c:v>
                </c:pt>
                <c:pt idx="237">
                  <c:v>0</c:v>
                </c:pt>
                <c:pt idx="238">
                  <c:v>7.5563139931740615</c:v>
                </c:pt>
                <c:pt idx="239">
                  <c:v>0</c:v>
                </c:pt>
                <c:pt idx="240">
                  <c:v>7.3534861043393462</c:v>
                </c:pt>
                <c:pt idx="241">
                  <c:v>0</c:v>
                </c:pt>
                <c:pt idx="242">
                  <c:v>7.2549975621647977</c:v>
                </c:pt>
                <c:pt idx="243">
                  <c:v>0</c:v>
                </c:pt>
                <c:pt idx="244">
                  <c:v>7.695758166747928</c:v>
                </c:pt>
                <c:pt idx="245">
                  <c:v>0</c:v>
                </c:pt>
                <c:pt idx="246">
                  <c:v>7.3846903949293026</c:v>
                </c:pt>
                <c:pt idx="247">
                  <c:v>0</c:v>
                </c:pt>
                <c:pt idx="248">
                  <c:v>7.4236957581667475</c:v>
                </c:pt>
                <c:pt idx="249">
                  <c:v>0</c:v>
                </c:pt>
                <c:pt idx="250">
                  <c:v>7.4529497805948317</c:v>
                </c:pt>
                <c:pt idx="251">
                  <c:v>0</c:v>
                </c:pt>
                <c:pt idx="252">
                  <c:v>7.4178449536811311</c:v>
                </c:pt>
                <c:pt idx="253">
                  <c:v>0</c:v>
                </c:pt>
                <c:pt idx="254">
                  <c:v>7.4353973671379814</c:v>
                </c:pt>
                <c:pt idx="255">
                  <c:v>0</c:v>
                </c:pt>
                <c:pt idx="256">
                  <c:v>7.3700633837152605</c:v>
                </c:pt>
                <c:pt idx="257">
                  <c:v>0</c:v>
                </c:pt>
                <c:pt idx="258">
                  <c:v>7.5611896635787419</c:v>
                </c:pt>
                <c:pt idx="259">
                  <c:v>0</c:v>
                </c:pt>
                <c:pt idx="260">
                  <c:v>7.3583617747440275</c:v>
                </c:pt>
                <c:pt idx="261">
                  <c:v>0</c:v>
                </c:pt>
                <c:pt idx="262">
                  <c:v>7.2520721599219895</c:v>
                </c:pt>
                <c:pt idx="263">
                  <c:v>0</c:v>
                </c:pt>
                <c:pt idx="264">
                  <c:v>7.5816674792784005</c:v>
                </c:pt>
                <c:pt idx="265">
                  <c:v>0</c:v>
                </c:pt>
                <c:pt idx="266">
                  <c:v>7.3993174061433447</c:v>
                </c:pt>
                <c:pt idx="267">
                  <c:v>0</c:v>
                </c:pt>
                <c:pt idx="268">
                  <c:v>7.4295465626523649</c:v>
                </c:pt>
                <c:pt idx="269">
                  <c:v>0</c:v>
                </c:pt>
                <c:pt idx="270">
                  <c:v>7.338859093125305</c:v>
                </c:pt>
                <c:pt idx="271">
                  <c:v>0</c:v>
                </c:pt>
                <c:pt idx="272">
                  <c:v>7.5007313505607023</c:v>
                </c:pt>
                <c:pt idx="273">
                  <c:v>0</c:v>
                </c:pt>
                <c:pt idx="274">
                  <c:v>7.3895660653339839</c:v>
                </c:pt>
                <c:pt idx="275">
                  <c:v>0</c:v>
                </c:pt>
                <c:pt idx="276">
                  <c:v>7.4402730375426618</c:v>
                </c:pt>
                <c:pt idx="277">
                  <c:v>0</c:v>
                </c:pt>
                <c:pt idx="278">
                  <c:v>7.4314968308142371</c:v>
                </c:pt>
                <c:pt idx="279">
                  <c:v>0</c:v>
                </c:pt>
                <c:pt idx="280">
                  <c:v>7.4792784007801076</c:v>
                </c:pt>
                <c:pt idx="281">
                  <c:v>0</c:v>
                </c:pt>
                <c:pt idx="282">
                  <c:v>7.3905411994149199</c:v>
                </c:pt>
                <c:pt idx="283">
                  <c:v>0</c:v>
                </c:pt>
                <c:pt idx="284">
                  <c:v>7.4217454900048754</c:v>
                </c:pt>
                <c:pt idx="285">
                  <c:v>0</c:v>
                </c:pt>
                <c:pt idx="286">
                  <c:v>7.469527059970746</c:v>
                </c:pt>
                <c:pt idx="287">
                  <c:v>0</c:v>
                </c:pt>
                <c:pt idx="288">
                  <c:v>7.3817649926864943</c:v>
                </c:pt>
                <c:pt idx="289">
                  <c:v>0</c:v>
                </c:pt>
                <c:pt idx="290">
                  <c:v>7.4012676743052168</c:v>
                </c:pt>
                <c:pt idx="291">
                  <c:v>0</c:v>
                </c:pt>
                <c:pt idx="292">
                  <c:v>7.3934666016577282</c:v>
                </c:pt>
                <c:pt idx="293">
                  <c:v>0</c:v>
                </c:pt>
                <c:pt idx="294">
                  <c:v>7.4861043393466602</c:v>
                </c:pt>
                <c:pt idx="295">
                  <c:v>0</c:v>
                </c:pt>
                <c:pt idx="296">
                  <c:v>7.3671379814724522</c:v>
                </c:pt>
                <c:pt idx="297">
                  <c:v>0</c:v>
                </c:pt>
                <c:pt idx="298">
                  <c:v>7.4285714285714288</c:v>
                </c:pt>
                <c:pt idx="299">
                  <c:v>0</c:v>
                </c:pt>
                <c:pt idx="300">
                  <c:v>7.4490492442710874</c:v>
                </c:pt>
                <c:pt idx="301">
                  <c:v>0</c:v>
                </c:pt>
                <c:pt idx="302">
                  <c:v>7.4422233057045339</c:v>
                </c:pt>
                <c:pt idx="303">
                  <c:v>0</c:v>
                </c:pt>
                <c:pt idx="304">
                  <c:v>7.4139444173573867</c:v>
                </c:pt>
                <c:pt idx="305">
                  <c:v>0</c:v>
                </c:pt>
                <c:pt idx="306">
                  <c:v>7.4295465626523649</c:v>
                </c:pt>
                <c:pt idx="307">
                  <c:v>0</c:v>
                </c:pt>
                <c:pt idx="308">
                  <c:v>7.4880546075085324</c:v>
                </c:pt>
                <c:pt idx="309">
                  <c:v>0</c:v>
                </c:pt>
                <c:pt idx="310">
                  <c:v>7.3739639200390057</c:v>
                </c:pt>
                <c:pt idx="311">
                  <c:v>0</c:v>
                </c:pt>
                <c:pt idx="312">
                  <c:v>7.4383227693807896</c:v>
                </c:pt>
                <c:pt idx="313">
                  <c:v>0</c:v>
                </c:pt>
                <c:pt idx="314">
                  <c:v>7.430521696733301</c:v>
                </c:pt>
                <c:pt idx="315">
                  <c:v>0</c:v>
                </c:pt>
                <c:pt idx="316">
                  <c:v>7.4470989761092152</c:v>
                </c:pt>
                <c:pt idx="317">
                  <c:v>0</c:v>
                </c:pt>
                <c:pt idx="318">
                  <c:v>7.3895660653339839</c:v>
                </c:pt>
                <c:pt idx="319">
                  <c:v>0</c:v>
                </c:pt>
                <c:pt idx="320">
                  <c:v>7.4685519258898099</c:v>
                </c:pt>
                <c:pt idx="321">
                  <c:v>0</c:v>
                </c:pt>
                <c:pt idx="322">
                  <c:v>7.4402730375426618</c:v>
                </c:pt>
                <c:pt idx="323">
                  <c:v>0</c:v>
                </c:pt>
                <c:pt idx="324">
                  <c:v>7.4256460263286206</c:v>
                </c:pt>
                <c:pt idx="325">
                  <c:v>0</c:v>
                </c:pt>
                <c:pt idx="326">
                  <c:v>7.416869819600195</c:v>
                </c:pt>
                <c:pt idx="327">
                  <c:v>0</c:v>
                </c:pt>
                <c:pt idx="328">
                  <c:v>7.4509995124329595</c:v>
                </c:pt>
                <c:pt idx="329">
                  <c:v>0</c:v>
                </c:pt>
                <c:pt idx="330">
                  <c:v>7.4090687469527063</c:v>
                </c:pt>
                <c:pt idx="331">
                  <c:v>0</c:v>
                </c:pt>
                <c:pt idx="332">
                  <c:v>7.3837152608483665</c:v>
                </c:pt>
                <c:pt idx="333">
                  <c:v>0</c:v>
                </c:pt>
                <c:pt idx="334">
                  <c:v>7.391516333495856</c:v>
                </c:pt>
                <c:pt idx="335">
                  <c:v>0</c:v>
                </c:pt>
                <c:pt idx="336">
                  <c:v>7.4763529985372985</c:v>
                </c:pt>
                <c:pt idx="337">
                  <c:v>0</c:v>
                </c:pt>
                <c:pt idx="338">
                  <c:v>7.3963920039005364</c:v>
                </c:pt>
                <c:pt idx="339">
                  <c:v>0</c:v>
                </c:pt>
                <c:pt idx="340">
                  <c:v>7.4061433447098972</c:v>
                </c:pt>
                <c:pt idx="341">
                  <c:v>0</c:v>
                </c:pt>
                <c:pt idx="342">
                  <c:v>7.4656265236470016</c:v>
                </c:pt>
                <c:pt idx="343">
                  <c:v>0</c:v>
                </c:pt>
                <c:pt idx="344">
                  <c:v>7.4431984397854709</c:v>
                </c:pt>
                <c:pt idx="345">
                  <c:v>0</c:v>
                </c:pt>
                <c:pt idx="346">
                  <c:v>7.3983422720624086</c:v>
                </c:pt>
                <c:pt idx="347">
                  <c:v>0</c:v>
                </c:pt>
                <c:pt idx="348">
                  <c:v>7.4129692832764507</c:v>
                </c:pt>
                <c:pt idx="349">
                  <c:v>0</c:v>
                </c:pt>
                <c:pt idx="350">
                  <c:v>7.4549000487567039</c:v>
                </c:pt>
                <c:pt idx="351">
                  <c:v>0</c:v>
                </c:pt>
                <c:pt idx="352">
                  <c:v>7.3963920039005364</c:v>
                </c:pt>
                <c:pt idx="353">
                  <c:v>0</c:v>
                </c:pt>
                <c:pt idx="354">
                  <c:v>7.4090687469527063</c:v>
                </c:pt>
                <c:pt idx="355">
                  <c:v>0</c:v>
                </c:pt>
                <c:pt idx="356">
                  <c:v>7.4451487079473431</c:v>
                </c:pt>
                <c:pt idx="357">
                  <c:v>0</c:v>
                </c:pt>
                <c:pt idx="358">
                  <c:v>7.4217454900048754</c:v>
                </c:pt>
                <c:pt idx="359">
                  <c:v>0</c:v>
                </c:pt>
                <c:pt idx="360">
                  <c:v>7.4197952218430032</c:v>
                </c:pt>
                <c:pt idx="361">
                  <c:v>0</c:v>
                </c:pt>
                <c:pt idx="362">
                  <c:v>7.4178449536811311</c:v>
                </c:pt>
                <c:pt idx="363">
                  <c:v>0</c:v>
                </c:pt>
                <c:pt idx="364">
                  <c:v>7.4822038030229159</c:v>
                </c:pt>
                <c:pt idx="365">
                  <c:v>0</c:v>
                </c:pt>
                <c:pt idx="366">
                  <c:v>7.3993174061433447</c:v>
                </c:pt>
                <c:pt idx="367">
                  <c:v>0</c:v>
                </c:pt>
                <c:pt idx="368">
                  <c:v>7.4529497805948317</c:v>
                </c:pt>
                <c:pt idx="369">
                  <c:v>0</c:v>
                </c:pt>
                <c:pt idx="370">
                  <c:v>7.4197952218430032</c:v>
                </c:pt>
                <c:pt idx="371">
                  <c:v>0</c:v>
                </c:pt>
                <c:pt idx="372">
                  <c:v>7.4451487079473431</c:v>
                </c:pt>
                <c:pt idx="373">
                  <c:v>0</c:v>
                </c:pt>
                <c:pt idx="374">
                  <c:v>7.4217454900048754</c:v>
                </c:pt>
                <c:pt idx="375">
                  <c:v>0</c:v>
                </c:pt>
                <c:pt idx="376">
                  <c:v>7.430521696733301</c:v>
                </c:pt>
                <c:pt idx="377">
                  <c:v>0</c:v>
                </c:pt>
                <c:pt idx="378">
                  <c:v>7.4773281326182346</c:v>
                </c:pt>
                <c:pt idx="379">
                  <c:v>0</c:v>
                </c:pt>
                <c:pt idx="380">
                  <c:v>7.4110190151145785</c:v>
                </c:pt>
                <c:pt idx="381">
                  <c:v>0</c:v>
                </c:pt>
                <c:pt idx="382">
                  <c:v>7.4119941491955146</c:v>
                </c:pt>
                <c:pt idx="383">
                  <c:v>0</c:v>
                </c:pt>
                <c:pt idx="384">
                  <c:v>7.4480741101901513</c:v>
                </c:pt>
                <c:pt idx="385">
                  <c:v>0</c:v>
                </c:pt>
                <c:pt idx="386">
                  <c:v>7.4139444173573867</c:v>
                </c:pt>
                <c:pt idx="387">
                  <c:v>0</c:v>
                </c:pt>
                <c:pt idx="388">
                  <c:v>7.4217454900048754</c:v>
                </c:pt>
                <c:pt idx="389">
                  <c:v>0</c:v>
                </c:pt>
                <c:pt idx="390">
                  <c:v>7.4129692832764507</c:v>
                </c:pt>
                <c:pt idx="391">
                  <c:v>0</c:v>
                </c:pt>
                <c:pt idx="392">
                  <c:v>7.4119941491955146</c:v>
                </c:pt>
                <c:pt idx="393">
                  <c:v>0</c:v>
                </c:pt>
                <c:pt idx="394">
                  <c:v>7.4344222330570453</c:v>
                </c:pt>
                <c:pt idx="395">
                  <c:v>0</c:v>
                </c:pt>
                <c:pt idx="396">
                  <c:v>7.4353973671379814</c:v>
                </c:pt>
                <c:pt idx="397">
                  <c:v>0</c:v>
                </c:pt>
                <c:pt idx="398">
                  <c:v>7.4636762554851295</c:v>
                </c:pt>
                <c:pt idx="399">
                  <c:v>0</c:v>
                </c:pt>
                <c:pt idx="400">
                  <c:v>7.4080936128717703</c:v>
                </c:pt>
                <c:pt idx="401">
                  <c:v>0</c:v>
                </c:pt>
                <c:pt idx="402">
                  <c:v>7.4217454900048754</c:v>
                </c:pt>
                <c:pt idx="403">
                  <c:v>0</c:v>
                </c:pt>
                <c:pt idx="404">
                  <c:v>7.4188200877620671</c:v>
                </c:pt>
                <c:pt idx="405">
                  <c:v>0</c:v>
                </c:pt>
                <c:pt idx="406">
                  <c:v>7.4246708922476836</c:v>
                </c:pt>
                <c:pt idx="407">
                  <c:v>0</c:v>
                </c:pt>
                <c:pt idx="408">
                  <c:v>7.4266211604095567</c:v>
                </c:pt>
                <c:pt idx="409">
                  <c:v>0</c:v>
                </c:pt>
                <c:pt idx="410">
                  <c:v>4.7050219405168212</c:v>
                </c:pt>
                <c:pt idx="411">
                  <c:v>0</c:v>
                </c:pt>
                <c:pt idx="412">
                  <c:v>-4.7459775719161383</c:v>
                </c:pt>
                <c:pt idx="413">
                  <c:v>0</c:v>
                </c:pt>
                <c:pt idx="414">
                  <c:v>6.2749878108239887</c:v>
                </c:pt>
                <c:pt idx="415">
                  <c:v>0</c:v>
                </c:pt>
                <c:pt idx="416">
                  <c:v>8.3578742077035599</c:v>
                </c:pt>
                <c:pt idx="417">
                  <c:v>0</c:v>
                </c:pt>
                <c:pt idx="418">
                  <c:v>6.9351535836177476</c:v>
                </c:pt>
                <c:pt idx="419">
                  <c:v>0</c:v>
                </c:pt>
                <c:pt idx="420">
                  <c:v>6.4787908337396392</c:v>
                </c:pt>
                <c:pt idx="421">
                  <c:v>0</c:v>
                </c:pt>
                <c:pt idx="422">
                  <c:v>7.7601170160897119</c:v>
                </c:pt>
                <c:pt idx="423">
                  <c:v>0</c:v>
                </c:pt>
                <c:pt idx="424">
                  <c:v>7.2062408581179911</c:v>
                </c:pt>
                <c:pt idx="425">
                  <c:v>0</c:v>
                </c:pt>
                <c:pt idx="426">
                  <c:v>6.515845928815212</c:v>
                </c:pt>
                <c:pt idx="427">
                  <c:v>0</c:v>
                </c:pt>
                <c:pt idx="428">
                  <c:v>5.6499268649439296</c:v>
                </c:pt>
                <c:pt idx="429">
                  <c:v>0</c:v>
                </c:pt>
                <c:pt idx="430">
                  <c:v>7.0677718186250607</c:v>
                </c:pt>
                <c:pt idx="431">
                  <c:v>0</c:v>
                </c:pt>
                <c:pt idx="432">
                  <c:v>7.3632374451487079</c:v>
                </c:pt>
                <c:pt idx="433">
                  <c:v>0</c:v>
                </c:pt>
                <c:pt idx="434">
                  <c:v>7.3583617747440275</c:v>
                </c:pt>
                <c:pt idx="435">
                  <c:v>0</c:v>
                </c:pt>
                <c:pt idx="436">
                  <c:v>6.9224768405655777</c:v>
                </c:pt>
                <c:pt idx="437">
                  <c:v>0</c:v>
                </c:pt>
                <c:pt idx="438">
                  <c:v>7.707459775719161</c:v>
                </c:pt>
                <c:pt idx="439">
                  <c:v>0</c:v>
                </c:pt>
                <c:pt idx="440">
                  <c:v>7.3622623110677718</c:v>
                </c:pt>
                <c:pt idx="441">
                  <c:v>0</c:v>
                </c:pt>
                <c:pt idx="442">
                  <c:v>7.4334470989761092</c:v>
                </c:pt>
                <c:pt idx="443">
                  <c:v>0</c:v>
                </c:pt>
                <c:pt idx="444">
                  <c:v>7.6118966357874207</c:v>
                </c:pt>
                <c:pt idx="445">
                  <c:v>0</c:v>
                </c:pt>
                <c:pt idx="446">
                  <c:v>7.6196977084349102</c:v>
                </c:pt>
                <c:pt idx="447">
                  <c:v>0</c:v>
                </c:pt>
                <c:pt idx="448">
                  <c:v>7.6060458313018042</c:v>
                </c:pt>
                <c:pt idx="449">
                  <c:v>0</c:v>
                </c:pt>
                <c:pt idx="450">
                  <c:v>7.5709410043881036</c:v>
                </c:pt>
                <c:pt idx="451">
                  <c:v>0</c:v>
                </c:pt>
                <c:pt idx="452">
                  <c:v>7.5943442223305704</c:v>
                </c:pt>
                <c:pt idx="453">
                  <c:v>0</c:v>
                </c:pt>
                <c:pt idx="454">
                  <c:v>7.5845928815212096</c:v>
                </c:pt>
                <c:pt idx="455">
                  <c:v>0</c:v>
                </c:pt>
                <c:pt idx="456">
                  <c:v>7.8186250609458803</c:v>
                </c:pt>
                <c:pt idx="457">
                  <c:v>0</c:v>
                </c:pt>
                <c:pt idx="458">
                  <c:v>8.1833252072159919</c:v>
                </c:pt>
                <c:pt idx="459">
                  <c:v>0</c:v>
                </c:pt>
                <c:pt idx="460">
                  <c:v>8.4953681131155534</c:v>
                </c:pt>
                <c:pt idx="461">
                  <c:v>0</c:v>
                </c:pt>
                <c:pt idx="462">
                  <c:v>9.4168698196001959</c:v>
                </c:pt>
                <c:pt idx="463">
                  <c:v>0</c:v>
                </c:pt>
                <c:pt idx="464">
                  <c:v>10.10336421257923</c:v>
                </c:pt>
                <c:pt idx="465">
                  <c:v>0</c:v>
                </c:pt>
                <c:pt idx="466">
                  <c:v>9.6665041443198447</c:v>
                </c:pt>
                <c:pt idx="467">
                  <c:v>0</c:v>
                </c:pt>
                <c:pt idx="468">
                  <c:v>8.4124817162359822</c:v>
                </c:pt>
                <c:pt idx="469">
                  <c:v>0</c:v>
                </c:pt>
                <c:pt idx="470">
                  <c:v>6.0955631399317403</c:v>
                </c:pt>
                <c:pt idx="471">
                  <c:v>0</c:v>
                </c:pt>
                <c:pt idx="472">
                  <c:v>4.6377376889322282</c:v>
                </c:pt>
                <c:pt idx="473">
                  <c:v>0</c:v>
                </c:pt>
                <c:pt idx="474">
                  <c:v>5.509507557289127</c:v>
                </c:pt>
                <c:pt idx="475">
                  <c:v>0</c:v>
                </c:pt>
                <c:pt idx="476">
                  <c:v>7.112627986348123</c:v>
                </c:pt>
                <c:pt idx="477">
                  <c:v>0</c:v>
                </c:pt>
                <c:pt idx="478">
                  <c:v>8.4046806435884935</c:v>
                </c:pt>
                <c:pt idx="479">
                  <c:v>0</c:v>
                </c:pt>
                <c:pt idx="480">
                  <c:v>9.1721111652852265</c:v>
                </c:pt>
                <c:pt idx="481">
                  <c:v>0</c:v>
                </c:pt>
                <c:pt idx="482">
                  <c:v>9.5641150658215501</c:v>
                </c:pt>
                <c:pt idx="483">
                  <c:v>0</c:v>
                </c:pt>
                <c:pt idx="484">
                  <c:v>8.8083861530960501</c:v>
                </c:pt>
                <c:pt idx="485">
                  <c:v>0</c:v>
                </c:pt>
                <c:pt idx="486">
                  <c:v>9.1984397854705016</c:v>
                </c:pt>
                <c:pt idx="487">
                  <c:v>0</c:v>
                </c:pt>
                <c:pt idx="488">
                  <c:v>8.4622135543637249</c:v>
                </c:pt>
                <c:pt idx="489">
                  <c:v>0</c:v>
                </c:pt>
                <c:pt idx="490">
                  <c:v>7.9122379327157484</c:v>
                </c:pt>
                <c:pt idx="491">
                  <c:v>0</c:v>
                </c:pt>
                <c:pt idx="492">
                  <c:v>7.0355923939541691</c:v>
                </c:pt>
                <c:pt idx="493">
                  <c:v>0</c:v>
                </c:pt>
                <c:pt idx="494">
                  <c:v>7.4773281326182346</c:v>
                </c:pt>
                <c:pt idx="495">
                  <c:v>0</c:v>
                </c:pt>
                <c:pt idx="496">
                  <c:v>7.1740614334470987</c:v>
                </c:pt>
                <c:pt idx="497">
                  <c:v>0</c:v>
                </c:pt>
                <c:pt idx="498">
                  <c:v>6.8298391028766456</c:v>
                </c:pt>
                <c:pt idx="499">
                  <c:v>0</c:v>
                </c:pt>
                <c:pt idx="500">
                  <c:v>6.8932228181374935</c:v>
                </c:pt>
                <c:pt idx="501">
                  <c:v>0</c:v>
                </c:pt>
                <c:pt idx="502">
                  <c:v>7.2764505119453924</c:v>
                </c:pt>
                <c:pt idx="503">
                  <c:v>0</c:v>
                </c:pt>
                <c:pt idx="504">
                  <c:v>7.6109215017064846</c:v>
                </c:pt>
                <c:pt idx="505">
                  <c:v>0</c:v>
                </c:pt>
                <c:pt idx="506">
                  <c:v>7.2949780594831788</c:v>
                </c:pt>
                <c:pt idx="507">
                  <c:v>0</c:v>
                </c:pt>
                <c:pt idx="508">
                  <c:v>8.9702584105314482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D-4F26-8B87-0F502679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Feuil1!$R$1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Feuil1!$R$2:$R$510</c:f>
              <c:numCache>
                <c:formatCode>General</c:formatCode>
                <c:ptCount val="509"/>
                <c:pt idx="0">
                  <c:v>-2.9837412890625001E-2</c:v>
                </c:pt>
                <c:pt idx="2">
                  <c:v>7.266502851562498E-2</c:v>
                </c:pt>
                <c:pt idx="4">
                  <c:v>-9.3369246093750018E-3</c:v>
                </c:pt>
                <c:pt idx="6">
                  <c:v>3.6789174023437496E-2</c:v>
                </c:pt>
                <c:pt idx="8">
                  <c:v>-1.6170420703125001E-2</c:v>
                </c:pt>
                <c:pt idx="10">
                  <c:v>4.7039418164062492E-2</c:v>
                </c:pt>
                <c:pt idx="12">
                  <c:v>7.7468156249999968E-3</c:v>
                </c:pt>
                <c:pt idx="14">
                  <c:v>-9.3369246093750018E-3</c:v>
                </c:pt>
                <c:pt idx="16">
                  <c:v>7.437340253906248E-2</c:v>
                </c:pt>
                <c:pt idx="18">
                  <c:v>6.0384416015624972E-3</c:v>
                </c:pt>
                <c:pt idx="20">
                  <c:v>-1.1045298632812502E-2</c:v>
                </c:pt>
                <c:pt idx="22">
                  <c:v>5.0456166210937493E-2</c:v>
                </c:pt>
                <c:pt idx="24">
                  <c:v>2.4830555859374995E-2</c:v>
                </c:pt>
                <c:pt idx="26">
                  <c:v>4.0205922070312497E-2</c:v>
                </c:pt>
                <c:pt idx="28">
                  <c:v>-5.9201765625000024E-3</c:v>
                </c:pt>
                <c:pt idx="30">
                  <c:v>5.7289662304687496E-2</c:v>
                </c:pt>
                <c:pt idx="32">
                  <c:v>2.6538929882812496E-2</c:v>
                </c:pt>
                <c:pt idx="34">
                  <c:v>-5.9201765625000024E-3</c:v>
                </c:pt>
                <c:pt idx="36">
                  <c:v>3.5080799999999995E-2</c:v>
                </c:pt>
                <c:pt idx="38">
                  <c:v>2.8247303906249997E-2</c:v>
                </c:pt>
                <c:pt idx="40">
                  <c:v>1.9705433789062497E-2</c:v>
                </c:pt>
                <c:pt idx="42">
                  <c:v>4.3300675781249975E-3</c:v>
                </c:pt>
                <c:pt idx="44">
                  <c:v>3.1664051953124994E-2</c:v>
                </c:pt>
                <c:pt idx="46">
                  <c:v>1.2871937695312497E-2</c:v>
                </c:pt>
                <c:pt idx="48">
                  <c:v>1.2871937695312497E-2</c:v>
                </c:pt>
                <c:pt idx="50">
                  <c:v>2.9955677929687497E-2</c:v>
                </c:pt>
                <c:pt idx="52">
                  <c:v>4.7039418164062492E-2</c:v>
                </c:pt>
                <c:pt idx="54">
                  <c:v>-7.9505449218750246E-4</c:v>
                </c:pt>
                <c:pt idx="56">
                  <c:v>1.9705433789062497E-2</c:v>
                </c:pt>
                <c:pt idx="58">
                  <c:v>3.5080799999999995E-2</c:v>
                </c:pt>
                <c:pt idx="60">
                  <c:v>2.3122181835937495E-2</c:v>
                </c:pt>
                <c:pt idx="62">
                  <c:v>-1.4462046679687502E-2</c:v>
                </c:pt>
                <c:pt idx="64">
                  <c:v>2.8247303906249997E-2</c:v>
                </c:pt>
                <c:pt idx="66">
                  <c:v>4.1914296093749998E-2</c:v>
                </c:pt>
                <c:pt idx="68">
                  <c:v>9.4551896484374974E-3</c:v>
                </c:pt>
                <c:pt idx="70">
                  <c:v>6.0384416015624972E-3</c:v>
                </c:pt>
                <c:pt idx="72">
                  <c:v>5.5581288281249995E-2</c:v>
                </c:pt>
                <c:pt idx="74">
                  <c:v>6.0384416015624972E-3</c:v>
                </c:pt>
                <c:pt idx="76">
                  <c:v>1.7997059765624997E-2</c:v>
                </c:pt>
                <c:pt idx="78">
                  <c:v>2.6538929882812496E-2</c:v>
                </c:pt>
                <c:pt idx="80">
                  <c:v>1.1163563671874996E-2</c:v>
                </c:pt>
                <c:pt idx="82">
                  <c:v>1.4580311718749997E-2</c:v>
                </c:pt>
                <c:pt idx="84">
                  <c:v>1.2871937695312497E-2</c:v>
                </c:pt>
                <c:pt idx="86">
                  <c:v>2.1413807812499998E-2</c:v>
                </c:pt>
                <c:pt idx="88">
                  <c:v>5.0456166210937493E-2</c:v>
                </c:pt>
                <c:pt idx="90">
                  <c:v>-1.6170420703125001E-2</c:v>
                </c:pt>
                <c:pt idx="92">
                  <c:v>4.0205922070312497E-2</c:v>
                </c:pt>
                <c:pt idx="94">
                  <c:v>4.3622670117187498E-2</c:v>
                </c:pt>
                <c:pt idx="96">
                  <c:v>9.4551896484374974E-3</c:v>
                </c:pt>
                <c:pt idx="98">
                  <c:v>1.7997059765624997E-2</c:v>
                </c:pt>
                <c:pt idx="100">
                  <c:v>4.5331044140624992E-2</c:v>
                </c:pt>
                <c:pt idx="102">
                  <c:v>4.7039418164062492E-2</c:v>
                </c:pt>
                <c:pt idx="104">
                  <c:v>9.1331953124999745E-4</c:v>
                </c:pt>
                <c:pt idx="106">
                  <c:v>1.7997059765624997E-2</c:v>
                </c:pt>
                <c:pt idx="108">
                  <c:v>4.5331044140624992E-2</c:v>
                </c:pt>
                <c:pt idx="110">
                  <c:v>6.0384416015624972E-3</c:v>
                </c:pt>
                <c:pt idx="112">
                  <c:v>1.4580311718749997E-2</c:v>
                </c:pt>
                <c:pt idx="114">
                  <c:v>3.3372425976562495E-2</c:v>
                </c:pt>
                <c:pt idx="116">
                  <c:v>3.3372425976562495E-2</c:v>
                </c:pt>
                <c:pt idx="118">
                  <c:v>-9.3369246093750018E-3</c:v>
                </c:pt>
                <c:pt idx="120">
                  <c:v>1.1163563671874996E-2</c:v>
                </c:pt>
                <c:pt idx="122">
                  <c:v>4.1914296093749998E-2</c:v>
                </c:pt>
                <c:pt idx="124">
                  <c:v>9.4551896484374974E-3</c:v>
                </c:pt>
                <c:pt idx="126">
                  <c:v>1.9705433789062497E-2</c:v>
                </c:pt>
                <c:pt idx="128">
                  <c:v>2.4830555859374995E-2</c:v>
                </c:pt>
                <c:pt idx="130">
                  <c:v>3.1664051953124994E-2</c:v>
                </c:pt>
                <c:pt idx="132">
                  <c:v>1.1163563671874996E-2</c:v>
                </c:pt>
                <c:pt idx="134">
                  <c:v>1.9705433789062497E-2</c:v>
                </c:pt>
                <c:pt idx="136">
                  <c:v>3.1664051953124994E-2</c:v>
                </c:pt>
                <c:pt idx="138">
                  <c:v>1.4580311718749997E-2</c:v>
                </c:pt>
                <c:pt idx="140">
                  <c:v>-7.9505449218750246E-4</c:v>
                </c:pt>
                <c:pt idx="142">
                  <c:v>3.3372425976562495E-2</c:v>
                </c:pt>
                <c:pt idx="144">
                  <c:v>2.8247303906249997E-2</c:v>
                </c:pt>
                <c:pt idx="146">
                  <c:v>1.6288685742187496E-2</c:v>
                </c:pt>
                <c:pt idx="148">
                  <c:v>1.6288685742187496E-2</c:v>
                </c:pt>
                <c:pt idx="150">
                  <c:v>3.5080799999999995E-2</c:v>
                </c:pt>
                <c:pt idx="152">
                  <c:v>1.9705433789062497E-2</c:v>
                </c:pt>
                <c:pt idx="154">
                  <c:v>1.4580311718749997E-2</c:v>
                </c:pt>
                <c:pt idx="156">
                  <c:v>2.4830555859374995E-2</c:v>
                </c:pt>
                <c:pt idx="158">
                  <c:v>1.6288685742187496E-2</c:v>
                </c:pt>
                <c:pt idx="160">
                  <c:v>1.4580311718749997E-2</c:v>
                </c:pt>
                <c:pt idx="162">
                  <c:v>1.7997059765624997E-2</c:v>
                </c:pt>
                <c:pt idx="164">
                  <c:v>2.6538929882812496E-2</c:v>
                </c:pt>
                <c:pt idx="166">
                  <c:v>5.2164540234374994E-2</c:v>
                </c:pt>
                <c:pt idx="168">
                  <c:v>-2.9837412890625001E-2</c:v>
                </c:pt>
                <c:pt idx="170">
                  <c:v>5.8998036328124996E-2</c:v>
                </c:pt>
                <c:pt idx="172">
                  <c:v>2.1413807812499998E-2</c:v>
                </c:pt>
                <c:pt idx="174">
                  <c:v>1.7997059765624997E-2</c:v>
                </c:pt>
                <c:pt idx="176">
                  <c:v>4.3300675781249975E-3</c:v>
                </c:pt>
                <c:pt idx="178">
                  <c:v>2.4830555859374995E-2</c:v>
                </c:pt>
                <c:pt idx="180">
                  <c:v>3.3372425976562495E-2</c:v>
                </c:pt>
                <c:pt idx="182">
                  <c:v>-5.9201765625000024E-3</c:v>
                </c:pt>
                <c:pt idx="184">
                  <c:v>2.9955677929687497E-2</c:v>
                </c:pt>
                <c:pt idx="186">
                  <c:v>3.5080799999999995E-2</c:v>
                </c:pt>
                <c:pt idx="188">
                  <c:v>1.9705433789062497E-2</c:v>
                </c:pt>
                <c:pt idx="190">
                  <c:v>-4.2118025390625018E-3</c:v>
                </c:pt>
                <c:pt idx="192">
                  <c:v>5.7289662304687496E-2</c:v>
                </c:pt>
                <c:pt idx="194">
                  <c:v>1.2871937695312497E-2</c:v>
                </c:pt>
                <c:pt idx="196">
                  <c:v>1.6288685742187496E-2</c:v>
                </c:pt>
                <c:pt idx="198">
                  <c:v>2.1413807812499998E-2</c:v>
                </c:pt>
                <c:pt idx="200">
                  <c:v>6.0384416015624972E-3</c:v>
                </c:pt>
                <c:pt idx="202">
                  <c:v>1.7997059765624997E-2</c:v>
                </c:pt>
                <c:pt idx="204">
                  <c:v>2.6538929882812496E-2</c:v>
                </c:pt>
                <c:pt idx="206">
                  <c:v>2.3122181835937495E-2</c:v>
                </c:pt>
                <c:pt idx="208">
                  <c:v>2.9955677929687497E-2</c:v>
                </c:pt>
                <c:pt idx="210">
                  <c:v>1.1163563671874996E-2</c:v>
                </c:pt>
                <c:pt idx="212">
                  <c:v>3.5080799999999995E-2</c:v>
                </c:pt>
                <c:pt idx="214">
                  <c:v>2.8247303906249997E-2</c:v>
                </c:pt>
                <c:pt idx="216">
                  <c:v>1.2871937695312497E-2</c:v>
                </c:pt>
                <c:pt idx="218">
                  <c:v>1.1163563671874996E-2</c:v>
                </c:pt>
                <c:pt idx="220">
                  <c:v>3.6789174023437496E-2</c:v>
                </c:pt>
                <c:pt idx="222">
                  <c:v>2.6538929882812496E-2</c:v>
                </c:pt>
                <c:pt idx="224">
                  <c:v>3.1664051953124994E-2</c:v>
                </c:pt>
                <c:pt idx="226">
                  <c:v>1.1163563671874996E-2</c:v>
                </c:pt>
                <c:pt idx="228">
                  <c:v>2.8247303906249997E-2</c:v>
                </c:pt>
                <c:pt idx="230">
                  <c:v>3.1664051953124994E-2</c:v>
                </c:pt>
                <c:pt idx="232">
                  <c:v>4.3300675781249975E-3</c:v>
                </c:pt>
                <c:pt idx="234">
                  <c:v>3.6789174023437496E-2</c:v>
                </c:pt>
                <c:pt idx="236">
                  <c:v>1.2871937695312497E-2</c:v>
                </c:pt>
                <c:pt idx="238">
                  <c:v>2.9955677929687497E-2</c:v>
                </c:pt>
                <c:pt idx="240">
                  <c:v>9.1331953124999745E-4</c:v>
                </c:pt>
                <c:pt idx="242">
                  <c:v>2.8247303906249997E-2</c:v>
                </c:pt>
                <c:pt idx="244">
                  <c:v>3.3372425976562495E-2</c:v>
                </c:pt>
                <c:pt idx="246">
                  <c:v>-4.2118025390625018E-3</c:v>
                </c:pt>
                <c:pt idx="248">
                  <c:v>4.3622670117187498E-2</c:v>
                </c:pt>
                <c:pt idx="250">
                  <c:v>2.1413807812499998E-2</c:v>
                </c:pt>
                <c:pt idx="252">
                  <c:v>1.6288685742187496E-2</c:v>
                </c:pt>
                <c:pt idx="254">
                  <c:v>1.9705433789062497E-2</c:v>
                </c:pt>
                <c:pt idx="256">
                  <c:v>2.8247303906249997E-2</c:v>
                </c:pt>
                <c:pt idx="258">
                  <c:v>7.7468156249999968E-3</c:v>
                </c:pt>
                <c:pt idx="260">
                  <c:v>1.4580311718749997E-2</c:v>
                </c:pt>
                <c:pt idx="262">
                  <c:v>2.4830555859374995E-2</c:v>
                </c:pt>
                <c:pt idx="264">
                  <c:v>3.3372425976562495E-2</c:v>
                </c:pt>
                <c:pt idx="266">
                  <c:v>9.1331953124999745E-4</c:v>
                </c:pt>
                <c:pt idx="268">
                  <c:v>2.9955677929687497E-2</c:v>
                </c:pt>
                <c:pt idx="270">
                  <c:v>2.4830555859374995E-2</c:v>
                </c:pt>
                <c:pt idx="272">
                  <c:v>2.6538929882812496E-2</c:v>
                </c:pt>
                <c:pt idx="274">
                  <c:v>6.0384416015624972E-3</c:v>
                </c:pt>
                <c:pt idx="276">
                  <c:v>3.3372425976562495E-2</c:v>
                </c:pt>
                <c:pt idx="278">
                  <c:v>2.4830555859374995E-2</c:v>
                </c:pt>
                <c:pt idx="280">
                  <c:v>1.9705433789062497E-2</c:v>
                </c:pt>
                <c:pt idx="282">
                  <c:v>1.2871937695312497E-2</c:v>
                </c:pt>
                <c:pt idx="284">
                  <c:v>3.3372425976562495E-2</c:v>
                </c:pt>
                <c:pt idx="286">
                  <c:v>2.4830555859374995E-2</c:v>
                </c:pt>
                <c:pt idx="288">
                  <c:v>1.4580311718749997E-2</c:v>
                </c:pt>
                <c:pt idx="290">
                  <c:v>2.6538929882812496E-2</c:v>
                </c:pt>
                <c:pt idx="292">
                  <c:v>2.9955677929687497E-2</c:v>
                </c:pt>
                <c:pt idx="294">
                  <c:v>1.6288685742187496E-2</c:v>
                </c:pt>
                <c:pt idx="296">
                  <c:v>1.6288685742187496E-2</c:v>
                </c:pt>
                <c:pt idx="298">
                  <c:v>2.9955677929687497E-2</c:v>
                </c:pt>
                <c:pt idx="300">
                  <c:v>2.1413807812499998E-2</c:v>
                </c:pt>
                <c:pt idx="302">
                  <c:v>1.4580311718749997E-2</c:v>
                </c:pt>
                <c:pt idx="304">
                  <c:v>2.1413807812499998E-2</c:v>
                </c:pt>
                <c:pt idx="306">
                  <c:v>2.9955677929687497E-2</c:v>
                </c:pt>
                <c:pt idx="308">
                  <c:v>1.7997059765624997E-2</c:v>
                </c:pt>
                <c:pt idx="310">
                  <c:v>1.7997059765624997E-2</c:v>
                </c:pt>
                <c:pt idx="312">
                  <c:v>2.8247303906249997E-2</c:v>
                </c:pt>
                <c:pt idx="314">
                  <c:v>2.4830555859374995E-2</c:v>
                </c:pt>
                <c:pt idx="316">
                  <c:v>1.6288685742187496E-2</c:v>
                </c:pt>
                <c:pt idx="318">
                  <c:v>2.4830555859374995E-2</c:v>
                </c:pt>
                <c:pt idx="320">
                  <c:v>2.9955677929687497E-2</c:v>
                </c:pt>
                <c:pt idx="322">
                  <c:v>1.7997059765624997E-2</c:v>
                </c:pt>
                <c:pt idx="324">
                  <c:v>1.7997059765624997E-2</c:v>
                </c:pt>
                <c:pt idx="326">
                  <c:v>2.8247303906249997E-2</c:v>
                </c:pt>
                <c:pt idx="328">
                  <c:v>2.8247303906249997E-2</c:v>
                </c:pt>
                <c:pt idx="330">
                  <c:v>1.2871937695312497E-2</c:v>
                </c:pt>
                <c:pt idx="332">
                  <c:v>2.6538929882812496E-2</c:v>
                </c:pt>
                <c:pt idx="334">
                  <c:v>2.4830555859374995E-2</c:v>
                </c:pt>
                <c:pt idx="336">
                  <c:v>2.1413807812499998E-2</c:v>
                </c:pt>
                <c:pt idx="338">
                  <c:v>1.4580311718749997E-2</c:v>
                </c:pt>
                <c:pt idx="340">
                  <c:v>2.6538929882812496E-2</c:v>
                </c:pt>
                <c:pt idx="342">
                  <c:v>2.3122181835937495E-2</c:v>
                </c:pt>
                <c:pt idx="344">
                  <c:v>1.7997059765624997E-2</c:v>
                </c:pt>
                <c:pt idx="346">
                  <c:v>1.9705433789062497E-2</c:v>
                </c:pt>
                <c:pt idx="348">
                  <c:v>2.8247303906249997E-2</c:v>
                </c:pt>
                <c:pt idx="350">
                  <c:v>1.9705433789062497E-2</c:v>
                </c:pt>
                <c:pt idx="352">
                  <c:v>1.6288685742187496E-2</c:v>
                </c:pt>
                <c:pt idx="354">
                  <c:v>2.6538929882812496E-2</c:v>
                </c:pt>
                <c:pt idx="356">
                  <c:v>2.3122181835937495E-2</c:v>
                </c:pt>
                <c:pt idx="358">
                  <c:v>1.9705433789062497E-2</c:v>
                </c:pt>
                <c:pt idx="360">
                  <c:v>2.3122181835937495E-2</c:v>
                </c:pt>
                <c:pt idx="362">
                  <c:v>2.8247303906249997E-2</c:v>
                </c:pt>
                <c:pt idx="364">
                  <c:v>2.1413807812499998E-2</c:v>
                </c:pt>
                <c:pt idx="366">
                  <c:v>1.7997059765624997E-2</c:v>
                </c:pt>
                <c:pt idx="368">
                  <c:v>2.8247303906249997E-2</c:v>
                </c:pt>
                <c:pt idx="370">
                  <c:v>2.4830555859374995E-2</c:v>
                </c:pt>
                <c:pt idx="372">
                  <c:v>2.1413807812499998E-2</c:v>
                </c:pt>
                <c:pt idx="374">
                  <c:v>2.1413807812499998E-2</c:v>
                </c:pt>
                <c:pt idx="376">
                  <c:v>2.8247303906249997E-2</c:v>
                </c:pt>
                <c:pt idx="378">
                  <c:v>2.4830555859374995E-2</c:v>
                </c:pt>
                <c:pt idx="380">
                  <c:v>1.6288685742187496E-2</c:v>
                </c:pt>
                <c:pt idx="382">
                  <c:v>2.6538929882812496E-2</c:v>
                </c:pt>
                <c:pt idx="384">
                  <c:v>2.1413807812499998E-2</c:v>
                </c:pt>
                <c:pt idx="386">
                  <c:v>1.6288685742187496E-2</c:v>
                </c:pt>
                <c:pt idx="388">
                  <c:v>2.4830555859374995E-2</c:v>
                </c:pt>
                <c:pt idx="390">
                  <c:v>2.3122181835937495E-2</c:v>
                </c:pt>
                <c:pt idx="392">
                  <c:v>1.9705433789062497E-2</c:v>
                </c:pt>
                <c:pt idx="394">
                  <c:v>2.3122181835937495E-2</c:v>
                </c:pt>
                <c:pt idx="396">
                  <c:v>2.1413807812499998E-2</c:v>
                </c:pt>
                <c:pt idx="398">
                  <c:v>2.6538929882812496E-2</c:v>
                </c:pt>
                <c:pt idx="400">
                  <c:v>1.7997059765624997E-2</c:v>
                </c:pt>
                <c:pt idx="402">
                  <c:v>2.3122181835937495E-2</c:v>
                </c:pt>
                <c:pt idx="404">
                  <c:v>2.3122181835937495E-2</c:v>
                </c:pt>
                <c:pt idx="406">
                  <c:v>1.9705433789062497E-2</c:v>
                </c:pt>
                <c:pt idx="408">
                  <c:v>2.6538929882812496E-2</c:v>
                </c:pt>
                <c:pt idx="410">
                  <c:v>2.1175887345703126</c:v>
                </c:pt>
                <c:pt idx="412">
                  <c:v>4.8270699357421876</c:v>
                </c:pt>
                <c:pt idx="414">
                  <c:v>-3.9676395369140622</c:v>
                </c:pt>
                <c:pt idx="416">
                  <c:v>-0.66022742753906249</c:v>
                </c:pt>
                <c:pt idx="418">
                  <c:v>-0.467181162890625</c:v>
                </c:pt>
                <c:pt idx="420">
                  <c:v>-7.7671885546875E-2</c:v>
                </c:pt>
                <c:pt idx="422">
                  <c:v>-0.57480872636718749</c:v>
                </c:pt>
                <c:pt idx="424">
                  <c:v>0.34600487226562499</c:v>
                </c:pt>
                <c:pt idx="426">
                  <c:v>0.49634178632812498</c:v>
                </c:pt>
                <c:pt idx="428">
                  <c:v>-0.16650733476562499</c:v>
                </c:pt>
                <c:pt idx="430">
                  <c:v>-1.1710312605468749</c:v>
                </c:pt>
                <c:pt idx="432">
                  <c:v>-0.9147751570312499</c:v>
                </c:pt>
                <c:pt idx="434">
                  <c:v>-0.61068458085937494</c:v>
                </c:pt>
                <c:pt idx="436">
                  <c:v>-0.47059791093749997</c:v>
                </c:pt>
                <c:pt idx="438">
                  <c:v>-0.76956336503906242</c:v>
                </c:pt>
                <c:pt idx="440">
                  <c:v>-0.467181162890625</c:v>
                </c:pt>
                <c:pt idx="442">
                  <c:v>-0.52355750566406245</c:v>
                </c:pt>
                <c:pt idx="444">
                  <c:v>-0.48597327714843747</c:v>
                </c:pt>
                <c:pt idx="446">
                  <c:v>-0.23484229570312501</c:v>
                </c:pt>
                <c:pt idx="448">
                  <c:v>5.2164540234374994E-2</c:v>
                </c:pt>
                <c:pt idx="450">
                  <c:v>0.31183739179687497</c:v>
                </c:pt>
                <c:pt idx="452">
                  <c:v>0.5219673966796875</c:v>
                </c:pt>
                <c:pt idx="454">
                  <c:v>0.68938805097656242</c:v>
                </c:pt>
                <c:pt idx="456">
                  <c:v>1.0054372453125</c:v>
                </c:pt>
                <c:pt idx="458">
                  <c:v>1.7673720597656251</c:v>
                </c:pt>
                <c:pt idx="460">
                  <c:v>3.2024062394531247</c:v>
                </c:pt>
                <c:pt idx="462">
                  <c:v>4.9705733537109369</c:v>
                </c:pt>
                <c:pt idx="464">
                  <c:v>6.6874892472656251</c:v>
                </c:pt>
                <c:pt idx="466">
                  <c:v>7.835516591015625</c:v>
                </c:pt>
                <c:pt idx="468">
                  <c:v>7.8252663468749999</c:v>
                </c:pt>
                <c:pt idx="470">
                  <c:v>6.1305593156249998</c:v>
                </c:pt>
                <c:pt idx="472">
                  <c:v>2.4729305314453125</c:v>
                </c:pt>
                <c:pt idx="474">
                  <c:v>-2.1430960798828123</c:v>
                </c:pt>
                <c:pt idx="476">
                  <c:v>-3.4722110701171873</c:v>
                </c:pt>
                <c:pt idx="478">
                  <c:v>-2.7188181257812496</c:v>
                </c:pt>
                <c:pt idx="480">
                  <c:v>-1.2103238630859372</c:v>
                </c:pt>
                <c:pt idx="482">
                  <c:v>5.5581288281249995E-2</c:v>
                </c:pt>
                <c:pt idx="484">
                  <c:v>0.28279503339843748</c:v>
                </c:pt>
                <c:pt idx="486">
                  <c:v>-0.13063148027343749</c:v>
                </c:pt>
                <c:pt idx="488">
                  <c:v>0.72868065351562494</c:v>
                </c:pt>
                <c:pt idx="490">
                  <c:v>0.83289146894531241</c:v>
                </c:pt>
                <c:pt idx="492">
                  <c:v>0.16320885175781247</c:v>
                </c:pt>
                <c:pt idx="494">
                  <c:v>0.14270836347656249</c:v>
                </c:pt>
                <c:pt idx="496">
                  <c:v>-2.3003916796875003E-2</c:v>
                </c:pt>
                <c:pt idx="498">
                  <c:v>2.6538929882812496E-2</c:v>
                </c:pt>
                <c:pt idx="500">
                  <c:v>8.8040394726562485E-2</c:v>
                </c:pt>
                <c:pt idx="502">
                  <c:v>0.14441673749999998</c:v>
                </c:pt>
                <c:pt idx="504">
                  <c:v>0.23496056074218746</c:v>
                </c:pt>
                <c:pt idx="506">
                  <c:v>0.34258812421874996</c:v>
                </c:pt>
                <c:pt idx="508">
                  <c:v>0.23666893476562498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6-48EE-B3D4-54EA6512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Feuil1!$S$1</c:f>
              <c:strCache>
                <c:ptCount val="1"/>
                <c:pt idx="0">
                  <c:v>Gyrométre 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Feuil1!$S$2:$S$510</c:f>
              <c:numCache>
                <c:formatCode>General</c:formatCode>
                <c:ptCount val="509"/>
                <c:pt idx="0">
                  <c:v>-7.62939453125E-2</c:v>
                </c:pt>
                <c:pt idx="2">
                  <c:v>6.103515625E-2</c:v>
                </c:pt>
                <c:pt idx="4">
                  <c:v>-4.57763671875E-2</c:v>
                </c:pt>
                <c:pt idx="6">
                  <c:v>1.52587890625E-2</c:v>
                </c:pt>
                <c:pt idx="8">
                  <c:v>6.103515625E-2</c:v>
                </c:pt>
                <c:pt idx="10">
                  <c:v>4.57763671875E-2</c:v>
                </c:pt>
                <c:pt idx="12">
                  <c:v>-1.52587890625E-2</c:v>
                </c:pt>
                <c:pt idx="14">
                  <c:v>-4.57763671875E-2</c:v>
                </c:pt>
                <c:pt idx="16">
                  <c:v>4.57763671875E-2</c:v>
                </c:pt>
                <c:pt idx="18">
                  <c:v>-1.52587890625E-2</c:v>
                </c:pt>
                <c:pt idx="20">
                  <c:v>-6.103515625E-2</c:v>
                </c:pt>
                <c:pt idx="22">
                  <c:v>3.0517578125E-2</c:v>
                </c:pt>
                <c:pt idx="24">
                  <c:v>-1.52587890625E-2</c:v>
                </c:pt>
                <c:pt idx="26">
                  <c:v>-3.0517578125E-2</c:v>
                </c:pt>
                <c:pt idx="28">
                  <c:v>6.103515625E-2</c:v>
                </c:pt>
                <c:pt idx="30">
                  <c:v>0</c:v>
                </c:pt>
                <c:pt idx="32">
                  <c:v>0</c:v>
                </c:pt>
                <c:pt idx="34">
                  <c:v>-6.103515625E-2</c:v>
                </c:pt>
                <c:pt idx="36">
                  <c:v>-1.52587890625E-2</c:v>
                </c:pt>
                <c:pt idx="38">
                  <c:v>0</c:v>
                </c:pt>
                <c:pt idx="40">
                  <c:v>-1.52587890625E-2</c:v>
                </c:pt>
                <c:pt idx="42">
                  <c:v>-3.0517578125E-2</c:v>
                </c:pt>
                <c:pt idx="44">
                  <c:v>6.103515625E-2</c:v>
                </c:pt>
                <c:pt idx="46">
                  <c:v>3.0517578125E-2</c:v>
                </c:pt>
                <c:pt idx="48">
                  <c:v>9.1552734375E-2</c:v>
                </c:pt>
                <c:pt idx="50">
                  <c:v>-3.0517578125E-2</c:v>
                </c:pt>
                <c:pt idx="52">
                  <c:v>0</c:v>
                </c:pt>
                <c:pt idx="54">
                  <c:v>-4.57763671875E-2</c:v>
                </c:pt>
                <c:pt idx="56">
                  <c:v>-1.52587890625E-2</c:v>
                </c:pt>
                <c:pt idx="58">
                  <c:v>0</c:v>
                </c:pt>
                <c:pt idx="60">
                  <c:v>-1.52587890625E-2</c:v>
                </c:pt>
                <c:pt idx="62">
                  <c:v>7.62939453125E-2</c:v>
                </c:pt>
                <c:pt idx="64">
                  <c:v>0</c:v>
                </c:pt>
                <c:pt idx="66">
                  <c:v>4.57763671875E-2</c:v>
                </c:pt>
                <c:pt idx="68">
                  <c:v>1.52587890625E-2</c:v>
                </c:pt>
                <c:pt idx="70">
                  <c:v>-3.0517578125E-2</c:v>
                </c:pt>
                <c:pt idx="72">
                  <c:v>4.57763671875E-2</c:v>
                </c:pt>
                <c:pt idx="74">
                  <c:v>-4.57763671875E-2</c:v>
                </c:pt>
                <c:pt idx="76">
                  <c:v>-3.0517578125E-2</c:v>
                </c:pt>
                <c:pt idx="78">
                  <c:v>0</c:v>
                </c:pt>
                <c:pt idx="80">
                  <c:v>4.57763671875E-2</c:v>
                </c:pt>
                <c:pt idx="82">
                  <c:v>0</c:v>
                </c:pt>
                <c:pt idx="84">
                  <c:v>-7.62939453125E-2</c:v>
                </c:pt>
                <c:pt idx="86">
                  <c:v>-3.0517578125E-2</c:v>
                </c:pt>
                <c:pt idx="88">
                  <c:v>1.52587890625E-2</c:v>
                </c:pt>
                <c:pt idx="90">
                  <c:v>-6.103515625E-2</c:v>
                </c:pt>
                <c:pt idx="92">
                  <c:v>1.52587890625E-2</c:v>
                </c:pt>
                <c:pt idx="94">
                  <c:v>0</c:v>
                </c:pt>
                <c:pt idx="96">
                  <c:v>-3.0517578125E-2</c:v>
                </c:pt>
                <c:pt idx="98">
                  <c:v>-7.62939453125E-2</c:v>
                </c:pt>
                <c:pt idx="100">
                  <c:v>0</c:v>
                </c:pt>
                <c:pt idx="102">
                  <c:v>1.52587890625E-2</c:v>
                </c:pt>
                <c:pt idx="104">
                  <c:v>-1.52587890625E-2</c:v>
                </c:pt>
                <c:pt idx="106">
                  <c:v>1.52587890625E-2</c:v>
                </c:pt>
                <c:pt idx="108">
                  <c:v>3.0517578125E-2</c:v>
                </c:pt>
                <c:pt idx="110">
                  <c:v>-1.52587890625E-2</c:v>
                </c:pt>
                <c:pt idx="112">
                  <c:v>-3.0517578125E-2</c:v>
                </c:pt>
                <c:pt idx="114">
                  <c:v>-1.52587890625E-2</c:v>
                </c:pt>
                <c:pt idx="116">
                  <c:v>1.52587890625E-2</c:v>
                </c:pt>
                <c:pt idx="118">
                  <c:v>1.52587890625E-2</c:v>
                </c:pt>
                <c:pt idx="120">
                  <c:v>3.0517578125E-2</c:v>
                </c:pt>
                <c:pt idx="122">
                  <c:v>-3.0517578125E-2</c:v>
                </c:pt>
                <c:pt idx="124">
                  <c:v>-3.0517578125E-2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-3.0517578125E-2</c:v>
                </c:pt>
                <c:pt idx="134">
                  <c:v>-1.52587890625E-2</c:v>
                </c:pt>
                <c:pt idx="136">
                  <c:v>0</c:v>
                </c:pt>
                <c:pt idx="138">
                  <c:v>-1.52587890625E-2</c:v>
                </c:pt>
                <c:pt idx="140">
                  <c:v>4.57763671875E-2</c:v>
                </c:pt>
                <c:pt idx="142">
                  <c:v>-0.1220703125</c:v>
                </c:pt>
                <c:pt idx="144">
                  <c:v>-1.52587890625E-2</c:v>
                </c:pt>
                <c:pt idx="146">
                  <c:v>0</c:v>
                </c:pt>
                <c:pt idx="148">
                  <c:v>3.0517578125E-2</c:v>
                </c:pt>
                <c:pt idx="150">
                  <c:v>-1.52587890625E-2</c:v>
                </c:pt>
                <c:pt idx="152">
                  <c:v>-1.52587890625E-2</c:v>
                </c:pt>
                <c:pt idx="154">
                  <c:v>0</c:v>
                </c:pt>
                <c:pt idx="156">
                  <c:v>-1.52587890625E-2</c:v>
                </c:pt>
                <c:pt idx="158">
                  <c:v>6.103515625E-2</c:v>
                </c:pt>
                <c:pt idx="160">
                  <c:v>-3.0517578125E-2</c:v>
                </c:pt>
                <c:pt idx="162">
                  <c:v>-3.0517578125E-2</c:v>
                </c:pt>
                <c:pt idx="164">
                  <c:v>3.0517578125E-2</c:v>
                </c:pt>
                <c:pt idx="166">
                  <c:v>3.0517578125E-2</c:v>
                </c:pt>
                <c:pt idx="168">
                  <c:v>-6.103515625E-2</c:v>
                </c:pt>
                <c:pt idx="170">
                  <c:v>1.52587890625E-2</c:v>
                </c:pt>
                <c:pt idx="172">
                  <c:v>-1.52587890625E-2</c:v>
                </c:pt>
                <c:pt idx="174">
                  <c:v>0</c:v>
                </c:pt>
                <c:pt idx="176">
                  <c:v>-1.52587890625E-2</c:v>
                </c:pt>
                <c:pt idx="178">
                  <c:v>9.1552734375E-2</c:v>
                </c:pt>
                <c:pt idx="180">
                  <c:v>4.57763671875E-2</c:v>
                </c:pt>
                <c:pt idx="182">
                  <c:v>-7.62939453125E-2</c:v>
                </c:pt>
                <c:pt idx="184">
                  <c:v>-1.52587890625E-2</c:v>
                </c:pt>
                <c:pt idx="186">
                  <c:v>0</c:v>
                </c:pt>
                <c:pt idx="188">
                  <c:v>1.52587890625E-2</c:v>
                </c:pt>
                <c:pt idx="190">
                  <c:v>-3.0517578125E-2</c:v>
                </c:pt>
                <c:pt idx="192">
                  <c:v>1.52587890625E-2</c:v>
                </c:pt>
                <c:pt idx="194">
                  <c:v>-3.0517578125E-2</c:v>
                </c:pt>
                <c:pt idx="196">
                  <c:v>-3.0517578125E-2</c:v>
                </c:pt>
                <c:pt idx="198">
                  <c:v>-0.1068115234375</c:v>
                </c:pt>
                <c:pt idx="200">
                  <c:v>-6.103515625E-2</c:v>
                </c:pt>
                <c:pt idx="202">
                  <c:v>-6.103515625E-2</c:v>
                </c:pt>
                <c:pt idx="204">
                  <c:v>1.52587890625E-2</c:v>
                </c:pt>
                <c:pt idx="206">
                  <c:v>-1.52587890625E-2</c:v>
                </c:pt>
                <c:pt idx="208">
                  <c:v>0</c:v>
                </c:pt>
                <c:pt idx="210">
                  <c:v>-3.0517578125E-2</c:v>
                </c:pt>
                <c:pt idx="212">
                  <c:v>0</c:v>
                </c:pt>
                <c:pt idx="214">
                  <c:v>-1.52587890625E-2</c:v>
                </c:pt>
                <c:pt idx="216">
                  <c:v>-1.52587890625E-2</c:v>
                </c:pt>
                <c:pt idx="218">
                  <c:v>-3.0517578125E-2</c:v>
                </c:pt>
                <c:pt idx="220">
                  <c:v>4.57763671875E-2</c:v>
                </c:pt>
                <c:pt idx="222">
                  <c:v>3.0517578125E-2</c:v>
                </c:pt>
                <c:pt idx="224">
                  <c:v>1.52587890625E-2</c:v>
                </c:pt>
                <c:pt idx="226">
                  <c:v>-3.0517578125E-2</c:v>
                </c:pt>
                <c:pt idx="228">
                  <c:v>0</c:v>
                </c:pt>
                <c:pt idx="230">
                  <c:v>0</c:v>
                </c:pt>
                <c:pt idx="232">
                  <c:v>-3.0517578125E-2</c:v>
                </c:pt>
                <c:pt idx="234">
                  <c:v>0</c:v>
                </c:pt>
                <c:pt idx="236">
                  <c:v>-3.0517578125E-2</c:v>
                </c:pt>
                <c:pt idx="238">
                  <c:v>-3.0517578125E-2</c:v>
                </c:pt>
                <c:pt idx="240">
                  <c:v>-6.103515625E-2</c:v>
                </c:pt>
                <c:pt idx="242">
                  <c:v>1.52587890625E-2</c:v>
                </c:pt>
                <c:pt idx="244">
                  <c:v>1.52587890625E-2</c:v>
                </c:pt>
                <c:pt idx="246">
                  <c:v>1.52587890625E-2</c:v>
                </c:pt>
                <c:pt idx="248">
                  <c:v>-1.52587890625E-2</c:v>
                </c:pt>
                <c:pt idx="250">
                  <c:v>0</c:v>
                </c:pt>
                <c:pt idx="252">
                  <c:v>-1.52587890625E-2</c:v>
                </c:pt>
                <c:pt idx="254">
                  <c:v>-1.52587890625E-2</c:v>
                </c:pt>
                <c:pt idx="256">
                  <c:v>-1.52587890625E-2</c:v>
                </c:pt>
                <c:pt idx="258">
                  <c:v>6.103515625E-2</c:v>
                </c:pt>
                <c:pt idx="260">
                  <c:v>-4.57763671875E-2</c:v>
                </c:pt>
                <c:pt idx="262">
                  <c:v>-1.52587890625E-2</c:v>
                </c:pt>
                <c:pt idx="264">
                  <c:v>0</c:v>
                </c:pt>
                <c:pt idx="266">
                  <c:v>0</c:v>
                </c:pt>
                <c:pt idx="268">
                  <c:v>-1.52587890625E-2</c:v>
                </c:pt>
                <c:pt idx="270">
                  <c:v>0</c:v>
                </c:pt>
                <c:pt idx="272">
                  <c:v>0</c:v>
                </c:pt>
                <c:pt idx="274">
                  <c:v>-3.0517578125E-2</c:v>
                </c:pt>
                <c:pt idx="276">
                  <c:v>0</c:v>
                </c:pt>
                <c:pt idx="278">
                  <c:v>-1.52587890625E-2</c:v>
                </c:pt>
                <c:pt idx="280">
                  <c:v>0</c:v>
                </c:pt>
                <c:pt idx="282">
                  <c:v>-3.0517578125E-2</c:v>
                </c:pt>
                <c:pt idx="284">
                  <c:v>-1.52587890625E-2</c:v>
                </c:pt>
                <c:pt idx="286">
                  <c:v>-1.52587890625E-2</c:v>
                </c:pt>
                <c:pt idx="288">
                  <c:v>-1.52587890625E-2</c:v>
                </c:pt>
                <c:pt idx="290">
                  <c:v>-1.52587890625E-2</c:v>
                </c:pt>
                <c:pt idx="292">
                  <c:v>0</c:v>
                </c:pt>
                <c:pt idx="294">
                  <c:v>0</c:v>
                </c:pt>
                <c:pt idx="296">
                  <c:v>-3.0517578125E-2</c:v>
                </c:pt>
                <c:pt idx="298">
                  <c:v>-1.52587890625E-2</c:v>
                </c:pt>
                <c:pt idx="300">
                  <c:v>0</c:v>
                </c:pt>
                <c:pt idx="302">
                  <c:v>-1.52587890625E-2</c:v>
                </c:pt>
                <c:pt idx="304">
                  <c:v>0</c:v>
                </c:pt>
                <c:pt idx="306">
                  <c:v>-1.52587890625E-2</c:v>
                </c:pt>
                <c:pt idx="308">
                  <c:v>0</c:v>
                </c:pt>
                <c:pt idx="310">
                  <c:v>-3.0517578125E-2</c:v>
                </c:pt>
                <c:pt idx="312">
                  <c:v>0</c:v>
                </c:pt>
                <c:pt idx="314">
                  <c:v>-1.52587890625E-2</c:v>
                </c:pt>
                <c:pt idx="316">
                  <c:v>0</c:v>
                </c:pt>
                <c:pt idx="318">
                  <c:v>0</c:v>
                </c:pt>
                <c:pt idx="320">
                  <c:v>-1.52587890625E-2</c:v>
                </c:pt>
                <c:pt idx="322">
                  <c:v>-3.0517578125E-2</c:v>
                </c:pt>
                <c:pt idx="324">
                  <c:v>-1.52587890625E-2</c:v>
                </c:pt>
                <c:pt idx="326">
                  <c:v>0</c:v>
                </c:pt>
                <c:pt idx="328">
                  <c:v>0</c:v>
                </c:pt>
                <c:pt idx="330">
                  <c:v>-4.57763671875E-2</c:v>
                </c:pt>
                <c:pt idx="332">
                  <c:v>0</c:v>
                </c:pt>
                <c:pt idx="334">
                  <c:v>-1.52587890625E-2</c:v>
                </c:pt>
                <c:pt idx="336">
                  <c:v>-1.52587890625E-2</c:v>
                </c:pt>
                <c:pt idx="338">
                  <c:v>-1.52587890625E-2</c:v>
                </c:pt>
                <c:pt idx="340">
                  <c:v>0</c:v>
                </c:pt>
                <c:pt idx="342">
                  <c:v>-1.52587890625E-2</c:v>
                </c:pt>
                <c:pt idx="344">
                  <c:v>-1.52587890625E-2</c:v>
                </c:pt>
                <c:pt idx="346">
                  <c:v>-1.52587890625E-2</c:v>
                </c:pt>
                <c:pt idx="348">
                  <c:v>-1.52587890625E-2</c:v>
                </c:pt>
                <c:pt idx="350">
                  <c:v>0</c:v>
                </c:pt>
                <c:pt idx="352">
                  <c:v>-1.52587890625E-2</c:v>
                </c:pt>
                <c:pt idx="354">
                  <c:v>-1.52587890625E-2</c:v>
                </c:pt>
                <c:pt idx="356">
                  <c:v>-1.52587890625E-2</c:v>
                </c:pt>
                <c:pt idx="358">
                  <c:v>-1.52587890625E-2</c:v>
                </c:pt>
                <c:pt idx="360">
                  <c:v>0</c:v>
                </c:pt>
                <c:pt idx="362">
                  <c:v>-1.52587890625E-2</c:v>
                </c:pt>
                <c:pt idx="364">
                  <c:v>-1.52587890625E-2</c:v>
                </c:pt>
                <c:pt idx="366">
                  <c:v>-1.52587890625E-2</c:v>
                </c:pt>
                <c:pt idx="368">
                  <c:v>-3.0517578125E-2</c:v>
                </c:pt>
                <c:pt idx="370">
                  <c:v>0</c:v>
                </c:pt>
                <c:pt idx="372">
                  <c:v>-1.52587890625E-2</c:v>
                </c:pt>
                <c:pt idx="374">
                  <c:v>0</c:v>
                </c:pt>
                <c:pt idx="376">
                  <c:v>0</c:v>
                </c:pt>
                <c:pt idx="378">
                  <c:v>-1.52587890625E-2</c:v>
                </c:pt>
                <c:pt idx="380">
                  <c:v>-1.52587890625E-2</c:v>
                </c:pt>
                <c:pt idx="382">
                  <c:v>-1.52587890625E-2</c:v>
                </c:pt>
                <c:pt idx="384">
                  <c:v>-1.52587890625E-2</c:v>
                </c:pt>
                <c:pt idx="386">
                  <c:v>-1.52587890625E-2</c:v>
                </c:pt>
                <c:pt idx="388">
                  <c:v>-1.52587890625E-2</c:v>
                </c:pt>
                <c:pt idx="390">
                  <c:v>-3.0517578125E-2</c:v>
                </c:pt>
                <c:pt idx="392">
                  <c:v>0</c:v>
                </c:pt>
                <c:pt idx="394">
                  <c:v>-1.52587890625E-2</c:v>
                </c:pt>
                <c:pt idx="396">
                  <c:v>-1.52587890625E-2</c:v>
                </c:pt>
                <c:pt idx="398">
                  <c:v>-1.52587890625E-2</c:v>
                </c:pt>
                <c:pt idx="400">
                  <c:v>-3.0517578125E-2</c:v>
                </c:pt>
                <c:pt idx="402">
                  <c:v>-1.52587890625E-2</c:v>
                </c:pt>
                <c:pt idx="404">
                  <c:v>-1.52587890625E-2</c:v>
                </c:pt>
                <c:pt idx="406">
                  <c:v>-1.52587890625E-2</c:v>
                </c:pt>
                <c:pt idx="408">
                  <c:v>0.4730224609375</c:v>
                </c:pt>
                <c:pt idx="410">
                  <c:v>138.092041015625</c:v>
                </c:pt>
                <c:pt idx="412">
                  <c:v>42.4957275390625</c:v>
                </c:pt>
                <c:pt idx="414">
                  <c:v>103.2257080078125</c:v>
                </c:pt>
                <c:pt idx="416">
                  <c:v>75.5157470703125</c:v>
                </c:pt>
                <c:pt idx="418">
                  <c:v>73.944091796875</c:v>
                </c:pt>
                <c:pt idx="420">
                  <c:v>65.7501220703125</c:v>
                </c:pt>
                <c:pt idx="422">
                  <c:v>64.7735595703125</c:v>
                </c:pt>
                <c:pt idx="424">
                  <c:v>49.8809814453125</c:v>
                </c:pt>
                <c:pt idx="426">
                  <c:v>51.8951416015625</c:v>
                </c:pt>
                <c:pt idx="428">
                  <c:v>44.3572998046875</c:v>
                </c:pt>
                <c:pt idx="430">
                  <c:v>50.537109375</c:v>
                </c:pt>
                <c:pt idx="432">
                  <c:v>44.43359375</c:v>
                </c:pt>
                <c:pt idx="434">
                  <c:v>39.8712158203125</c:v>
                </c:pt>
                <c:pt idx="436">
                  <c:v>32.8216552734375</c:v>
                </c:pt>
                <c:pt idx="438">
                  <c:v>29.449462890625</c:v>
                </c:pt>
                <c:pt idx="440">
                  <c:v>28.411865234375</c:v>
                </c:pt>
                <c:pt idx="442">
                  <c:v>26.1993408203125</c:v>
                </c:pt>
                <c:pt idx="444">
                  <c:v>22.186279296875</c:v>
                </c:pt>
                <c:pt idx="446">
                  <c:v>20.9197998046875</c:v>
                </c:pt>
                <c:pt idx="448">
                  <c:v>17.425537109375</c:v>
                </c:pt>
                <c:pt idx="450">
                  <c:v>16.7999267578125</c:v>
                </c:pt>
                <c:pt idx="452">
                  <c:v>14.739990234375</c:v>
                </c:pt>
                <c:pt idx="454">
                  <c:v>12.0849609375</c:v>
                </c:pt>
                <c:pt idx="456">
                  <c:v>12.0391845703125</c:v>
                </c:pt>
                <c:pt idx="458">
                  <c:v>12.75634765625</c:v>
                </c:pt>
                <c:pt idx="460">
                  <c:v>13.641357421875</c:v>
                </c:pt>
                <c:pt idx="462">
                  <c:v>21.7437744140625</c:v>
                </c:pt>
                <c:pt idx="464">
                  <c:v>29.449462890625</c:v>
                </c:pt>
                <c:pt idx="466">
                  <c:v>44.0521240234375</c:v>
                </c:pt>
                <c:pt idx="468">
                  <c:v>50.6591796875</c:v>
                </c:pt>
                <c:pt idx="470">
                  <c:v>30.303955078125</c:v>
                </c:pt>
                <c:pt idx="472">
                  <c:v>34.1339111328125</c:v>
                </c:pt>
                <c:pt idx="474">
                  <c:v>13.4735107421875</c:v>
                </c:pt>
                <c:pt idx="476">
                  <c:v>19.04296875</c:v>
                </c:pt>
                <c:pt idx="478">
                  <c:v>17.425537109375</c:v>
                </c:pt>
                <c:pt idx="480">
                  <c:v>10.650634765625</c:v>
                </c:pt>
                <c:pt idx="482">
                  <c:v>4.5318603515625</c:v>
                </c:pt>
                <c:pt idx="484">
                  <c:v>4.2572021484375</c:v>
                </c:pt>
                <c:pt idx="486">
                  <c:v>16.021728515625</c:v>
                </c:pt>
                <c:pt idx="488">
                  <c:v>38.0859375</c:v>
                </c:pt>
                <c:pt idx="490">
                  <c:v>41.6107177734375</c:v>
                </c:pt>
                <c:pt idx="492">
                  <c:v>34.5306396484375</c:v>
                </c:pt>
                <c:pt idx="494">
                  <c:v>37.90283203125</c:v>
                </c:pt>
                <c:pt idx="496">
                  <c:v>37.3687744140625</c:v>
                </c:pt>
                <c:pt idx="498">
                  <c:v>39.398193359375</c:v>
                </c:pt>
                <c:pt idx="500">
                  <c:v>41.748046875</c:v>
                </c:pt>
                <c:pt idx="502">
                  <c:v>41.9921875</c:v>
                </c:pt>
                <c:pt idx="504">
                  <c:v>40.4510498046875</c:v>
                </c:pt>
                <c:pt idx="506">
                  <c:v>36.4990234375</c:v>
                </c:pt>
                <c:pt idx="508">
                  <c:v>42.4041748046875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9-4588-AC58-CE1795F4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Feuil1!$T$2:$T$510</c:f>
              <c:numCache>
                <c:formatCode>General</c:formatCode>
                <c:ptCount val="509"/>
                <c:pt idx="0">
                  <c:v>2.6538929882812496E-2</c:v>
                </c:pt>
                <c:pt idx="2">
                  <c:v>4.1914296093749998E-2</c:v>
                </c:pt>
                <c:pt idx="4">
                  <c:v>2.9955677929687497E-2</c:v>
                </c:pt>
                <c:pt idx="6">
                  <c:v>3.6789174023437496E-2</c:v>
                </c:pt>
                <c:pt idx="8">
                  <c:v>4.1914296093749998E-2</c:v>
                </c:pt>
                <c:pt idx="10">
                  <c:v>4.0205922070312497E-2</c:v>
                </c:pt>
                <c:pt idx="12">
                  <c:v>3.3372425976562495E-2</c:v>
                </c:pt>
                <c:pt idx="14">
                  <c:v>2.9955677929687497E-2</c:v>
                </c:pt>
                <c:pt idx="16">
                  <c:v>4.0205922070312497E-2</c:v>
                </c:pt>
                <c:pt idx="18">
                  <c:v>3.3372425976562495E-2</c:v>
                </c:pt>
                <c:pt idx="20">
                  <c:v>2.8247303906249997E-2</c:v>
                </c:pt>
                <c:pt idx="22">
                  <c:v>3.8497548046874996E-2</c:v>
                </c:pt>
                <c:pt idx="24">
                  <c:v>3.3372425976562495E-2</c:v>
                </c:pt>
                <c:pt idx="26">
                  <c:v>3.1664051953124994E-2</c:v>
                </c:pt>
                <c:pt idx="28">
                  <c:v>4.1914296093749998E-2</c:v>
                </c:pt>
                <c:pt idx="30">
                  <c:v>3.5080799999999995E-2</c:v>
                </c:pt>
                <c:pt idx="32">
                  <c:v>3.5080799999999995E-2</c:v>
                </c:pt>
                <c:pt idx="34">
                  <c:v>2.8247303906249997E-2</c:v>
                </c:pt>
                <c:pt idx="36">
                  <c:v>3.3372425976562495E-2</c:v>
                </c:pt>
                <c:pt idx="38">
                  <c:v>3.5080799999999995E-2</c:v>
                </c:pt>
                <c:pt idx="40">
                  <c:v>3.3372425976562495E-2</c:v>
                </c:pt>
                <c:pt idx="42">
                  <c:v>3.1664051953124994E-2</c:v>
                </c:pt>
                <c:pt idx="44">
                  <c:v>4.1914296093749998E-2</c:v>
                </c:pt>
                <c:pt idx="46">
                  <c:v>3.8497548046874996E-2</c:v>
                </c:pt>
                <c:pt idx="48">
                  <c:v>4.5331044140624992E-2</c:v>
                </c:pt>
                <c:pt idx="50">
                  <c:v>3.1664051953124994E-2</c:v>
                </c:pt>
                <c:pt idx="52">
                  <c:v>3.5080799999999995E-2</c:v>
                </c:pt>
                <c:pt idx="54">
                  <c:v>2.9955677929687497E-2</c:v>
                </c:pt>
                <c:pt idx="56">
                  <c:v>3.3372425976562495E-2</c:v>
                </c:pt>
                <c:pt idx="58">
                  <c:v>3.5080799999999995E-2</c:v>
                </c:pt>
                <c:pt idx="60">
                  <c:v>3.3372425976562495E-2</c:v>
                </c:pt>
                <c:pt idx="62">
                  <c:v>4.3622670117187498E-2</c:v>
                </c:pt>
                <c:pt idx="64">
                  <c:v>3.5080799999999995E-2</c:v>
                </c:pt>
                <c:pt idx="66">
                  <c:v>4.0205922070312497E-2</c:v>
                </c:pt>
                <c:pt idx="68">
                  <c:v>3.6789174023437496E-2</c:v>
                </c:pt>
                <c:pt idx="70">
                  <c:v>3.1664051953124994E-2</c:v>
                </c:pt>
                <c:pt idx="72">
                  <c:v>4.0205922070312497E-2</c:v>
                </c:pt>
                <c:pt idx="74">
                  <c:v>2.9955677929687497E-2</c:v>
                </c:pt>
                <c:pt idx="76">
                  <c:v>3.1664051953124994E-2</c:v>
                </c:pt>
                <c:pt idx="78">
                  <c:v>3.5080799999999995E-2</c:v>
                </c:pt>
                <c:pt idx="80">
                  <c:v>4.0205922070312497E-2</c:v>
                </c:pt>
                <c:pt idx="82">
                  <c:v>3.5080799999999995E-2</c:v>
                </c:pt>
                <c:pt idx="84">
                  <c:v>2.6538929882812496E-2</c:v>
                </c:pt>
                <c:pt idx="86">
                  <c:v>3.1664051953124994E-2</c:v>
                </c:pt>
                <c:pt idx="88">
                  <c:v>3.6789174023437496E-2</c:v>
                </c:pt>
                <c:pt idx="90">
                  <c:v>2.8247303906249997E-2</c:v>
                </c:pt>
                <c:pt idx="92">
                  <c:v>3.6789174023437496E-2</c:v>
                </c:pt>
                <c:pt idx="94">
                  <c:v>3.5080799999999995E-2</c:v>
                </c:pt>
                <c:pt idx="96">
                  <c:v>3.1664051953124994E-2</c:v>
                </c:pt>
                <c:pt idx="98">
                  <c:v>2.6538929882812496E-2</c:v>
                </c:pt>
                <c:pt idx="100">
                  <c:v>3.5080799999999995E-2</c:v>
                </c:pt>
                <c:pt idx="102">
                  <c:v>3.6789174023437496E-2</c:v>
                </c:pt>
                <c:pt idx="104">
                  <c:v>3.3372425976562495E-2</c:v>
                </c:pt>
                <c:pt idx="106">
                  <c:v>3.6789174023437496E-2</c:v>
                </c:pt>
                <c:pt idx="108">
                  <c:v>3.8497548046874996E-2</c:v>
                </c:pt>
                <c:pt idx="110">
                  <c:v>3.3372425976562495E-2</c:v>
                </c:pt>
                <c:pt idx="112">
                  <c:v>3.1664051953124994E-2</c:v>
                </c:pt>
                <c:pt idx="114">
                  <c:v>3.3372425976562495E-2</c:v>
                </c:pt>
                <c:pt idx="116">
                  <c:v>3.6789174023437496E-2</c:v>
                </c:pt>
                <c:pt idx="118">
                  <c:v>3.6789174023437496E-2</c:v>
                </c:pt>
                <c:pt idx="120">
                  <c:v>3.8497548046874996E-2</c:v>
                </c:pt>
                <c:pt idx="122">
                  <c:v>3.1664051953124994E-2</c:v>
                </c:pt>
                <c:pt idx="124">
                  <c:v>3.1664051953124994E-2</c:v>
                </c:pt>
                <c:pt idx="126">
                  <c:v>3.5080799999999995E-2</c:v>
                </c:pt>
                <c:pt idx="128">
                  <c:v>3.5080799999999995E-2</c:v>
                </c:pt>
                <c:pt idx="130">
                  <c:v>3.5080799999999995E-2</c:v>
                </c:pt>
                <c:pt idx="132">
                  <c:v>3.1664051953124994E-2</c:v>
                </c:pt>
                <c:pt idx="134">
                  <c:v>3.3372425976562495E-2</c:v>
                </c:pt>
                <c:pt idx="136">
                  <c:v>3.5080799999999995E-2</c:v>
                </c:pt>
                <c:pt idx="138">
                  <c:v>3.3372425976562495E-2</c:v>
                </c:pt>
                <c:pt idx="140">
                  <c:v>4.0205922070312497E-2</c:v>
                </c:pt>
                <c:pt idx="142">
                  <c:v>2.1413807812499998E-2</c:v>
                </c:pt>
                <c:pt idx="144">
                  <c:v>3.3372425976562495E-2</c:v>
                </c:pt>
                <c:pt idx="146">
                  <c:v>3.5080799999999995E-2</c:v>
                </c:pt>
                <c:pt idx="148">
                  <c:v>3.8497548046874996E-2</c:v>
                </c:pt>
                <c:pt idx="150">
                  <c:v>3.3372425976562495E-2</c:v>
                </c:pt>
                <c:pt idx="152">
                  <c:v>3.3372425976562495E-2</c:v>
                </c:pt>
                <c:pt idx="154">
                  <c:v>3.5080799999999995E-2</c:v>
                </c:pt>
                <c:pt idx="156">
                  <c:v>3.3372425976562495E-2</c:v>
                </c:pt>
                <c:pt idx="158">
                  <c:v>4.1914296093749998E-2</c:v>
                </c:pt>
                <c:pt idx="160">
                  <c:v>3.1664051953124994E-2</c:v>
                </c:pt>
                <c:pt idx="162">
                  <c:v>3.1664051953124994E-2</c:v>
                </c:pt>
                <c:pt idx="164">
                  <c:v>3.8497548046874996E-2</c:v>
                </c:pt>
                <c:pt idx="166">
                  <c:v>3.8497548046874996E-2</c:v>
                </c:pt>
                <c:pt idx="168">
                  <c:v>2.8247303906249997E-2</c:v>
                </c:pt>
                <c:pt idx="170">
                  <c:v>3.6789174023437496E-2</c:v>
                </c:pt>
                <c:pt idx="172">
                  <c:v>3.3372425976562495E-2</c:v>
                </c:pt>
                <c:pt idx="174">
                  <c:v>3.5080799999999995E-2</c:v>
                </c:pt>
                <c:pt idx="176">
                  <c:v>3.3372425976562495E-2</c:v>
                </c:pt>
                <c:pt idx="178">
                  <c:v>4.5331044140624992E-2</c:v>
                </c:pt>
                <c:pt idx="180">
                  <c:v>4.0205922070312497E-2</c:v>
                </c:pt>
                <c:pt idx="182">
                  <c:v>2.6538929882812496E-2</c:v>
                </c:pt>
                <c:pt idx="184">
                  <c:v>3.3372425976562495E-2</c:v>
                </c:pt>
                <c:pt idx="186">
                  <c:v>3.5080799999999995E-2</c:v>
                </c:pt>
                <c:pt idx="188">
                  <c:v>3.6789174023437496E-2</c:v>
                </c:pt>
                <c:pt idx="190">
                  <c:v>3.1664051953124994E-2</c:v>
                </c:pt>
                <c:pt idx="192">
                  <c:v>3.6789174023437496E-2</c:v>
                </c:pt>
                <c:pt idx="194">
                  <c:v>3.1664051953124994E-2</c:v>
                </c:pt>
                <c:pt idx="196">
                  <c:v>3.1664051953124994E-2</c:v>
                </c:pt>
                <c:pt idx="198">
                  <c:v>2.3122181835937495E-2</c:v>
                </c:pt>
                <c:pt idx="200">
                  <c:v>2.8247303906249997E-2</c:v>
                </c:pt>
                <c:pt idx="202">
                  <c:v>2.8247303906249997E-2</c:v>
                </c:pt>
                <c:pt idx="204">
                  <c:v>3.6789174023437496E-2</c:v>
                </c:pt>
                <c:pt idx="206">
                  <c:v>3.3372425976562495E-2</c:v>
                </c:pt>
                <c:pt idx="208">
                  <c:v>3.5080799999999995E-2</c:v>
                </c:pt>
                <c:pt idx="210">
                  <c:v>3.1664051953124994E-2</c:v>
                </c:pt>
                <c:pt idx="212">
                  <c:v>3.5080799999999995E-2</c:v>
                </c:pt>
                <c:pt idx="214">
                  <c:v>3.3372425976562495E-2</c:v>
                </c:pt>
                <c:pt idx="216">
                  <c:v>3.3372425976562495E-2</c:v>
                </c:pt>
                <c:pt idx="218">
                  <c:v>3.1664051953124994E-2</c:v>
                </c:pt>
                <c:pt idx="220">
                  <c:v>4.0205922070312497E-2</c:v>
                </c:pt>
                <c:pt idx="222">
                  <c:v>3.8497548046874996E-2</c:v>
                </c:pt>
                <c:pt idx="224">
                  <c:v>3.6789174023437496E-2</c:v>
                </c:pt>
                <c:pt idx="226">
                  <c:v>3.1664051953124994E-2</c:v>
                </c:pt>
                <c:pt idx="228">
                  <c:v>3.5080799999999995E-2</c:v>
                </c:pt>
                <c:pt idx="230">
                  <c:v>3.5080799999999995E-2</c:v>
                </c:pt>
                <c:pt idx="232">
                  <c:v>3.1664051953124994E-2</c:v>
                </c:pt>
                <c:pt idx="234">
                  <c:v>3.5080799999999995E-2</c:v>
                </c:pt>
                <c:pt idx="236">
                  <c:v>3.1664051953124994E-2</c:v>
                </c:pt>
                <c:pt idx="238">
                  <c:v>3.1664051953124994E-2</c:v>
                </c:pt>
                <c:pt idx="240">
                  <c:v>2.8247303906249997E-2</c:v>
                </c:pt>
                <c:pt idx="242">
                  <c:v>3.6789174023437496E-2</c:v>
                </c:pt>
                <c:pt idx="244">
                  <c:v>3.6789174023437496E-2</c:v>
                </c:pt>
                <c:pt idx="246">
                  <c:v>3.6789174023437496E-2</c:v>
                </c:pt>
                <c:pt idx="248">
                  <c:v>3.3372425976562495E-2</c:v>
                </c:pt>
                <c:pt idx="250">
                  <c:v>3.5080799999999995E-2</c:v>
                </c:pt>
                <c:pt idx="252">
                  <c:v>3.3372425976562495E-2</c:v>
                </c:pt>
                <c:pt idx="254">
                  <c:v>3.3372425976562495E-2</c:v>
                </c:pt>
                <c:pt idx="256">
                  <c:v>3.3372425976562495E-2</c:v>
                </c:pt>
                <c:pt idx="258">
                  <c:v>4.1914296093749998E-2</c:v>
                </c:pt>
                <c:pt idx="260">
                  <c:v>2.9955677929687497E-2</c:v>
                </c:pt>
                <c:pt idx="262">
                  <c:v>3.3372425976562495E-2</c:v>
                </c:pt>
                <c:pt idx="264">
                  <c:v>3.5080799999999995E-2</c:v>
                </c:pt>
                <c:pt idx="266">
                  <c:v>3.5080799999999995E-2</c:v>
                </c:pt>
                <c:pt idx="268">
                  <c:v>3.3372425976562495E-2</c:v>
                </c:pt>
                <c:pt idx="270">
                  <c:v>3.5080799999999995E-2</c:v>
                </c:pt>
                <c:pt idx="272">
                  <c:v>3.5080799999999995E-2</c:v>
                </c:pt>
                <c:pt idx="274">
                  <c:v>3.1664051953124994E-2</c:v>
                </c:pt>
                <c:pt idx="276">
                  <c:v>3.5080799999999995E-2</c:v>
                </c:pt>
                <c:pt idx="278">
                  <c:v>3.3372425976562495E-2</c:v>
                </c:pt>
                <c:pt idx="280">
                  <c:v>3.5080799999999995E-2</c:v>
                </c:pt>
                <c:pt idx="282">
                  <c:v>3.1664051953124994E-2</c:v>
                </c:pt>
                <c:pt idx="284">
                  <c:v>3.3372425976562495E-2</c:v>
                </c:pt>
                <c:pt idx="286">
                  <c:v>3.3372425976562495E-2</c:v>
                </c:pt>
                <c:pt idx="288">
                  <c:v>3.3372425976562495E-2</c:v>
                </c:pt>
                <c:pt idx="290">
                  <c:v>3.3372425976562495E-2</c:v>
                </c:pt>
                <c:pt idx="292">
                  <c:v>3.5080799999999995E-2</c:v>
                </c:pt>
                <c:pt idx="294">
                  <c:v>3.5080799999999995E-2</c:v>
                </c:pt>
                <c:pt idx="296">
                  <c:v>3.1664051953124994E-2</c:v>
                </c:pt>
                <c:pt idx="298">
                  <c:v>3.3372425976562495E-2</c:v>
                </c:pt>
                <c:pt idx="300">
                  <c:v>3.5080799999999995E-2</c:v>
                </c:pt>
                <c:pt idx="302">
                  <c:v>3.3372425976562495E-2</c:v>
                </c:pt>
                <c:pt idx="304">
                  <c:v>3.5080799999999995E-2</c:v>
                </c:pt>
                <c:pt idx="306">
                  <c:v>3.3372425976562495E-2</c:v>
                </c:pt>
                <c:pt idx="308">
                  <c:v>3.5080799999999995E-2</c:v>
                </c:pt>
                <c:pt idx="310">
                  <c:v>3.1664051953124994E-2</c:v>
                </c:pt>
                <c:pt idx="312">
                  <c:v>3.5080799999999995E-2</c:v>
                </c:pt>
                <c:pt idx="314">
                  <c:v>3.3372425976562495E-2</c:v>
                </c:pt>
                <c:pt idx="316">
                  <c:v>3.5080799999999995E-2</c:v>
                </c:pt>
                <c:pt idx="318">
                  <c:v>3.5080799999999995E-2</c:v>
                </c:pt>
                <c:pt idx="320">
                  <c:v>3.3372425976562495E-2</c:v>
                </c:pt>
                <c:pt idx="322">
                  <c:v>3.1664051953124994E-2</c:v>
                </c:pt>
                <c:pt idx="324">
                  <c:v>3.3372425976562495E-2</c:v>
                </c:pt>
                <c:pt idx="326">
                  <c:v>3.5080799999999995E-2</c:v>
                </c:pt>
                <c:pt idx="328">
                  <c:v>3.5080799999999995E-2</c:v>
                </c:pt>
                <c:pt idx="330">
                  <c:v>2.9955677929687497E-2</c:v>
                </c:pt>
                <c:pt idx="332">
                  <c:v>3.5080799999999995E-2</c:v>
                </c:pt>
                <c:pt idx="334">
                  <c:v>3.3372425976562495E-2</c:v>
                </c:pt>
                <c:pt idx="336">
                  <c:v>3.3372425976562495E-2</c:v>
                </c:pt>
                <c:pt idx="338">
                  <c:v>3.3372425976562495E-2</c:v>
                </c:pt>
                <c:pt idx="340">
                  <c:v>3.5080799999999995E-2</c:v>
                </c:pt>
                <c:pt idx="342">
                  <c:v>3.3372425976562495E-2</c:v>
                </c:pt>
                <c:pt idx="344">
                  <c:v>3.3372425976562495E-2</c:v>
                </c:pt>
                <c:pt idx="346">
                  <c:v>3.3372425976562495E-2</c:v>
                </c:pt>
                <c:pt idx="348">
                  <c:v>3.3372425976562495E-2</c:v>
                </c:pt>
                <c:pt idx="350">
                  <c:v>3.5080799999999995E-2</c:v>
                </c:pt>
                <c:pt idx="352">
                  <c:v>3.3372425976562495E-2</c:v>
                </c:pt>
                <c:pt idx="354">
                  <c:v>3.3372425976562495E-2</c:v>
                </c:pt>
                <c:pt idx="356">
                  <c:v>3.3372425976562495E-2</c:v>
                </c:pt>
                <c:pt idx="358">
                  <c:v>3.3372425976562495E-2</c:v>
                </c:pt>
                <c:pt idx="360">
                  <c:v>3.5080799999999995E-2</c:v>
                </c:pt>
                <c:pt idx="362">
                  <c:v>3.3372425976562495E-2</c:v>
                </c:pt>
                <c:pt idx="364">
                  <c:v>3.3372425976562495E-2</c:v>
                </c:pt>
                <c:pt idx="366">
                  <c:v>3.3372425976562495E-2</c:v>
                </c:pt>
                <c:pt idx="368">
                  <c:v>3.1664051953124994E-2</c:v>
                </c:pt>
                <c:pt idx="370">
                  <c:v>3.5080799999999995E-2</c:v>
                </c:pt>
                <c:pt idx="372">
                  <c:v>3.3372425976562495E-2</c:v>
                </c:pt>
                <c:pt idx="374">
                  <c:v>3.5080799999999995E-2</c:v>
                </c:pt>
                <c:pt idx="376">
                  <c:v>3.5080799999999995E-2</c:v>
                </c:pt>
                <c:pt idx="378">
                  <c:v>3.3372425976562495E-2</c:v>
                </c:pt>
                <c:pt idx="380">
                  <c:v>3.3372425976562495E-2</c:v>
                </c:pt>
                <c:pt idx="382">
                  <c:v>3.3372425976562495E-2</c:v>
                </c:pt>
                <c:pt idx="384">
                  <c:v>3.3372425976562495E-2</c:v>
                </c:pt>
                <c:pt idx="386">
                  <c:v>3.3372425976562495E-2</c:v>
                </c:pt>
                <c:pt idx="388">
                  <c:v>3.3372425976562495E-2</c:v>
                </c:pt>
                <c:pt idx="390">
                  <c:v>3.1664051953124994E-2</c:v>
                </c:pt>
                <c:pt idx="392">
                  <c:v>3.5080799999999995E-2</c:v>
                </c:pt>
                <c:pt idx="394">
                  <c:v>3.3372425976562495E-2</c:v>
                </c:pt>
                <c:pt idx="396">
                  <c:v>3.3372425976562495E-2</c:v>
                </c:pt>
                <c:pt idx="398">
                  <c:v>3.3372425976562495E-2</c:v>
                </c:pt>
                <c:pt idx="400">
                  <c:v>3.1664051953124994E-2</c:v>
                </c:pt>
                <c:pt idx="402">
                  <c:v>3.3372425976562495E-2</c:v>
                </c:pt>
                <c:pt idx="404">
                  <c:v>3.3372425976562495E-2</c:v>
                </c:pt>
                <c:pt idx="406">
                  <c:v>3.3372425976562495E-2</c:v>
                </c:pt>
                <c:pt idx="408">
                  <c:v>8.8040394726562485E-2</c:v>
                </c:pt>
                <c:pt idx="410">
                  <c:v>15.495865712109373</c:v>
                </c:pt>
                <c:pt idx="412">
                  <c:v>4.7929024552734374</c:v>
                </c:pt>
                <c:pt idx="414">
                  <c:v>11.592231068554685</c:v>
                </c:pt>
                <c:pt idx="416">
                  <c:v>8.4898238419921874</c:v>
                </c:pt>
                <c:pt idx="418">
                  <c:v>8.3138613175781249</c:v>
                </c:pt>
                <c:pt idx="420">
                  <c:v>7.3964644669921871</c:v>
                </c:pt>
                <c:pt idx="422">
                  <c:v>7.287128529492187</c:v>
                </c:pt>
                <c:pt idx="424">
                  <c:v>5.6197554826171876</c:v>
                </c:pt>
                <c:pt idx="426">
                  <c:v>5.8452608537109372</c:v>
                </c:pt>
                <c:pt idx="428">
                  <c:v>5.0013240861328123</c:v>
                </c:pt>
                <c:pt idx="430">
                  <c:v>5.6932155656249996</c:v>
                </c:pt>
                <c:pt idx="432">
                  <c:v>5.0098659562499996</c:v>
                </c:pt>
                <c:pt idx="434">
                  <c:v>4.4990621232421875</c:v>
                </c:pt>
                <c:pt idx="436">
                  <c:v>3.7097933244140622</c:v>
                </c:pt>
                <c:pt idx="438">
                  <c:v>3.3322426652343751</c:v>
                </c:pt>
                <c:pt idx="440">
                  <c:v>3.2160732316406251</c:v>
                </c:pt>
                <c:pt idx="442">
                  <c:v>2.9683589982421874</c:v>
                </c:pt>
                <c:pt idx="444">
                  <c:v>2.5190566300781247</c:v>
                </c:pt>
                <c:pt idx="446">
                  <c:v>2.3772615861328124</c:v>
                </c:pt>
                <c:pt idx="448">
                  <c:v>1.9860439347656249</c:v>
                </c:pt>
                <c:pt idx="450">
                  <c:v>1.9160005998046874</c:v>
                </c:pt>
                <c:pt idx="452">
                  <c:v>1.685370106640625</c:v>
                </c:pt>
                <c:pt idx="454">
                  <c:v>1.3881130265625001</c:v>
                </c:pt>
                <c:pt idx="456">
                  <c:v>1.3829879044921876</c:v>
                </c:pt>
                <c:pt idx="458">
                  <c:v>1.46328148359375</c:v>
                </c:pt>
                <c:pt idx="460">
                  <c:v>1.5623671769531251</c:v>
                </c:pt>
                <c:pt idx="462">
                  <c:v>2.4695137833984373</c:v>
                </c:pt>
                <c:pt idx="464">
                  <c:v>3.3322426652343751</c:v>
                </c:pt>
                <c:pt idx="466">
                  <c:v>4.9671566056640621</c:v>
                </c:pt>
                <c:pt idx="468">
                  <c:v>5.7068825578124995</c:v>
                </c:pt>
                <c:pt idx="470">
                  <c:v>3.4279116105468748</c:v>
                </c:pt>
                <c:pt idx="472">
                  <c:v>3.8567134904296876</c:v>
                </c:pt>
                <c:pt idx="474">
                  <c:v>1.5435750626953124</c:v>
                </c:pt>
                <c:pt idx="476">
                  <c:v>2.16713158125</c:v>
                </c:pt>
                <c:pt idx="478">
                  <c:v>1.9860439347656249</c:v>
                </c:pt>
                <c:pt idx="480">
                  <c:v>1.227525868359375</c:v>
                </c:pt>
                <c:pt idx="482">
                  <c:v>0.54246788496093745</c:v>
                </c:pt>
                <c:pt idx="484">
                  <c:v>0.51171715253906247</c:v>
                </c:pt>
                <c:pt idx="486">
                  <c:v>1.828873524609375</c:v>
                </c:pt>
                <c:pt idx="488">
                  <c:v>4.2991823624999999</c:v>
                </c:pt>
                <c:pt idx="490">
                  <c:v>4.6938167619140625</c:v>
                </c:pt>
                <c:pt idx="492">
                  <c:v>3.9011312150390625</c:v>
                </c:pt>
                <c:pt idx="494">
                  <c:v>4.2786818742187496</c:v>
                </c:pt>
                <c:pt idx="496">
                  <c:v>4.2188887833984374</c:v>
                </c:pt>
                <c:pt idx="498">
                  <c:v>4.4461025285156248</c:v>
                </c:pt>
                <c:pt idx="500">
                  <c:v>4.7091921281250002</c:v>
                </c:pt>
                <c:pt idx="502">
                  <c:v>4.7365261125</c:v>
                </c:pt>
                <c:pt idx="504">
                  <c:v>4.5639803361328122</c:v>
                </c:pt>
                <c:pt idx="506">
                  <c:v>4.1215114640624995</c:v>
                </c:pt>
                <c:pt idx="508">
                  <c:v>4.7826522111328122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40D-99B4-36AB50EE7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Feuil1!$AI$1</c:f>
              <c:strCache>
                <c:ptCount val="1"/>
                <c:pt idx="0">
                  <c:v>Vitesse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Feuil1!$AI$2:$AI$510</c:f>
              <c:numCache>
                <c:formatCode>General</c:formatCode>
                <c:ptCount val="509"/>
                <c:pt idx="0">
                  <c:v>0</c:v>
                </c:pt>
                <c:pt idx="1">
                  <c:v>9.2541033737686629</c:v>
                </c:pt>
                <c:pt idx="3">
                  <c:v>18.862814653109979</c:v>
                </c:pt>
                <c:pt idx="5">
                  <c:v>28.401710210167479</c:v>
                </c:pt>
                <c:pt idx="7">
                  <c:v>37.907102959852494</c:v>
                </c:pt>
                <c:pt idx="9">
                  <c:v>47.604115340360764</c:v>
                </c:pt>
                <c:pt idx="11">
                  <c:v>56.99551794597884</c:v>
                </c:pt>
                <c:pt idx="13">
                  <c:v>66.697784852123021</c:v>
                </c:pt>
                <c:pt idx="15">
                  <c:v>76.090476183557342</c:v>
                </c:pt>
                <c:pt idx="17">
                  <c:v>85.595631359194741</c:v>
                </c:pt>
                <c:pt idx="19">
                  <c:v>95.176644535967739</c:v>
                </c:pt>
                <c:pt idx="21">
                  <c:v>104.59502926415568</c:v>
                </c:pt>
                <c:pt idx="23">
                  <c:v>114.15833544720165</c:v>
                </c:pt>
                <c:pt idx="25">
                  <c:v>123.65692501450835</c:v>
                </c:pt>
                <c:pt idx="27">
                  <c:v>133.60989229910649</c:v>
                </c:pt>
                <c:pt idx="29">
                  <c:v>143.02560279905668</c:v>
                </c:pt>
                <c:pt idx="31">
                  <c:v>152.47239308655688</c:v>
                </c:pt>
                <c:pt idx="33">
                  <c:v>162.1686133942105</c:v>
                </c:pt>
                <c:pt idx="35">
                  <c:v>171.53925206141992</c:v>
                </c:pt>
                <c:pt idx="37">
                  <c:v>181.08466716089728</c:v>
                </c:pt>
                <c:pt idx="39">
                  <c:v>190.55218016673575</c:v>
                </c:pt>
                <c:pt idx="41">
                  <c:v>200.13244830352102</c:v>
                </c:pt>
                <c:pt idx="43">
                  <c:v>209.60022935930778</c:v>
                </c:pt>
                <c:pt idx="45">
                  <c:v>218.92596912076854</c:v>
                </c:pt>
                <c:pt idx="47">
                  <c:v>228.63142737211953</c:v>
                </c:pt>
                <c:pt idx="49">
                  <c:v>238.22688522486169</c:v>
                </c:pt>
                <c:pt idx="51">
                  <c:v>247.5211842747612</c:v>
                </c:pt>
                <c:pt idx="53">
                  <c:v>257.16108971214146</c:v>
                </c:pt>
                <c:pt idx="55">
                  <c:v>266.68912605636376</c:v>
                </c:pt>
                <c:pt idx="57">
                  <c:v>276.09464854572826</c:v>
                </c:pt>
                <c:pt idx="59">
                  <c:v>285.63584003479389</c:v>
                </c:pt>
                <c:pt idx="61">
                  <c:v>295.61898646294895</c:v>
                </c:pt>
                <c:pt idx="63">
                  <c:v>305.24285619447721</c:v>
                </c:pt>
                <c:pt idx="65">
                  <c:v>314.67035077065299</c:v>
                </c:pt>
                <c:pt idx="67">
                  <c:v>324.1967396479883</c:v>
                </c:pt>
                <c:pt idx="69">
                  <c:v>333.68359717959669</c:v>
                </c:pt>
                <c:pt idx="71">
                  <c:v>343.15921945433308</c:v>
                </c:pt>
                <c:pt idx="73">
                  <c:v>352.63747031911629</c:v>
                </c:pt>
                <c:pt idx="75">
                  <c:v>362.22079660278149</c:v>
                </c:pt>
                <c:pt idx="77">
                  <c:v>371.69575645946088</c:v>
                </c:pt>
                <c:pt idx="79">
                  <c:v>381.20326776119452</c:v>
                </c:pt>
                <c:pt idx="81">
                  <c:v>390.69350189349586</c:v>
                </c:pt>
                <c:pt idx="83">
                  <c:v>400.26156379342751</c:v>
                </c:pt>
                <c:pt idx="85">
                  <c:v>409.60208131913419</c:v>
                </c:pt>
                <c:pt idx="87">
                  <c:v>418.99251897421527</c:v>
                </c:pt>
                <c:pt idx="89">
                  <c:v>428.60406094415748</c:v>
                </c:pt>
                <c:pt idx="91">
                  <c:v>438.10746027396988</c:v>
                </c:pt>
                <c:pt idx="93">
                  <c:v>447.51982270707362</c:v>
                </c:pt>
                <c:pt idx="95">
                  <c:v>457.09142349578156</c:v>
                </c:pt>
                <c:pt idx="97">
                  <c:v>466.57208449938406</c:v>
                </c:pt>
                <c:pt idx="99">
                  <c:v>476.07242549453224</c:v>
                </c:pt>
                <c:pt idx="101">
                  <c:v>485.36747930556186</c:v>
                </c:pt>
                <c:pt idx="103">
                  <c:v>494.89641022763283</c:v>
                </c:pt>
                <c:pt idx="105">
                  <c:v>504.50031029195958</c:v>
                </c:pt>
                <c:pt idx="107">
                  <c:v>513.87329431268392</c:v>
                </c:pt>
                <c:pt idx="109">
                  <c:v>523.33009637548798</c:v>
                </c:pt>
                <c:pt idx="111">
                  <c:v>532.96689389503013</c:v>
                </c:pt>
                <c:pt idx="113">
                  <c:v>542.41311999641073</c:v>
                </c:pt>
                <c:pt idx="115">
                  <c:v>551.88862503924327</c:v>
                </c:pt>
                <c:pt idx="117">
                  <c:v>561.44810081385754</c:v>
                </c:pt>
                <c:pt idx="119">
                  <c:v>571.26257660133558</c:v>
                </c:pt>
                <c:pt idx="121">
                  <c:v>580.65851628185044</c:v>
                </c:pt>
                <c:pt idx="123">
                  <c:v>590.20747025217418</c:v>
                </c:pt>
                <c:pt idx="125">
                  <c:v>599.72382076608199</c:v>
                </c:pt>
                <c:pt idx="127">
                  <c:v>609.20740446872321</c:v>
                </c:pt>
                <c:pt idx="129">
                  <c:v>618.71132937464881</c:v>
                </c:pt>
                <c:pt idx="131">
                  <c:v>628.23551356127507</c:v>
                </c:pt>
                <c:pt idx="133">
                  <c:v>637.74705875130746</c:v>
                </c:pt>
                <c:pt idx="135">
                  <c:v>647.20856614459319</c:v>
                </c:pt>
                <c:pt idx="137">
                  <c:v>656.6965058529529</c:v>
                </c:pt>
                <c:pt idx="139">
                  <c:v>666.19749543846456</c:v>
                </c:pt>
                <c:pt idx="141">
                  <c:v>675.86878962961191</c:v>
                </c:pt>
                <c:pt idx="143">
                  <c:v>685.36559974720728</c:v>
                </c:pt>
                <c:pt idx="145">
                  <c:v>694.87492093268759</c:v>
                </c:pt>
                <c:pt idx="147">
                  <c:v>704.42855314154747</c:v>
                </c:pt>
                <c:pt idx="149">
                  <c:v>713.84686537072787</c:v>
                </c:pt>
                <c:pt idx="151">
                  <c:v>723.37174870456874</c:v>
                </c:pt>
                <c:pt idx="153">
                  <c:v>732.90117154579048</c:v>
                </c:pt>
                <c:pt idx="155">
                  <c:v>742.40146200043739</c:v>
                </c:pt>
                <c:pt idx="157">
                  <c:v>751.89381007850659</c:v>
                </c:pt>
                <c:pt idx="159">
                  <c:v>761.50587143886378</c:v>
                </c:pt>
                <c:pt idx="161">
                  <c:v>770.97097976563282</c:v>
                </c:pt>
                <c:pt idx="163">
                  <c:v>780.52734545096894</c:v>
                </c:pt>
                <c:pt idx="165">
                  <c:v>789.87540692563732</c:v>
                </c:pt>
                <c:pt idx="167">
                  <c:v>799.55220146279078</c:v>
                </c:pt>
                <c:pt idx="169">
                  <c:v>809.02560369144521</c:v>
                </c:pt>
                <c:pt idx="171">
                  <c:v>818.48076707603366</c:v>
                </c:pt>
                <c:pt idx="173">
                  <c:v>828.09708359434751</c:v>
                </c:pt>
                <c:pt idx="175">
                  <c:v>837.56157213869096</c:v>
                </c:pt>
                <c:pt idx="177">
                  <c:v>847.08679025924403</c:v>
                </c:pt>
                <c:pt idx="179">
                  <c:v>856.59789275022501</c:v>
                </c:pt>
                <c:pt idx="181">
                  <c:v>866.28794273538745</c:v>
                </c:pt>
                <c:pt idx="183">
                  <c:v>875.72297292787027</c:v>
                </c:pt>
                <c:pt idx="185">
                  <c:v>885.24562277953919</c:v>
                </c:pt>
                <c:pt idx="187">
                  <c:v>894.73495337787733</c:v>
                </c:pt>
                <c:pt idx="189">
                  <c:v>904.30989556069221</c:v>
                </c:pt>
                <c:pt idx="191">
                  <c:v>913.74781309790114</c:v>
                </c:pt>
                <c:pt idx="193">
                  <c:v>923.25937409567007</c:v>
                </c:pt>
                <c:pt idx="195">
                  <c:v>932.84180305385962</c:v>
                </c:pt>
                <c:pt idx="197">
                  <c:v>942.23256447400058</c:v>
                </c:pt>
                <c:pt idx="199">
                  <c:v>951.36489989215374</c:v>
                </c:pt>
                <c:pt idx="201">
                  <c:v>960.9475631876744</c:v>
                </c:pt>
                <c:pt idx="203">
                  <c:v>970.58113083775982</c:v>
                </c:pt>
                <c:pt idx="205">
                  <c:v>979.94770190698932</c:v>
                </c:pt>
                <c:pt idx="207">
                  <c:v>989.56230672771994</c:v>
                </c:pt>
                <c:pt idx="209">
                  <c:v>999.0198569282436</c:v>
                </c:pt>
                <c:pt idx="211">
                  <c:v>1008.5748750385623</c:v>
                </c:pt>
                <c:pt idx="213">
                  <c:v>1018.0372456845286</c:v>
                </c:pt>
                <c:pt idx="215">
                  <c:v>1027.6129232686662</c:v>
                </c:pt>
                <c:pt idx="217">
                  <c:v>1037.1015237744962</c:v>
                </c:pt>
                <c:pt idx="219">
                  <c:v>1046.3662505605132</c:v>
                </c:pt>
                <c:pt idx="221">
                  <c:v>1055.7854010583819</c:v>
                </c:pt>
                <c:pt idx="223">
                  <c:v>1065.4314173071684</c:v>
                </c:pt>
                <c:pt idx="225">
                  <c:v>1074.9064855145111</c:v>
                </c:pt>
                <c:pt idx="227">
                  <c:v>1084.5110902757724</c:v>
                </c:pt>
                <c:pt idx="229">
                  <c:v>1093.8890156386869</c:v>
                </c:pt>
                <c:pt idx="231">
                  <c:v>1103.4935264554335</c:v>
                </c:pt>
                <c:pt idx="233">
                  <c:v>1112.9301999289244</c:v>
                </c:pt>
                <c:pt idx="235">
                  <c:v>1122.4596247019044</c:v>
                </c:pt>
                <c:pt idx="237">
                  <c:v>1131.9549889977927</c:v>
                </c:pt>
                <c:pt idx="239">
                  <c:v>1141.5030894610468</c:v>
                </c:pt>
                <c:pt idx="241">
                  <c:v>1151.0255041809689</c:v>
                </c:pt>
                <c:pt idx="243">
                  <c:v>1160.4055875166639</c:v>
                </c:pt>
                <c:pt idx="245">
                  <c:v>1170.0833558855691</c:v>
                </c:pt>
                <c:pt idx="247">
                  <c:v>1179.5756293269947</c:v>
                </c:pt>
                <c:pt idx="249">
                  <c:v>1189.0734510133175</c:v>
                </c:pt>
                <c:pt idx="251">
                  <c:v>1198.5843365237617</c:v>
                </c:pt>
                <c:pt idx="253">
                  <c:v>1208.0734694847545</c:v>
                </c:pt>
                <c:pt idx="255">
                  <c:v>1217.5694700948382</c:v>
                </c:pt>
                <c:pt idx="257">
                  <c:v>1227.0351288945144</c:v>
                </c:pt>
                <c:pt idx="259">
                  <c:v>1236.6175077309827</c:v>
                </c:pt>
                <c:pt idx="261">
                  <c:v>1246.0700175248248</c:v>
                </c:pt>
                <c:pt idx="263">
                  <c:v>1255.4763784462878</c:v>
                </c:pt>
                <c:pt idx="265">
                  <c:v>1265.1027607166079</c:v>
                </c:pt>
                <c:pt idx="267">
                  <c:v>1274.5908273407986</c:v>
                </c:pt>
                <c:pt idx="269">
                  <c:v>1284.1084887332238</c:v>
                </c:pt>
                <c:pt idx="271">
                  <c:v>1293.5529401745637</c:v>
                </c:pt>
                <c:pt idx="273">
                  <c:v>1303.1010557417035</c:v>
                </c:pt>
                <c:pt idx="275">
                  <c:v>1312.5586178985425</c:v>
                </c:pt>
                <c:pt idx="277">
                  <c:v>1322.0679844066669</c:v>
                </c:pt>
                <c:pt idx="279">
                  <c:v>1331.5715244784017</c:v>
                </c:pt>
                <c:pt idx="281">
                  <c:v>1341.1085622036526</c:v>
                </c:pt>
                <c:pt idx="283">
                  <c:v>1350.5835045843532</c:v>
                </c:pt>
                <c:pt idx="285">
                  <c:v>1360.081971983336</c:v>
                </c:pt>
                <c:pt idx="287">
                  <c:v>1369.6103378651467</c:v>
                </c:pt>
                <c:pt idx="289">
                  <c:v>1379.0831061617082</c:v>
                </c:pt>
                <c:pt idx="291">
                  <c:v>1388.569686846203</c:v>
                </c:pt>
                <c:pt idx="293">
                  <c:v>1398.0530188542834</c:v>
                </c:pt>
                <c:pt idx="295">
                  <c:v>1407.6026798644546</c:v>
                </c:pt>
                <c:pt idx="297">
                  <c:v>1417.0679127102919</c:v>
                </c:pt>
                <c:pt idx="299">
                  <c:v>1426.5874636959491</c:v>
                </c:pt>
                <c:pt idx="301">
                  <c:v>1436.1030199989059</c:v>
                </c:pt>
                <c:pt idx="303">
                  <c:v>1445.6224474685234</c:v>
                </c:pt>
                <c:pt idx="305">
                  <c:v>1455.1187083547343</c:v>
                </c:pt>
                <c:pt idx="307">
                  <c:v>1464.6188697037119</c:v>
                </c:pt>
                <c:pt idx="309">
                  <c:v>1474.173974030537</c:v>
                </c:pt>
                <c:pt idx="311">
                  <c:v>1483.6463041728248</c:v>
                </c:pt>
                <c:pt idx="313">
                  <c:v>1493.1477705204325</c:v>
                </c:pt>
                <c:pt idx="315">
                  <c:v>1502.6603039545344</c:v>
                </c:pt>
                <c:pt idx="317">
                  <c:v>1512.1641466757583</c:v>
                </c:pt>
                <c:pt idx="319">
                  <c:v>1521.6352321677321</c:v>
                </c:pt>
                <c:pt idx="321">
                  <c:v>1531.1661133114194</c:v>
                </c:pt>
                <c:pt idx="323">
                  <c:v>1540.657244161642</c:v>
                </c:pt>
                <c:pt idx="325">
                  <c:v>1550.1580440680527</c:v>
                </c:pt>
                <c:pt idx="327">
                  <c:v>1559.6559897465536</c:v>
                </c:pt>
                <c:pt idx="329">
                  <c:v>1569.1790118153374</c:v>
                </c:pt>
                <c:pt idx="331">
                  <c:v>1578.6739734881417</c:v>
                </c:pt>
                <c:pt idx="333">
                  <c:v>1588.1431552789836</c:v>
                </c:pt>
                <c:pt idx="335">
                  <c:v>1597.6210736876617</c:v>
                </c:pt>
                <c:pt idx="337">
                  <c:v>1607.1525751695985</c:v>
                </c:pt>
                <c:pt idx="339">
                  <c:v>1616.6337269596661</c:v>
                </c:pt>
                <c:pt idx="341">
                  <c:v>1626.1264741152154</c:v>
                </c:pt>
                <c:pt idx="343">
                  <c:v>1635.6533115799514</c:v>
                </c:pt>
                <c:pt idx="345">
                  <c:v>1645.1677221408297</c:v>
                </c:pt>
                <c:pt idx="347">
                  <c:v>1654.6623203449165</c:v>
                </c:pt>
                <c:pt idx="349">
                  <c:v>1664.1699293981076</c:v>
                </c:pt>
                <c:pt idx="351">
                  <c:v>1673.6963928042933</c:v>
                </c:pt>
                <c:pt idx="353">
                  <c:v>1683.1814641591163</c:v>
                </c:pt>
                <c:pt idx="355">
                  <c:v>1692.6619747847112</c:v>
                </c:pt>
                <c:pt idx="357">
                  <c:v>1702.1817648282215</c:v>
                </c:pt>
                <c:pt idx="359">
                  <c:v>1711.6802651816006</c:v>
                </c:pt>
                <c:pt idx="361">
                  <c:v>1721.1804977075926</c:v>
                </c:pt>
                <c:pt idx="363">
                  <c:v>1730.7011233581488</c:v>
                </c:pt>
                <c:pt idx="365">
                  <c:v>1740.2359683746151</c:v>
                </c:pt>
                <c:pt idx="367">
                  <c:v>1749.7196830845764</c:v>
                </c:pt>
                <c:pt idx="369">
                  <c:v>1759.2456713163888</c:v>
                </c:pt>
                <c:pt idx="371">
                  <c:v>1768.7269452429343</c:v>
                </c:pt>
                <c:pt idx="373">
                  <c:v>1778.2523599935128</c:v>
                </c:pt>
                <c:pt idx="375">
                  <c:v>1787.7517906198052</c:v>
                </c:pt>
                <c:pt idx="377">
                  <c:v>1797.248800403579</c:v>
                </c:pt>
                <c:pt idx="379">
                  <c:v>1806.7773714059333</c:v>
                </c:pt>
                <c:pt idx="381">
                  <c:v>1816.2771625341725</c:v>
                </c:pt>
                <c:pt idx="383">
                  <c:v>1825.7766379295128</c:v>
                </c:pt>
                <c:pt idx="385">
                  <c:v>1835.2969751478986</c:v>
                </c:pt>
                <c:pt idx="387">
                  <c:v>1844.7850651162914</c:v>
                </c:pt>
                <c:pt idx="389">
                  <c:v>1854.293929182699</c:v>
                </c:pt>
                <c:pt idx="391">
                  <c:v>1863.7858515948453</c:v>
                </c:pt>
                <c:pt idx="393">
                  <c:v>1873.2900190097776</c:v>
                </c:pt>
                <c:pt idx="395">
                  <c:v>1882.8069876466839</c:v>
                </c:pt>
                <c:pt idx="397">
                  <c:v>1892.3307021878179</c:v>
                </c:pt>
                <c:pt idx="399">
                  <c:v>1901.8425927152362</c:v>
                </c:pt>
                <c:pt idx="401">
                  <c:v>1911.3407340381964</c:v>
                </c:pt>
                <c:pt idx="403">
                  <c:v>1920.8290664835304</c:v>
                </c:pt>
                <c:pt idx="405">
                  <c:v>1930.3282949802622</c:v>
                </c:pt>
                <c:pt idx="407">
                  <c:v>1939.854286055039</c:v>
                </c:pt>
                <c:pt idx="409">
                  <c:v>1949.4261240108849</c:v>
                </c:pt>
                <c:pt idx="411">
                  <c:v>1964.7150283598314</c:v>
                </c:pt>
                <c:pt idx="413">
                  <c:v>1980.067698673834</c:v>
                </c:pt>
                <c:pt idx="415">
                  <c:v>1987.2075944245266</c:v>
                </c:pt>
                <c:pt idx="417">
                  <c:v>1996.5929381815624</c:v>
                </c:pt>
                <c:pt idx="419">
                  <c:v>2003.7673024783037</c:v>
                </c:pt>
                <c:pt idx="421">
                  <c:v>2009.7148019774345</c:v>
                </c:pt>
                <c:pt idx="423">
                  <c:v>2016.9267154311115</c:v>
                </c:pt>
                <c:pt idx="425">
                  <c:v>2023.3093416761362</c:v>
                </c:pt>
                <c:pt idx="427">
                  <c:v>2028.9359776292022</c:v>
                </c:pt>
                <c:pt idx="429">
                  <c:v>2033.6058386424861</c:v>
                </c:pt>
                <c:pt idx="431">
                  <c:v>2039.6174587585635</c:v>
                </c:pt>
                <c:pt idx="433">
                  <c:v>2045.8759497426624</c:v>
                </c:pt>
                <c:pt idx="435">
                  <c:v>2052.1052328266246</c:v>
                </c:pt>
                <c:pt idx="437">
                  <c:v>2057.9458191958583</c:v>
                </c:pt>
                <c:pt idx="439">
                  <c:v>2064.5379016375859</c:v>
                </c:pt>
                <c:pt idx="441">
                  <c:v>2070.748079512045</c:v>
                </c:pt>
                <c:pt idx="443">
                  <c:v>2077.0173875774635</c:v>
                </c:pt>
                <c:pt idx="445">
                  <c:v>2083.4594097149634</c:v>
                </c:pt>
                <c:pt idx="447">
                  <c:v>2089.9003256191172</c:v>
                </c:pt>
                <c:pt idx="449">
                  <c:v>2096.3243432378131</c:v>
                </c:pt>
                <c:pt idx="451">
                  <c:v>2102.712236096479</c:v>
                </c:pt>
                <c:pt idx="453">
                  <c:v>2109.1228264946812</c:v>
                </c:pt>
                <c:pt idx="455">
                  <c:v>2115.5241988666739</c:v>
                </c:pt>
                <c:pt idx="457">
                  <c:v>2122.1619515464886</c:v>
                </c:pt>
                <c:pt idx="459">
                  <c:v>2129.1687983360689</c:v>
                </c:pt>
                <c:pt idx="461">
                  <c:v>2136.4865105526046</c:v>
                </c:pt>
                <c:pt idx="463">
                  <c:v>2144.7484861333992</c:v>
                </c:pt>
                <c:pt idx="465">
                  <c:v>2153.7384836807137</c:v>
                </c:pt>
                <c:pt idx="467">
                  <c:v>2162.3708988074636</c:v>
                </c:pt>
                <c:pt idx="469">
                  <c:v>2169.8487200850291</c:v>
                </c:pt>
                <c:pt idx="471">
                  <c:v>2175.0040198442348</c:v>
                </c:pt>
                <c:pt idx="473">
                  <c:v>2178.742660101635</c:v>
                </c:pt>
                <c:pt idx="475">
                  <c:v>2183.2383709754017</c:v>
                </c:pt>
                <c:pt idx="477">
                  <c:v>2189.3253821215771</c:v>
                </c:pt>
                <c:pt idx="479">
                  <c:v>2196.7209272561631</c:v>
                </c:pt>
                <c:pt idx="481">
                  <c:v>2204.8572651754066</c:v>
                </c:pt>
                <c:pt idx="483">
                  <c:v>2213.375066244646</c:v>
                </c:pt>
                <c:pt idx="485">
                  <c:v>2221.1718731657356</c:v>
                </c:pt>
                <c:pt idx="487">
                  <c:v>2229.3520320071966</c:v>
                </c:pt>
                <c:pt idx="489">
                  <c:v>2236.824758450216</c:v>
                </c:pt>
                <c:pt idx="491">
                  <c:v>2243.8238998911143</c:v>
                </c:pt>
                <c:pt idx="493">
                  <c:v>2250.0250511855756</c:v>
                </c:pt>
                <c:pt idx="495">
                  <c:v>2256.7619872992518</c:v>
                </c:pt>
                <c:pt idx="497">
                  <c:v>2263.1583450608009</c:v>
                </c:pt>
                <c:pt idx="499">
                  <c:v>2269.2596580894556</c:v>
                </c:pt>
                <c:pt idx="501">
                  <c:v>2275.4755192349435</c:v>
                </c:pt>
                <c:pt idx="503">
                  <c:v>2282.0881159058267</c:v>
                </c:pt>
                <c:pt idx="505">
                  <c:v>2289.134849255473</c:v>
                </c:pt>
                <c:pt idx="507">
                  <c:v>2295.8118801500163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3-4440-884E-09C1E0BD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pression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Feuil1!$B$2:$B$510</c:f>
              <c:numCache>
                <c:formatCode>General</c:formatCode>
                <c:ptCount val="509"/>
                <c:pt idx="0">
                  <c:v>101861</c:v>
                </c:pt>
                <c:pt idx="2">
                  <c:v>101833</c:v>
                </c:pt>
                <c:pt idx="4">
                  <c:v>101843</c:v>
                </c:pt>
                <c:pt idx="6">
                  <c:v>101861</c:v>
                </c:pt>
                <c:pt idx="8">
                  <c:v>101845</c:v>
                </c:pt>
                <c:pt idx="10">
                  <c:v>101848</c:v>
                </c:pt>
                <c:pt idx="12">
                  <c:v>101858</c:v>
                </c:pt>
                <c:pt idx="14">
                  <c:v>101841</c:v>
                </c:pt>
                <c:pt idx="16">
                  <c:v>101829</c:v>
                </c:pt>
                <c:pt idx="18">
                  <c:v>101869</c:v>
                </c:pt>
                <c:pt idx="20">
                  <c:v>101834</c:v>
                </c:pt>
                <c:pt idx="22">
                  <c:v>101840</c:v>
                </c:pt>
                <c:pt idx="24">
                  <c:v>101861</c:v>
                </c:pt>
                <c:pt idx="26">
                  <c:v>101864</c:v>
                </c:pt>
                <c:pt idx="28">
                  <c:v>101850</c:v>
                </c:pt>
                <c:pt idx="30">
                  <c:v>101862</c:v>
                </c:pt>
                <c:pt idx="32">
                  <c:v>101860</c:v>
                </c:pt>
                <c:pt idx="34">
                  <c:v>101849</c:v>
                </c:pt>
                <c:pt idx="36">
                  <c:v>101852</c:v>
                </c:pt>
                <c:pt idx="38">
                  <c:v>101865</c:v>
                </c:pt>
                <c:pt idx="40">
                  <c:v>101831</c:v>
                </c:pt>
                <c:pt idx="42">
                  <c:v>101847</c:v>
                </c:pt>
                <c:pt idx="44">
                  <c:v>101864</c:v>
                </c:pt>
                <c:pt idx="46">
                  <c:v>101845</c:v>
                </c:pt>
                <c:pt idx="48">
                  <c:v>101847</c:v>
                </c:pt>
                <c:pt idx="50">
                  <c:v>101865</c:v>
                </c:pt>
                <c:pt idx="52">
                  <c:v>101838</c:v>
                </c:pt>
                <c:pt idx="54">
                  <c:v>101842</c:v>
                </c:pt>
                <c:pt idx="56">
                  <c:v>101856</c:v>
                </c:pt>
                <c:pt idx="58">
                  <c:v>101856</c:v>
                </c:pt>
                <c:pt idx="60">
                  <c:v>101833</c:v>
                </c:pt>
                <c:pt idx="62">
                  <c:v>101845</c:v>
                </c:pt>
                <c:pt idx="64">
                  <c:v>101856</c:v>
                </c:pt>
                <c:pt idx="66">
                  <c:v>101849</c:v>
                </c:pt>
                <c:pt idx="68">
                  <c:v>101842</c:v>
                </c:pt>
                <c:pt idx="70">
                  <c:v>101863</c:v>
                </c:pt>
                <c:pt idx="72">
                  <c:v>101848</c:v>
                </c:pt>
                <c:pt idx="74">
                  <c:v>101848</c:v>
                </c:pt>
                <c:pt idx="76">
                  <c:v>101859</c:v>
                </c:pt>
                <c:pt idx="78">
                  <c:v>101837</c:v>
                </c:pt>
                <c:pt idx="80">
                  <c:v>101833</c:v>
                </c:pt>
                <c:pt idx="82">
                  <c:v>101860</c:v>
                </c:pt>
                <c:pt idx="84">
                  <c:v>101868</c:v>
                </c:pt>
                <c:pt idx="86">
                  <c:v>101849</c:v>
                </c:pt>
                <c:pt idx="88">
                  <c:v>101843</c:v>
                </c:pt>
                <c:pt idx="90">
                  <c:v>101868</c:v>
                </c:pt>
                <c:pt idx="92">
                  <c:v>101851</c:v>
                </c:pt>
                <c:pt idx="94">
                  <c:v>101842</c:v>
                </c:pt>
                <c:pt idx="96">
                  <c:v>101864</c:v>
                </c:pt>
                <c:pt idx="98">
                  <c:v>101829</c:v>
                </c:pt>
                <c:pt idx="100">
                  <c:v>101841</c:v>
                </c:pt>
                <c:pt idx="102">
                  <c:v>101862</c:v>
                </c:pt>
                <c:pt idx="104">
                  <c:v>101845</c:v>
                </c:pt>
                <c:pt idx="106">
                  <c:v>101830</c:v>
                </c:pt>
                <c:pt idx="108">
                  <c:v>101864</c:v>
                </c:pt>
                <c:pt idx="110">
                  <c:v>101833</c:v>
                </c:pt>
                <c:pt idx="112">
                  <c:v>101845</c:v>
                </c:pt>
                <c:pt idx="114">
                  <c:v>101862</c:v>
                </c:pt>
                <c:pt idx="116">
                  <c:v>101863</c:v>
                </c:pt>
                <c:pt idx="118">
                  <c:v>101853</c:v>
                </c:pt>
                <c:pt idx="120">
                  <c:v>101846</c:v>
                </c:pt>
                <c:pt idx="122">
                  <c:v>101862</c:v>
                </c:pt>
                <c:pt idx="124">
                  <c:v>101837</c:v>
                </c:pt>
                <c:pt idx="126">
                  <c:v>101833</c:v>
                </c:pt>
                <c:pt idx="128">
                  <c:v>101864</c:v>
                </c:pt>
                <c:pt idx="130">
                  <c:v>101846</c:v>
                </c:pt>
                <c:pt idx="132">
                  <c:v>101843</c:v>
                </c:pt>
                <c:pt idx="134">
                  <c:v>101857</c:v>
                </c:pt>
                <c:pt idx="136">
                  <c:v>101852</c:v>
                </c:pt>
                <c:pt idx="138">
                  <c:v>101838</c:v>
                </c:pt>
                <c:pt idx="140">
                  <c:v>101867</c:v>
                </c:pt>
                <c:pt idx="142">
                  <c:v>101843</c:v>
                </c:pt>
                <c:pt idx="144">
                  <c:v>101834</c:v>
                </c:pt>
                <c:pt idx="146">
                  <c:v>101840</c:v>
                </c:pt>
                <c:pt idx="148">
                  <c:v>101863</c:v>
                </c:pt>
                <c:pt idx="150">
                  <c:v>101870</c:v>
                </c:pt>
                <c:pt idx="152">
                  <c:v>101844</c:v>
                </c:pt>
                <c:pt idx="154">
                  <c:v>101851</c:v>
                </c:pt>
                <c:pt idx="156">
                  <c:v>101867</c:v>
                </c:pt>
                <c:pt idx="158">
                  <c:v>101839</c:v>
                </c:pt>
                <c:pt idx="160">
                  <c:v>101834</c:v>
                </c:pt>
                <c:pt idx="162">
                  <c:v>101861</c:v>
                </c:pt>
                <c:pt idx="164">
                  <c:v>101842</c:v>
                </c:pt>
                <c:pt idx="166">
                  <c:v>101827</c:v>
                </c:pt>
                <c:pt idx="168">
                  <c:v>101867</c:v>
                </c:pt>
                <c:pt idx="170">
                  <c:v>101838</c:v>
                </c:pt>
                <c:pt idx="172">
                  <c:v>101834</c:v>
                </c:pt>
                <c:pt idx="174">
                  <c:v>101861</c:v>
                </c:pt>
                <c:pt idx="176">
                  <c:v>101863</c:v>
                </c:pt>
                <c:pt idx="178">
                  <c:v>101833</c:v>
                </c:pt>
                <c:pt idx="180">
                  <c:v>101833</c:v>
                </c:pt>
                <c:pt idx="182">
                  <c:v>101873</c:v>
                </c:pt>
                <c:pt idx="184">
                  <c:v>101844</c:v>
                </c:pt>
                <c:pt idx="186">
                  <c:v>101844</c:v>
                </c:pt>
                <c:pt idx="188">
                  <c:v>101861</c:v>
                </c:pt>
                <c:pt idx="190">
                  <c:v>101847</c:v>
                </c:pt>
                <c:pt idx="192">
                  <c:v>101832</c:v>
                </c:pt>
                <c:pt idx="194">
                  <c:v>101866</c:v>
                </c:pt>
                <c:pt idx="196">
                  <c:v>101849</c:v>
                </c:pt>
                <c:pt idx="198">
                  <c:v>101851</c:v>
                </c:pt>
                <c:pt idx="200">
                  <c:v>101867</c:v>
                </c:pt>
                <c:pt idx="202">
                  <c:v>101841</c:v>
                </c:pt>
                <c:pt idx="204">
                  <c:v>101836</c:v>
                </c:pt>
                <c:pt idx="206">
                  <c:v>101866</c:v>
                </c:pt>
                <c:pt idx="208">
                  <c:v>101861</c:v>
                </c:pt>
                <c:pt idx="210">
                  <c:v>101845</c:v>
                </c:pt>
                <c:pt idx="212">
                  <c:v>101833</c:v>
                </c:pt>
                <c:pt idx="214">
                  <c:v>101866</c:v>
                </c:pt>
                <c:pt idx="216">
                  <c:v>101844</c:v>
                </c:pt>
                <c:pt idx="218">
                  <c:v>101841</c:v>
                </c:pt>
                <c:pt idx="220">
                  <c:v>101863</c:v>
                </c:pt>
                <c:pt idx="222">
                  <c:v>101844</c:v>
                </c:pt>
                <c:pt idx="224">
                  <c:v>101842</c:v>
                </c:pt>
                <c:pt idx="226">
                  <c:v>101863</c:v>
                </c:pt>
                <c:pt idx="228">
                  <c:v>101834</c:v>
                </c:pt>
                <c:pt idx="230">
                  <c:v>101846</c:v>
                </c:pt>
                <c:pt idx="232">
                  <c:v>101861</c:v>
                </c:pt>
                <c:pt idx="234">
                  <c:v>101845</c:v>
                </c:pt>
                <c:pt idx="236">
                  <c:v>101832</c:v>
                </c:pt>
                <c:pt idx="238">
                  <c:v>101867</c:v>
                </c:pt>
                <c:pt idx="240">
                  <c:v>101864</c:v>
                </c:pt>
                <c:pt idx="242">
                  <c:v>101845</c:v>
                </c:pt>
                <c:pt idx="244">
                  <c:v>101846</c:v>
                </c:pt>
                <c:pt idx="246">
                  <c:v>101868</c:v>
                </c:pt>
                <c:pt idx="248">
                  <c:v>101831</c:v>
                </c:pt>
                <c:pt idx="250">
                  <c:v>101829</c:v>
                </c:pt>
                <c:pt idx="252">
                  <c:v>101860</c:v>
                </c:pt>
                <c:pt idx="254">
                  <c:v>101852</c:v>
                </c:pt>
                <c:pt idx="256">
                  <c:v>101846</c:v>
                </c:pt>
                <c:pt idx="258">
                  <c:v>101857</c:v>
                </c:pt>
                <c:pt idx="260">
                  <c:v>101835</c:v>
                </c:pt>
                <c:pt idx="262">
                  <c:v>101826</c:v>
                </c:pt>
                <c:pt idx="264">
                  <c:v>101866</c:v>
                </c:pt>
                <c:pt idx="266">
                  <c:v>101852</c:v>
                </c:pt>
                <c:pt idx="268">
                  <c:v>101830</c:v>
                </c:pt>
                <c:pt idx="270">
                  <c:v>101845</c:v>
                </c:pt>
                <c:pt idx="272">
                  <c:v>101859</c:v>
                </c:pt>
                <c:pt idx="274">
                  <c:v>101846</c:v>
                </c:pt>
                <c:pt idx="276">
                  <c:v>101844</c:v>
                </c:pt>
                <c:pt idx="278">
                  <c:v>101863</c:v>
                </c:pt>
                <c:pt idx="280">
                  <c:v>101833</c:v>
                </c:pt>
                <c:pt idx="282">
                  <c:v>101848</c:v>
                </c:pt>
                <c:pt idx="284">
                  <c:v>101865</c:v>
                </c:pt>
                <c:pt idx="286">
                  <c:v>101841</c:v>
                </c:pt>
                <c:pt idx="288">
                  <c:v>101841</c:v>
                </c:pt>
                <c:pt idx="290">
                  <c:v>101863</c:v>
                </c:pt>
                <c:pt idx="292">
                  <c:v>101828</c:v>
                </c:pt>
                <c:pt idx="294">
                  <c:v>101828</c:v>
                </c:pt>
                <c:pt idx="296">
                  <c:v>101862</c:v>
                </c:pt>
                <c:pt idx="298">
                  <c:v>101858</c:v>
                </c:pt>
                <c:pt idx="300">
                  <c:v>101827</c:v>
                </c:pt>
                <c:pt idx="302">
                  <c:v>101844</c:v>
                </c:pt>
                <c:pt idx="304">
                  <c:v>101862</c:v>
                </c:pt>
                <c:pt idx="306">
                  <c:v>101845</c:v>
                </c:pt>
                <c:pt idx="308">
                  <c:v>101844</c:v>
                </c:pt>
                <c:pt idx="310">
                  <c:v>101860</c:v>
                </c:pt>
                <c:pt idx="312">
                  <c:v>101831</c:v>
                </c:pt>
                <c:pt idx="314">
                  <c:v>101858</c:v>
                </c:pt>
                <c:pt idx="316">
                  <c:v>101839</c:v>
                </c:pt>
                <c:pt idx="318">
                  <c:v>101847</c:v>
                </c:pt>
                <c:pt idx="320">
                  <c:v>101857</c:v>
                </c:pt>
                <c:pt idx="322">
                  <c:v>101831</c:v>
                </c:pt>
                <c:pt idx="324">
                  <c:v>101831</c:v>
                </c:pt>
                <c:pt idx="326">
                  <c:v>101874</c:v>
                </c:pt>
                <c:pt idx="328">
                  <c:v>101844</c:v>
                </c:pt>
                <c:pt idx="330">
                  <c:v>101845</c:v>
                </c:pt>
                <c:pt idx="332">
                  <c:v>101866</c:v>
                </c:pt>
                <c:pt idx="334">
                  <c:v>101841</c:v>
                </c:pt>
                <c:pt idx="336">
                  <c:v>101833</c:v>
                </c:pt>
                <c:pt idx="338">
                  <c:v>101861</c:v>
                </c:pt>
                <c:pt idx="340">
                  <c:v>101842</c:v>
                </c:pt>
                <c:pt idx="342">
                  <c:v>101839</c:v>
                </c:pt>
                <c:pt idx="344">
                  <c:v>101866</c:v>
                </c:pt>
                <c:pt idx="346">
                  <c:v>101856</c:v>
                </c:pt>
                <c:pt idx="348">
                  <c:v>101842</c:v>
                </c:pt>
                <c:pt idx="350">
                  <c:v>101833</c:v>
                </c:pt>
                <c:pt idx="352">
                  <c:v>101861</c:v>
                </c:pt>
                <c:pt idx="354">
                  <c:v>101842</c:v>
                </c:pt>
                <c:pt idx="356">
                  <c:v>101848</c:v>
                </c:pt>
                <c:pt idx="358">
                  <c:v>101860</c:v>
                </c:pt>
                <c:pt idx="360">
                  <c:v>101841</c:v>
                </c:pt>
                <c:pt idx="362">
                  <c:v>101844</c:v>
                </c:pt>
                <c:pt idx="364">
                  <c:v>101861</c:v>
                </c:pt>
                <c:pt idx="366">
                  <c:v>101832</c:v>
                </c:pt>
                <c:pt idx="368">
                  <c:v>101841</c:v>
                </c:pt>
                <c:pt idx="370">
                  <c:v>101859</c:v>
                </c:pt>
                <c:pt idx="372">
                  <c:v>101844</c:v>
                </c:pt>
                <c:pt idx="374">
                  <c:v>101829</c:v>
                </c:pt>
                <c:pt idx="376">
                  <c:v>101855</c:v>
                </c:pt>
                <c:pt idx="378">
                  <c:v>101852</c:v>
                </c:pt>
                <c:pt idx="380">
                  <c:v>101839</c:v>
                </c:pt>
                <c:pt idx="382">
                  <c:v>101861</c:v>
                </c:pt>
                <c:pt idx="384">
                  <c:v>101852</c:v>
                </c:pt>
                <c:pt idx="386">
                  <c:v>101825</c:v>
                </c:pt>
                <c:pt idx="388">
                  <c:v>101841</c:v>
                </c:pt>
                <c:pt idx="390">
                  <c:v>101859</c:v>
                </c:pt>
                <c:pt idx="392">
                  <c:v>101840</c:v>
                </c:pt>
                <c:pt idx="394">
                  <c:v>101850</c:v>
                </c:pt>
                <c:pt idx="396">
                  <c:v>101873</c:v>
                </c:pt>
                <c:pt idx="398">
                  <c:v>101844</c:v>
                </c:pt>
                <c:pt idx="400">
                  <c:v>101842</c:v>
                </c:pt>
                <c:pt idx="402">
                  <c:v>101864</c:v>
                </c:pt>
                <c:pt idx="404">
                  <c:v>101840</c:v>
                </c:pt>
                <c:pt idx="406">
                  <c:v>101847</c:v>
                </c:pt>
                <c:pt idx="408">
                  <c:v>101858</c:v>
                </c:pt>
                <c:pt idx="410">
                  <c:v>101867</c:v>
                </c:pt>
                <c:pt idx="412">
                  <c:v>101720</c:v>
                </c:pt>
                <c:pt idx="414">
                  <c:v>101755</c:v>
                </c:pt>
                <c:pt idx="416">
                  <c:v>101768</c:v>
                </c:pt>
                <c:pt idx="418">
                  <c:v>101722</c:v>
                </c:pt>
                <c:pt idx="420">
                  <c:v>101685</c:v>
                </c:pt>
                <c:pt idx="422">
                  <c:v>101675</c:v>
                </c:pt>
                <c:pt idx="424">
                  <c:v>101675</c:v>
                </c:pt>
                <c:pt idx="426">
                  <c:v>101643</c:v>
                </c:pt>
                <c:pt idx="428">
                  <c:v>101624</c:v>
                </c:pt>
                <c:pt idx="430">
                  <c:v>101629</c:v>
                </c:pt>
                <c:pt idx="432">
                  <c:v>101616</c:v>
                </c:pt>
                <c:pt idx="434">
                  <c:v>101588</c:v>
                </c:pt>
                <c:pt idx="436">
                  <c:v>101562</c:v>
                </c:pt>
                <c:pt idx="438">
                  <c:v>101582</c:v>
                </c:pt>
                <c:pt idx="440">
                  <c:v>101554</c:v>
                </c:pt>
                <c:pt idx="442">
                  <c:v>101535</c:v>
                </c:pt>
                <c:pt idx="444">
                  <c:v>101550</c:v>
                </c:pt>
                <c:pt idx="446">
                  <c:v>101553</c:v>
                </c:pt>
                <c:pt idx="448">
                  <c:v>101533</c:v>
                </c:pt>
                <c:pt idx="450">
                  <c:v>101526</c:v>
                </c:pt>
                <c:pt idx="452">
                  <c:v>101540</c:v>
                </c:pt>
                <c:pt idx="454">
                  <c:v>101522</c:v>
                </c:pt>
                <c:pt idx="456">
                  <c:v>101517</c:v>
                </c:pt>
                <c:pt idx="458">
                  <c:v>101536</c:v>
                </c:pt>
                <c:pt idx="460">
                  <c:v>101517</c:v>
                </c:pt>
                <c:pt idx="462">
                  <c:v>101499</c:v>
                </c:pt>
                <c:pt idx="464">
                  <c:v>101529</c:v>
                </c:pt>
                <c:pt idx="466">
                  <c:v>101536</c:v>
                </c:pt>
                <c:pt idx="468">
                  <c:v>101534</c:v>
                </c:pt>
                <c:pt idx="470">
                  <c:v>101534</c:v>
                </c:pt>
                <c:pt idx="472">
                  <c:v>101534</c:v>
                </c:pt>
                <c:pt idx="474">
                  <c:v>101550</c:v>
                </c:pt>
                <c:pt idx="476">
                  <c:v>101563</c:v>
                </c:pt>
                <c:pt idx="478">
                  <c:v>101540</c:v>
                </c:pt>
                <c:pt idx="480">
                  <c:v>101560</c:v>
                </c:pt>
                <c:pt idx="482">
                  <c:v>101586</c:v>
                </c:pt>
                <c:pt idx="484">
                  <c:v>101595</c:v>
                </c:pt>
                <c:pt idx="486">
                  <c:v>101589</c:v>
                </c:pt>
                <c:pt idx="488">
                  <c:v>101590</c:v>
                </c:pt>
                <c:pt idx="490">
                  <c:v>101620</c:v>
                </c:pt>
                <c:pt idx="492">
                  <c:v>101623</c:v>
                </c:pt>
                <c:pt idx="494">
                  <c:v>101642</c:v>
                </c:pt>
                <c:pt idx="496">
                  <c:v>101678</c:v>
                </c:pt>
                <c:pt idx="498">
                  <c:v>101692</c:v>
                </c:pt>
                <c:pt idx="500">
                  <c:v>101697</c:v>
                </c:pt>
                <c:pt idx="502">
                  <c:v>101720</c:v>
                </c:pt>
                <c:pt idx="504">
                  <c:v>101740</c:v>
                </c:pt>
                <c:pt idx="506">
                  <c:v>101743</c:v>
                </c:pt>
                <c:pt idx="508">
                  <c:v>101755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A-41FC-BFAE-51B82029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Feuil1!$C$2:$C$510</c:f>
              <c:numCache>
                <c:formatCode>General</c:formatCode>
                <c:ptCount val="509"/>
                <c:pt idx="4">
                  <c:v>48</c:v>
                </c:pt>
                <c:pt idx="16">
                  <c:v>48</c:v>
                </c:pt>
                <c:pt idx="26">
                  <c:v>48</c:v>
                </c:pt>
                <c:pt idx="38">
                  <c:v>48</c:v>
                </c:pt>
                <c:pt idx="40">
                  <c:v>48</c:v>
                </c:pt>
                <c:pt idx="50">
                  <c:v>48</c:v>
                </c:pt>
                <c:pt idx="52">
                  <c:v>48</c:v>
                </c:pt>
                <c:pt idx="62">
                  <c:v>48</c:v>
                </c:pt>
                <c:pt idx="72">
                  <c:v>48</c:v>
                </c:pt>
                <c:pt idx="74">
                  <c:v>48</c:v>
                </c:pt>
                <c:pt idx="96">
                  <c:v>48</c:v>
                </c:pt>
                <c:pt idx="108">
                  <c:v>48</c:v>
                </c:pt>
                <c:pt idx="130">
                  <c:v>48</c:v>
                </c:pt>
                <c:pt idx="142">
                  <c:v>48</c:v>
                </c:pt>
                <c:pt idx="144">
                  <c:v>48</c:v>
                </c:pt>
                <c:pt idx="154">
                  <c:v>48</c:v>
                </c:pt>
                <c:pt idx="164">
                  <c:v>48</c:v>
                </c:pt>
                <c:pt idx="176">
                  <c:v>48</c:v>
                </c:pt>
                <c:pt idx="178">
                  <c:v>48</c:v>
                </c:pt>
                <c:pt idx="188">
                  <c:v>48</c:v>
                </c:pt>
                <c:pt idx="198">
                  <c:v>48</c:v>
                </c:pt>
                <c:pt idx="200">
                  <c:v>48</c:v>
                </c:pt>
                <c:pt idx="210">
                  <c:v>48</c:v>
                </c:pt>
                <c:pt idx="212">
                  <c:v>48</c:v>
                </c:pt>
                <c:pt idx="234">
                  <c:v>48</c:v>
                </c:pt>
                <c:pt idx="246">
                  <c:v>48</c:v>
                </c:pt>
                <c:pt idx="248">
                  <c:v>48</c:v>
                </c:pt>
                <c:pt idx="258">
                  <c:v>48</c:v>
                </c:pt>
                <c:pt idx="268">
                  <c:v>48</c:v>
                </c:pt>
                <c:pt idx="270">
                  <c:v>48</c:v>
                </c:pt>
                <c:pt idx="280">
                  <c:v>48</c:v>
                </c:pt>
                <c:pt idx="282">
                  <c:v>48</c:v>
                </c:pt>
                <c:pt idx="292">
                  <c:v>48</c:v>
                </c:pt>
                <c:pt idx="304">
                  <c:v>48</c:v>
                </c:pt>
                <c:pt idx="316">
                  <c:v>48</c:v>
                </c:pt>
                <c:pt idx="338">
                  <c:v>48</c:v>
                </c:pt>
                <c:pt idx="348">
                  <c:v>48</c:v>
                </c:pt>
                <c:pt idx="350">
                  <c:v>48</c:v>
                </c:pt>
                <c:pt idx="372">
                  <c:v>48</c:v>
                </c:pt>
                <c:pt idx="384">
                  <c:v>48</c:v>
                </c:pt>
                <c:pt idx="396">
                  <c:v>48</c:v>
                </c:pt>
                <c:pt idx="406">
                  <c:v>48</c:v>
                </c:pt>
                <c:pt idx="408">
                  <c:v>48</c:v>
                </c:pt>
                <c:pt idx="418">
                  <c:v>52</c:v>
                </c:pt>
                <c:pt idx="420">
                  <c:v>52</c:v>
                </c:pt>
                <c:pt idx="428">
                  <c:v>52</c:v>
                </c:pt>
                <c:pt idx="430">
                  <c:v>52</c:v>
                </c:pt>
                <c:pt idx="442">
                  <c:v>52</c:v>
                </c:pt>
                <c:pt idx="450">
                  <c:v>52</c:v>
                </c:pt>
                <c:pt idx="452">
                  <c:v>52</c:v>
                </c:pt>
                <c:pt idx="462">
                  <c:v>52</c:v>
                </c:pt>
                <c:pt idx="464">
                  <c:v>52</c:v>
                </c:pt>
                <c:pt idx="474">
                  <c:v>52</c:v>
                </c:pt>
                <c:pt idx="486">
                  <c:v>52</c:v>
                </c:pt>
                <c:pt idx="496">
                  <c:v>52</c:v>
                </c:pt>
                <c:pt idx="50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0-44DE-924C-999329F1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4928"/>
        <c:axId val="618528536"/>
      </c:scatterChart>
      <c:valAx>
        <c:axId val="6185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28536"/>
        <c:crosses val="autoZero"/>
        <c:crossBetween val="midCat"/>
      </c:valAx>
      <c:valAx>
        <c:axId val="6185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5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Feuil1!$D$2:$D$510</c:f>
              <c:numCache>
                <c:formatCode>General</c:formatCode>
                <c:ptCount val="509"/>
                <c:pt idx="0">
                  <c:v>-9</c:v>
                </c:pt>
                <c:pt idx="2">
                  <c:v>2</c:v>
                </c:pt>
                <c:pt idx="4">
                  <c:v>-11</c:v>
                </c:pt>
                <c:pt idx="6">
                  <c:v>20</c:v>
                </c:pt>
                <c:pt idx="8">
                  <c:v>-18</c:v>
                </c:pt>
                <c:pt idx="10">
                  <c:v>9</c:v>
                </c:pt>
                <c:pt idx="12">
                  <c:v>-2</c:v>
                </c:pt>
                <c:pt idx="14">
                  <c:v>13</c:v>
                </c:pt>
                <c:pt idx="16">
                  <c:v>-26</c:v>
                </c:pt>
                <c:pt idx="18">
                  <c:v>21</c:v>
                </c:pt>
                <c:pt idx="20">
                  <c:v>-14</c:v>
                </c:pt>
                <c:pt idx="22">
                  <c:v>12</c:v>
                </c:pt>
                <c:pt idx="26">
                  <c:v>-1</c:v>
                </c:pt>
                <c:pt idx="28">
                  <c:v>12</c:v>
                </c:pt>
                <c:pt idx="30">
                  <c:v>-11</c:v>
                </c:pt>
                <c:pt idx="34">
                  <c:v>16</c:v>
                </c:pt>
                <c:pt idx="36">
                  <c:v>-6</c:v>
                </c:pt>
                <c:pt idx="38">
                  <c:v>4</c:v>
                </c:pt>
                <c:pt idx="42">
                  <c:v>1</c:v>
                </c:pt>
                <c:pt idx="44">
                  <c:v>-3</c:v>
                </c:pt>
                <c:pt idx="48">
                  <c:v>3</c:v>
                </c:pt>
                <c:pt idx="50">
                  <c:v>-7</c:v>
                </c:pt>
                <c:pt idx="52">
                  <c:v>6</c:v>
                </c:pt>
                <c:pt idx="54">
                  <c:v>-6</c:v>
                </c:pt>
                <c:pt idx="56">
                  <c:v>8</c:v>
                </c:pt>
                <c:pt idx="60">
                  <c:v>3</c:v>
                </c:pt>
                <c:pt idx="62">
                  <c:v>-5</c:v>
                </c:pt>
                <c:pt idx="64">
                  <c:v>-2</c:v>
                </c:pt>
                <c:pt idx="66">
                  <c:v>-9</c:v>
                </c:pt>
                <c:pt idx="68">
                  <c:v>16</c:v>
                </c:pt>
                <c:pt idx="70">
                  <c:v>-27</c:v>
                </c:pt>
                <c:pt idx="72">
                  <c:v>33</c:v>
                </c:pt>
                <c:pt idx="74">
                  <c:v>-16</c:v>
                </c:pt>
                <c:pt idx="76">
                  <c:v>-6</c:v>
                </c:pt>
                <c:pt idx="78">
                  <c:v>10</c:v>
                </c:pt>
                <c:pt idx="80">
                  <c:v>-12</c:v>
                </c:pt>
                <c:pt idx="82">
                  <c:v>8</c:v>
                </c:pt>
                <c:pt idx="84">
                  <c:v>-13</c:v>
                </c:pt>
                <c:pt idx="86">
                  <c:v>16</c:v>
                </c:pt>
                <c:pt idx="88">
                  <c:v>-8</c:v>
                </c:pt>
                <c:pt idx="92">
                  <c:v>3</c:v>
                </c:pt>
                <c:pt idx="94">
                  <c:v>1</c:v>
                </c:pt>
                <c:pt idx="96">
                  <c:v>-1</c:v>
                </c:pt>
                <c:pt idx="98">
                  <c:v>-1</c:v>
                </c:pt>
                <c:pt idx="100">
                  <c:v>10</c:v>
                </c:pt>
                <c:pt idx="102">
                  <c:v>1</c:v>
                </c:pt>
                <c:pt idx="104">
                  <c:v>-10</c:v>
                </c:pt>
                <c:pt idx="106">
                  <c:v>13</c:v>
                </c:pt>
                <c:pt idx="108">
                  <c:v>-5</c:v>
                </c:pt>
                <c:pt idx="110">
                  <c:v>1</c:v>
                </c:pt>
                <c:pt idx="112">
                  <c:v>2</c:v>
                </c:pt>
                <c:pt idx="116">
                  <c:v>4</c:v>
                </c:pt>
                <c:pt idx="118">
                  <c:v>-10</c:v>
                </c:pt>
                <c:pt idx="120">
                  <c:v>3</c:v>
                </c:pt>
                <c:pt idx="122">
                  <c:v>-4</c:v>
                </c:pt>
                <c:pt idx="124">
                  <c:v>-3</c:v>
                </c:pt>
                <c:pt idx="126">
                  <c:v>1</c:v>
                </c:pt>
                <c:pt idx="128">
                  <c:v>2</c:v>
                </c:pt>
                <c:pt idx="130">
                  <c:v>2</c:v>
                </c:pt>
                <c:pt idx="132">
                  <c:v>-6</c:v>
                </c:pt>
                <c:pt idx="134">
                  <c:v>8</c:v>
                </c:pt>
                <c:pt idx="136">
                  <c:v>-3</c:v>
                </c:pt>
                <c:pt idx="140">
                  <c:v>-4</c:v>
                </c:pt>
                <c:pt idx="142">
                  <c:v>3</c:v>
                </c:pt>
                <c:pt idx="144">
                  <c:v>-8</c:v>
                </c:pt>
                <c:pt idx="146">
                  <c:v>2</c:v>
                </c:pt>
                <c:pt idx="148">
                  <c:v>8</c:v>
                </c:pt>
                <c:pt idx="150">
                  <c:v>-10</c:v>
                </c:pt>
                <c:pt idx="152">
                  <c:v>5</c:v>
                </c:pt>
                <c:pt idx="154">
                  <c:v>6</c:v>
                </c:pt>
                <c:pt idx="156">
                  <c:v>-2</c:v>
                </c:pt>
                <c:pt idx="158">
                  <c:v>-8</c:v>
                </c:pt>
                <c:pt idx="160">
                  <c:v>-1</c:v>
                </c:pt>
                <c:pt idx="162">
                  <c:v>-2</c:v>
                </c:pt>
                <c:pt idx="164">
                  <c:v>-4</c:v>
                </c:pt>
                <c:pt idx="166">
                  <c:v>6</c:v>
                </c:pt>
                <c:pt idx="168">
                  <c:v>-1</c:v>
                </c:pt>
                <c:pt idx="170">
                  <c:v>4</c:v>
                </c:pt>
                <c:pt idx="172">
                  <c:v>-4</c:v>
                </c:pt>
                <c:pt idx="174">
                  <c:v>3</c:v>
                </c:pt>
                <c:pt idx="176">
                  <c:v>1</c:v>
                </c:pt>
                <c:pt idx="180">
                  <c:v>-6</c:v>
                </c:pt>
                <c:pt idx="184">
                  <c:v>14</c:v>
                </c:pt>
                <c:pt idx="186">
                  <c:v>-17</c:v>
                </c:pt>
                <c:pt idx="188">
                  <c:v>12</c:v>
                </c:pt>
                <c:pt idx="190">
                  <c:v>-1</c:v>
                </c:pt>
                <c:pt idx="192">
                  <c:v>-6</c:v>
                </c:pt>
                <c:pt idx="194">
                  <c:v>2</c:v>
                </c:pt>
                <c:pt idx="196">
                  <c:v>3</c:v>
                </c:pt>
                <c:pt idx="198">
                  <c:v>1</c:v>
                </c:pt>
                <c:pt idx="200">
                  <c:v>-14</c:v>
                </c:pt>
                <c:pt idx="202">
                  <c:v>-1</c:v>
                </c:pt>
                <c:pt idx="204">
                  <c:v>14</c:v>
                </c:pt>
                <c:pt idx="206">
                  <c:v>-12</c:v>
                </c:pt>
                <c:pt idx="208">
                  <c:v>7</c:v>
                </c:pt>
                <c:pt idx="210">
                  <c:v>3</c:v>
                </c:pt>
                <c:pt idx="212">
                  <c:v>1</c:v>
                </c:pt>
                <c:pt idx="214">
                  <c:v>-6</c:v>
                </c:pt>
                <c:pt idx="216">
                  <c:v>3</c:v>
                </c:pt>
                <c:pt idx="218">
                  <c:v>4</c:v>
                </c:pt>
                <c:pt idx="220">
                  <c:v>-4</c:v>
                </c:pt>
                <c:pt idx="222">
                  <c:v>-14</c:v>
                </c:pt>
                <c:pt idx="224">
                  <c:v>14</c:v>
                </c:pt>
                <c:pt idx="226">
                  <c:v>-7</c:v>
                </c:pt>
                <c:pt idx="228">
                  <c:v>-3</c:v>
                </c:pt>
                <c:pt idx="230">
                  <c:v>1</c:v>
                </c:pt>
                <c:pt idx="232">
                  <c:v>4</c:v>
                </c:pt>
                <c:pt idx="236">
                  <c:v>-8</c:v>
                </c:pt>
                <c:pt idx="238">
                  <c:v>9</c:v>
                </c:pt>
                <c:pt idx="240">
                  <c:v>-2</c:v>
                </c:pt>
                <c:pt idx="242">
                  <c:v>2</c:v>
                </c:pt>
                <c:pt idx="244">
                  <c:v>-8</c:v>
                </c:pt>
                <c:pt idx="246">
                  <c:v>25</c:v>
                </c:pt>
                <c:pt idx="248">
                  <c:v>-19</c:v>
                </c:pt>
                <c:pt idx="250">
                  <c:v>2</c:v>
                </c:pt>
                <c:pt idx="252">
                  <c:v>12</c:v>
                </c:pt>
                <c:pt idx="254">
                  <c:v>-6</c:v>
                </c:pt>
                <c:pt idx="258">
                  <c:v>-8</c:v>
                </c:pt>
                <c:pt idx="260">
                  <c:v>12</c:v>
                </c:pt>
                <c:pt idx="262">
                  <c:v>-3</c:v>
                </c:pt>
                <c:pt idx="264">
                  <c:v>-12</c:v>
                </c:pt>
                <c:pt idx="266">
                  <c:v>18</c:v>
                </c:pt>
                <c:pt idx="268">
                  <c:v>-9</c:v>
                </c:pt>
                <c:pt idx="270">
                  <c:v>-3</c:v>
                </c:pt>
                <c:pt idx="272">
                  <c:v>6</c:v>
                </c:pt>
                <c:pt idx="274">
                  <c:v>1</c:v>
                </c:pt>
                <c:pt idx="278">
                  <c:v>-8</c:v>
                </c:pt>
                <c:pt idx="280">
                  <c:v>14</c:v>
                </c:pt>
                <c:pt idx="282">
                  <c:v>-5</c:v>
                </c:pt>
                <c:pt idx="284">
                  <c:v>-3</c:v>
                </c:pt>
                <c:pt idx="286">
                  <c:v>3</c:v>
                </c:pt>
                <c:pt idx="288">
                  <c:v>4</c:v>
                </c:pt>
                <c:pt idx="290">
                  <c:v>-4</c:v>
                </c:pt>
                <c:pt idx="292">
                  <c:v>-4</c:v>
                </c:pt>
                <c:pt idx="294">
                  <c:v>8</c:v>
                </c:pt>
                <c:pt idx="296">
                  <c:v>-2</c:v>
                </c:pt>
                <c:pt idx="298">
                  <c:v>-3</c:v>
                </c:pt>
                <c:pt idx="300">
                  <c:v>3</c:v>
                </c:pt>
                <c:pt idx="302">
                  <c:v>5</c:v>
                </c:pt>
                <c:pt idx="304">
                  <c:v>-3</c:v>
                </c:pt>
                <c:pt idx="306">
                  <c:v>-2</c:v>
                </c:pt>
                <c:pt idx="308">
                  <c:v>6</c:v>
                </c:pt>
                <c:pt idx="310">
                  <c:v>1</c:v>
                </c:pt>
                <c:pt idx="312">
                  <c:v>-5</c:v>
                </c:pt>
                <c:pt idx="314">
                  <c:v>2</c:v>
                </c:pt>
                <c:pt idx="316">
                  <c:v>5</c:v>
                </c:pt>
                <c:pt idx="318">
                  <c:v>-4</c:v>
                </c:pt>
                <c:pt idx="320">
                  <c:v>-2</c:v>
                </c:pt>
                <c:pt idx="322">
                  <c:v>5</c:v>
                </c:pt>
                <c:pt idx="326">
                  <c:v>-3</c:v>
                </c:pt>
                <c:pt idx="328">
                  <c:v>1</c:v>
                </c:pt>
                <c:pt idx="330">
                  <c:v>5</c:v>
                </c:pt>
                <c:pt idx="332">
                  <c:v>-3</c:v>
                </c:pt>
                <c:pt idx="334">
                  <c:v>-2</c:v>
                </c:pt>
                <c:pt idx="336">
                  <c:v>5</c:v>
                </c:pt>
                <c:pt idx="338">
                  <c:v>1</c:v>
                </c:pt>
                <c:pt idx="340">
                  <c:v>-3</c:v>
                </c:pt>
                <c:pt idx="344">
                  <c:v>5</c:v>
                </c:pt>
                <c:pt idx="346">
                  <c:v>-1</c:v>
                </c:pt>
                <c:pt idx="348">
                  <c:v>-1</c:v>
                </c:pt>
                <c:pt idx="350">
                  <c:v>4</c:v>
                </c:pt>
                <c:pt idx="352">
                  <c:v>1</c:v>
                </c:pt>
                <c:pt idx="354">
                  <c:v>-2</c:v>
                </c:pt>
                <c:pt idx="356">
                  <c:v>-1</c:v>
                </c:pt>
                <c:pt idx="358">
                  <c:v>4</c:v>
                </c:pt>
                <c:pt idx="360">
                  <c:v>-2</c:v>
                </c:pt>
                <c:pt idx="364">
                  <c:v>4</c:v>
                </c:pt>
                <c:pt idx="366">
                  <c:v>2</c:v>
                </c:pt>
                <c:pt idx="368">
                  <c:v>-2</c:v>
                </c:pt>
                <c:pt idx="370">
                  <c:v>1</c:v>
                </c:pt>
                <c:pt idx="372">
                  <c:v>4</c:v>
                </c:pt>
                <c:pt idx="374">
                  <c:v>-2</c:v>
                </c:pt>
                <c:pt idx="376">
                  <c:v>-2</c:v>
                </c:pt>
                <c:pt idx="378">
                  <c:v>2</c:v>
                </c:pt>
                <c:pt idx="380">
                  <c:v>4</c:v>
                </c:pt>
                <c:pt idx="382">
                  <c:v>-3</c:v>
                </c:pt>
                <c:pt idx="384">
                  <c:v>3</c:v>
                </c:pt>
                <c:pt idx="386">
                  <c:v>5</c:v>
                </c:pt>
                <c:pt idx="388">
                  <c:v>-1</c:v>
                </c:pt>
                <c:pt idx="392">
                  <c:v>2</c:v>
                </c:pt>
                <c:pt idx="394">
                  <c:v>1</c:v>
                </c:pt>
                <c:pt idx="396">
                  <c:v>-2</c:v>
                </c:pt>
                <c:pt idx="398">
                  <c:v>-1</c:v>
                </c:pt>
                <c:pt idx="400">
                  <c:v>4</c:v>
                </c:pt>
                <c:pt idx="402">
                  <c:v>-2</c:v>
                </c:pt>
                <c:pt idx="404">
                  <c:v>-1</c:v>
                </c:pt>
                <c:pt idx="406">
                  <c:v>1</c:v>
                </c:pt>
                <c:pt idx="408">
                  <c:v>8</c:v>
                </c:pt>
                <c:pt idx="410">
                  <c:v>750</c:v>
                </c:pt>
                <c:pt idx="412">
                  <c:v>653</c:v>
                </c:pt>
                <c:pt idx="414">
                  <c:v>2118</c:v>
                </c:pt>
                <c:pt idx="416">
                  <c:v>670</c:v>
                </c:pt>
                <c:pt idx="418">
                  <c:v>-409</c:v>
                </c:pt>
                <c:pt idx="420">
                  <c:v>-642</c:v>
                </c:pt>
                <c:pt idx="422">
                  <c:v>105</c:v>
                </c:pt>
                <c:pt idx="424">
                  <c:v>652</c:v>
                </c:pt>
                <c:pt idx="426">
                  <c:v>297</c:v>
                </c:pt>
                <c:pt idx="428">
                  <c:v>-100</c:v>
                </c:pt>
                <c:pt idx="430">
                  <c:v>382</c:v>
                </c:pt>
                <c:pt idx="432">
                  <c:v>635</c:v>
                </c:pt>
                <c:pt idx="434">
                  <c:v>458</c:v>
                </c:pt>
                <c:pt idx="436">
                  <c:v>230</c:v>
                </c:pt>
                <c:pt idx="438">
                  <c:v>54</c:v>
                </c:pt>
                <c:pt idx="440">
                  <c:v>-136</c:v>
                </c:pt>
                <c:pt idx="442">
                  <c:v>-59</c:v>
                </c:pt>
                <c:pt idx="444">
                  <c:v>30</c:v>
                </c:pt>
                <c:pt idx="446">
                  <c:v>218</c:v>
                </c:pt>
                <c:pt idx="448">
                  <c:v>338</c:v>
                </c:pt>
                <c:pt idx="450">
                  <c:v>382</c:v>
                </c:pt>
                <c:pt idx="452">
                  <c:v>388</c:v>
                </c:pt>
                <c:pt idx="454">
                  <c:v>422</c:v>
                </c:pt>
                <c:pt idx="456">
                  <c:v>650</c:v>
                </c:pt>
                <c:pt idx="458">
                  <c:v>1128</c:v>
                </c:pt>
                <c:pt idx="460">
                  <c:v>1815</c:v>
                </c:pt>
                <c:pt idx="462">
                  <c:v>2497</c:v>
                </c:pt>
                <c:pt idx="464">
                  <c:v>2739</c:v>
                </c:pt>
                <c:pt idx="466">
                  <c:v>2097</c:v>
                </c:pt>
                <c:pt idx="468">
                  <c:v>213</c:v>
                </c:pt>
                <c:pt idx="470">
                  <c:v>-884</c:v>
                </c:pt>
                <c:pt idx="472">
                  <c:v>-1176</c:v>
                </c:pt>
                <c:pt idx="474">
                  <c:v>196</c:v>
                </c:pt>
                <c:pt idx="476">
                  <c:v>751</c:v>
                </c:pt>
                <c:pt idx="478">
                  <c:v>705</c:v>
                </c:pt>
                <c:pt idx="480">
                  <c:v>132</c:v>
                </c:pt>
                <c:pt idx="482">
                  <c:v>-361</c:v>
                </c:pt>
                <c:pt idx="484">
                  <c:v>-626</c:v>
                </c:pt>
                <c:pt idx="486">
                  <c:v>-426</c:v>
                </c:pt>
                <c:pt idx="488">
                  <c:v>364</c:v>
                </c:pt>
                <c:pt idx="490">
                  <c:v>256</c:v>
                </c:pt>
                <c:pt idx="492">
                  <c:v>53</c:v>
                </c:pt>
                <c:pt idx="494">
                  <c:v>-43</c:v>
                </c:pt>
                <c:pt idx="496">
                  <c:v>-448</c:v>
                </c:pt>
                <c:pt idx="498">
                  <c:v>-315</c:v>
                </c:pt>
                <c:pt idx="500">
                  <c:v>-183</c:v>
                </c:pt>
                <c:pt idx="502">
                  <c:v>-86</c:v>
                </c:pt>
                <c:pt idx="504">
                  <c:v>106</c:v>
                </c:pt>
                <c:pt idx="506">
                  <c:v>231</c:v>
                </c:pt>
                <c:pt idx="50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9-49D2-AA33-C407DB67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Feuil1!$E$2:$E$510</c:f>
              <c:numCache>
                <c:formatCode>General</c:formatCode>
                <c:ptCount val="509"/>
                <c:pt idx="0">
                  <c:v>-14472</c:v>
                </c:pt>
                <c:pt idx="2">
                  <c:v>-15532</c:v>
                </c:pt>
                <c:pt idx="4">
                  <c:v>-15328</c:v>
                </c:pt>
                <c:pt idx="6">
                  <c:v>-15270</c:v>
                </c:pt>
                <c:pt idx="8">
                  <c:v>-15478</c:v>
                </c:pt>
                <c:pt idx="10">
                  <c:v>-14958</c:v>
                </c:pt>
                <c:pt idx="12">
                  <c:v>-15700</c:v>
                </c:pt>
                <c:pt idx="14">
                  <c:v>-14926</c:v>
                </c:pt>
                <c:pt idx="16">
                  <c:v>-15234</c:v>
                </c:pt>
                <c:pt idx="18">
                  <c:v>-15424</c:v>
                </c:pt>
                <c:pt idx="20">
                  <c:v>-14958</c:v>
                </c:pt>
                <c:pt idx="22">
                  <c:v>-15418</c:v>
                </c:pt>
                <c:pt idx="24">
                  <c:v>-15248</c:v>
                </c:pt>
                <c:pt idx="26">
                  <c:v>-15668</c:v>
                </c:pt>
                <c:pt idx="28">
                  <c:v>-15050</c:v>
                </c:pt>
                <c:pt idx="30">
                  <c:v>-15010</c:v>
                </c:pt>
                <c:pt idx="32">
                  <c:v>-15828</c:v>
                </c:pt>
                <c:pt idx="34">
                  <c:v>-14646</c:v>
                </c:pt>
                <c:pt idx="36">
                  <c:v>-15348</c:v>
                </c:pt>
                <c:pt idx="38">
                  <c:v>-15170</c:v>
                </c:pt>
                <c:pt idx="40">
                  <c:v>-15440</c:v>
                </c:pt>
                <c:pt idx="42">
                  <c:v>-15104</c:v>
                </c:pt>
                <c:pt idx="44">
                  <c:v>-15196</c:v>
                </c:pt>
                <c:pt idx="46">
                  <c:v>-15420</c:v>
                </c:pt>
                <c:pt idx="48">
                  <c:v>-15482</c:v>
                </c:pt>
                <c:pt idx="50">
                  <c:v>-14648</c:v>
                </c:pt>
                <c:pt idx="52">
                  <c:v>-15710</c:v>
                </c:pt>
                <c:pt idx="54">
                  <c:v>-15306</c:v>
                </c:pt>
                <c:pt idx="56">
                  <c:v>-14950</c:v>
                </c:pt>
                <c:pt idx="58">
                  <c:v>-15338</c:v>
                </c:pt>
                <c:pt idx="60">
                  <c:v>-15294</c:v>
                </c:pt>
                <c:pt idx="62">
                  <c:v>-15076</c:v>
                </c:pt>
                <c:pt idx="64">
                  <c:v>-14954</c:v>
                </c:pt>
                <c:pt idx="66">
                  <c:v>-15386</c:v>
                </c:pt>
                <c:pt idx="68">
                  <c:v>-15168</c:v>
                </c:pt>
                <c:pt idx="70">
                  <c:v>-15142</c:v>
                </c:pt>
                <c:pt idx="72">
                  <c:v>-15182</c:v>
                </c:pt>
                <c:pt idx="74">
                  <c:v>-15432</c:v>
                </c:pt>
                <c:pt idx="76">
                  <c:v>-15142</c:v>
                </c:pt>
                <c:pt idx="78">
                  <c:v>-15204</c:v>
                </c:pt>
                <c:pt idx="80">
                  <c:v>-15228</c:v>
                </c:pt>
                <c:pt idx="82">
                  <c:v>-15444</c:v>
                </c:pt>
                <c:pt idx="84">
                  <c:v>-14590</c:v>
                </c:pt>
                <c:pt idx="86">
                  <c:v>-14874</c:v>
                </c:pt>
                <c:pt idx="88">
                  <c:v>-15560</c:v>
                </c:pt>
                <c:pt idx="90">
                  <c:v>-15268</c:v>
                </c:pt>
                <c:pt idx="92">
                  <c:v>-14962</c:v>
                </c:pt>
                <c:pt idx="94">
                  <c:v>-15460</c:v>
                </c:pt>
                <c:pt idx="96">
                  <c:v>-15106</c:v>
                </c:pt>
                <c:pt idx="98">
                  <c:v>-15636</c:v>
                </c:pt>
                <c:pt idx="100">
                  <c:v>-15054</c:v>
                </c:pt>
                <c:pt idx="102">
                  <c:v>-15342</c:v>
                </c:pt>
                <c:pt idx="104">
                  <c:v>-15472</c:v>
                </c:pt>
                <c:pt idx="106">
                  <c:v>-14966</c:v>
                </c:pt>
                <c:pt idx="108">
                  <c:v>-15100</c:v>
                </c:pt>
                <c:pt idx="110">
                  <c:v>-15656</c:v>
                </c:pt>
                <c:pt idx="112">
                  <c:v>-15092</c:v>
                </c:pt>
                <c:pt idx="114">
                  <c:v>-15180</c:v>
                </c:pt>
                <c:pt idx="116">
                  <c:v>-15468</c:v>
                </c:pt>
                <c:pt idx="118">
                  <c:v>-15138</c:v>
                </c:pt>
                <c:pt idx="120">
                  <c:v>-14978</c:v>
                </c:pt>
                <c:pt idx="122">
                  <c:v>-15466</c:v>
                </c:pt>
                <c:pt idx="124">
                  <c:v>-15262</c:v>
                </c:pt>
                <c:pt idx="126">
                  <c:v>-15184</c:v>
                </c:pt>
                <c:pt idx="128">
                  <c:v>-15240</c:v>
                </c:pt>
                <c:pt idx="130">
                  <c:v>-15302</c:v>
                </c:pt>
                <c:pt idx="132">
                  <c:v>-15274</c:v>
                </c:pt>
                <c:pt idx="134">
                  <c:v>-15120</c:v>
                </c:pt>
                <c:pt idx="136">
                  <c:v>-15182</c:v>
                </c:pt>
                <c:pt idx="138">
                  <c:v>-15774</c:v>
                </c:pt>
                <c:pt idx="140">
                  <c:v>-15178</c:v>
                </c:pt>
                <c:pt idx="142">
                  <c:v>-15098</c:v>
                </c:pt>
                <c:pt idx="144">
                  <c:v>-15270</c:v>
                </c:pt>
                <c:pt idx="146">
                  <c:v>-15442</c:v>
                </c:pt>
                <c:pt idx="148">
                  <c:v>-15004</c:v>
                </c:pt>
                <c:pt idx="150">
                  <c:v>-15320</c:v>
                </c:pt>
                <c:pt idx="152">
                  <c:v>-15332</c:v>
                </c:pt>
                <c:pt idx="154">
                  <c:v>-15254</c:v>
                </c:pt>
                <c:pt idx="156">
                  <c:v>-15180</c:v>
                </c:pt>
                <c:pt idx="158">
                  <c:v>-15348</c:v>
                </c:pt>
                <c:pt idx="160">
                  <c:v>-15064</c:v>
                </c:pt>
                <c:pt idx="162">
                  <c:v>-15362</c:v>
                </c:pt>
                <c:pt idx="164">
                  <c:v>-14706</c:v>
                </c:pt>
                <c:pt idx="166">
                  <c:v>-15784</c:v>
                </c:pt>
                <c:pt idx="168">
                  <c:v>-15138</c:v>
                </c:pt>
                <c:pt idx="170">
                  <c:v>-15074</c:v>
                </c:pt>
                <c:pt idx="172">
                  <c:v>-15592</c:v>
                </c:pt>
                <c:pt idx="174">
                  <c:v>-15106</c:v>
                </c:pt>
                <c:pt idx="176">
                  <c:v>-15314</c:v>
                </c:pt>
                <c:pt idx="178">
                  <c:v>-14830</c:v>
                </c:pt>
                <c:pt idx="180">
                  <c:v>-15510</c:v>
                </c:pt>
                <c:pt idx="182">
                  <c:v>-14994</c:v>
                </c:pt>
                <c:pt idx="184">
                  <c:v>-15302</c:v>
                </c:pt>
                <c:pt idx="186">
                  <c:v>-15202</c:v>
                </c:pt>
                <c:pt idx="188">
                  <c:v>-15502</c:v>
                </c:pt>
                <c:pt idx="190">
                  <c:v>-15038</c:v>
                </c:pt>
                <c:pt idx="192">
                  <c:v>-15264</c:v>
                </c:pt>
                <c:pt idx="194">
                  <c:v>-15530</c:v>
                </c:pt>
                <c:pt idx="196">
                  <c:v>-14958</c:v>
                </c:pt>
                <c:pt idx="198">
                  <c:v>-15038</c:v>
                </c:pt>
                <c:pt idx="200">
                  <c:v>-14998</c:v>
                </c:pt>
                <c:pt idx="202">
                  <c:v>-15724</c:v>
                </c:pt>
                <c:pt idx="204">
                  <c:v>-14714</c:v>
                </c:pt>
                <c:pt idx="206">
                  <c:v>-15566</c:v>
                </c:pt>
                <c:pt idx="208">
                  <c:v>-15138</c:v>
                </c:pt>
                <c:pt idx="210">
                  <c:v>-15386</c:v>
                </c:pt>
                <c:pt idx="212">
                  <c:v>-15088</c:v>
                </c:pt>
                <c:pt idx="214">
                  <c:v>-15464</c:v>
                </c:pt>
                <c:pt idx="216">
                  <c:v>-15136</c:v>
                </c:pt>
                <c:pt idx="218">
                  <c:v>-15186</c:v>
                </c:pt>
                <c:pt idx="220">
                  <c:v>-14922</c:v>
                </c:pt>
                <c:pt idx="222">
                  <c:v>-15608</c:v>
                </c:pt>
                <c:pt idx="224">
                  <c:v>-15116</c:v>
                </c:pt>
                <c:pt idx="226">
                  <c:v>-15532</c:v>
                </c:pt>
                <c:pt idx="228">
                  <c:v>-14866</c:v>
                </c:pt>
                <c:pt idx="230">
                  <c:v>-15538</c:v>
                </c:pt>
                <c:pt idx="232">
                  <c:v>-15058</c:v>
                </c:pt>
                <c:pt idx="234">
                  <c:v>-15352</c:v>
                </c:pt>
                <c:pt idx="236">
                  <c:v>-15190</c:v>
                </c:pt>
                <c:pt idx="238">
                  <c:v>-15498</c:v>
                </c:pt>
                <c:pt idx="240">
                  <c:v>-15082</c:v>
                </c:pt>
                <c:pt idx="242">
                  <c:v>-14880</c:v>
                </c:pt>
                <c:pt idx="244">
                  <c:v>-15784</c:v>
                </c:pt>
                <c:pt idx="246">
                  <c:v>-15146</c:v>
                </c:pt>
                <c:pt idx="248">
                  <c:v>-15226</c:v>
                </c:pt>
                <c:pt idx="250">
                  <c:v>-15286</c:v>
                </c:pt>
                <c:pt idx="252">
                  <c:v>-15214</c:v>
                </c:pt>
                <c:pt idx="254">
                  <c:v>-15250</c:v>
                </c:pt>
                <c:pt idx="256">
                  <c:v>-15116</c:v>
                </c:pt>
                <c:pt idx="258">
                  <c:v>-15508</c:v>
                </c:pt>
                <c:pt idx="260">
                  <c:v>-15092</c:v>
                </c:pt>
                <c:pt idx="262">
                  <c:v>-14874</c:v>
                </c:pt>
                <c:pt idx="264">
                  <c:v>-15550</c:v>
                </c:pt>
                <c:pt idx="266">
                  <c:v>-15176</c:v>
                </c:pt>
                <c:pt idx="268">
                  <c:v>-15238</c:v>
                </c:pt>
                <c:pt idx="270">
                  <c:v>-15052</c:v>
                </c:pt>
                <c:pt idx="272">
                  <c:v>-15384</c:v>
                </c:pt>
                <c:pt idx="274">
                  <c:v>-15156</c:v>
                </c:pt>
                <c:pt idx="276">
                  <c:v>-15260</c:v>
                </c:pt>
                <c:pt idx="278">
                  <c:v>-15242</c:v>
                </c:pt>
                <c:pt idx="280">
                  <c:v>-15340</c:v>
                </c:pt>
                <c:pt idx="282">
                  <c:v>-15158</c:v>
                </c:pt>
                <c:pt idx="284">
                  <c:v>-15222</c:v>
                </c:pt>
                <c:pt idx="286">
                  <c:v>-15320</c:v>
                </c:pt>
                <c:pt idx="288">
                  <c:v>-15140</c:v>
                </c:pt>
                <c:pt idx="290">
                  <c:v>-15180</c:v>
                </c:pt>
                <c:pt idx="292">
                  <c:v>-15164</c:v>
                </c:pt>
                <c:pt idx="294">
                  <c:v>-15354</c:v>
                </c:pt>
                <c:pt idx="296">
                  <c:v>-15110</c:v>
                </c:pt>
                <c:pt idx="298">
                  <c:v>-15236</c:v>
                </c:pt>
                <c:pt idx="300">
                  <c:v>-15278</c:v>
                </c:pt>
                <c:pt idx="302">
                  <c:v>-15264</c:v>
                </c:pt>
                <c:pt idx="304">
                  <c:v>-15206</c:v>
                </c:pt>
                <c:pt idx="306">
                  <c:v>-15238</c:v>
                </c:pt>
                <c:pt idx="308">
                  <c:v>-15358</c:v>
                </c:pt>
                <c:pt idx="310">
                  <c:v>-15124</c:v>
                </c:pt>
                <c:pt idx="312">
                  <c:v>-15256</c:v>
                </c:pt>
                <c:pt idx="314">
                  <c:v>-15240</c:v>
                </c:pt>
                <c:pt idx="316">
                  <c:v>-15274</c:v>
                </c:pt>
                <c:pt idx="318">
                  <c:v>-15156</c:v>
                </c:pt>
                <c:pt idx="320">
                  <c:v>-15318</c:v>
                </c:pt>
                <c:pt idx="322">
                  <c:v>-15260</c:v>
                </c:pt>
                <c:pt idx="324">
                  <c:v>-15230</c:v>
                </c:pt>
                <c:pt idx="326">
                  <c:v>-15212</c:v>
                </c:pt>
                <c:pt idx="328">
                  <c:v>-15282</c:v>
                </c:pt>
                <c:pt idx="330">
                  <c:v>-15196</c:v>
                </c:pt>
                <c:pt idx="332">
                  <c:v>-15144</c:v>
                </c:pt>
                <c:pt idx="334">
                  <c:v>-15160</c:v>
                </c:pt>
                <c:pt idx="336">
                  <c:v>-15334</c:v>
                </c:pt>
                <c:pt idx="338">
                  <c:v>-15170</c:v>
                </c:pt>
                <c:pt idx="340">
                  <c:v>-15190</c:v>
                </c:pt>
                <c:pt idx="342">
                  <c:v>-15312</c:v>
                </c:pt>
                <c:pt idx="344">
                  <c:v>-15266</c:v>
                </c:pt>
                <c:pt idx="346">
                  <c:v>-15174</c:v>
                </c:pt>
                <c:pt idx="348">
                  <c:v>-15204</c:v>
                </c:pt>
                <c:pt idx="350">
                  <c:v>-15290</c:v>
                </c:pt>
                <c:pt idx="352">
                  <c:v>-15170</c:v>
                </c:pt>
                <c:pt idx="354">
                  <c:v>-15196</c:v>
                </c:pt>
                <c:pt idx="356">
                  <c:v>-15270</c:v>
                </c:pt>
                <c:pt idx="358">
                  <c:v>-15222</c:v>
                </c:pt>
                <c:pt idx="360">
                  <c:v>-15218</c:v>
                </c:pt>
                <c:pt idx="362">
                  <c:v>-15214</c:v>
                </c:pt>
                <c:pt idx="364">
                  <c:v>-15346</c:v>
                </c:pt>
                <c:pt idx="366">
                  <c:v>-15176</c:v>
                </c:pt>
                <c:pt idx="368">
                  <c:v>-15286</c:v>
                </c:pt>
                <c:pt idx="370">
                  <c:v>-15218</c:v>
                </c:pt>
                <c:pt idx="372">
                  <c:v>-15270</c:v>
                </c:pt>
                <c:pt idx="374">
                  <c:v>-15222</c:v>
                </c:pt>
                <c:pt idx="376">
                  <c:v>-15240</c:v>
                </c:pt>
                <c:pt idx="378">
                  <c:v>-15336</c:v>
                </c:pt>
                <c:pt idx="380">
                  <c:v>-15200</c:v>
                </c:pt>
                <c:pt idx="382">
                  <c:v>-15202</c:v>
                </c:pt>
                <c:pt idx="384">
                  <c:v>-15276</c:v>
                </c:pt>
                <c:pt idx="386">
                  <c:v>-15206</c:v>
                </c:pt>
                <c:pt idx="388">
                  <c:v>-15222</c:v>
                </c:pt>
                <c:pt idx="390">
                  <c:v>-15204</c:v>
                </c:pt>
                <c:pt idx="392">
                  <c:v>-15202</c:v>
                </c:pt>
                <c:pt idx="394">
                  <c:v>-15248</c:v>
                </c:pt>
                <c:pt idx="396">
                  <c:v>-15250</c:v>
                </c:pt>
                <c:pt idx="398">
                  <c:v>-15308</c:v>
                </c:pt>
                <c:pt idx="400">
                  <c:v>-15194</c:v>
                </c:pt>
                <c:pt idx="402">
                  <c:v>-15222</c:v>
                </c:pt>
                <c:pt idx="404">
                  <c:v>-15216</c:v>
                </c:pt>
                <c:pt idx="406">
                  <c:v>-15228</c:v>
                </c:pt>
                <c:pt idx="408">
                  <c:v>-15232</c:v>
                </c:pt>
                <c:pt idx="410">
                  <c:v>-9650</c:v>
                </c:pt>
                <c:pt idx="412">
                  <c:v>9734</c:v>
                </c:pt>
                <c:pt idx="414">
                  <c:v>-12870</c:v>
                </c:pt>
                <c:pt idx="416">
                  <c:v>-17142</c:v>
                </c:pt>
                <c:pt idx="418">
                  <c:v>-14224</c:v>
                </c:pt>
                <c:pt idx="420">
                  <c:v>-13288</c:v>
                </c:pt>
                <c:pt idx="422">
                  <c:v>-15916</c:v>
                </c:pt>
                <c:pt idx="424">
                  <c:v>-14780</c:v>
                </c:pt>
                <c:pt idx="426">
                  <c:v>-13364</c:v>
                </c:pt>
                <c:pt idx="428">
                  <c:v>-11588</c:v>
                </c:pt>
                <c:pt idx="430">
                  <c:v>-14496</c:v>
                </c:pt>
                <c:pt idx="432">
                  <c:v>-15102</c:v>
                </c:pt>
                <c:pt idx="434">
                  <c:v>-15092</c:v>
                </c:pt>
                <c:pt idx="436">
                  <c:v>-14198</c:v>
                </c:pt>
                <c:pt idx="438">
                  <c:v>-15808</c:v>
                </c:pt>
                <c:pt idx="440">
                  <c:v>-15100</c:v>
                </c:pt>
                <c:pt idx="442">
                  <c:v>-15246</c:v>
                </c:pt>
                <c:pt idx="444">
                  <c:v>-15612</c:v>
                </c:pt>
                <c:pt idx="446">
                  <c:v>-15628</c:v>
                </c:pt>
                <c:pt idx="448">
                  <c:v>-15600</c:v>
                </c:pt>
                <c:pt idx="450">
                  <c:v>-15528</c:v>
                </c:pt>
                <c:pt idx="452">
                  <c:v>-15576</c:v>
                </c:pt>
                <c:pt idx="454">
                  <c:v>-15556</c:v>
                </c:pt>
                <c:pt idx="456">
                  <c:v>-16036</c:v>
                </c:pt>
                <c:pt idx="458">
                  <c:v>-16784</c:v>
                </c:pt>
                <c:pt idx="460">
                  <c:v>-17424</c:v>
                </c:pt>
                <c:pt idx="462">
                  <c:v>-19314</c:v>
                </c:pt>
                <c:pt idx="464">
                  <c:v>-20722</c:v>
                </c:pt>
                <c:pt idx="466">
                  <c:v>-19826</c:v>
                </c:pt>
                <c:pt idx="468">
                  <c:v>-17254</c:v>
                </c:pt>
                <c:pt idx="470">
                  <c:v>-12502</c:v>
                </c:pt>
                <c:pt idx="472">
                  <c:v>-9512</c:v>
                </c:pt>
                <c:pt idx="474">
                  <c:v>-11300</c:v>
                </c:pt>
                <c:pt idx="476">
                  <c:v>-14588</c:v>
                </c:pt>
                <c:pt idx="478">
                  <c:v>-17238</c:v>
                </c:pt>
                <c:pt idx="480">
                  <c:v>-18812</c:v>
                </c:pt>
                <c:pt idx="482">
                  <c:v>-19616</c:v>
                </c:pt>
                <c:pt idx="484">
                  <c:v>-18066</c:v>
                </c:pt>
                <c:pt idx="486">
                  <c:v>-18866</c:v>
                </c:pt>
                <c:pt idx="488">
                  <c:v>-17356</c:v>
                </c:pt>
                <c:pt idx="490">
                  <c:v>-16228</c:v>
                </c:pt>
                <c:pt idx="492">
                  <c:v>-14430</c:v>
                </c:pt>
                <c:pt idx="494">
                  <c:v>-15336</c:v>
                </c:pt>
                <c:pt idx="496">
                  <c:v>-14714</c:v>
                </c:pt>
                <c:pt idx="498">
                  <c:v>-14008</c:v>
                </c:pt>
                <c:pt idx="500">
                  <c:v>-14138</c:v>
                </c:pt>
                <c:pt idx="502">
                  <c:v>-14924</c:v>
                </c:pt>
                <c:pt idx="504">
                  <c:v>-15610</c:v>
                </c:pt>
                <c:pt idx="506">
                  <c:v>-14962</c:v>
                </c:pt>
                <c:pt idx="508">
                  <c:v>-18398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4-4D44-814A-FC8F6954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Feuil1!$F$2:$F$510</c:f>
              <c:numCache>
                <c:formatCode>General</c:formatCode>
                <c:ptCount val="509"/>
                <c:pt idx="0">
                  <c:v>-38</c:v>
                </c:pt>
                <c:pt idx="2">
                  <c:v>22</c:v>
                </c:pt>
                <c:pt idx="4">
                  <c:v>-26</c:v>
                </c:pt>
                <c:pt idx="6">
                  <c:v>1</c:v>
                </c:pt>
                <c:pt idx="8">
                  <c:v>-30</c:v>
                </c:pt>
                <c:pt idx="10">
                  <c:v>7</c:v>
                </c:pt>
                <c:pt idx="12">
                  <c:v>-16</c:v>
                </c:pt>
                <c:pt idx="14">
                  <c:v>-26</c:v>
                </c:pt>
                <c:pt idx="16">
                  <c:v>23</c:v>
                </c:pt>
                <c:pt idx="18">
                  <c:v>-17</c:v>
                </c:pt>
                <c:pt idx="20">
                  <c:v>-27</c:v>
                </c:pt>
                <c:pt idx="22">
                  <c:v>9</c:v>
                </c:pt>
                <c:pt idx="24">
                  <c:v>-6</c:v>
                </c:pt>
                <c:pt idx="26">
                  <c:v>3</c:v>
                </c:pt>
                <c:pt idx="28">
                  <c:v>-24</c:v>
                </c:pt>
                <c:pt idx="30">
                  <c:v>13</c:v>
                </c:pt>
                <c:pt idx="32">
                  <c:v>-5</c:v>
                </c:pt>
                <c:pt idx="34">
                  <c:v>-24</c:v>
                </c:pt>
                <c:pt idx="38">
                  <c:v>-4</c:v>
                </c:pt>
                <c:pt idx="40">
                  <c:v>-9</c:v>
                </c:pt>
                <c:pt idx="42">
                  <c:v>-18</c:v>
                </c:pt>
                <c:pt idx="44">
                  <c:v>-2</c:v>
                </c:pt>
                <c:pt idx="46">
                  <c:v>-13</c:v>
                </c:pt>
                <c:pt idx="48">
                  <c:v>-13</c:v>
                </c:pt>
                <c:pt idx="50">
                  <c:v>-3</c:v>
                </c:pt>
                <c:pt idx="52">
                  <c:v>7</c:v>
                </c:pt>
                <c:pt idx="54">
                  <c:v>-21</c:v>
                </c:pt>
                <c:pt idx="56">
                  <c:v>-9</c:v>
                </c:pt>
                <c:pt idx="60">
                  <c:v>-7</c:v>
                </c:pt>
                <c:pt idx="62">
                  <c:v>-29</c:v>
                </c:pt>
                <c:pt idx="64">
                  <c:v>-4</c:v>
                </c:pt>
                <c:pt idx="66">
                  <c:v>4</c:v>
                </c:pt>
                <c:pt idx="68">
                  <c:v>-15</c:v>
                </c:pt>
                <c:pt idx="70">
                  <c:v>-17</c:v>
                </c:pt>
                <c:pt idx="72">
                  <c:v>12</c:v>
                </c:pt>
                <c:pt idx="74">
                  <c:v>-17</c:v>
                </c:pt>
                <c:pt idx="76">
                  <c:v>-10</c:v>
                </c:pt>
                <c:pt idx="78">
                  <c:v>-5</c:v>
                </c:pt>
                <c:pt idx="80">
                  <c:v>-14</c:v>
                </c:pt>
                <c:pt idx="82">
                  <c:v>-12</c:v>
                </c:pt>
                <c:pt idx="84">
                  <c:v>-13</c:v>
                </c:pt>
                <c:pt idx="86">
                  <c:v>-8</c:v>
                </c:pt>
                <c:pt idx="88">
                  <c:v>9</c:v>
                </c:pt>
                <c:pt idx="90">
                  <c:v>-30</c:v>
                </c:pt>
                <c:pt idx="92">
                  <c:v>3</c:v>
                </c:pt>
                <c:pt idx="94">
                  <c:v>5</c:v>
                </c:pt>
                <c:pt idx="96">
                  <c:v>-15</c:v>
                </c:pt>
                <c:pt idx="98">
                  <c:v>-10</c:v>
                </c:pt>
                <c:pt idx="100">
                  <c:v>6</c:v>
                </c:pt>
                <c:pt idx="102">
                  <c:v>7</c:v>
                </c:pt>
                <c:pt idx="104">
                  <c:v>-20</c:v>
                </c:pt>
                <c:pt idx="106">
                  <c:v>-10</c:v>
                </c:pt>
                <c:pt idx="108">
                  <c:v>6</c:v>
                </c:pt>
                <c:pt idx="110">
                  <c:v>-17</c:v>
                </c:pt>
                <c:pt idx="112">
                  <c:v>-12</c:v>
                </c:pt>
                <c:pt idx="114">
                  <c:v>-1</c:v>
                </c:pt>
                <c:pt idx="116">
                  <c:v>-1</c:v>
                </c:pt>
                <c:pt idx="118">
                  <c:v>-26</c:v>
                </c:pt>
                <c:pt idx="120">
                  <c:v>-14</c:v>
                </c:pt>
                <c:pt idx="122">
                  <c:v>4</c:v>
                </c:pt>
                <c:pt idx="124">
                  <c:v>-15</c:v>
                </c:pt>
                <c:pt idx="126">
                  <c:v>-9</c:v>
                </c:pt>
                <c:pt idx="128">
                  <c:v>-6</c:v>
                </c:pt>
                <c:pt idx="130">
                  <c:v>-2</c:v>
                </c:pt>
                <c:pt idx="132">
                  <c:v>-14</c:v>
                </c:pt>
                <c:pt idx="134">
                  <c:v>-9</c:v>
                </c:pt>
                <c:pt idx="136">
                  <c:v>-2</c:v>
                </c:pt>
                <c:pt idx="138">
                  <c:v>-12</c:v>
                </c:pt>
                <c:pt idx="140">
                  <c:v>-21</c:v>
                </c:pt>
                <c:pt idx="142">
                  <c:v>-1</c:v>
                </c:pt>
                <c:pt idx="144">
                  <c:v>-4</c:v>
                </c:pt>
                <c:pt idx="146">
                  <c:v>-11</c:v>
                </c:pt>
                <c:pt idx="148">
                  <c:v>-11</c:v>
                </c:pt>
                <c:pt idx="152">
                  <c:v>-9</c:v>
                </c:pt>
                <c:pt idx="154">
                  <c:v>-12</c:v>
                </c:pt>
                <c:pt idx="156">
                  <c:v>-6</c:v>
                </c:pt>
                <c:pt idx="158">
                  <c:v>-11</c:v>
                </c:pt>
                <c:pt idx="160">
                  <c:v>-12</c:v>
                </c:pt>
                <c:pt idx="162">
                  <c:v>-10</c:v>
                </c:pt>
                <c:pt idx="164">
                  <c:v>-5</c:v>
                </c:pt>
                <c:pt idx="166">
                  <c:v>10</c:v>
                </c:pt>
                <c:pt idx="168">
                  <c:v>-38</c:v>
                </c:pt>
                <c:pt idx="170">
                  <c:v>14</c:v>
                </c:pt>
                <c:pt idx="172">
                  <c:v>-8</c:v>
                </c:pt>
                <c:pt idx="174">
                  <c:v>-10</c:v>
                </c:pt>
                <c:pt idx="176">
                  <c:v>-18</c:v>
                </c:pt>
                <c:pt idx="178">
                  <c:v>-6</c:v>
                </c:pt>
                <c:pt idx="180">
                  <c:v>-1</c:v>
                </c:pt>
                <c:pt idx="182">
                  <c:v>-24</c:v>
                </c:pt>
                <c:pt idx="184">
                  <c:v>-3</c:v>
                </c:pt>
                <c:pt idx="188">
                  <c:v>-9</c:v>
                </c:pt>
                <c:pt idx="190">
                  <c:v>-23</c:v>
                </c:pt>
                <c:pt idx="192">
                  <c:v>13</c:v>
                </c:pt>
                <c:pt idx="194">
                  <c:v>-13</c:v>
                </c:pt>
                <c:pt idx="196">
                  <c:v>-11</c:v>
                </c:pt>
                <c:pt idx="198">
                  <c:v>-8</c:v>
                </c:pt>
                <c:pt idx="200">
                  <c:v>-17</c:v>
                </c:pt>
                <c:pt idx="202">
                  <c:v>-10</c:v>
                </c:pt>
                <c:pt idx="204">
                  <c:v>-5</c:v>
                </c:pt>
                <c:pt idx="206">
                  <c:v>-7</c:v>
                </c:pt>
                <c:pt idx="208">
                  <c:v>-3</c:v>
                </c:pt>
                <c:pt idx="210">
                  <c:v>-14</c:v>
                </c:pt>
                <c:pt idx="214">
                  <c:v>-4</c:v>
                </c:pt>
                <c:pt idx="216">
                  <c:v>-13</c:v>
                </c:pt>
                <c:pt idx="218">
                  <c:v>-14</c:v>
                </c:pt>
                <c:pt idx="220">
                  <c:v>1</c:v>
                </c:pt>
                <c:pt idx="222">
                  <c:v>-5</c:v>
                </c:pt>
                <c:pt idx="224">
                  <c:v>-2</c:v>
                </c:pt>
                <c:pt idx="226">
                  <c:v>-14</c:v>
                </c:pt>
                <c:pt idx="228">
                  <c:v>-4</c:v>
                </c:pt>
                <c:pt idx="230">
                  <c:v>-2</c:v>
                </c:pt>
                <c:pt idx="232">
                  <c:v>-18</c:v>
                </c:pt>
                <c:pt idx="234">
                  <c:v>1</c:v>
                </c:pt>
                <c:pt idx="236">
                  <c:v>-13</c:v>
                </c:pt>
                <c:pt idx="238">
                  <c:v>-3</c:v>
                </c:pt>
                <c:pt idx="240">
                  <c:v>-20</c:v>
                </c:pt>
                <c:pt idx="242">
                  <c:v>-4</c:v>
                </c:pt>
                <c:pt idx="244">
                  <c:v>-1</c:v>
                </c:pt>
                <c:pt idx="246">
                  <c:v>-23</c:v>
                </c:pt>
                <c:pt idx="248">
                  <c:v>5</c:v>
                </c:pt>
                <c:pt idx="250">
                  <c:v>-8</c:v>
                </c:pt>
                <c:pt idx="252">
                  <c:v>-11</c:v>
                </c:pt>
                <c:pt idx="254">
                  <c:v>-9</c:v>
                </c:pt>
                <c:pt idx="256">
                  <c:v>-4</c:v>
                </c:pt>
                <c:pt idx="258">
                  <c:v>-16</c:v>
                </c:pt>
                <c:pt idx="260">
                  <c:v>-12</c:v>
                </c:pt>
                <c:pt idx="262">
                  <c:v>-6</c:v>
                </c:pt>
                <c:pt idx="264">
                  <c:v>-1</c:v>
                </c:pt>
                <c:pt idx="266">
                  <c:v>-20</c:v>
                </c:pt>
                <c:pt idx="268">
                  <c:v>-3</c:v>
                </c:pt>
                <c:pt idx="270">
                  <c:v>-6</c:v>
                </c:pt>
                <c:pt idx="272">
                  <c:v>-5</c:v>
                </c:pt>
                <c:pt idx="274">
                  <c:v>-17</c:v>
                </c:pt>
                <c:pt idx="276">
                  <c:v>-1</c:v>
                </c:pt>
                <c:pt idx="278">
                  <c:v>-6</c:v>
                </c:pt>
                <c:pt idx="280">
                  <c:v>-9</c:v>
                </c:pt>
                <c:pt idx="282">
                  <c:v>-13</c:v>
                </c:pt>
                <c:pt idx="284">
                  <c:v>-1</c:v>
                </c:pt>
                <c:pt idx="286">
                  <c:v>-6</c:v>
                </c:pt>
                <c:pt idx="288">
                  <c:v>-12</c:v>
                </c:pt>
                <c:pt idx="290">
                  <c:v>-5</c:v>
                </c:pt>
                <c:pt idx="292">
                  <c:v>-3</c:v>
                </c:pt>
                <c:pt idx="294">
                  <c:v>-11</c:v>
                </c:pt>
                <c:pt idx="296">
                  <c:v>-11</c:v>
                </c:pt>
                <c:pt idx="298">
                  <c:v>-3</c:v>
                </c:pt>
                <c:pt idx="300">
                  <c:v>-8</c:v>
                </c:pt>
                <c:pt idx="302">
                  <c:v>-12</c:v>
                </c:pt>
                <c:pt idx="304">
                  <c:v>-8</c:v>
                </c:pt>
                <c:pt idx="306">
                  <c:v>-3</c:v>
                </c:pt>
                <c:pt idx="308">
                  <c:v>-10</c:v>
                </c:pt>
                <c:pt idx="310">
                  <c:v>-10</c:v>
                </c:pt>
                <c:pt idx="312">
                  <c:v>-4</c:v>
                </c:pt>
                <c:pt idx="314">
                  <c:v>-6</c:v>
                </c:pt>
                <c:pt idx="316">
                  <c:v>-11</c:v>
                </c:pt>
                <c:pt idx="318">
                  <c:v>-6</c:v>
                </c:pt>
                <c:pt idx="320">
                  <c:v>-3</c:v>
                </c:pt>
                <c:pt idx="322">
                  <c:v>-10</c:v>
                </c:pt>
                <c:pt idx="324">
                  <c:v>-10</c:v>
                </c:pt>
                <c:pt idx="326">
                  <c:v>-4</c:v>
                </c:pt>
                <c:pt idx="328">
                  <c:v>-4</c:v>
                </c:pt>
                <c:pt idx="330">
                  <c:v>-13</c:v>
                </c:pt>
                <c:pt idx="332">
                  <c:v>-5</c:v>
                </c:pt>
                <c:pt idx="334">
                  <c:v>-6</c:v>
                </c:pt>
                <c:pt idx="336">
                  <c:v>-8</c:v>
                </c:pt>
                <c:pt idx="338">
                  <c:v>-12</c:v>
                </c:pt>
                <c:pt idx="340">
                  <c:v>-5</c:v>
                </c:pt>
                <c:pt idx="342">
                  <c:v>-7</c:v>
                </c:pt>
                <c:pt idx="344">
                  <c:v>-10</c:v>
                </c:pt>
                <c:pt idx="346">
                  <c:v>-9</c:v>
                </c:pt>
                <c:pt idx="348">
                  <c:v>-4</c:v>
                </c:pt>
                <c:pt idx="350">
                  <c:v>-9</c:v>
                </c:pt>
                <c:pt idx="352">
                  <c:v>-11</c:v>
                </c:pt>
                <c:pt idx="354">
                  <c:v>-5</c:v>
                </c:pt>
                <c:pt idx="356">
                  <c:v>-7</c:v>
                </c:pt>
                <c:pt idx="358">
                  <c:v>-9</c:v>
                </c:pt>
                <c:pt idx="360">
                  <c:v>-7</c:v>
                </c:pt>
                <c:pt idx="362">
                  <c:v>-4</c:v>
                </c:pt>
                <c:pt idx="364">
                  <c:v>-8</c:v>
                </c:pt>
                <c:pt idx="366">
                  <c:v>-10</c:v>
                </c:pt>
                <c:pt idx="368">
                  <c:v>-4</c:v>
                </c:pt>
                <c:pt idx="370">
                  <c:v>-6</c:v>
                </c:pt>
                <c:pt idx="372">
                  <c:v>-8</c:v>
                </c:pt>
                <c:pt idx="374">
                  <c:v>-8</c:v>
                </c:pt>
                <c:pt idx="376">
                  <c:v>-4</c:v>
                </c:pt>
                <c:pt idx="378">
                  <c:v>-6</c:v>
                </c:pt>
                <c:pt idx="380">
                  <c:v>-11</c:v>
                </c:pt>
                <c:pt idx="382">
                  <c:v>-5</c:v>
                </c:pt>
                <c:pt idx="384">
                  <c:v>-8</c:v>
                </c:pt>
                <c:pt idx="386">
                  <c:v>-11</c:v>
                </c:pt>
                <c:pt idx="388">
                  <c:v>-6</c:v>
                </c:pt>
                <c:pt idx="390">
                  <c:v>-7</c:v>
                </c:pt>
                <c:pt idx="392">
                  <c:v>-9</c:v>
                </c:pt>
                <c:pt idx="394">
                  <c:v>-7</c:v>
                </c:pt>
                <c:pt idx="396">
                  <c:v>-8</c:v>
                </c:pt>
                <c:pt idx="398">
                  <c:v>-5</c:v>
                </c:pt>
                <c:pt idx="400">
                  <c:v>-10</c:v>
                </c:pt>
                <c:pt idx="402">
                  <c:v>-7</c:v>
                </c:pt>
                <c:pt idx="404">
                  <c:v>-7</c:v>
                </c:pt>
                <c:pt idx="406">
                  <c:v>-9</c:v>
                </c:pt>
                <c:pt idx="408">
                  <c:v>-5</c:v>
                </c:pt>
                <c:pt idx="410">
                  <c:v>1219</c:v>
                </c:pt>
                <c:pt idx="412">
                  <c:v>2805</c:v>
                </c:pt>
                <c:pt idx="414">
                  <c:v>-2343</c:v>
                </c:pt>
                <c:pt idx="416">
                  <c:v>-407</c:v>
                </c:pt>
                <c:pt idx="418">
                  <c:v>-294</c:v>
                </c:pt>
                <c:pt idx="420">
                  <c:v>-66</c:v>
                </c:pt>
                <c:pt idx="422">
                  <c:v>-357</c:v>
                </c:pt>
                <c:pt idx="424">
                  <c:v>182</c:v>
                </c:pt>
                <c:pt idx="426">
                  <c:v>270</c:v>
                </c:pt>
                <c:pt idx="428">
                  <c:v>-118</c:v>
                </c:pt>
                <c:pt idx="430">
                  <c:v>-706</c:v>
                </c:pt>
                <c:pt idx="432">
                  <c:v>-556</c:v>
                </c:pt>
                <c:pt idx="434">
                  <c:v>-378</c:v>
                </c:pt>
                <c:pt idx="436">
                  <c:v>-296</c:v>
                </c:pt>
                <c:pt idx="438">
                  <c:v>-471</c:v>
                </c:pt>
                <c:pt idx="440">
                  <c:v>-294</c:v>
                </c:pt>
                <c:pt idx="442">
                  <c:v>-327</c:v>
                </c:pt>
                <c:pt idx="444">
                  <c:v>-305</c:v>
                </c:pt>
                <c:pt idx="446">
                  <c:v>-158</c:v>
                </c:pt>
                <c:pt idx="448">
                  <c:v>10</c:v>
                </c:pt>
                <c:pt idx="450">
                  <c:v>162</c:v>
                </c:pt>
                <c:pt idx="452">
                  <c:v>285</c:v>
                </c:pt>
                <c:pt idx="454">
                  <c:v>383</c:v>
                </c:pt>
                <c:pt idx="456">
                  <c:v>568</c:v>
                </c:pt>
                <c:pt idx="458">
                  <c:v>1014</c:v>
                </c:pt>
                <c:pt idx="460">
                  <c:v>1854</c:v>
                </c:pt>
                <c:pt idx="462">
                  <c:v>2889</c:v>
                </c:pt>
                <c:pt idx="464">
                  <c:v>3894</c:v>
                </c:pt>
                <c:pt idx="466">
                  <c:v>4566</c:v>
                </c:pt>
                <c:pt idx="468">
                  <c:v>4560</c:v>
                </c:pt>
                <c:pt idx="470">
                  <c:v>3568</c:v>
                </c:pt>
                <c:pt idx="472">
                  <c:v>1427</c:v>
                </c:pt>
                <c:pt idx="474">
                  <c:v>-1275</c:v>
                </c:pt>
                <c:pt idx="476">
                  <c:v>-2053</c:v>
                </c:pt>
                <c:pt idx="478">
                  <c:v>-1612</c:v>
                </c:pt>
                <c:pt idx="480">
                  <c:v>-729</c:v>
                </c:pt>
                <c:pt idx="482">
                  <c:v>12</c:v>
                </c:pt>
                <c:pt idx="484">
                  <c:v>145</c:v>
                </c:pt>
                <c:pt idx="486">
                  <c:v>-97</c:v>
                </c:pt>
                <c:pt idx="488">
                  <c:v>406</c:v>
                </c:pt>
                <c:pt idx="490">
                  <c:v>467</c:v>
                </c:pt>
                <c:pt idx="492">
                  <c:v>75</c:v>
                </c:pt>
                <c:pt idx="494">
                  <c:v>63</c:v>
                </c:pt>
                <c:pt idx="496">
                  <c:v>-34</c:v>
                </c:pt>
                <c:pt idx="498">
                  <c:v>-5</c:v>
                </c:pt>
                <c:pt idx="500">
                  <c:v>31</c:v>
                </c:pt>
                <c:pt idx="502">
                  <c:v>64</c:v>
                </c:pt>
                <c:pt idx="504">
                  <c:v>117</c:v>
                </c:pt>
                <c:pt idx="506">
                  <c:v>180</c:v>
                </c:pt>
                <c:pt idx="508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F-4234-A20F-BE8835A7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Feuil1!$G$2:$G$510</c:f>
              <c:numCache>
                <c:formatCode>General</c:formatCode>
                <c:ptCount val="509"/>
                <c:pt idx="0">
                  <c:v>-182</c:v>
                </c:pt>
                <c:pt idx="2">
                  <c:v>440</c:v>
                </c:pt>
                <c:pt idx="4">
                  <c:v>50</c:v>
                </c:pt>
                <c:pt idx="6">
                  <c:v>380</c:v>
                </c:pt>
                <c:pt idx="8">
                  <c:v>376</c:v>
                </c:pt>
                <c:pt idx="10">
                  <c:v>-20</c:v>
                </c:pt>
                <c:pt idx="12">
                  <c:v>576</c:v>
                </c:pt>
                <c:pt idx="14">
                  <c:v>-32</c:v>
                </c:pt>
                <c:pt idx="16">
                  <c:v>116</c:v>
                </c:pt>
                <c:pt idx="18">
                  <c:v>48</c:v>
                </c:pt>
                <c:pt idx="20">
                  <c:v>444</c:v>
                </c:pt>
                <c:pt idx="22">
                  <c:v>-48</c:v>
                </c:pt>
                <c:pt idx="24">
                  <c:v>674</c:v>
                </c:pt>
                <c:pt idx="26">
                  <c:v>-64</c:v>
                </c:pt>
                <c:pt idx="28">
                  <c:v>474</c:v>
                </c:pt>
                <c:pt idx="30">
                  <c:v>166</c:v>
                </c:pt>
                <c:pt idx="32">
                  <c:v>408</c:v>
                </c:pt>
                <c:pt idx="34">
                  <c:v>556</c:v>
                </c:pt>
                <c:pt idx="36">
                  <c:v>352</c:v>
                </c:pt>
                <c:pt idx="38">
                  <c:v>112</c:v>
                </c:pt>
                <c:pt idx="40">
                  <c:v>378</c:v>
                </c:pt>
                <c:pt idx="42">
                  <c:v>104</c:v>
                </c:pt>
                <c:pt idx="44">
                  <c:v>420</c:v>
                </c:pt>
                <c:pt idx="46">
                  <c:v>34</c:v>
                </c:pt>
                <c:pt idx="48">
                  <c:v>358</c:v>
                </c:pt>
                <c:pt idx="50">
                  <c:v>224</c:v>
                </c:pt>
                <c:pt idx="52">
                  <c:v>252</c:v>
                </c:pt>
                <c:pt idx="54">
                  <c:v>234</c:v>
                </c:pt>
                <c:pt idx="56">
                  <c:v>114</c:v>
                </c:pt>
                <c:pt idx="58">
                  <c:v>320</c:v>
                </c:pt>
                <c:pt idx="60">
                  <c:v>100</c:v>
                </c:pt>
                <c:pt idx="62">
                  <c:v>244</c:v>
                </c:pt>
                <c:pt idx="64">
                  <c:v>20</c:v>
                </c:pt>
                <c:pt idx="66">
                  <c:v>318</c:v>
                </c:pt>
                <c:pt idx="68">
                  <c:v>134</c:v>
                </c:pt>
                <c:pt idx="70">
                  <c:v>398</c:v>
                </c:pt>
                <c:pt idx="72">
                  <c:v>-56</c:v>
                </c:pt>
                <c:pt idx="74">
                  <c:v>706</c:v>
                </c:pt>
                <c:pt idx="76">
                  <c:v>-308</c:v>
                </c:pt>
                <c:pt idx="78">
                  <c:v>632</c:v>
                </c:pt>
                <c:pt idx="80">
                  <c:v>-154</c:v>
                </c:pt>
                <c:pt idx="82">
                  <c:v>534</c:v>
                </c:pt>
                <c:pt idx="84">
                  <c:v>-166</c:v>
                </c:pt>
                <c:pt idx="86">
                  <c:v>288</c:v>
                </c:pt>
                <c:pt idx="88">
                  <c:v>470</c:v>
                </c:pt>
                <c:pt idx="90">
                  <c:v>128</c:v>
                </c:pt>
                <c:pt idx="92">
                  <c:v>304</c:v>
                </c:pt>
                <c:pt idx="94">
                  <c:v>214</c:v>
                </c:pt>
                <c:pt idx="96">
                  <c:v>240</c:v>
                </c:pt>
                <c:pt idx="98">
                  <c:v>196</c:v>
                </c:pt>
                <c:pt idx="100">
                  <c:v>170</c:v>
                </c:pt>
                <c:pt idx="102">
                  <c:v>334</c:v>
                </c:pt>
                <c:pt idx="104">
                  <c:v>110</c:v>
                </c:pt>
                <c:pt idx="106">
                  <c:v>188</c:v>
                </c:pt>
                <c:pt idx="108">
                  <c:v>276</c:v>
                </c:pt>
                <c:pt idx="110">
                  <c:v>114</c:v>
                </c:pt>
                <c:pt idx="112">
                  <c:v>328</c:v>
                </c:pt>
                <c:pt idx="114">
                  <c:v>30</c:v>
                </c:pt>
                <c:pt idx="116">
                  <c:v>360</c:v>
                </c:pt>
                <c:pt idx="118">
                  <c:v>154</c:v>
                </c:pt>
                <c:pt idx="120">
                  <c:v>70</c:v>
                </c:pt>
                <c:pt idx="122">
                  <c:v>312</c:v>
                </c:pt>
                <c:pt idx="124">
                  <c:v>366</c:v>
                </c:pt>
                <c:pt idx="126">
                  <c:v>236</c:v>
                </c:pt>
                <c:pt idx="128">
                  <c:v>186</c:v>
                </c:pt>
                <c:pt idx="130">
                  <c:v>376</c:v>
                </c:pt>
                <c:pt idx="132">
                  <c:v>124</c:v>
                </c:pt>
                <c:pt idx="134">
                  <c:v>168</c:v>
                </c:pt>
                <c:pt idx="136">
                  <c:v>274</c:v>
                </c:pt>
                <c:pt idx="138">
                  <c:v>438</c:v>
                </c:pt>
                <c:pt idx="140">
                  <c:v>178</c:v>
                </c:pt>
                <c:pt idx="142">
                  <c:v>42</c:v>
                </c:pt>
                <c:pt idx="144">
                  <c:v>356</c:v>
                </c:pt>
                <c:pt idx="146">
                  <c:v>92</c:v>
                </c:pt>
                <c:pt idx="148">
                  <c:v>452</c:v>
                </c:pt>
                <c:pt idx="150">
                  <c:v>172</c:v>
                </c:pt>
                <c:pt idx="152">
                  <c:v>132</c:v>
                </c:pt>
                <c:pt idx="154">
                  <c:v>312</c:v>
                </c:pt>
                <c:pt idx="156">
                  <c:v>182</c:v>
                </c:pt>
                <c:pt idx="158">
                  <c:v>252</c:v>
                </c:pt>
                <c:pt idx="160">
                  <c:v>144</c:v>
                </c:pt>
                <c:pt idx="162">
                  <c:v>452</c:v>
                </c:pt>
                <c:pt idx="164">
                  <c:v>230</c:v>
                </c:pt>
                <c:pt idx="166">
                  <c:v>216</c:v>
                </c:pt>
                <c:pt idx="168">
                  <c:v>76</c:v>
                </c:pt>
                <c:pt idx="170">
                  <c:v>278</c:v>
                </c:pt>
                <c:pt idx="172">
                  <c:v>202</c:v>
                </c:pt>
                <c:pt idx="174">
                  <c:v>170</c:v>
                </c:pt>
                <c:pt idx="176">
                  <c:v>236</c:v>
                </c:pt>
                <c:pt idx="178">
                  <c:v>122</c:v>
                </c:pt>
                <c:pt idx="180">
                  <c:v>200</c:v>
                </c:pt>
                <c:pt idx="182">
                  <c:v>-4</c:v>
                </c:pt>
                <c:pt idx="184">
                  <c:v>244</c:v>
                </c:pt>
                <c:pt idx="186">
                  <c:v>192</c:v>
                </c:pt>
                <c:pt idx="188">
                  <c:v>-32</c:v>
                </c:pt>
                <c:pt idx="190">
                  <c:v>534</c:v>
                </c:pt>
                <c:pt idx="192">
                  <c:v>74</c:v>
                </c:pt>
                <c:pt idx="194">
                  <c:v>288</c:v>
                </c:pt>
                <c:pt idx="196">
                  <c:v>72</c:v>
                </c:pt>
                <c:pt idx="198">
                  <c:v>430</c:v>
                </c:pt>
                <c:pt idx="200">
                  <c:v>48</c:v>
                </c:pt>
                <c:pt idx="202">
                  <c:v>196</c:v>
                </c:pt>
                <c:pt idx="204">
                  <c:v>486</c:v>
                </c:pt>
                <c:pt idx="206">
                  <c:v>244</c:v>
                </c:pt>
                <c:pt idx="208">
                  <c:v>-64</c:v>
                </c:pt>
                <c:pt idx="210">
                  <c:v>312</c:v>
                </c:pt>
                <c:pt idx="212">
                  <c:v>250</c:v>
                </c:pt>
                <c:pt idx="214">
                  <c:v>218</c:v>
                </c:pt>
                <c:pt idx="216">
                  <c:v>76</c:v>
                </c:pt>
                <c:pt idx="218">
                  <c:v>302</c:v>
                </c:pt>
                <c:pt idx="220">
                  <c:v>52</c:v>
                </c:pt>
                <c:pt idx="222">
                  <c:v>404</c:v>
                </c:pt>
                <c:pt idx="224">
                  <c:v>20</c:v>
                </c:pt>
                <c:pt idx="226">
                  <c:v>624</c:v>
                </c:pt>
                <c:pt idx="228">
                  <c:v>6</c:v>
                </c:pt>
                <c:pt idx="230">
                  <c:v>346</c:v>
                </c:pt>
                <c:pt idx="232">
                  <c:v>8</c:v>
                </c:pt>
                <c:pt idx="234">
                  <c:v>484</c:v>
                </c:pt>
                <c:pt idx="236">
                  <c:v>-78</c:v>
                </c:pt>
                <c:pt idx="238">
                  <c:v>310</c:v>
                </c:pt>
                <c:pt idx="240">
                  <c:v>188</c:v>
                </c:pt>
                <c:pt idx="242">
                  <c:v>408</c:v>
                </c:pt>
                <c:pt idx="244">
                  <c:v>-100</c:v>
                </c:pt>
                <c:pt idx="246">
                  <c:v>330</c:v>
                </c:pt>
                <c:pt idx="248">
                  <c:v>396</c:v>
                </c:pt>
                <c:pt idx="250">
                  <c:v>-176</c:v>
                </c:pt>
                <c:pt idx="252">
                  <c:v>406</c:v>
                </c:pt>
                <c:pt idx="254">
                  <c:v>100</c:v>
                </c:pt>
                <c:pt idx="256">
                  <c:v>300</c:v>
                </c:pt>
                <c:pt idx="258">
                  <c:v>-16</c:v>
                </c:pt>
                <c:pt idx="260">
                  <c:v>222</c:v>
                </c:pt>
                <c:pt idx="262">
                  <c:v>378</c:v>
                </c:pt>
                <c:pt idx="264">
                  <c:v>-64</c:v>
                </c:pt>
                <c:pt idx="266">
                  <c:v>114</c:v>
                </c:pt>
                <c:pt idx="268">
                  <c:v>480</c:v>
                </c:pt>
                <c:pt idx="270">
                  <c:v>-90</c:v>
                </c:pt>
                <c:pt idx="272">
                  <c:v>298</c:v>
                </c:pt>
                <c:pt idx="274">
                  <c:v>170</c:v>
                </c:pt>
                <c:pt idx="276">
                  <c:v>346</c:v>
                </c:pt>
                <c:pt idx="280">
                  <c:v>184</c:v>
                </c:pt>
                <c:pt idx="282">
                  <c:v>340</c:v>
                </c:pt>
                <c:pt idx="284">
                  <c:v>126</c:v>
                </c:pt>
                <c:pt idx="286">
                  <c:v>188</c:v>
                </c:pt>
                <c:pt idx="288">
                  <c:v>118</c:v>
                </c:pt>
                <c:pt idx="290">
                  <c:v>272</c:v>
                </c:pt>
                <c:pt idx="292">
                  <c:v>66</c:v>
                </c:pt>
                <c:pt idx="294">
                  <c:v>106</c:v>
                </c:pt>
                <c:pt idx="296">
                  <c:v>326</c:v>
                </c:pt>
                <c:pt idx="298">
                  <c:v>112</c:v>
                </c:pt>
                <c:pt idx="300">
                  <c:v>100</c:v>
                </c:pt>
                <c:pt idx="302">
                  <c:v>190</c:v>
                </c:pt>
                <c:pt idx="304">
                  <c:v>218</c:v>
                </c:pt>
                <c:pt idx="306">
                  <c:v>18</c:v>
                </c:pt>
                <c:pt idx="308">
                  <c:v>110</c:v>
                </c:pt>
                <c:pt idx="310">
                  <c:v>284</c:v>
                </c:pt>
                <c:pt idx="312">
                  <c:v>122</c:v>
                </c:pt>
                <c:pt idx="314">
                  <c:v>62</c:v>
                </c:pt>
                <c:pt idx="316">
                  <c:v>256</c:v>
                </c:pt>
                <c:pt idx="318">
                  <c:v>270</c:v>
                </c:pt>
                <c:pt idx="320">
                  <c:v>108</c:v>
                </c:pt>
                <c:pt idx="322">
                  <c:v>118</c:v>
                </c:pt>
                <c:pt idx="324">
                  <c:v>228</c:v>
                </c:pt>
                <c:pt idx="326">
                  <c:v>138</c:v>
                </c:pt>
                <c:pt idx="328">
                  <c:v>84</c:v>
                </c:pt>
                <c:pt idx="330">
                  <c:v>204</c:v>
                </c:pt>
                <c:pt idx="332">
                  <c:v>268</c:v>
                </c:pt>
                <c:pt idx="334">
                  <c:v>88</c:v>
                </c:pt>
                <c:pt idx="336">
                  <c:v>148</c:v>
                </c:pt>
                <c:pt idx="338">
                  <c:v>260</c:v>
                </c:pt>
                <c:pt idx="340">
                  <c:v>138</c:v>
                </c:pt>
                <c:pt idx="342">
                  <c:v>108</c:v>
                </c:pt>
                <c:pt idx="344">
                  <c:v>134</c:v>
                </c:pt>
                <c:pt idx="346">
                  <c:v>206</c:v>
                </c:pt>
                <c:pt idx="348">
                  <c:v>108</c:v>
                </c:pt>
                <c:pt idx="350">
                  <c:v>132</c:v>
                </c:pt>
                <c:pt idx="352">
                  <c:v>218</c:v>
                </c:pt>
                <c:pt idx="354">
                  <c:v>200</c:v>
                </c:pt>
                <c:pt idx="356">
                  <c:v>110</c:v>
                </c:pt>
                <c:pt idx="358">
                  <c:v>138</c:v>
                </c:pt>
                <c:pt idx="360">
                  <c:v>220</c:v>
                </c:pt>
                <c:pt idx="362">
                  <c:v>140</c:v>
                </c:pt>
                <c:pt idx="364">
                  <c:v>162</c:v>
                </c:pt>
                <c:pt idx="366">
                  <c:v>240</c:v>
                </c:pt>
                <c:pt idx="368">
                  <c:v>182</c:v>
                </c:pt>
                <c:pt idx="370">
                  <c:v>90</c:v>
                </c:pt>
                <c:pt idx="372">
                  <c:v>158</c:v>
                </c:pt>
                <c:pt idx="374">
                  <c:v>206</c:v>
                </c:pt>
                <c:pt idx="376">
                  <c:v>172</c:v>
                </c:pt>
                <c:pt idx="378">
                  <c:v>72</c:v>
                </c:pt>
                <c:pt idx="380">
                  <c:v>220</c:v>
                </c:pt>
                <c:pt idx="382">
                  <c:v>144</c:v>
                </c:pt>
                <c:pt idx="384">
                  <c:v>76</c:v>
                </c:pt>
                <c:pt idx="386">
                  <c:v>234</c:v>
                </c:pt>
                <c:pt idx="388">
                  <c:v>156</c:v>
                </c:pt>
                <c:pt idx="390">
                  <c:v>156</c:v>
                </c:pt>
                <c:pt idx="392">
                  <c:v>94</c:v>
                </c:pt>
                <c:pt idx="394">
                  <c:v>210</c:v>
                </c:pt>
                <c:pt idx="396">
                  <c:v>186</c:v>
                </c:pt>
                <c:pt idx="398">
                  <c:v>136</c:v>
                </c:pt>
                <c:pt idx="400">
                  <c:v>118</c:v>
                </c:pt>
                <c:pt idx="402">
                  <c:v>178</c:v>
                </c:pt>
                <c:pt idx="404">
                  <c:v>124</c:v>
                </c:pt>
                <c:pt idx="406">
                  <c:v>160</c:v>
                </c:pt>
                <c:pt idx="408">
                  <c:v>362</c:v>
                </c:pt>
                <c:pt idx="410">
                  <c:v>-3718</c:v>
                </c:pt>
                <c:pt idx="412">
                  <c:v>-4652</c:v>
                </c:pt>
                <c:pt idx="414">
                  <c:v>-566</c:v>
                </c:pt>
                <c:pt idx="416">
                  <c:v>-10306</c:v>
                </c:pt>
                <c:pt idx="418">
                  <c:v>-6520</c:v>
                </c:pt>
                <c:pt idx="420">
                  <c:v>-2086</c:v>
                </c:pt>
                <c:pt idx="422">
                  <c:v>3508</c:v>
                </c:pt>
                <c:pt idx="424">
                  <c:v>-492</c:v>
                </c:pt>
                <c:pt idx="426">
                  <c:v>-734</c:v>
                </c:pt>
                <c:pt idx="428">
                  <c:v>-528</c:v>
                </c:pt>
                <c:pt idx="430">
                  <c:v>730</c:v>
                </c:pt>
                <c:pt idx="432">
                  <c:v>-224</c:v>
                </c:pt>
                <c:pt idx="434">
                  <c:v>-624</c:v>
                </c:pt>
                <c:pt idx="436">
                  <c:v>-1434</c:v>
                </c:pt>
                <c:pt idx="438">
                  <c:v>-1664</c:v>
                </c:pt>
                <c:pt idx="440">
                  <c:v>-350</c:v>
                </c:pt>
                <c:pt idx="442">
                  <c:v>478</c:v>
                </c:pt>
                <c:pt idx="444">
                  <c:v>776</c:v>
                </c:pt>
                <c:pt idx="446">
                  <c:v>464</c:v>
                </c:pt>
                <c:pt idx="448">
                  <c:v>84</c:v>
                </c:pt>
                <c:pt idx="450">
                  <c:v>38</c:v>
                </c:pt>
                <c:pt idx="452">
                  <c:v>112</c:v>
                </c:pt>
                <c:pt idx="454">
                  <c:v>212</c:v>
                </c:pt>
                <c:pt idx="456">
                  <c:v>668</c:v>
                </c:pt>
                <c:pt idx="458">
                  <c:v>1152</c:v>
                </c:pt>
                <c:pt idx="460">
                  <c:v>1290</c:v>
                </c:pt>
                <c:pt idx="462">
                  <c:v>1550</c:v>
                </c:pt>
                <c:pt idx="464">
                  <c:v>896</c:v>
                </c:pt>
                <c:pt idx="466">
                  <c:v>10</c:v>
                </c:pt>
                <c:pt idx="468">
                  <c:v>-1948</c:v>
                </c:pt>
                <c:pt idx="470">
                  <c:v>-1094</c:v>
                </c:pt>
                <c:pt idx="472">
                  <c:v>1916</c:v>
                </c:pt>
                <c:pt idx="474">
                  <c:v>1476</c:v>
                </c:pt>
                <c:pt idx="476">
                  <c:v>-92</c:v>
                </c:pt>
                <c:pt idx="478">
                  <c:v>-1644</c:v>
                </c:pt>
                <c:pt idx="480">
                  <c:v>-1820</c:v>
                </c:pt>
                <c:pt idx="482">
                  <c:v>-1728</c:v>
                </c:pt>
                <c:pt idx="484">
                  <c:v>-20</c:v>
                </c:pt>
                <c:pt idx="486">
                  <c:v>460</c:v>
                </c:pt>
                <c:pt idx="488">
                  <c:v>-246</c:v>
                </c:pt>
                <c:pt idx="490">
                  <c:v>-1644</c:v>
                </c:pt>
                <c:pt idx="492">
                  <c:v>-1430</c:v>
                </c:pt>
                <c:pt idx="494">
                  <c:v>-2800</c:v>
                </c:pt>
                <c:pt idx="496">
                  <c:v>-1522</c:v>
                </c:pt>
                <c:pt idx="498">
                  <c:v>-678</c:v>
                </c:pt>
                <c:pt idx="500">
                  <c:v>-336</c:v>
                </c:pt>
                <c:pt idx="502">
                  <c:v>906</c:v>
                </c:pt>
                <c:pt idx="504">
                  <c:v>3022</c:v>
                </c:pt>
                <c:pt idx="506">
                  <c:v>1394</c:v>
                </c:pt>
                <c:pt idx="508">
                  <c:v>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488-B223-97C276AC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Feuil1!$Z$1</c:f>
              <c:strCache>
                <c:ptCount val="1"/>
                <c:pt idx="0">
                  <c:v>Accélération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Feuil1!$Z$2:$Z$510</c:f>
              <c:numCache>
                <c:formatCode>General</c:formatCode>
                <c:ptCount val="509"/>
                <c:pt idx="0">
                  <c:v>8.6873508353221954E-2</c:v>
                </c:pt>
                <c:pt idx="1">
                  <c:v>0</c:v>
                </c:pt>
                <c:pt idx="2">
                  <c:v>-0.21002386634844869</c:v>
                </c:pt>
                <c:pt idx="3">
                  <c:v>0</c:v>
                </c:pt>
                <c:pt idx="4">
                  <c:v>-2.386634844868735E-2</c:v>
                </c:pt>
                <c:pt idx="5">
                  <c:v>0</c:v>
                </c:pt>
                <c:pt idx="6">
                  <c:v>-0.18138424821002386</c:v>
                </c:pt>
                <c:pt idx="7">
                  <c:v>0</c:v>
                </c:pt>
                <c:pt idx="8">
                  <c:v>-0.17947494033412889</c:v>
                </c:pt>
                <c:pt idx="9">
                  <c:v>0</c:v>
                </c:pt>
                <c:pt idx="10">
                  <c:v>9.5465393794749408E-3</c:v>
                </c:pt>
                <c:pt idx="11">
                  <c:v>0</c:v>
                </c:pt>
                <c:pt idx="12">
                  <c:v>-0.27494033412887831</c:v>
                </c:pt>
                <c:pt idx="13">
                  <c:v>0</c:v>
                </c:pt>
                <c:pt idx="14">
                  <c:v>1.5274463007159905E-2</c:v>
                </c:pt>
                <c:pt idx="15">
                  <c:v>0</c:v>
                </c:pt>
                <c:pt idx="16">
                  <c:v>-5.5369928400954657E-2</c:v>
                </c:pt>
                <c:pt idx="17">
                  <c:v>0</c:v>
                </c:pt>
                <c:pt idx="18">
                  <c:v>-2.2911694510739856E-2</c:v>
                </c:pt>
                <c:pt idx="19">
                  <c:v>0</c:v>
                </c:pt>
                <c:pt idx="20">
                  <c:v>-0.21193317422434368</c:v>
                </c:pt>
                <c:pt idx="21">
                  <c:v>0</c:v>
                </c:pt>
                <c:pt idx="22">
                  <c:v>2.2911694510739856E-2</c:v>
                </c:pt>
                <c:pt idx="23">
                  <c:v>0</c:v>
                </c:pt>
                <c:pt idx="24">
                  <c:v>-0.32171837708830547</c:v>
                </c:pt>
                <c:pt idx="25">
                  <c:v>0</c:v>
                </c:pt>
                <c:pt idx="26">
                  <c:v>3.054892601431981E-2</c:v>
                </c:pt>
                <c:pt idx="27">
                  <c:v>0</c:v>
                </c:pt>
                <c:pt idx="28">
                  <c:v>-0.22625298329355609</c:v>
                </c:pt>
                <c:pt idx="29">
                  <c:v>0</c:v>
                </c:pt>
                <c:pt idx="30">
                  <c:v>-7.9236276849642004E-2</c:v>
                </c:pt>
                <c:pt idx="31">
                  <c:v>0</c:v>
                </c:pt>
                <c:pt idx="32">
                  <c:v>-0.19474940334128879</c:v>
                </c:pt>
                <c:pt idx="33">
                  <c:v>0</c:v>
                </c:pt>
                <c:pt idx="34">
                  <c:v>-0.26539379474940333</c:v>
                </c:pt>
                <c:pt idx="35">
                  <c:v>0</c:v>
                </c:pt>
                <c:pt idx="36">
                  <c:v>-0.16801909307875895</c:v>
                </c:pt>
                <c:pt idx="37">
                  <c:v>0</c:v>
                </c:pt>
                <c:pt idx="38">
                  <c:v>-5.3460620525059663E-2</c:v>
                </c:pt>
                <c:pt idx="39">
                  <c:v>0</c:v>
                </c:pt>
                <c:pt idx="40">
                  <c:v>-0.18042959427207636</c:v>
                </c:pt>
                <c:pt idx="41">
                  <c:v>0</c:v>
                </c:pt>
                <c:pt idx="42">
                  <c:v>-4.9642004773269688E-2</c:v>
                </c:pt>
                <c:pt idx="43">
                  <c:v>0</c:v>
                </c:pt>
                <c:pt idx="44">
                  <c:v>-0.20047732696897375</c:v>
                </c:pt>
                <c:pt idx="45">
                  <c:v>0</c:v>
                </c:pt>
                <c:pt idx="46">
                  <c:v>-1.6229116945107397E-2</c:v>
                </c:pt>
                <c:pt idx="47">
                  <c:v>0</c:v>
                </c:pt>
                <c:pt idx="48">
                  <c:v>-0.17088305489260144</c:v>
                </c:pt>
                <c:pt idx="49">
                  <c:v>0</c:v>
                </c:pt>
                <c:pt idx="50">
                  <c:v>-0.10692124105011933</c:v>
                </c:pt>
                <c:pt idx="51">
                  <c:v>0</c:v>
                </c:pt>
                <c:pt idx="52">
                  <c:v>-0.12028639618138424</c:v>
                </c:pt>
                <c:pt idx="53">
                  <c:v>0</c:v>
                </c:pt>
                <c:pt idx="54">
                  <c:v>-0.1116945107398568</c:v>
                </c:pt>
                <c:pt idx="55">
                  <c:v>0</c:v>
                </c:pt>
                <c:pt idx="56">
                  <c:v>-5.441527446300716E-2</c:v>
                </c:pt>
                <c:pt idx="57">
                  <c:v>0</c:v>
                </c:pt>
                <c:pt idx="58">
                  <c:v>-0.15274463007159905</c:v>
                </c:pt>
                <c:pt idx="59">
                  <c:v>0</c:v>
                </c:pt>
                <c:pt idx="60">
                  <c:v>-4.77326968973747E-2</c:v>
                </c:pt>
                <c:pt idx="61">
                  <c:v>0</c:v>
                </c:pt>
                <c:pt idx="62">
                  <c:v>-0.11646778042959427</c:v>
                </c:pt>
                <c:pt idx="63">
                  <c:v>0</c:v>
                </c:pt>
                <c:pt idx="64">
                  <c:v>-9.5465393794749408E-3</c:v>
                </c:pt>
                <c:pt idx="65">
                  <c:v>0</c:v>
                </c:pt>
                <c:pt idx="66">
                  <c:v>-0.15178997613365156</c:v>
                </c:pt>
                <c:pt idx="67">
                  <c:v>0</c:v>
                </c:pt>
                <c:pt idx="68">
                  <c:v>-6.3961813842482104E-2</c:v>
                </c:pt>
                <c:pt idx="69">
                  <c:v>0</c:v>
                </c:pt>
                <c:pt idx="70">
                  <c:v>-0.1899761336515513</c:v>
                </c:pt>
                <c:pt idx="71">
                  <c:v>0</c:v>
                </c:pt>
                <c:pt idx="72">
                  <c:v>2.6730310262529831E-2</c:v>
                </c:pt>
                <c:pt idx="73">
                  <c:v>0</c:v>
                </c:pt>
                <c:pt idx="74">
                  <c:v>-0.33699284009546537</c:v>
                </c:pt>
                <c:pt idx="75">
                  <c:v>0</c:v>
                </c:pt>
                <c:pt idx="76">
                  <c:v>0.14701670644391407</c:v>
                </c:pt>
                <c:pt idx="77">
                  <c:v>0</c:v>
                </c:pt>
                <c:pt idx="78">
                  <c:v>-0.30167064439140812</c:v>
                </c:pt>
                <c:pt idx="79">
                  <c:v>0</c:v>
                </c:pt>
                <c:pt idx="80">
                  <c:v>7.3508353221957035E-2</c:v>
                </c:pt>
                <c:pt idx="81">
                  <c:v>0</c:v>
                </c:pt>
                <c:pt idx="82">
                  <c:v>-0.25489260143198089</c:v>
                </c:pt>
                <c:pt idx="83">
                  <c:v>0</c:v>
                </c:pt>
                <c:pt idx="84">
                  <c:v>7.9236276849642004E-2</c:v>
                </c:pt>
                <c:pt idx="85">
                  <c:v>0</c:v>
                </c:pt>
                <c:pt idx="86">
                  <c:v>-0.13747016706443915</c:v>
                </c:pt>
                <c:pt idx="87">
                  <c:v>0</c:v>
                </c:pt>
                <c:pt idx="88">
                  <c:v>-0.22434367541766109</c:v>
                </c:pt>
                <c:pt idx="89">
                  <c:v>0</c:v>
                </c:pt>
                <c:pt idx="90">
                  <c:v>-6.109785202863962E-2</c:v>
                </c:pt>
                <c:pt idx="91">
                  <c:v>0</c:v>
                </c:pt>
                <c:pt idx="92">
                  <c:v>-0.1451073985680191</c:v>
                </c:pt>
                <c:pt idx="93">
                  <c:v>0</c:v>
                </c:pt>
                <c:pt idx="94">
                  <c:v>-0.10214797136038187</c:v>
                </c:pt>
                <c:pt idx="95">
                  <c:v>0</c:v>
                </c:pt>
                <c:pt idx="96">
                  <c:v>-0.11455847255369929</c:v>
                </c:pt>
                <c:pt idx="97">
                  <c:v>0</c:v>
                </c:pt>
                <c:pt idx="98">
                  <c:v>-9.355608591885442E-2</c:v>
                </c:pt>
                <c:pt idx="99">
                  <c:v>0</c:v>
                </c:pt>
                <c:pt idx="100">
                  <c:v>-8.1145584725536998E-2</c:v>
                </c:pt>
                <c:pt idx="101">
                  <c:v>0</c:v>
                </c:pt>
                <c:pt idx="102">
                  <c:v>-0.15942720763723151</c:v>
                </c:pt>
                <c:pt idx="103">
                  <c:v>0</c:v>
                </c:pt>
                <c:pt idx="104">
                  <c:v>-5.2505966587112173E-2</c:v>
                </c:pt>
                <c:pt idx="105">
                  <c:v>0</c:v>
                </c:pt>
                <c:pt idx="106">
                  <c:v>-8.9737470167064445E-2</c:v>
                </c:pt>
                <c:pt idx="107">
                  <c:v>0</c:v>
                </c:pt>
                <c:pt idx="108">
                  <c:v>-0.13174224343675417</c:v>
                </c:pt>
                <c:pt idx="109">
                  <c:v>0</c:v>
                </c:pt>
                <c:pt idx="110">
                  <c:v>-5.441527446300716E-2</c:v>
                </c:pt>
                <c:pt idx="111">
                  <c:v>0</c:v>
                </c:pt>
                <c:pt idx="112">
                  <c:v>-0.15656324582338901</c:v>
                </c:pt>
                <c:pt idx="113">
                  <c:v>0</c:v>
                </c:pt>
                <c:pt idx="114">
                  <c:v>-1.4319809069212411E-2</c:v>
                </c:pt>
                <c:pt idx="115">
                  <c:v>0</c:v>
                </c:pt>
                <c:pt idx="116">
                  <c:v>-0.17183770883054891</c:v>
                </c:pt>
                <c:pt idx="117">
                  <c:v>0</c:v>
                </c:pt>
                <c:pt idx="118">
                  <c:v>-7.3508353221957035E-2</c:v>
                </c:pt>
                <c:pt idx="119">
                  <c:v>0</c:v>
                </c:pt>
                <c:pt idx="120">
                  <c:v>-3.3412887828162291E-2</c:v>
                </c:pt>
                <c:pt idx="121">
                  <c:v>0</c:v>
                </c:pt>
                <c:pt idx="122">
                  <c:v>-0.14892601431980906</c:v>
                </c:pt>
                <c:pt idx="123">
                  <c:v>0</c:v>
                </c:pt>
                <c:pt idx="124">
                  <c:v>-0.1747016706443914</c:v>
                </c:pt>
                <c:pt idx="125">
                  <c:v>0</c:v>
                </c:pt>
                <c:pt idx="126">
                  <c:v>-0.11264916467780429</c:v>
                </c:pt>
                <c:pt idx="127">
                  <c:v>0</c:v>
                </c:pt>
                <c:pt idx="128">
                  <c:v>-8.8782816229116948E-2</c:v>
                </c:pt>
                <c:pt idx="129">
                  <c:v>0</c:v>
                </c:pt>
                <c:pt idx="130">
                  <c:v>-0.17947494033412889</c:v>
                </c:pt>
                <c:pt idx="131">
                  <c:v>0</c:v>
                </c:pt>
                <c:pt idx="132">
                  <c:v>-5.9188544152744632E-2</c:v>
                </c:pt>
                <c:pt idx="133">
                  <c:v>0</c:v>
                </c:pt>
                <c:pt idx="134">
                  <c:v>-8.0190930787589501E-2</c:v>
                </c:pt>
                <c:pt idx="135">
                  <c:v>0</c:v>
                </c:pt>
                <c:pt idx="136">
                  <c:v>-0.13078758949880667</c:v>
                </c:pt>
                <c:pt idx="137">
                  <c:v>0</c:v>
                </c:pt>
                <c:pt idx="138">
                  <c:v>-0.20906921241050119</c:v>
                </c:pt>
                <c:pt idx="139">
                  <c:v>0</c:v>
                </c:pt>
                <c:pt idx="140">
                  <c:v>-8.4964200477326973E-2</c:v>
                </c:pt>
                <c:pt idx="141">
                  <c:v>0</c:v>
                </c:pt>
                <c:pt idx="142">
                  <c:v>-2.0047732696897375E-2</c:v>
                </c:pt>
                <c:pt idx="143">
                  <c:v>0</c:v>
                </c:pt>
                <c:pt idx="144">
                  <c:v>-0.16992840095465395</c:v>
                </c:pt>
                <c:pt idx="145">
                  <c:v>0</c:v>
                </c:pt>
                <c:pt idx="146">
                  <c:v>-4.3914081145584725E-2</c:v>
                </c:pt>
                <c:pt idx="147">
                  <c:v>0</c:v>
                </c:pt>
                <c:pt idx="148">
                  <c:v>-0.21575178997613365</c:v>
                </c:pt>
                <c:pt idx="149">
                  <c:v>0</c:v>
                </c:pt>
                <c:pt idx="150">
                  <c:v>-8.2100238663484482E-2</c:v>
                </c:pt>
                <c:pt idx="151">
                  <c:v>0</c:v>
                </c:pt>
                <c:pt idx="152">
                  <c:v>-6.3007159904534607E-2</c:v>
                </c:pt>
                <c:pt idx="153">
                  <c:v>0</c:v>
                </c:pt>
                <c:pt idx="154">
                  <c:v>-0.14892601431980906</c:v>
                </c:pt>
                <c:pt idx="155">
                  <c:v>0</c:v>
                </c:pt>
                <c:pt idx="156">
                  <c:v>-8.6873508353221954E-2</c:v>
                </c:pt>
                <c:pt idx="157">
                  <c:v>0</c:v>
                </c:pt>
                <c:pt idx="158">
                  <c:v>-0.12028639618138424</c:v>
                </c:pt>
                <c:pt idx="159">
                  <c:v>0</c:v>
                </c:pt>
                <c:pt idx="160">
                  <c:v>-6.8735083532219576E-2</c:v>
                </c:pt>
                <c:pt idx="161">
                  <c:v>0</c:v>
                </c:pt>
                <c:pt idx="162">
                  <c:v>-0.21575178997613365</c:v>
                </c:pt>
                <c:pt idx="163">
                  <c:v>0</c:v>
                </c:pt>
                <c:pt idx="164">
                  <c:v>-0.10978520286396182</c:v>
                </c:pt>
                <c:pt idx="165">
                  <c:v>0</c:v>
                </c:pt>
                <c:pt idx="166">
                  <c:v>-0.10310262529832935</c:v>
                </c:pt>
                <c:pt idx="167">
                  <c:v>0</c:v>
                </c:pt>
                <c:pt idx="168">
                  <c:v>-3.6276849642004776E-2</c:v>
                </c:pt>
                <c:pt idx="169">
                  <c:v>0</c:v>
                </c:pt>
                <c:pt idx="170">
                  <c:v>-0.13269689737470167</c:v>
                </c:pt>
                <c:pt idx="171">
                  <c:v>0</c:v>
                </c:pt>
                <c:pt idx="172">
                  <c:v>-9.6420047732696898E-2</c:v>
                </c:pt>
                <c:pt idx="173">
                  <c:v>0</c:v>
                </c:pt>
                <c:pt idx="174">
                  <c:v>-8.1145584725536998E-2</c:v>
                </c:pt>
                <c:pt idx="175">
                  <c:v>0</c:v>
                </c:pt>
                <c:pt idx="176">
                  <c:v>-0.11264916467780429</c:v>
                </c:pt>
                <c:pt idx="177">
                  <c:v>0</c:v>
                </c:pt>
                <c:pt idx="178">
                  <c:v>-5.8233890214797135E-2</c:v>
                </c:pt>
                <c:pt idx="179">
                  <c:v>0</c:v>
                </c:pt>
                <c:pt idx="180">
                  <c:v>-9.5465393794749401E-2</c:v>
                </c:pt>
                <c:pt idx="181">
                  <c:v>0</c:v>
                </c:pt>
                <c:pt idx="182">
                  <c:v>1.9093078758949881E-3</c:v>
                </c:pt>
                <c:pt idx="183">
                  <c:v>0</c:v>
                </c:pt>
                <c:pt idx="184">
                  <c:v>-0.11646778042959427</c:v>
                </c:pt>
                <c:pt idx="185">
                  <c:v>0</c:v>
                </c:pt>
                <c:pt idx="186">
                  <c:v>-9.1646778042959426E-2</c:v>
                </c:pt>
                <c:pt idx="187">
                  <c:v>0</c:v>
                </c:pt>
                <c:pt idx="188">
                  <c:v>1.5274463007159905E-2</c:v>
                </c:pt>
                <c:pt idx="189">
                  <c:v>0</c:v>
                </c:pt>
                <c:pt idx="190">
                  <c:v>-0.25489260143198089</c:v>
                </c:pt>
                <c:pt idx="191">
                  <c:v>0</c:v>
                </c:pt>
                <c:pt idx="192">
                  <c:v>-3.5322195704057278E-2</c:v>
                </c:pt>
                <c:pt idx="193">
                  <c:v>0</c:v>
                </c:pt>
                <c:pt idx="194">
                  <c:v>-0.13747016706443915</c:v>
                </c:pt>
                <c:pt idx="195">
                  <c:v>0</c:v>
                </c:pt>
                <c:pt idx="196">
                  <c:v>-3.4367541766109788E-2</c:v>
                </c:pt>
                <c:pt idx="197">
                  <c:v>0</c:v>
                </c:pt>
                <c:pt idx="198">
                  <c:v>-0.2052505966587112</c:v>
                </c:pt>
                <c:pt idx="199">
                  <c:v>0</c:v>
                </c:pt>
                <c:pt idx="200">
                  <c:v>-2.2911694510739856E-2</c:v>
                </c:pt>
                <c:pt idx="201">
                  <c:v>0</c:v>
                </c:pt>
                <c:pt idx="202">
                  <c:v>-9.355608591885442E-2</c:v>
                </c:pt>
                <c:pt idx="203">
                  <c:v>0</c:v>
                </c:pt>
                <c:pt idx="204">
                  <c:v>-0.23198090692124104</c:v>
                </c:pt>
                <c:pt idx="205">
                  <c:v>0</c:v>
                </c:pt>
                <c:pt idx="206">
                  <c:v>-0.11646778042959427</c:v>
                </c:pt>
                <c:pt idx="207">
                  <c:v>0</c:v>
                </c:pt>
                <c:pt idx="208">
                  <c:v>3.054892601431981E-2</c:v>
                </c:pt>
                <c:pt idx="209">
                  <c:v>0</c:v>
                </c:pt>
                <c:pt idx="210">
                  <c:v>-0.14892601431980906</c:v>
                </c:pt>
                <c:pt idx="211">
                  <c:v>0</c:v>
                </c:pt>
                <c:pt idx="212">
                  <c:v>-0.11933174224343675</c:v>
                </c:pt>
                <c:pt idx="213">
                  <c:v>0</c:v>
                </c:pt>
                <c:pt idx="214">
                  <c:v>-0.10405727923627685</c:v>
                </c:pt>
                <c:pt idx="215">
                  <c:v>0</c:v>
                </c:pt>
                <c:pt idx="216">
                  <c:v>-3.6276849642004776E-2</c:v>
                </c:pt>
                <c:pt idx="217">
                  <c:v>0</c:v>
                </c:pt>
                <c:pt idx="218">
                  <c:v>-0.14415274463007161</c:v>
                </c:pt>
                <c:pt idx="219">
                  <c:v>0</c:v>
                </c:pt>
                <c:pt idx="220">
                  <c:v>-2.4821002386634844E-2</c:v>
                </c:pt>
                <c:pt idx="221">
                  <c:v>0</c:v>
                </c:pt>
                <c:pt idx="222">
                  <c:v>-0.1928400954653938</c:v>
                </c:pt>
                <c:pt idx="223">
                  <c:v>0</c:v>
                </c:pt>
                <c:pt idx="224">
                  <c:v>-9.5465393794749408E-3</c:v>
                </c:pt>
                <c:pt idx="225">
                  <c:v>0</c:v>
                </c:pt>
                <c:pt idx="226">
                  <c:v>-0.29785202863961813</c:v>
                </c:pt>
                <c:pt idx="227">
                  <c:v>0</c:v>
                </c:pt>
                <c:pt idx="228">
                  <c:v>-2.8639618138424821E-3</c:v>
                </c:pt>
                <c:pt idx="229">
                  <c:v>0</c:v>
                </c:pt>
                <c:pt idx="230">
                  <c:v>-0.16515513126491646</c:v>
                </c:pt>
                <c:pt idx="231">
                  <c:v>0</c:v>
                </c:pt>
                <c:pt idx="232">
                  <c:v>-3.8186157517899762E-3</c:v>
                </c:pt>
                <c:pt idx="233">
                  <c:v>0</c:v>
                </c:pt>
                <c:pt idx="234">
                  <c:v>-0.23102625298329355</c:v>
                </c:pt>
                <c:pt idx="235">
                  <c:v>0</c:v>
                </c:pt>
                <c:pt idx="236">
                  <c:v>3.7231503579952266E-2</c:v>
                </c:pt>
                <c:pt idx="237">
                  <c:v>0</c:v>
                </c:pt>
                <c:pt idx="238">
                  <c:v>-0.14797136038186157</c:v>
                </c:pt>
                <c:pt idx="239">
                  <c:v>0</c:v>
                </c:pt>
                <c:pt idx="240">
                  <c:v>-8.9737470167064445E-2</c:v>
                </c:pt>
                <c:pt idx="241">
                  <c:v>0</c:v>
                </c:pt>
                <c:pt idx="242">
                  <c:v>-0.19474940334128879</c:v>
                </c:pt>
                <c:pt idx="243">
                  <c:v>0</c:v>
                </c:pt>
                <c:pt idx="244">
                  <c:v>4.77326968973747E-2</c:v>
                </c:pt>
                <c:pt idx="245">
                  <c:v>0</c:v>
                </c:pt>
                <c:pt idx="246">
                  <c:v>-0.15751789976133651</c:v>
                </c:pt>
                <c:pt idx="247">
                  <c:v>0</c:v>
                </c:pt>
                <c:pt idx="248">
                  <c:v>-0.18902147971360381</c:v>
                </c:pt>
                <c:pt idx="249">
                  <c:v>0</c:v>
                </c:pt>
                <c:pt idx="250">
                  <c:v>8.4009546539379476E-2</c:v>
                </c:pt>
                <c:pt idx="251">
                  <c:v>0</c:v>
                </c:pt>
                <c:pt idx="252">
                  <c:v>-0.19379474940334129</c:v>
                </c:pt>
                <c:pt idx="253">
                  <c:v>0</c:v>
                </c:pt>
                <c:pt idx="254">
                  <c:v>-4.77326968973747E-2</c:v>
                </c:pt>
                <c:pt idx="255">
                  <c:v>0</c:v>
                </c:pt>
                <c:pt idx="256">
                  <c:v>-0.14319809069212411</c:v>
                </c:pt>
                <c:pt idx="257">
                  <c:v>0</c:v>
                </c:pt>
                <c:pt idx="258">
                  <c:v>7.6372315035799524E-3</c:v>
                </c:pt>
                <c:pt idx="259">
                  <c:v>0</c:v>
                </c:pt>
                <c:pt idx="260">
                  <c:v>-0.10596658711217184</c:v>
                </c:pt>
                <c:pt idx="261">
                  <c:v>0</c:v>
                </c:pt>
                <c:pt idx="262">
                  <c:v>-0.18042959427207636</c:v>
                </c:pt>
                <c:pt idx="263">
                  <c:v>0</c:v>
                </c:pt>
                <c:pt idx="264">
                  <c:v>3.054892601431981E-2</c:v>
                </c:pt>
                <c:pt idx="265">
                  <c:v>0</c:v>
                </c:pt>
                <c:pt idx="266">
                  <c:v>-5.441527446300716E-2</c:v>
                </c:pt>
                <c:pt idx="267">
                  <c:v>0</c:v>
                </c:pt>
                <c:pt idx="268">
                  <c:v>-0.22911694510739858</c:v>
                </c:pt>
                <c:pt idx="269">
                  <c:v>0</c:v>
                </c:pt>
                <c:pt idx="270">
                  <c:v>4.2959427207637228E-2</c:v>
                </c:pt>
                <c:pt idx="271">
                  <c:v>0</c:v>
                </c:pt>
                <c:pt idx="272">
                  <c:v>-0.14224343675417661</c:v>
                </c:pt>
                <c:pt idx="273">
                  <c:v>0</c:v>
                </c:pt>
                <c:pt idx="274">
                  <c:v>-8.1145584725536998E-2</c:v>
                </c:pt>
                <c:pt idx="275">
                  <c:v>0</c:v>
                </c:pt>
                <c:pt idx="276">
                  <c:v>-0.16515513126491646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-8.7828162291169451E-2</c:v>
                </c:pt>
                <c:pt idx="281">
                  <c:v>0</c:v>
                </c:pt>
                <c:pt idx="282">
                  <c:v>-0.162291169451074</c:v>
                </c:pt>
                <c:pt idx="283">
                  <c:v>0</c:v>
                </c:pt>
                <c:pt idx="284">
                  <c:v>-6.0143198090692122E-2</c:v>
                </c:pt>
                <c:pt idx="285">
                  <c:v>0</c:v>
                </c:pt>
                <c:pt idx="286">
                  <c:v>-8.9737470167064445E-2</c:v>
                </c:pt>
                <c:pt idx="287">
                  <c:v>0</c:v>
                </c:pt>
                <c:pt idx="288">
                  <c:v>-5.6324582338902147E-2</c:v>
                </c:pt>
                <c:pt idx="289">
                  <c:v>0</c:v>
                </c:pt>
                <c:pt idx="290">
                  <c:v>-0.12983293556085918</c:v>
                </c:pt>
                <c:pt idx="291">
                  <c:v>0</c:v>
                </c:pt>
                <c:pt idx="292">
                  <c:v>-3.1503579952267304E-2</c:v>
                </c:pt>
                <c:pt idx="293">
                  <c:v>0</c:v>
                </c:pt>
                <c:pt idx="294">
                  <c:v>-5.0596658711217185E-2</c:v>
                </c:pt>
                <c:pt idx="295">
                  <c:v>0</c:v>
                </c:pt>
                <c:pt idx="296">
                  <c:v>-0.15560859188544152</c:v>
                </c:pt>
                <c:pt idx="297">
                  <c:v>0</c:v>
                </c:pt>
                <c:pt idx="298">
                  <c:v>-5.3460620525059663E-2</c:v>
                </c:pt>
                <c:pt idx="299">
                  <c:v>0</c:v>
                </c:pt>
                <c:pt idx="300">
                  <c:v>-4.77326968973747E-2</c:v>
                </c:pt>
                <c:pt idx="301">
                  <c:v>0</c:v>
                </c:pt>
                <c:pt idx="302">
                  <c:v>-9.0692124105011929E-2</c:v>
                </c:pt>
                <c:pt idx="303">
                  <c:v>0</c:v>
                </c:pt>
                <c:pt idx="304">
                  <c:v>-0.10405727923627685</c:v>
                </c:pt>
                <c:pt idx="305">
                  <c:v>0</c:v>
                </c:pt>
                <c:pt idx="306">
                  <c:v>-8.591885441527447E-3</c:v>
                </c:pt>
                <c:pt idx="307">
                  <c:v>0</c:v>
                </c:pt>
                <c:pt idx="308">
                  <c:v>-5.2505966587112173E-2</c:v>
                </c:pt>
                <c:pt idx="309">
                  <c:v>0</c:v>
                </c:pt>
                <c:pt idx="310">
                  <c:v>-0.13556085918854416</c:v>
                </c:pt>
                <c:pt idx="311">
                  <c:v>0</c:v>
                </c:pt>
                <c:pt idx="312">
                  <c:v>-5.8233890214797135E-2</c:v>
                </c:pt>
                <c:pt idx="313">
                  <c:v>0</c:v>
                </c:pt>
                <c:pt idx="314">
                  <c:v>-2.9594272076372316E-2</c:v>
                </c:pt>
                <c:pt idx="315">
                  <c:v>0</c:v>
                </c:pt>
                <c:pt idx="316">
                  <c:v>-0.12219570405727924</c:v>
                </c:pt>
                <c:pt idx="317">
                  <c:v>0</c:v>
                </c:pt>
                <c:pt idx="318">
                  <c:v>-0.12887828162291171</c:v>
                </c:pt>
                <c:pt idx="319">
                  <c:v>0</c:v>
                </c:pt>
                <c:pt idx="320">
                  <c:v>-5.1551312649164675E-2</c:v>
                </c:pt>
                <c:pt idx="321">
                  <c:v>0</c:v>
                </c:pt>
                <c:pt idx="322">
                  <c:v>-5.6324582338902147E-2</c:v>
                </c:pt>
                <c:pt idx="323">
                  <c:v>0</c:v>
                </c:pt>
                <c:pt idx="324">
                  <c:v>-0.10883054892601432</c:v>
                </c:pt>
                <c:pt idx="325">
                  <c:v>0</c:v>
                </c:pt>
                <c:pt idx="326">
                  <c:v>-6.5871121718377085E-2</c:v>
                </c:pt>
                <c:pt idx="327">
                  <c:v>0</c:v>
                </c:pt>
                <c:pt idx="328">
                  <c:v>-4.0095465393794751E-2</c:v>
                </c:pt>
                <c:pt idx="329">
                  <c:v>0</c:v>
                </c:pt>
                <c:pt idx="330">
                  <c:v>-9.7374701670644395E-2</c:v>
                </c:pt>
                <c:pt idx="331">
                  <c:v>0</c:v>
                </c:pt>
                <c:pt idx="332">
                  <c:v>-0.12792362768496421</c:v>
                </c:pt>
                <c:pt idx="333">
                  <c:v>0</c:v>
                </c:pt>
                <c:pt idx="334">
                  <c:v>-4.2004773269689738E-2</c:v>
                </c:pt>
                <c:pt idx="335">
                  <c:v>0</c:v>
                </c:pt>
                <c:pt idx="336">
                  <c:v>-7.0644391408114557E-2</c:v>
                </c:pt>
                <c:pt idx="337">
                  <c:v>0</c:v>
                </c:pt>
                <c:pt idx="338">
                  <c:v>-0.12410501193317422</c:v>
                </c:pt>
                <c:pt idx="339">
                  <c:v>0</c:v>
                </c:pt>
                <c:pt idx="340">
                  <c:v>-6.5871121718377085E-2</c:v>
                </c:pt>
                <c:pt idx="341">
                  <c:v>0</c:v>
                </c:pt>
                <c:pt idx="342">
                  <c:v>-5.1551312649164675E-2</c:v>
                </c:pt>
                <c:pt idx="343">
                  <c:v>0</c:v>
                </c:pt>
                <c:pt idx="344">
                  <c:v>-6.3961813842482104E-2</c:v>
                </c:pt>
                <c:pt idx="345">
                  <c:v>0</c:v>
                </c:pt>
                <c:pt idx="346">
                  <c:v>-9.8329355608591879E-2</c:v>
                </c:pt>
                <c:pt idx="347">
                  <c:v>0</c:v>
                </c:pt>
                <c:pt idx="348">
                  <c:v>-5.1551312649164675E-2</c:v>
                </c:pt>
                <c:pt idx="349">
                  <c:v>0</c:v>
                </c:pt>
                <c:pt idx="350">
                  <c:v>-6.3007159904534607E-2</c:v>
                </c:pt>
                <c:pt idx="351">
                  <c:v>0</c:v>
                </c:pt>
                <c:pt idx="352">
                  <c:v>-0.10405727923627685</c:v>
                </c:pt>
                <c:pt idx="353">
                  <c:v>0</c:v>
                </c:pt>
                <c:pt idx="354">
                  <c:v>-9.5465393794749401E-2</c:v>
                </c:pt>
                <c:pt idx="355">
                  <c:v>0</c:v>
                </c:pt>
                <c:pt idx="356">
                  <c:v>-5.2505966587112173E-2</c:v>
                </c:pt>
                <c:pt idx="357">
                  <c:v>0</c:v>
                </c:pt>
                <c:pt idx="358">
                  <c:v>-6.5871121718377085E-2</c:v>
                </c:pt>
                <c:pt idx="359">
                  <c:v>0</c:v>
                </c:pt>
                <c:pt idx="360">
                  <c:v>-0.10501193317422435</c:v>
                </c:pt>
                <c:pt idx="361">
                  <c:v>0</c:v>
                </c:pt>
                <c:pt idx="362">
                  <c:v>-6.6825775656324582E-2</c:v>
                </c:pt>
                <c:pt idx="363">
                  <c:v>0</c:v>
                </c:pt>
                <c:pt idx="364">
                  <c:v>-7.7326968973747023E-2</c:v>
                </c:pt>
                <c:pt idx="365">
                  <c:v>0</c:v>
                </c:pt>
                <c:pt idx="366">
                  <c:v>-0.11455847255369929</c:v>
                </c:pt>
                <c:pt idx="367">
                  <c:v>0</c:v>
                </c:pt>
                <c:pt idx="368">
                  <c:v>-8.6873508353221954E-2</c:v>
                </c:pt>
                <c:pt idx="369">
                  <c:v>0</c:v>
                </c:pt>
                <c:pt idx="370">
                  <c:v>-4.2959427207637228E-2</c:v>
                </c:pt>
                <c:pt idx="371">
                  <c:v>0</c:v>
                </c:pt>
                <c:pt idx="372">
                  <c:v>-7.5417661097852029E-2</c:v>
                </c:pt>
                <c:pt idx="373">
                  <c:v>0</c:v>
                </c:pt>
                <c:pt idx="374">
                  <c:v>-9.8329355608591879E-2</c:v>
                </c:pt>
                <c:pt idx="375">
                  <c:v>0</c:v>
                </c:pt>
                <c:pt idx="376">
                  <c:v>-8.2100238663484482E-2</c:v>
                </c:pt>
                <c:pt idx="377">
                  <c:v>0</c:v>
                </c:pt>
                <c:pt idx="378">
                  <c:v>-3.4367541766109788E-2</c:v>
                </c:pt>
                <c:pt idx="379">
                  <c:v>0</c:v>
                </c:pt>
                <c:pt idx="380">
                  <c:v>-0.10501193317422435</c:v>
                </c:pt>
                <c:pt idx="381">
                  <c:v>0</c:v>
                </c:pt>
                <c:pt idx="382">
                  <c:v>-6.8735083532219576E-2</c:v>
                </c:pt>
                <c:pt idx="383">
                  <c:v>0</c:v>
                </c:pt>
                <c:pt idx="384">
                  <c:v>-3.6276849642004776E-2</c:v>
                </c:pt>
                <c:pt idx="385">
                  <c:v>0</c:v>
                </c:pt>
                <c:pt idx="386">
                  <c:v>-0.1116945107398568</c:v>
                </c:pt>
                <c:pt idx="387">
                  <c:v>0</c:v>
                </c:pt>
                <c:pt idx="388">
                  <c:v>-7.4463007159904532E-2</c:v>
                </c:pt>
                <c:pt idx="389">
                  <c:v>0</c:v>
                </c:pt>
                <c:pt idx="390">
                  <c:v>-7.4463007159904532E-2</c:v>
                </c:pt>
                <c:pt idx="391">
                  <c:v>0</c:v>
                </c:pt>
                <c:pt idx="392">
                  <c:v>-4.4868735083532223E-2</c:v>
                </c:pt>
                <c:pt idx="393">
                  <c:v>0</c:v>
                </c:pt>
                <c:pt idx="394">
                  <c:v>-0.10023866348448687</c:v>
                </c:pt>
                <c:pt idx="395">
                  <c:v>0</c:v>
                </c:pt>
                <c:pt idx="396">
                  <c:v>-8.8782816229116948E-2</c:v>
                </c:pt>
                <c:pt idx="397">
                  <c:v>0</c:v>
                </c:pt>
                <c:pt idx="398">
                  <c:v>-6.4916467780429588E-2</c:v>
                </c:pt>
                <c:pt idx="399">
                  <c:v>0</c:v>
                </c:pt>
                <c:pt idx="400">
                  <c:v>-5.6324582338902147E-2</c:v>
                </c:pt>
                <c:pt idx="401">
                  <c:v>0</c:v>
                </c:pt>
                <c:pt idx="402">
                  <c:v>-8.4964200477326973E-2</c:v>
                </c:pt>
                <c:pt idx="403">
                  <c:v>0</c:v>
                </c:pt>
                <c:pt idx="404">
                  <c:v>-5.9188544152744632E-2</c:v>
                </c:pt>
                <c:pt idx="405">
                  <c:v>0</c:v>
                </c:pt>
                <c:pt idx="406">
                  <c:v>-7.6372315035799526E-2</c:v>
                </c:pt>
                <c:pt idx="407">
                  <c:v>0</c:v>
                </c:pt>
                <c:pt idx="408">
                  <c:v>-0.17279236276849641</c:v>
                </c:pt>
                <c:pt idx="409">
                  <c:v>0</c:v>
                </c:pt>
                <c:pt idx="410">
                  <c:v>1.7747016706443914</c:v>
                </c:pt>
                <c:pt idx="411">
                  <c:v>0</c:v>
                </c:pt>
                <c:pt idx="412">
                  <c:v>2.2205250596658712</c:v>
                </c:pt>
                <c:pt idx="413">
                  <c:v>0</c:v>
                </c:pt>
                <c:pt idx="414">
                  <c:v>0.27016706443914079</c:v>
                </c:pt>
                <c:pt idx="415">
                  <c:v>0</c:v>
                </c:pt>
                <c:pt idx="416">
                  <c:v>4.9193317422434371</c:v>
                </c:pt>
                <c:pt idx="417">
                  <c:v>0</c:v>
                </c:pt>
                <c:pt idx="418">
                  <c:v>3.1121718377088308</c:v>
                </c:pt>
                <c:pt idx="419">
                  <c:v>0</c:v>
                </c:pt>
                <c:pt idx="420">
                  <c:v>0.99570405727923628</c:v>
                </c:pt>
                <c:pt idx="421">
                  <c:v>0</c:v>
                </c:pt>
                <c:pt idx="422">
                  <c:v>-1.6744630071599045</c:v>
                </c:pt>
                <c:pt idx="423">
                  <c:v>0</c:v>
                </c:pt>
                <c:pt idx="424">
                  <c:v>0.23484486873508353</c:v>
                </c:pt>
                <c:pt idx="425">
                  <c:v>0</c:v>
                </c:pt>
                <c:pt idx="426">
                  <c:v>0.35035799522673033</c:v>
                </c:pt>
                <c:pt idx="427">
                  <c:v>0</c:v>
                </c:pt>
                <c:pt idx="428">
                  <c:v>0.25202863961813843</c:v>
                </c:pt>
                <c:pt idx="429">
                  <c:v>0</c:v>
                </c:pt>
                <c:pt idx="430">
                  <c:v>-0.34844868735083534</c:v>
                </c:pt>
                <c:pt idx="431">
                  <c:v>0</c:v>
                </c:pt>
                <c:pt idx="432">
                  <c:v>0.10692124105011933</c:v>
                </c:pt>
                <c:pt idx="433">
                  <c:v>0</c:v>
                </c:pt>
                <c:pt idx="434">
                  <c:v>0.29785202863961813</c:v>
                </c:pt>
                <c:pt idx="435">
                  <c:v>0</c:v>
                </c:pt>
                <c:pt idx="436">
                  <c:v>0.68448687350835324</c:v>
                </c:pt>
                <c:pt idx="437">
                  <c:v>0</c:v>
                </c:pt>
                <c:pt idx="438">
                  <c:v>0.79427207637231501</c:v>
                </c:pt>
                <c:pt idx="439">
                  <c:v>0</c:v>
                </c:pt>
                <c:pt idx="440">
                  <c:v>0.16706443914081145</c:v>
                </c:pt>
                <c:pt idx="441">
                  <c:v>0</c:v>
                </c:pt>
                <c:pt idx="442">
                  <c:v>-0.22816229116945108</c:v>
                </c:pt>
                <c:pt idx="443">
                  <c:v>0</c:v>
                </c:pt>
                <c:pt idx="444">
                  <c:v>-0.37040572792362769</c:v>
                </c:pt>
                <c:pt idx="445">
                  <c:v>0</c:v>
                </c:pt>
                <c:pt idx="446">
                  <c:v>-0.22147971360381863</c:v>
                </c:pt>
                <c:pt idx="447">
                  <c:v>0</c:v>
                </c:pt>
                <c:pt idx="448">
                  <c:v>-4.0095465393794751E-2</c:v>
                </c:pt>
                <c:pt idx="449">
                  <c:v>0</c:v>
                </c:pt>
                <c:pt idx="450">
                  <c:v>-1.8138424821002388E-2</c:v>
                </c:pt>
                <c:pt idx="451">
                  <c:v>0</c:v>
                </c:pt>
                <c:pt idx="452">
                  <c:v>-5.3460620525059663E-2</c:v>
                </c:pt>
                <c:pt idx="453">
                  <c:v>0</c:v>
                </c:pt>
                <c:pt idx="454">
                  <c:v>-0.10119331742243437</c:v>
                </c:pt>
                <c:pt idx="455">
                  <c:v>0</c:v>
                </c:pt>
                <c:pt idx="456">
                  <c:v>-0.31885441527446301</c:v>
                </c:pt>
                <c:pt idx="457">
                  <c:v>0</c:v>
                </c:pt>
                <c:pt idx="458">
                  <c:v>-0.54988066825775661</c:v>
                </c:pt>
                <c:pt idx="459">
                  <c:v>0</c:v>
                </c:pt>
                <c:pt idx="460">
                  <c:v>-0.61575178997613367</c:v>
                </c:pt>
                <c:pt idx="461">
                  <c:v>0</c:v>
                </c:pt>
                <c:pt idx="462">
                  <c:v>-0.73985680190930792</c:v>
                </c:pt>
                <c:pt idx="463">
                  <c:v>0</c:v>
                </c:pt>
                <c:pt idx="464">
                  <c:v>-0.4276849642004773</c:v>
                </c:pt>
                <c:pt idx="465">
                  <c:v>0</c:v>
                </c:pt>
                <c:pt idx="466">
                  <c:v>-4.7732696897374704E-3</c:v>
                </c:pt>
                <c:pt idx="467">
                  <c:v>0</c:v>
                </c:pt>
                <c:pt idx="468">
                  <c:v>0.92983293556085922</c:v>
                </c:pt>
                <c:pt idx="469">
                  <c:v>0</c:v>
                </c:pt>
                <c:pt idx="470">
                  <c:v>0.52219570405727922</c:v>
                </c:pt>
                <c:pt idx="471">
                  <c:v>0</c:v>
                </c:pt>
                <c:pt idx="472">
                  <c:v>-0.91455847255369926</c:v>
                </c:pt>
                <c:pt idx="473">
                  <c:v>0</c:v>
                </c:pt>
                <c:pt idx="474">
                  <c:v>-0.70453460620525055</c:v>
                </c:pt>
                <c:pt idx="475">
                  <c:v>0</c:v>
                </c:pt>
                <c:pt idx="476">
                  <c:v>4.3914081145584725E-2</c:v>
                </c:pt>
                <c:pt idx="477">
                  <c:v>0</c:v>
                </c:pt>
                <c:pt idx="478">
                  <c:v>0.78472553699284009</c:v>
                </c:pt>
                <c:pt idx="479">
                  <c:v>0</c:v>
                </c:pt>
                <c:pt idx="480">
                  <c:v>0.86873508353221962</c:v>
                </c:pt>
                <c:pt idx="481">
                  <c:v>0</c:v>
                </c:pt>
                <c:pt idx="482">
                  <c:v>0.82482100238663481</c:v>
                </c:pt>
                <c:pt idx="483">
                  <c:v>0</c:v>
                </c:pt>
                <c:pt idx="484">
                  <c:v>9.5465393794749408E-3</c:v>
                </c:pt>
                <c:pt idx="485">
                  <c:v>0</c:v>
                </c:pt>
                <c:pt idx="486">
                  <c:v>-0.21957040572792363</c:v>
                </c:pt>
                <c:pt idx="487">
                  <c:v>0</c:v>
                </c:pt>
                <c:pt idx="488">
                  <c:v>0.11742243436754177</c:v>
                </c:pt>
                <c:pt idx="489">
                  <c:v>0</c:v>
                </c:pt>
                <c:pt idx="490">
                  <c:v>0.78472553699284009</c:v>
                </c:pt>
                <c:pt idx="491">
                  <c:v>0</c:v>
                </c:pt>
                <c:pt idx="492">
                  <c:v>0.68257756563245819</c:v>
                </c:pt>
                <c:pt idx="493">
                  <c:v>0</c:v>
                </c:pt>
                <c:pt idx="494">
                  <c:v>1.3365155131264916</c:v>
                </c:pt>
                <c:pt idx="495">
                  <c:v>0</c:v>
                </c:pt>
                <c:pt idx="496">
                  <c:v>0.72649164677804301</c:v>
                </c:pt>
                <c:pt idx="497">
                  <c:v>0</c:v>
                </c:pt>
                <c:pt idx="498">
                  <c:v>0.32362768496420047</c:v>
                </c:pt>
                <c:pt idx="499">
                  <c:v>0</c:v>
                </c:pt>
                <c:pt idx="500">
                  <c:v>0.160381861575179</c:v>
                </c:pt>
                <c:pt idx="501">
                  <c:v>0</c:v>
                </c:pt>
                <c:pt idx="502">
                  <c:v>-0.43245823389021482</c:v>
                </c:pt>
                <c:pt idx="503">
                  <c:v>0</c:v>
                </c:pt>
                <c:pt idx="504">
                  <c:v>-1.4424821002386634</c:v>
                </c:pt>
                <c:pt idx="505">
                  <c:v>0</c:v>
                </c:pt>
                <c:pt idx="506">
                  <c:v>-0.6653937947494033</c:v>
                </c:pt>
                <c:pt idx="507">
                  <c:v>0</c:v>
                </c:pt>
                <c:pt idx="508">
                  <c:v>-1.1417661097852028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9AA-98F8-7A029D05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Feuil1!$H$2:$H$510</c:f>
              <c:numCache>
                <c:formatCode>General</c:formatCode>
                <c:ptCount val="509"/>
                <c:pt idx="0">
                  <c:v>-5</c:v>
                </c:pt>
                <c:pt idx="2">
                  <c:v>4</c:v>
                </c:pt>
                <c:pt idx="4">
                  <c:v>-3</c:v>
                </c:pt>
                <c:pt idx="6">
                  <c:v>1</c:v>
                </c:pt>
                <c:pt idx="8">
                  <c:v>4</c:v>
                </c:pt>
                <c:pt idx="10">
                  <c:v>3</c:v>
                </c:pt>
                <c:pt idx="12">
                  <c:v>-1</c:v>
                </c:pt>
                <c:pt idx="14">
                  <c:v>-3</c:v>
                </c:pt>
                <c:pt idx="16">
                  <c:v>3</c:v>
                </c:pt>
                <c:pt idx="18">
                  <c:v>-1</c:v>
                </c:pt>
                <c:pt idx="20">
                  <c:v>-4</c:v>
                </c:pt>
                <c:pt idx="22">
                  <c:v>2</c:v>
                </c:pt>
                <c:pt idx="24">
                  <c:v>-1</c:v>
                </c:pt>
                <c:pt idx="26">
                  <c:v>-2</c:v>
                </c:pt>
                <c:pt idx="28">
                  <c:v>4</c:v>
                </c:pt>
                <c:pt idx="34">
                  <c:v>-4</c:v>
                </c:pt>
                <c:pt idx="36">
                  <c:v>-1</c:v>
                </c:pt>
                <c:pt idx="40">
                  <c:v>-1</c:v>
                </c:pt>
                <c:pt idx="42">
                  <c:v>-2</c:v>
                </c:pt>
                <c:pt idx="44">
                  <c:v>4</c:v>
                </c:pt>
                <c:pt idx="46">
                  <c:v>2</c:v>
                </c:pt>
                <c:pt idx="48">
                  <c:v>6</c:v>
                </c:pt>
                <c:pt idx="50">
                  <c:v>-2</c:v>
                </c:pt>
                <c:pt idx="54">
                  <c:v>-3</c:v>
                </c:pt>
                <c:pt idx="56">
                  <c:v>-1</c:v>
                </c:pt>
                <c:pt idx="60">
                  <c:v>-1</c:v>
                </c:pt>
                <c:pt idx="62">
                  <c:v>5</c:v>
                </c:pt>
                <c:pt idx="66">
                  <c:v>3</c:v>
                </c:pt>
                <c:pt idx="68">
                  <c:v>1</c:v>
                </c:pt>
                <c:pt idx="70">
                  <c:v>-2</c:v>
                </c:pt>
                <c:pt idx="72">
                  <c:v>3</c:v>
                </c:pt>
                <c:pt idx="74">
                  <c:v>-3</c:v>
                </c:pt>
                <c:pt idx="76">
                  <c:v>-2</c:v>
                </c:pt>
                <c:pt idx="80">
                  <c:v>3</c:v>
                </c:pt>
                <c:pt idx="84">
                  <c:v>-5</c:v>
                </c:pt>
                <c:pt idx="86">
                  <c:v>-2</c:v>
                </c:pt>
                <c:pt idx="88">
                  <c:v>1</c:v>
                </c:pt>
                <c:pt idx="90">
                  <c:v>-4</c:v>
                </c:pt>
                <c:pt idx="92">
                  <c:v>1</c:v>
                </c:pt>
                <c:pt idx="96">
                  <c:v>-2</c:v>
                </c:pt>
                <c:pt idx="98">
                  <c:v>-5</c:v>
                </c:pt>
                <c:pt idx="102">
                  <c:v>1</c:v>
                </c:pt>
                <c:pt idx="104">
                  <c:v>-1</c:v>
                </c:pt>
                <c:pt idx="106">
                  <c:v>1</c:v>
                </c:pt>
                <c:pt idx="108">
                  <c:v>2</c:v>
                </c:pt>
                <c:pt idx="110">
                  <c:v>-1</c:v>
                </c:pt>
                <c:pt idx="112">
                  <c:v>-2</c:v>
                </c:pt>
                <c:pt idx="114">
                  <c:v>-1</c:v>
                </c:pt>
                <c:pt idx="116">
                  <c:v>1</c:v>
                </c:pt>
                <c:pt idx="118">
                  <c:v>1</c:v>
                </c:pt>
                <c:pt idx="120">
                  <c:v>2</c:v>
                </c:pt>
                <c:pt idx="122">
                  <c:v>-2</c:v>
                </c:pt>
                <c:pt idx="124">
                  <c:v>-2</c:v>
                </c:pt>
                <c:pt idx="132">
                  <c:v>-2</c:v>
                </c:pt>
                <c:pt idx="134">
                  <c:v>-1</c:v>
                </c:pt>
                <c:pt idx="138">
                  <c:v>-1</c:v>
                </c:pt>
                <c:pt idx="140">
                  <c:v>3</c:v>
                </c:pt>
                <c:pt idx="142">
                  <c:v>-8</c:v>
                </c:pt>
                <c:pt idx="144">
                  <c:v>-1</c:v>
                </c:pt>
                <c:pt idx="148">
                  <c:v>2</c:v>
                </c:pt>
                <c:pt idx="150">
                  <c:v>-1</c:v>
                </c:pt>
                <c:pt idx="152">
                  <c:v>-1</c:v>
                </c:pt>
                <c:pt idx="156">
                  <c:v>-1</c:v>
                </c:pt>
                <c:pt idx="158">
                  <c:v>4</c:v>
                </c:pt>
                <c:pt idx="160">
                  <c:v>-2</c:v>
                </c:pt>
                <c:pt idx="162">
                  <c:v>-2</c:v>
                </c:pt>
                <c:pt idx="164">
                  <c:v>2</c:v>
                </c:pt>
                <c:pt idx="166">
                  <c:v>2</c:v>
                </c:pt>
                <c:pt idx="168">
                  <c:v>-4</c:v>
                </c:pt>
                <c:pt idx="170">
                  <c:v>1</c:v>
                </c:pt>
                <c:pt idx="172">
                  <c:v>-1</c:v>
                </c:pt>
                <c:pt idx="176">
                  <c:v>-1</c:v>
                </c:pt>
                <c:pt idx="178">
                  <c:v>6</c:v>
                </c:pt>
                <c:pt idx="180">
                  <c:v>3</c:v>
                </c:pt>
                <c:pt idx="182">
                  <c:v>-5</c:v>
                </c:pt>
                <c:pt idx="184">
                  <c:v>-1</c:v>
                </c:pt>
                <c:pt idx="188">
                  <c:v>1</c:v>
                </c:pt>
                <c:pt idx="190">
                  <c:v>-2</c:v>
                </c:pt>
                <c:pt idx="192">
                  <c:v>1</c:v>
                </c:pt>
                <c:pt idx="194">
                  <c:v>-2</c:v>
                </c:pt>
                <c:pt idx="196">
                  <c:v>-2</c:v>
                </c:pt>
                <c:pt idx="198">
                  <c:v>-7</c:v>
                </c:pt>
                <c:pt idx="200">
                  <c:v>-4</c:v>
                </c:pt>
                <c:pt idx="202">
                  <c:v>-4</c:v>
                </c:pt>
                <c:pt idx="204">
                  <c:v>1</c:v>
                </c:pt>
                <c:pt idx="206">
                  <c:v>-1</c:v>
                </c:pt>
                <c:pt idx="210">
                  <c:v>-2</c:v>
                </c:pt>
                <c:pt idx="214">
                  <c:v>-1</c:v>
                </c:pt>
                <c:pt idx="216">
                  <c:v>-1</c:v>
                </c:pt>
                <c:pt idx="218">
                  <c:v>-2</c:v>
                </c:pt>
                <c:pt idx="220">
                  <c:v>3</c:v>
                </c:pt>
                <c:pt idx="222">
                  <c:v>2</c:v>
                </c:pt>
                <c:pt idx="224">
                  <c:v>1</c:v>
                </c:pt>
                <c:pt idx="226">
                  <c:v>-2</c:v>
                </c:pt>
                <c:pt idx="232">
                  <c:v>-2</c:v>
                </c:pt>
                <c:pt idx="236">
                  <c:v>-2</c:v>
                </c:pt>
                <c:pt idx="238">
                  <c:v>-2</c:v>
                </c:pt>
                <c:pt idx="240">
                  <c:v>-4</c:v>
                </c:pt>
                <c:pt idx="242">
                  <c:v>1</c:v>
                </c:pt>
                <c:pt idx="244">
                  <c:v>1</c:v>
                </c:pt>
                <c:pt idx="246">
                  <c:v>1</c:v>
                </c:pt>
                <c:pt idx="248">
                  <c:v>-1</c:v>
                </c:pt>
                <c:pt idx="252">
                  <c:v>-1</c:v>
                </c:pt>
                <c:pt idx="254">
                  <c:v>-1</c:v>
                </c:pt>
                <c:pt idx="256">
                  <c:v>-1</c:v>
                </c:pt>
                <c:pt idx="258">
                  <c:v>4</c:v>
                </c:pt>
                <c:pt idx="260">
                  <c:v>-3</c:v>
                </c:pt>
                <c:pt idx="262">
                  <c:v>-1</c:v>
                </c:pt>
                <c:pt idx="268">
                  <c:v>-1</c:v>
                </c:pt>
                <c:pt idx="274">
                  <c:v>-2</c:v>
                </c:pt>
                <c:pt idx="278">
                  <c:v>-1</c:v>
                </c:pt>
                <c:pt idx="282">
                  <c:v>-2</c:v>
                </c:pt>
                <c:pt idx="284">
                  <c:v>-1</c:v>
                </c:pt>
                <c:pt idx="286">
                  <c:v>-1</c:v>
                </c:pt>
                <c:pt idx="288">
                  <c:v>-1</c:v>
                </c:pt>
                <c:pt idx="290">
                  <c:v>-1</c:v>
                </c:pt>
                <c:pt idx="296">
                  <c:v>-2</c:v>
                </c:pt>
                <c:pt idx="298">
                  <c:v>-1</c:v>
                </c:pt>
                <c:pt idx="302">
                  <c:v>-1</c:v>
                </c:pt>
                <c:pt idx="306">
                  <c:v>-1</c:v>
                </c:pt>
                <c:pt idx="310">
                  <c:v>-2</c:v>
                </c:pt>
                <c:pt idx="314">
                  <c:v>-1</c:v>
                </c:pt>
                <c:pt idx="320">
                  <c:v>-1</c:v>
                </c:pt>
                <c:pt idx="322">
                  <c:v>-2</c:v>
                </c:pt>
                <c:pt idx="324">
                  <c:v>-1</c:v>
                </c:pt>
                <c:pt idx="330">
                  <c:v>-3</c:v>
                </c:pt>
                <c:pt idx="334">
                  <c:v>-1</c:v>
                </c:pt>
                <c:pt idx="336">
                  <c:v>-1</c:v>
                </c:pt>
                <c:pt idx="338">
                  <c:v>-1</c:v>
                </c:pt>
                <c:pt idx="342">
                  <c:v>-1</c:v>
                </c:pt>
                <c:pt idx="344">
                  <c:v>-1</c:v>
                </c:pt>
                <c:pt idx="346">
                  <c:v>-1</c:v>
                </c:pt>
                <c:pt idx="348">
                  <c:v>-1</c:v>
                </c:pt>
                <c:pt idx="352">
                  <c:v>-1</c:v>
                </c:pt>
                <c:pt idx="354">
                  <c:v>-1</c:v>
                </c:pt>
                <c:pt idx="356">
                  <c:v>-1</c:v>
                </c:pt>
                <c:pt idx="358">
                  <c:v>-1</c:v>
                </c:pt>
                <c:pt idx="362">
                  <c:v>-1</c:v>
                </c:pt>
                <c:pt idx="364">
                  <c:v>-1</c:v>
                </c:pt>
                <c:pt idx="366">
                  <c:v>-1</c:v>
                </c:pt>
                <c:pt idx="368">
                  <c:v>-2</c:v>
                </c:pt>
                <c:pt idx="372">
                  <c:v>-1</c:v>
                </c:pt>
                <c:pt idx="378">
                  <c:v>-1</c:v>
                </c:pt>
                <c:pt idx="380">
                  <c:v>-1</c:v>
                </c:pt>
                <c:pt idx="382">
                  <c:v>-1</c:v>
                </c:pt>
                <c:pt idx="384">
                  <c:v>-1</c:v>
                </c:pt>
                <c:pt idx="386">
                  <c:v>-1</c:v>
                </c:pt>
                <c:pt idx="388">
                  <c:v>-1</c:v>
                </c:pt>
                <c:pt idx="390">
                  <c:v>-2</c:v>
                </c:pt>
                <c:pt idx="394">
                  <c:v>-1</c:v>
                </c:pt>
                <c:pt idx="396">
                  <c:v>-1</c:v>
                </c:pt>
                <c:pt idx="398">
                  <c:v>-1</c:v>
                </c:pt>
                <c:pt idx="400">
                  <c:v>-2</c:v>
                </c:pt>
                <c:pt idx="402">
                  <c:v>-1</c:v>
                </c:pt>
                <c:pt idx="404">
                  <c:v>-1</c:v>
                </c:pt>
                <c:pt idx="406">
                  <c:v>-1</c:v>
                </c:pt>
                <c:pt idx="408">
                  <c:v>31</c:v>
                </c:pt>
                <c:pt idx="410">
                  <c:v>9050</c:v>
                </c:pt>
                <c:pt idx="412">
                  <c:v>2785</c:v>
                </c:pt>
                <c:pt idx="414">
                  <c:v>6765</c:v>
                </c:pt>
                <c:pt idx="416">
                  <c:v>4949</c:v>
                </c:pt>
                <c:pt idx="418">
                  <c:v>4846</c:v>
                </c:pt>
                <c:pt idx="420">
                  <c:v>4309</c:v>
                </c:pt>
                <c:pt idx="422">
                  <c:v>4245</c:v>
                </c:pt>
                <c:pt idx="424">
                  <c:v>3269</c:v>
                </c:pt>
                <c:pt idx="426">
                  <c:v>3401</c:v>
                </c:pt>
                <c:pt idx="428">
                  <c:v>2907</c:v>
                </c:pt>
                <c:pt idx="430">
                  <c:v>3312</c:v>
                </c:pt>
                <c:pt idx="432">
                  <c:v>2912</c:v>
                </c:pt>
                <c:pt idx="434">
                  <c:v>2613</c:v>
                </c:pt>
                <c:pt idx="436">
                  <c:v>2151</c:v>
                </c:pt>
                <c:pt idx="438">
                  <c:v>1930</c:v>
                </c:pt>
                <c:pt idx="440">
                  <c:v>1862</c:v>
                </c:pt>
                <c:pt idx="442">
                  <c:v>1717</c:v>
                </c:pt>
                <c:pt idx="444">
                  <c:v>1454</c:v>
                </c:pt>
                <c:pt idx="446">
                  <c:v>1371</c:v>
                </c:pt>
                <c:pt idx="448">
                  <c:v>1142</c:v>
                </c:pt>
                <c:pt idx="450">
                  <c:v>1101</c:v>
                </c:pt>
                <c:pt idx="452">
                  <c:v>966</c:v>
                </c:pt>
                <c:pt idx="454">
                  <c:v>792</c:v>
                </c:pt>
                <c:pt idx="456">
                  <c:v>789</c:v>
                </c:pt>
                <c:pt idx="458">
                  <c:v>836</c:v>
                </c:pt>
                <c:pt idx="460">
                  <c:v>894</c:v>
                </c:pt>
                <c:pt idx="462">
                  <c:v>1425</c:v>
                </c:pt>
                <c:pt idx="464">
                  <c:v>1930</c:v>
                </c:pt>
                <c:pt idx="466">
                  <c:v>2887</c:v>
                </c:pt>
                <c:pt idx="468">
                  <c:v>3320</c:v>
                </c:pt>
                <c:pt idx="470">
                  <c:v>1986</c:v>
                </c:pt>
                <c:pt idx="472">
                  <c:v>2237</c:v>
                </c:pt>
                <c:pt idx="474">
                  <c:v>883</c:v>
                </c:pt>
                <c:pt idx="476">
                  <c:v>1248</c:v>
                </c:pt>
                <c:pt idx="478">
                  <c:v>1142</c:v>
                </c:pt>
                <c:pt idx="480">
                  <c:v>698</c:v>
                </c:pt>
                <c:pt idx="482">
                  <c:v>297</c:v>
                </c:pt>
                <c:pt idx="484">
                  <c:v>279</c:v>
                </c:pt>
                <c:pt idx="486">
                  <c:v>1050</c:v>
                </c:pt>
                <c:pt idx="488">
                  <c:v>2496</c:v>
                </c:pt>
                <c:pt idx="490">
                  <c:v>2727</c:v>
                </c:pt>
                <c:pt idx="492">
                  <c:v>2263</c:v>
                </c:pt>
                <c:pt idx="494">
                  <c:v>2484</c:v>
                </c:pt>
                <c:pt idx="496">
                  <c:v>2449</c:v>
                </c:pt>
                <c:pt idx="498">
                  <c:v>2582</c:v>
                </c:pt>
                <c:pt idx="500">
                  <c:v>2736</c:v>
                </c:pt>
                <c:pt idx="502">
                  <c:v>2752</c:v>
                </c:pt>
                <c:pt idx="504">
                  <c:v>2651</c:v>
                </c:pt>
                <c:pt idx="506">
                  <c:v>2392</c:v>
                </c:pt>
                <c:pt idx="508">
                  <c:v>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C-424A-A781-B49E1116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Feuil1!$I$2:$I$510</c:f>
              <c:numCache>
                <c:formatCode>General</c:formatCode>
                <c:ptCount val="509"/>
                <c:pt idx="0">
                  <c:v>-16040</c:v>
                </c:pt>
                <c:pt idx="2">
                  <c:v>-16056</c:v>
                </c:pt>
                <c:pt idx="4">
                  <c:v>-16056</c:v>
                </c:pt>
                <c:pt idx="6">
                  <c:v>-16010</c:v>
                </c:pt>
                <c:pt idx="8">
                  <c:v>-16368</c:v>
                </c:pt>
                <c:pt idx="10">
                  <c:v>-15982</c:v>
                </c:pt>
                <c:pt idx="12">
                  <c:v>-16162</c:v>
                </c:pt>
                <c:pt idx="14">
                  <c:v>-16016</c:v>
                </c:pt>
                <c:pt idx="16">
                  <c:v>-16048</c:v>
                </c:pt>
                <c:pt idx="18">
                  <c:v>-16086</c:v>
                </c:pt>
                <c:pt idx="20">
                  <c:v>-16054</c:v>
                </c:pt>
                <c:pt idx="22">
                  <c:v>-16040</c:v>
                </c:pt>
                <c:pt idx="24">
                  <c:v>-16002</c:v>
                </c:pt>
                <c:pt idx="26">
                  <c:v>-16932</c:v>
                </c:pt>
                <c:pt idx="28">
                  <c:v>-15958</c:v>
                </c:pt>
                <c:pt idx="30">
                  <c:v>-16092</c:v>
                </c:pt>
                <c:pt idx="32">
                  <c:v>-16022</c:v>
                </c:pt>
                <c:pt idx="34">
                  <c:v>-16204</c:v>
                </c:pt>
                <c:pt idx="36">
                  <c:v>-16052</c:v>
                </c:pt>
                <c:pt idx="38">
                  <c:v>-16000</c:v>
                </c:pt>
                <c:pt idx="40">
                  <c:v>-16064</c:v>
                </c:pt>
                <c:pt idx="42">
                  <c:v>-16064</c:v>
                </c:pt>
                <c:pt idx="44">
                  <c:v>-15554</c:v>
                </c:pt>
                <c:pt idx="46">
                  <c:v>-16452</c:v>
                </c:pt>
                <c:pt idx="48">
                  <c:v>-16068</c:v>
                </c:pt>
                <c:pt idx="50">
                  <c:v>-15992</c:v>
                </c:pt>
                <c:pt idx="52">
                  <c:v>-15976</c:v>
                </c:pt>
                <c:pt idx="54">
                  <c:v>-16044</c:v>
                </c:pt>
                <c:pt idx="56">
                  <c:v>-16030</c:v>
                </c:pt>
                <c:pt idx="58">
                  <c:v>-16050</c:v>
                </c:pt>
                <c:pt idx="60">
                  <c:v>-17360</c:v>
                </c:pt>
                <c:pt idx="62">
                  <c:v>-16538</c:v>
                </c:pt>
                <c:pt idx="64">
                  <c:v>-16090</c:v>
                </c:pt>
                <c:pt idx="66">
                  <c:v>-15960</c:v>
                </c:pt>
                <c:pt idx="68">
                  <c:v>-16058</c:v>
                </c:pt>
                <c:pt idx="70">
                  <c:v>-16046</c:v>
                </c:pt>
                <c:pt idx="72">
                  <c:v>-16020</c:v>
                </c:pt>
                <c:pt idx="74">
                  <c:v>-16070</c:v>
                </c:pt>
                <c:pt idx="76">
                  <c:v>-16046</c:v>
                </c:pt>
                <c:pt idx="78">
                  <c:v>-16072</c:v>
                </c:pt>
                <c:pt idx="80">
                  <c:v>-16010</c:v>
                </c:pt>
                <c:pt idx="82">
                  <c:v>-16020</c:v>
                </c:pt>
                <c:pt idx="84">
                  <c:v>-16178</c:v>
                </c:pt>
                <c:pt idx="86">
                  <c:v>-16056</c:v>
                </c:pt>
                <c:pt idx="88">
                  <c:v>-16036</c:v>
                </c:pt>
                <c:pt idx="90">
                  <c:v>-16010</c:v>
                </c:pt>
                <c:pt idx="92">
                  <c:v>-16036</c:v>
                </c:pt>
                <c:pt idx="94">
                  <c:v>-16022</c:v>
                </c:pt>
                <c:pt idx="96">
                  <c:v>-16098</c:v>
                </c:pt>
                <c:pt idx="98">
                  <c:v>-15636</c:v>
                </c:pt>
                <c:pt idx="100">
                  <c:v>-15608</c:v>
                </c:pt>
                <c:pt idx="102">
                  <c:v>-16010</c:v>
                </c:pt>
                <c:pt idx="104">
                  <c:v>-16106</c:v>
                </c:pt>
                <c:pt idx="106">
                  <c:v>-15920</c:v>
                </c:pt>
                <c:pt idx="108">
                  <c:v>-16034</c:v>
                </c:pt>
                <c:pt idx="110">
                  <c:v>-16022</c:v>
                </c:pt>
                <c:pt idx="112">
                  <c:v>-16010</c:v>
                </c:pt>
                <c:pt idx="114">
                  <c:v>-16014</c:v>
                </c:pt>
                <c:pt idx="116">
                  <c:v>-15976</c:v>
                </c:pt>
                <c:pt idx="118">
                  <c:v>-17024</c:v>
                </c:pt>
                <c:pt idx="120">
                  <c:v>-15976</c:v>
                </c:pt>
                <c:pt idx="122">
                  <c:v>-15948</c:v>
                </c:pt>
                <c:pt idx="124">
                  <c:v>-16050</c:v>
                </c:pt>
                <c:pt idx="126">
                  <c:v>-16032</c:v>
                </c:pt>
                <c:pt idx="128">
                  <c:v>-16038</c:v>
                </c:pt>
                <c:pt idx="130">
                  <c:v>-16034</c:v>
                </c:pt>
                <c:pt idx="132">
                  <c:v>-16028</c:v>
                </c:pt>
                <c:pt idx="134">
                  <c:v>-16030</c:v>
                </c:pt>
                <c:pt idx="136">
                  <c:v>-16046</c:v>
                </c:pt>
                <c:pt idx="138">
                  <c:v>-15492</c:v>
                </c:pt>
                <c:pt idx="140">
                  <c:v>-16580</c:v>
                </c:pt>
                <c:pt idx="142">
                  <c:v>-16154</c:v>
                </c:pt>
                <c:pt idx="144">
                  <c:v>-16022</c:v>
                </c:pt>
                <c:pt idx="146">
                  <c:v>-15988</c:v>
                </c:pt>
                <c:pt idx="148">
                  <c:v>-16010</c:v>
                </c:pt>
                <c:pt idx="150">
                  <c:v>-16022</c:v>
                </c:pt>
                <c:pt idx="152">
                  <c:v>-16024</c:v>
                </c:pt>
                <c:pt idx="154">
                  <c:v>-16012</c:v>
                </c:pt>
                <c:pt idx="156">
                  <c:v>-16062</c:v>
                </c:pt>
                <c:pt idx="158">
                  <c:v>-16248</c:v>
                </c:pt>
                <c:pt idx="160">
                  <c:v>-16094</c:v>
                </c:pt>
                <c:pt idx="162">
                  <c:v>-16068</c:v>
                </c:pt>
                <c:pt idx="164">
                  <c:v>-16092</c:v>
                </c:pt>
                <c:pt idx="166">
                  <c:v>-16012</c:v>
                </c:pt>
                <c:pt idx="168">
                  <c:v>-16048</c:v>
                </c:pt>
                <c:pt idx="170">
                  <c:v>-16054</c:v>
                </c:pt>
                <c:pt idx="172">
                  <c:v>-16024</c:v>
                </c:pt>
                <c:pt idx="174">
                  <c:v>-16052</c:v>
                </c:pt>
                <c:pt idx="176">
                  <c:v>-16028</c:v>
                </c:pt>
                <c:pt idx="178">
                  <c:v>-16444</c:v>
                </c:pt>
                <c:pt idx="180">
                  <c:v>-16320</c:v>
                </c:pt>
                <c:pt idx="182">
                  <c:v>-16074</c:v>
                </c:pt>
                <c:pt idx="184">
                  <c:v>-16032</c:v>
                </c:pt>
                <c:pt idx="186">
                  <c:v>-16032</c:v>
                </c:pt>
                <c:pt idx="188">
                  <c:v>-15992</c:v>
                </c:pt>
                <c:pt idx="190">
                  <c:v>-16032</c:v>
                </c:pt>
                <c:pt idx="192">
                  <c:v>-16038</c:v>
                </c:pt>
                <c:pt idx="194">
                  <c:v>-15984</c:v>
                </c:pt>
                <c:pt idx="196">
                  <c:v>-15980</c:v>
                </c:pt>
                <c:pt idx="198">
                  <c:v>-15138</c:v>
                </c:pt>
                <c:pt idx="200">
                  <c:v>-16494</c:v>
                </c:pt>
                <c:pt idx="202">
                  <c:v>-15944</c:v>
                </c:pt>
                <c:pt idx="204">
                  <c:v>-16132</c:v>
                </c:pt>
                <c:pt idx="206">
                  <c:v>-16044</c:v>
                </c:pt>
                <c:pt idx="208">
                  <c:v>-16002</c:v>
                </c:pt>
                <c:pt idx="210">
                  <c:v>-16044</c:v>
                </c:pt>
                <c:pt idx="212">
                  <c:v>-16062</c:v>
                </c:pt>
                <c:pt idx="214">
                  <c:v>-16030</c:v>
                </c:pt>
                <c:pt idx="216">
                  <c:v>-16094</c:v>
                </c:pt>
                <c:pt idx="218">
                  <c:v>-15386</c:v>
                </c:pt>
                <c:pt idx="220">
                  <c:v>-16096</c:v>
                </c:pt>
                <c:pt idx="222">
                  <c:v>-16092</c:v>
                </c:pt>
                <c:pt idx="224">
                  <c:v>-16074</c:v>
                </c:pt>
                <c:pt idx="226">
                  <c:v>-16038</c:v>
                </c:pt>
                <c:pt idx="228">
                  <c:v>-16030</c:v>
                </c:pt>
                <c:pt idx="230">
                  <c:v>-16040</c:v>
                </c:pt>
                <c:pt idx="232">
                  <c:v>-16018</c:v>
                </c:pt>
                <c:pt idx="234">
                  <c:v>-15998</c:v>
                </c:pt>
                <c:pt idx="236">
                  <c:v>-16062</c:v>
                </c:pt>
                <c:pt idx="238">
                  <c:v>-15914</c:v>
                </c:pt>
                <c:pt idx="240">
                  <c:v>-16242</c:v>
                </c:pt>
                <c:pt idx="242">
                  <c:v>-16018</c:v>
                </c:pt>
                <c:pt idx="244">
                  <c:v>-16016</c:v>
                </c:pt>
                <c:pt idx="246">
                  <c:v>-16092</c:v>
                </c:pt>
                <c:pt idx="248">
                  <c:v>-16030</c:v>
                </c:pt>
                <c:pt idx="250">
                  <c:v>-16014</c:v>
                </c:pt>
                <c:pt idx="252">
                  <c:v>-16016</c:v>
                </c:pt>
                <c:pt idx="254">
                  <c:v>-16006</c:v>
                </c:pt>
                <c:pt idx="256">
                  <c:v>-16044</c:v>
                </c:pt>
                <c:pt idx="258">
                  <c:v>-16008</c:v>
                </c:pt>
                <c:pt idx="260">
                  <c:v>-16030</c:v>
                </c:pt>
                <c:pt idx="262">
                  <c:v>-16100</c:v>
                </c:pt>
                <c:pt idx="264">
                  <c:v>-16096</c:v>
                </c:pt>
                <c:pt idx="266">
                  <c:v>-16054</c:v>
                </c:pt>
                <c:pt idx="268">
                  <c:v>-16074</c:v>
                </c:pt>
                <c:pt idx="270">
                  <c:v>-16046</c:v>
                </c:pt>
                <c:pt idx="272">
                  <c:v>-16026</c:v>
                </c:pt>
                <c:pt idx="274">
                  <c:v>-15984</c:v>
                </c:pt>
                <c:pt idx="276">
                  <c:v>-16032</c:v>
                </c:pt>
                <c:pt idx="278">
                  <c:v>-16036</c:v>
                </c:pt>
                <c:pt idx="280">
                  <c:v>-16038</c:v>
                </c:pt>
                <c:pt idx="282">
                  <c:v>-16030</c:v>
                </c:pt>
                <c:pt idx="284">
                  <c:v>-16040</c:v>
                </c:pt>
                <c:pt idx="286">
                  <c:v>-16032</c:v>
                </c:pt>
                <c:pt idx="288">
                  <c:v>-16044</c:v>
                </c:pt>
                <c:pt idx="290">
                  <c:v>-16044</c:v>
                </c:pt>
                <c:pt idx="292">
                  <c:v>-16052</c:v>
                </c:pt>
                <c:pt idx="294">
                  <c:v>-16062</c:v>
                </c:pt>
                <c:pt idx="296">
                  <c:v>-16048</c:v>
                </c:pt>
                <c:pt idx="298">
                  <c:v>-16088</c:v>
                </c:pt>
                <c:pt idx="300">
                  <c:v>-16036</c:v>
                </c:pt>
                <c:pt idx="302">
                  <c:v>-16060</c:v>
                </c:pt>
                <c:pt idx="304">
                  <c:v>-16048</c:v>
                </c:pt>
                <c:pt idx="306">
                  <c:v>-16030</c:v>
                </c:pt>
                <c:pt idx="308">
                  <c:v>-16074</c:v>
                </c:pt>
                <c:pt idx="310">
                  <c:v>-16056</c:v>
                </c:pt>
                <c:pt idx="312">
                  <c:v>-16016</c:v>
                </c:pt>
                <c:pt idx="314">
                  <c:v>-16064</c:v>
                </c:pt>
                <c:pt idx="316">
                  <c:v>-16004</c:v>
                </c:pt>
                <c:pt idx="318">
                  <c:v>-16022</c:v>
                </c:pt>
                <c:pt idx="320">
                  <c:v>-16042</c:v>
                </c:pt>
                <c:pt idx="322">
                  <c:v>-15982</c:v>
                </c:pt>
                <c:pt idx="324">
                  <c:v>-16038</c:v>
                </c:pt>
                <c:pt idx="326">
                  <c:v>-16048</c:v>
                </c:pt>
                <c:pt idx="328">
                  <c:v>-16054</c:v>
                </c:pt>
                <c:pt idx="330">
                  <c:v>-16054</c:v>
                </c:pt>
                <c:pt idx="332">
                  <c:v>-16028</c:v>
                </c:pt>
                <c:pt idx="334">
                  <c:v>-16040</c:v>
                </c:pt>
                <c:pt idx="336">
                  <c:v>-16028</c:v>
                </c:pt>
                <c:pt idx="338">
                  <c:v>-16038</c:v>
                </c:pt>
                <c:pt idx="340">
                  <c:v>-16054</c:v>
                </c:pt>
                <c:pt idx="342">
                  <c:v>-16036</c:v>
                </c:pt>
                <c:pt idx="344">
                  <c:v>-16044</c:v>
                </c:pt>
                <c:pt idx="346">
                  <c:v>-16074</c:v>
                </c:pt>
                <c:pt idx="348">
                  <c:v>-16084</c:v>
                </c:pt>
                <c:pt idx="350">
                  <c:v>-16056</c:v>
                </c:pt>
                <c:pt idx="352">
                  <c:v>-16050</c:v>
                </c:pt>
                <c:pt idx="354">
                  <c:v>-16012</c:v>
                </c:pt>
                <c:pt idx="356">
                  <c:v>-16056</c:v>
                </c:pt>
                <c:pt idx="358">
                  <c:v>-16040</c:v>
                </c:pt>
                <c:pt idx="360">
                  <c:v>-16048</c:v>
                </c:pt>
                <c:pt idx="362">
                  <c:v>-16112</c:v>
                </c:pt>
                <c:pt idx="364">
                  <c:v>-16026</c:v>
                </c:pt>
                <c:pt idx="366">
                  <c:v>-16040</c:v>
                </c:pt>
                <c:pt idx="368">
                  <c:v>-16058</c:v>
                </c:pt>
                <c:pt idx="370">
                  <c:v>-15994</c:v>
                </c:pt>
                <c:pt idx="372">
                  <c:v>-16072</c:v>
                </c:pt>
                <c:pt idx="374">
                  <c:v>-16042</c:v>
                </c:pt>
                <c:pt idx="376">
                  <c:v>-16018</c:v>
                </c:pt>
                <c:pt idx="378">
                  <c:v>-16018</c:v>
                </c:pt>
                <c:pt idx="380">
                  <c:v>-16064</c:v>
                </c:pt>
                <c:pt idx="382">
                  <c:v>-16062</c:v>
                </c:pt>
                <c:pt idx="384">
                  <c:v>-16052</c:v>
                </c:pt>
                <c:pt idx="386">
                  <c:v>-16024</c:v>
                </c:pt>
                <c:pt idx="388">
                  <c:v>-16070</c:v>
                </c:pt>
                <c:pt idx="390">
                  <c:v>-16038</c:v>
                </c:pt>
                <c:pt idx="392">
                  <c:v>-16076</c:v>
                </c:pt>
                <c:pt idx="394">
                  <c:v>-16068</c:v>
                </c:pt>
                <c:pt idx="396">
                  <c:v>-16086</c:v>
                </c:pt>
                <c:pt idx="398">
                  <c:v>-15996</c:v>
                </c:pt>
                <c:pt idx="400">
                  <c:v>-16066</c:v>
                </c:pt>
                <c:pt idx="402">
                  <c:v>-16010</c:v>
                </c:pt>
                <c:pt idx="404">
                  <c:v>-16048</c:v>
                </c:pt>
                <c:pt idx="406">
                  <c:v>-16114</c:v>
                </c:pt>
                <c:pt idx="408">
                  <c:v>-16240</c:v>
                </c:pt>
                <c:pt idx="410">
                  <c:v>-32768</c:v>
                </c:pt>
                <c:pt idx="412">
                  <c:v>-32768</c:v>
                </c:pt>
                <c:pt idx="414">
                  <c:v>11328</c:v>
                </c:pt>
                <c:pt idx="416">
                  <c:v>8978</c:v>
                </c:pt>
                <c:pt idx="418">
                  <c:v>7256</c:v>
                </c:pt>
                <c:pt idx="420">
                  <c:v>5760</c:v>
                </c:pt>
                <c:pt idx="422">
                  <c:v>5748</c:v>
                </c:pt>
                <c:pt idx="424">
                  <c:v>4744</c:v>
                </c:pt>
                <c:pt idx="426">
                  <c:v>3926</c:v>
                </c:pt>
                <c:pt idx="428">
                  <c:v>2848</c:v>
                </c:pt>
                <c:pt idx="430">
                  <c:v>2618</c:v>
                </c:pt>
                <c:pt idx="432">
                  <c:v>2200</c:v>
                </c:pt>
                <c:pt idx="434">
                  <c:v>1712</c:v>
                </c:pt>
                <c:pt idx="436">
                  <c:v>1866</c:v>
                </c:pt>
                <c:pt idx="438">
                  <c:v>1466</c:v>
                </c:pt>
                <c:pt idx="440">
                  <c:v>1310</c:v>
                </c:pt>
                <c:pt idx="442">
                  <c:v>968</c:v>
                </c:pt>
                <c:pt idx="444">
                  <c:v>668</c:v>
                </c:pt>
                <c:pt idx="446">
                  <c:v>492</c:v>
                </c:pt>
                <c:pt idx="448">
                  <c:v>460</c:v>
                </c:pt>
                <c:pt idx="450">
                  <c:v>324</c:v>
                </c:pt>
                <c:pt idx="452">
                  <c:v>278</c:v>
                </c:pt>
                <c:pt idx="454">
                  <c:v>262</c:v>
                </c:pt>
                <c:pt idx="456">
                  <c:v>380</c:v>
                </c:pt>
                <c:pt idx="458">
                  <c:v>350</c:v>
                </c:pt>
                <c:pt idx="460">
                  <c:v>448</c:v>
                </c:pt>
                <c:pt idx="462">
                  <c:v>1730</c:v>
                </c:pt>
                <c:pt idx="464">
                  <c:v>3126</c:v>
                </c:pt>
                <c:pt idx="466">
                  <c:v>4020</c:v>
                </c:pt>
                <c:pt idx="468">
                  <c:v>4010</c:v>
                </c:pt>
                <c:pt idx="470">
                  <c:v>3242</c:v>
                </c:pt>
                <c:pt idx="472">
                  <c:v>2436</c:v>
                </c:pt>
                <c:pt idx="474">
                  <c:v>2066</c:v>
                </c:pt>
                <c:pt idx="476">
                  <c:v>3064</c:v>
                </c:pt>
                <c:pt idx="478">
                  <c:v>3394</c:v>
                </c:pt>
                <c:pt idx="480">
                  <c:v>3350</c:v>
                </c:pt>
                <c:pt idx="482">
                  <c:v>3448</c:v>
                </c:pt>
                <c:pt idx="484">
                  <c:v>3902</c:v>
                </c:pt>
                <c:pt idx="486">
                  <c:v>3968</c:v>
                </c:pt>
                <c:pt idx="488">
                  <c:v>3968</c:v>
                </c:pt>
                <c:pt idx="490">
                  <c:v>4104</c:v>
                </c:pt>
                <c:pt idx="492">
                  <c:v>4396</c:v>
                </c:pt>
                <c:pt idx="494">
                  <c:v>4692</c:v>
                </c:pt>
                <c:pt idx="496">
                  <c:v>4834</c:v>
                </c:pt>
                <c:pt idx="498">
                  <c:v>5164</c:v>
                </c:pt>
                <c:pt idx="500">
                  <c:v>5532</c:v>
                </c:pt>
                <c:pt idx="502">
                  <c:v>5742</c:v>
                </c:pt>
                <c:pt idx="504">
                  <c:v>5826</c:v>
                </c:pt>
                <c:pt idx="506">
                  <c:v>5926</c:v>
                </c:pt>
                <c:pt idx="508">
                  <c:v>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C-4DC8-AEA6-27C20A30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Feuil1!$J$2:$J$510</c:f>
              <c:numCache>
                <c:formatCode>General</c:formatCode>
                <c:ptCount val="509"/>
                <c:pt idx="0">
                  <c:v>29</c:v>
                </c:pt>
                <c:pt idx="2">
                  <c:v>29</c:v>
                </c:pt>
                <c:pt idx="4">
                  <c:v>29</c:v>
                </c:pt>
                <c:pt idx="6">
                  <c:v>29</c:v>
                </c:pt>
                <c:pt idx="8">
                  <c:v>29</c:v>
                </c:pt>
                <c:pt idx="10">
                  <c:v>29</c:v>
                </c:pt>
                <c:pt idx="12">
                  <c:v>29</c:v>
                </c:pt>
                <c:pt idx="14">
                  <c:v>29</c:v>
                </c:pt>
                <c:pt idx="16">
                  <c:v>29</c:v>
                </c:pt>
                <c:pt idx="18">
                  <c:v>29</c:v>
                </c:pt>
                <c:pt idx="20">
                  <c:v>29</c:v>
                </c:pt>
                <c:pt idx="22">
                  <c:v>29</c:v>
                </c:pt>
                <c:pt idx="24">
                  <c:v>29</c:v>
                </c:pt>
                <c:pt idx="26">
                  <c:v>29</c:v>
                </c:pt>
                <c:pt idx="28">
                  <c:v>29</c:v>
                </c:pt>
                <c:pt idx="30">
                  <c:v>29</c:v>
                </c:pt>
                <c:pt idx="32">
                  <c:v>29</c:v>
                </c:pt>
                <c:pt idx="34">
                  <c:v>29</c:v>
                </c:pt>
                <c:pt idx="36">
                  <c:v>29</c:v>
                </c:pt>
                <c:pt idx="38">
                  <c:v>29</c:v>
                </c:pt>
                <c:pt idx="40">
                  <c:v>29</c:v>
                </c:pt>
                <c:pt idx="42">
                  <c:v>29</c:v>
                </c:pt>
                <c:pt idx="44">
                  <c:v>29</c:v>
                </c:pt>
                <c:pt idx="46">
                  <c:v>29</c:v>
                </c:pt>
                <c:pt idx="48">
                  <c:v>29</c:v>
                </c:pt>
                <c:pt idx="50">
                  <c:v>29</c:v>
                </c:pt>
                <c:pt idx="52">
                  <c:v>29</c:v>
                </c:pt>
                <c:pt idx="54">
                  <c:v>29</c:v>
                </c:pt>
                <c:pt idx="56">
                  <c:v>29</c:v>
                </c:pt>
                <c:pt idx="58">
                  <c:v>29</c:v>
                </c:pt>
                <c:pt idx="60">
                  <c:v>29</c:v>
                </c:pt>
                <c:pt idx="62">
                  <c:v>29</c:v>
                </c:pt>
                <c:pt idx="64">
                  <c:v>29</c:v>
                </c:pt>
                <c:pt idx="66">
                  <c:v>29</c:v>
                </c:pt>
                <c:pt idx="68">
                  <c:v>29</c:v>
                </c:pt>
                <c:pt idx="70">
                  <c:v>29</c:v>
                </c:pt>
                <c:pt idx="72">
                  <c:v>29</c:v>
                </c:pt>
                <c:pt idx="74">
                  <c:v>29</c:v>
                </c:pt>
                <c:pt idx="76">
                  <c:v>29</c:v>
                </c:pt>
                <c:pt idx="78">
                  <c:v>29</c:v>
                </c:pt>
                <c:pt idx="80">
                  <c:v>29</c:v>
                </c:pt>
                <c:pt idx="82">
                  <c:v>29</c:v>
                </c:pt>
                <c:pt idx="84">
                  <c:v>29</c:v>
                </c:pt>
                <c:pt idx="86">
                  <c:v>29</c:v>
                </c:pt>
                <c:pt idx="88">
                  <c:v>29</c:v>
                </c:pt>
                <c:pt idx="90">
                  <c:v>29</c:v>
                </c:pt>
                <c:pt idx="92">
                  <c:v>29</c:v>
                </c:pt>
                <c:pt idx="94">
                  <c:v>29</c:v>
                </c:pt>
                <c:pt idx="96">
                  <c:v>29</c:v>
                </c:pt>
                <c:pt idx="98">
                  <c:v>29</c:v>
                </c:pt>
                <c:pt idx="100">
                  <c:v>29</c:v>
                </c:pt>
                <c:pt idx="102">
                  <c:v>29</c:v>
                </c:pt>
                <c:pt idx="104">
                  <c:v>29</c:v>
                </c:pt>
                <c:pt idx="106">
                  <c:v>29</c:v>
                </c:pt>
                <c:pt idx="108">
                  <c:v>29</c:v>
                </c:pt>
                <c:pt idx="110">
                  <c:v>29</c:v>
                </c:pt>
                <c:pt idx="112">
                  <c:v>29</c:v>
                </c:pt>
                <c:pt idx="114">
                  <c:v>29</c:v>
                </c:pt>
                <c:pt idx="116">
                  <c:v>29</c:v>
                </c:pt>
                <c:pt idx="118">
                  <c:v>29</c:v>
                </c:pt>
                <c:pt idx="120">
                  <c:v>29</c:v>
                </c:pt>
                <c:pt idx="122">
                  <c:v>29</c:v>
                </c:pt>
                <c:pt idx="124">
                  <c:v>29</c:v>
                </c:pt>
                <c:pt idx="126">
                  <c:v>29</c:v>
                </c:pt>
                <c:pt idx="128">
                  <c:v>29</c:v>
                </c:pt>
                <c:pt idx="130">
                  <c:v>29</c:v>
                </c:pt>
                <c:pt idx="132">
                  <c:v>29</c:v>
                </c:pt>
                <c:pt idx="134">
                  <c:v>29</c:v>
                </c:pt>
                <c:pt idx="136">
                  <c:v>29</c:v>
                </c:pt>
                <c:pt idx="138">
                  <c:v>29</c:v>
                </c:pt>
                <c:pt idx="140">
                  <c:v>29</c:v>
                </c:pt>
                <c:pt idx="142">
                  <c:v>29</c:v>
                </c:pt>
                <c:pt idx="144">
                  <c:v>29</c:v>
                </c:pt>
                <c:pt idx="146">
                  <c:v>29</c:v>
                </c:pt>
                <c:pt idx="148">
                  <c:v>29</c:v>
                </c:pt>
                <c:pt idx="150">
                  <c:v>29</c:v>
                </c:pt>
                <c:pt idx="152">
                  <c:v>29</c:v>
                </c:pt>
                <c:pt idx="154">
                  <c:v>29</c:v>
                </c:pt>
                <c:pt idx="156">
                  <c:v>29</c:v>
                </c:pt>
                <c:pt idx="158">
                  <c:v>29</c:v>
                </c:pt>
                <c:pt idx="160">
                  <c:v>29</c:v>
                </c:pt>
                <c:pt idx="162">
                  <c:v>29</c:v>
                </c:pt>
                <c:pt idx="164">
                  <c:v>29</c:v>
                </c:pt>
                <c:pt idx="166">
                  <c:v>29</c:v>
                </c:pt>
                <c:pt idx="168">
                  <c:v>29</c:v>
                </c:pt>
                <c:pt idx="170">
                  <c:v>29</c:v>
                </c:pt>
                <c:pt idx="172">
                  <c:v>29</c:v>
                </c:pt>
                <c:pt idx="174">
                  <c:v>29</c:v>
                </c:pt>
                <c:pt idx="176">
                  <c:v>29</c:v>
                </c:pt>
                <c:pt idx="178">
                  <c:v>29</c:v>
                </c:pt>
                <c:pt idx="180">
                  <c:v>29</c:v>
                </c:pt>
                <c:pt idx="182">
                  <c:v>29</c:v>
                </c:pt>
                <c:pt idx="184">
                  <c:v>29</c:v>
                </c:pt>
                <c:pt idx="186">
                  <c:v>29</c:v>
                </c:pt>
                <c:pt idx="188">
                  <c:v>29</c:v>
                </c:pt>
                <c:pt idx="190">
                  <c:v>29</c:v>
                </c:pt>
                <c:pt idx="192">
                  <c:v>29</c:v>
                </c:pt>
                <c:pt idx="194">
                  <c:v>29</c:v>
                </c:pt>
                <c:pt idx="196">
                  <c:v>29</c:v>
                </c:pt>
                <c:pt idx="198">
                  <c:v>29</c:v>
                </c:pt>
                <c:pt idx="200">
                  <c:v>29</c:v>
                </c:pt>
                <c:pt idx="202">
                  <c:v>29</c:v>
                </c:pt>
                <c:pt idx="204">
                  <c:v>29</c:v>
                </c:pt>
                <c:pt idx="206">
                  <c:v>29</c:v>
                </c:pt>
                <c:pt idx="208">
                  <c:v>29</c:v>
                </c:pt>
                <c:pt idx="210">
                  <c:v>29</c:v>
                </c:pt>
                <c:pt idx="212">
                  <c:v>29</c:v>
                </c:pt>
                <c:pt idx="214">
                  <c:v>29</c:v>
                </c:pt>
                <c:pt idx="216">
                  <c:v>29</c:v>
                </c:pt>
                <c:pt idx="218">
                  <c:v>29</c:v>
                </c:pt>
                <c:pt idx="220">
                  <c:v>29</c:v>
                </c:pt>
                <c:pt idx="222">
                  <c:v>29</c:v>
                </c:pt>
                <c:pt idx="224">
                  <c:v>29</c:v>
                </c:pt>
                <c:pt idx="226">
                  <c:v>29</c:v>
                </c:pt>
                <c:pt idx="228">
                  <c:v>29</c:v>
                </c:pt>
                <c:pt idx="230">
                  <c:v>29</c:v>
                </c:pt>
                <c:pt idx="232">
                  <c:v>29</c:v>
                </c:pt>
                <c:pt idx="234">
                  <c:v>29</c:v>
                </c:pt>
                <c:pt idx="236">
                  <c:v>29</c:v>
                </c:pt>
                <c:pt idx="238">
                  <c:v>29</c:v>
                </c:pt>
                <c:pt idx="240">
                  <c:v>29</c:v>
                </c:pt>
                <c:pt idx="242">
                  <c:v>29</c:v>
                </c:pt>
                <c:pt idx="244">
                  <c:v>29</c:v>
                </c:pt>
                <c:pt idx="246">
                  <c:v>29</c:v>
                </c:pt>
                <c:pt idx="248">
                  <c:v>29</c:v>
                </c:pt>
                <c:pt idx="250">
                  <c:v>29</c:v>
                </c:pt>
                <c:pt idx="252">
                  <c:v>29</c:v>
                </c:pt>
                <c:pt idx="254">
                  <c:v>29</c:v>
                </c:pt>
                <c:pt idx="256">
                  <c:v>29</c:v>
                </c:pt>
                <c:pt idx="258">
                  <c:v>29</c:v>
                </c:pt>
                <c:pt idx="260">
                  <c:v>29</c:v>
                </c:pt>
                <c:pt idx="262">
                  <c:v>29</c:v>
                </c:pt>
                <c:pt idx="264">
                  <c:v>29</c:v>
                </c:pt>
                <c:pt idx="266">
                  <c:v>29</c:v>
                </c:pt>
                <c:pt idx="268">
                  <c:v>29</c:v>
                </c:pt>
                <c:pt idx="270">
                  <c:v>29</c:v>
                </c:pt>
                <c:pt idx="272">
                  <c:v>29</c:v>
                </c:pt>
                <c:pt idx="274">
                  <c:v>29</c:v>
                </c:pt>
                <c:pt idx="276">
                  <c:v>29</c:v>
                </c:pt>
                <c:pt idx="278">
                  <c:v>29</c:v>
                </c:pt>
                <c:pt idx="280">
                  <c:v>29</c:v>
                </c:pt>
                <c:pt idx="282">
                  <c:v>29</c:v>
                </c:pt>
                <c:pt idx="284">
                  <c:v>29</c:v>
                </c:pt>
                <c:pt idx="286">
                  <c:v>29</c:v>
                </c:pt>
                <c:pt idx="288">
                  <c:v>29</c:v>
                </c:pt>
                <c:pt idx="290">
                  <c:v>29</c:v>
                </c:pt>
                <c:pt idx="292">
                  <c:v>29</c:v>
                </c:pt>
                <c:pt idx="294">
                  <c:v>29</c:v>
                </c:pt>
                <c:pt idx="296">
                  <c:v>29</c:v>
                </c:pt>
                <c:pt idx="298">
                  <c:v>29</c:v>
                </c:pt>
                <c:pt idx="300">
                  <c:v>29</c:v>
                </c:pt>
                <c:pt idx="302">
                  <c:v>29</c:v>
                </c:pt>
                <c:pt idx="304">
                  <c:v>29</c:v>
                </c:pt>
                <c:pt idx="306">
                  <c:v>29</c:v>
                </c:pt>
                <c:pt idx="308">
                  <c:v>29</c:v>
                </c:pt>
                <c:pt idx="310">
                  <c:v>29</c:v>
                </c:pt>
                <c:pt idx="312">
                  <c:v>29</c:v>
                </c:pt>
                <c:pt idx="314">
                  <c:v>29</c:v>
                </c:pt>
                <c:pt idx="316">
                  <c:v>29</c:v>
                </c:pt>
                <c:pt idx="318">
                  <c:v>29</c:v>
                </c:pt>
                <c:pt idx="320">
                  <c:v>29</c:v>
                </c:pt>
                <c:pt idx="322">
                  <c:v>29</c:v>
                </c:pt>
                <c:pt idx="324">
                  <c:v>29</c:v>
                </c:pt>
                <c:pt idx="326">
                  <c:v>29</c:v>
                </c:pt>
                <c:pt idx="328">
                  <c:v>29</c:v>
                </c:pt>
                <c:pt idx="330">
                  <c:v>29</c:v>
                </c:pt>
                <c:pt idx="332">
                  <c:v>29</c:v>
                </c:pt>
                <c:pt idx="334">
                  <c:v>29</c:v>
                </c:pt>
                <c:pt idx="336">
                  <c:v>29</c:v>
                </c:pt>
                <c:pt idx="338">
                  <c:v>29</c:v>
                </c:pt>
                <c:pt idx="340">
                  <c:v>29</c:v>
                </c:pt>
                <c:pt idx="342">
                  <c:v>30</c:v>
                </c:pt>
                <c:pt idx="344">
                  <c:v>29</c:v>
                </c:pt>
                <c:pt idx="346">
                  <c:v>29</c:v>
                </c:pt>
                <c:pt idx="348">
                  <c:v>29</c:v>
                </c:pt>
                <c:pt idx="350">
                  <c:v>29</c:v>
                </c:pt>
                <c:pt idx="352">
                  <c:v>29</c:v>
                </c:pt>
                <c:pt idx="354">
                  <c:v>29</c:v>
                </c:pt>
                <c:pt idx="356">
                  <c:v>30</c:v>
                </c:pt>
                <c:pt idx="358">
                  <c:v>29</c:v>
                </c:pt>
                <c:pt idx="360">
                  <c:v>29</c:v>
                </c:pt>
                <c:pt idx="362">
                  <c:v>29</c:v>
                </c:pt>
                <c:pt idx="364">
                  <c:v>29</c:v>
                </c:pt>
                <c:pt idx="366">
                  <c:v>29</c:v>
                </c:pt>
                <c:pt idx="368">
                  <c:v>29</c:v>
                </c:pt>
                <c:pt idx="370">
                  <c:v>29</c:v>
                </c:pt>
                <c:pt idx="372">
                  <c:v>29</c:v>
                </c:pt>
                <c:pt idx="374">
                  <c:v>30</c:v>
                </c:pt>
                <c:pt idx="376">
                  <c:v>29</c:v>
                </c:pt>
                <c:pt idx="378">
                  <c:v>29</c:v>
                </c:pt>
                <c:pt idx="380">
                  <c:v>29</c:v>
                </c:pt>
                <c:pt idx="382">
                  <c:v>29</c:v>
                </c:pt>
                <c:pt idx="384">
                  <c:v>29</c:v>
                </c:pt>
                <c:pt idx="386">
                  <c:v>29</c:v>
                </c:pt>
                <c:pt idx="388">
                  <c:v>29</c:v>
                </c:pt>
                <c:pt idx="390">
                  <c:v>29</c:v>
                </c:pt>
                <c:pt idx="392">
                  <c:v>29</c:v>
                </c:pt>
                <c:pt idx="394">
                  <c:v>30</c:v>
                </c:pt>
                <c:pt idx="396">
                  <c:v>29</c:v>
                </c:pt>
                <c:pt idx="398">
                  <c:v>29</c:v>
                </c:pt>
                <c:pt idx="400">
                  <c:v>30</c:v>
                </c:pt>
                <c:pt idx="402">
                  <c:v>29</c:v>
                </c:pt>
                <c:pt idx="404">
                  <c:v>29</c:v>
                </c:pt>
                <c:pt idx="406">
                  <c:v>29</c:v>
                </c:pt>
                <c:pt idx="408">
                  <c:v>30</c:v>
                </c:pt>
                <c:pt idx="410">
                  <c:v>29</c:v>
                </c:pt>
                <c:pt idx="412">
                  <c:v>29</c:v>
                </c:pt>
                <c:pt idx="414">
                  <c:v>30</c:v>
                </c:pt>
                <c:pt idx="416">
                  <c:v>29</c:v>
                </c:pt>
                <c:pt idx="418">
                  <c:v>29</c:v>
                </c:pt>
                <c:pt idx="420">
                  <c:v>29</c:v>
                </c:pt>
                <c:pt idx="422">
                  <c:v>29</c:v>
                </c:pt>
                <c:pt idx="424">
                  <c:v>29</c:v>
                </c:pt>
                <c:pt idx="426">
                  <c:v>29</c:v>
                </c:pt>
                <c:pt idx="428">
                  <c:v>29</c:v>
                </c:pt>
                <c:pt idx="430">
                  <c:v>29</c:v>
                </c:pt>
                <c:pt idx="432">
                  <c:v>29</c:v>
                </c:pt>
                <c:pt idx="434">
                  <c:v>29</c:v>
                </c:pt>
                <c:pt idx="436">
                  <c:v>29</c:v>
                </c:pt>
                <c:pt idx="438">
                  <c:v>29</c:v>
                </c:pt>
                <c:pt idx="440">
                  <c:v>29</c:v>
                </c:pt>
                <c:pt idx="442">
                  <c:v>29</c:v>
                </c:pt>
                <c:pt idx="444">
                  <c:v>29</c:v>
                </c:pt>
                <c:pt idx="446">
                  <c:v>29</c:v>
                </c:pt>
                <c:pt idx="448">
                  <c:v>29</c:v>
                </c:pt>
                <c:pt idx="450">
                  <c:v>29</c:v>
                </c:pt>
                <c:pt idx="452">
                  <c:v>29</c:v>
                </c:pt>
                <c:pt idx="454">
                  <c:v>29</c:v>
                </c:pt>
                <c:pt idx="456">
                  <c:v>29</c:v>
                </c:pt>
                <c:pt idx="458">
                  <c:v>29</c:v>
                </c:pt>
                <c:pt idx="460">
                  <c:v>29</c:v>
                </c:pt>
                <c:pt idx="462">
                  <c:v>29</c:v>
                </c:pt>
                <c:pt idx="464">
                  <c:v>29</c:v>
                </c:pt>
                <c:pt idx="466">
                  <c:v>29</c:v>
                </c:pt>
                <c:pt idx="468">
                  <c:v>29</c:v>
                </c:pt>
                <c:pt idx="470">
                  <c:v>29</c:v>
                </c:pt>
                <c:pt idx="472">
                  <c:v>30</c:v>
                </c:pt>
                <c:pt idx="474">
                  <c:v>29</c:v>
                </c:pt>
                <c:pt idx="476">
                  <c:v>29</c:v>
                </c:pt>
                <c:pt idx="478">
                  <c:v>29</c:v>
                </c:pt>
                <c:pt idx="480">
                  <c:v>29</c:v>
                </c:pt>
                <c:pt idx="482">
                  <c:v>29</c:v>
                </c:pt>
                <c:pt idx="484">
                  <c:v>29</c:v>
                </c:pt>
                <c:pt idx="486">
                  <c:v>29</c:v>
                </c:pt>
                <c:pt idx="488">
                  <c:v>29</c:v>
                </c:pt>
                <c:pt idx="490">
                  <c:v>29</c:v>
                </c:pt>
                <c:pt idx="492">
                  <c:v>29</c:v>
                </c:pt>
                <c:pt idx="494">
                  <c:v>29</c:v>
                </c:pt>
                <c:pt idx="496">
                  <c:v>29</c:v>
                </c:pt>
                <c:pt idx="498">
                  <c:v>29</c:v>
                </c:pt>
                <c:pt idx="500">
                  <c:v>29</c:v>
                </c:pt>
                <c:pt idx="502">
                  <c:v>29</c:v>
                </c:pt>
                <c:pt idx="504">
                  <c:v>29</c:v>
                </c:pt>
                <c:pt idx="506">
                  <c:v>29</c:v>
                </c:pt>
                <c:pt idx="50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4-4151-94C9-4596443C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Feuil1!$A$5:$A$513</c:f>
              <c:numCache>
                <c:formatCode>General</c:formatCode>
                <c:ptCount val="509"/>
                <c:pt idx="1">
                  <c:v>471292</c:v>
                </c:pt>
                <c:pt idx="3">
                  <c:v>471390</c:v>
                </c:pt>
                <c:pt idx="5">
                  <c:v>471483</c:v>
                </c:pt>
                <c:pt idx="7">
                  <c:v>471579</c:v>
                </c:pt>
                <c:pt idx="9">
                  <c:v>471671</c:v>
                </c:pt>
                <c:pt idx="11">
                  <c:v>471775</c:v>
                </c:pt>
                <c:pt idx="13">
                  <c:v>471871</c:v>
                </c:pt>
                <c:pt idx="15">
                  <c:v>471966</c:v>
                </c:pt>
                <c:pt idx="17">
                  <c:v>472062</c:v>
                </c:pt>
                <c:pt idx="19">
                  <c:v>472161</c:v>
                </c:pt>
                <c:pt idx="21">
                  <c:v>472254</c:v>
                </c:pt>
                <c:pt idx="23">
                  <c:v>472352</c:v>
                </c:pt>
                <c:pt idx="25">
                  <c:v>472448</c:v>
                </c:pt>
                <c:pt idx="27">
                  <c:v>472544</c:v>
                </c:pt>
                <c:pt idx="29">
                  <c:v>472639</c:v>
                </c:pt>
                <c:pt idx="31">
                  <c:v>472732</c:v>
                </c:pt>
                <c:pt idx="33">
                  <c:v>472832</c:v>
                </c:pt>
                <c:pt idx="35">
                  <c:v>472932</c:v>
                </c:pt>
                <c:pt idx="37">
                  <c:v>473025</c:v>
                </c:pt>
                <c:pt idx="39">
                  <c:v>473119</c:v>
                </c:pt>
                <c:pt idx="41">
                  <c:v>473216</c:v>
                </c:pt>
                <c:pt idx="43">
                  <c:v>473311</c:v>
                </c:pt>
                <c:pt idx="45">
                  <c:v>473404</c:v>
                </c:pt>
                <c:pt idx="47">
                  <c:v>473502</c:v>
                </c:pt>
                <c:pt idx="49">
                  <c:v>473598</c:v>
                </c:pt>
                <c:pt idx="51">
                  <c:v>473692</c:v>
                </c:pt>
                <c:pt idx="53">
                  <c:v>473788</c:v>
                </c:pt>
                <c:pt idx="55">
                  <c:v>473885</c:v>
                </c:pt>
                <c:pt idx="57">
                  <c:v>473982</c:v>
                </c:pt>
                <c:pt idx="59">
                  <c:v>474078</c:v>
                </c:pt>
                <c:pt idx="61">
                  <c:v>474173</c:v>
                </c:pt>
                <c:pt idx="63">
                  <c:v>474266</c:v>
                </c:pt>
                <c:pt idx="65">
                  <c:v>474359</c:v>
                </c:pt>
                <c:pt idx="67">
                  <c:v>474456</c:v>
                </c:pt>
                <c:pt idx="69">
                  <c:v>474558</c:v>
                </c:pt>
                <c:pt idx="71">
                  <c:v>474652</c:v>
                </c:pt>
                <c:pt idx="73">
                  <c:v>474750</c:v>
                </c:pt>
                <c:pt idx="75">
                  <c:v>474849</c:v>
                </c:pt>
                <c:pt idx="77">
                  <c:v>474945</c:v>
                </c:pt>
                <c:pt idx="79">
                  <c:v>475044</c:v>
                </c:pt>
                <c:pt idx="81">
                  <c:v>475144</c:v>
                </c:pt>
                <c:pt idx="83">
                  <c:v>475242</c:v>
                </c:pt>
                <c:pt idx="85">
                  <c:v>475337</c:v>
                </c:pt>
                <c:pt idx="87">
                  <c:v>475431</c:v>
                </c:pt>
                <c:pt idx="89">
                  <c:v>475528</c:v>
                </c:pt>
                <c:pt idx="91">
                  <c:v>475621</c:v>
                </c:pt>
                <c:pt idx="93">
                  <c:v>475717</c:v>
                </c:pt>
                <c:pt idx="95">
                  <c:v>475814</c:v>
                </c:pt>
                <c:pt idx="97">
                  <c:v>475914</c:v>
                </c:pt>
                <c:pt idx="99">
                  <c:v>476008</c:v>
                </c:pt>
                <c:pt idx="101">
                  <c:v>476100</c:v>
                </c:pt>
                <c:pt idx="103">
                  <c:v>476203</c:v>
                </c:pt>
                <c:pt idx="105">
                  <c:v>476299</c:v>
                </c:pt>
                <c:pt idx="107">
                  <c:v>476392</c:v>
                </c:pt>
                <c:pt idx="109">
                  <c:v>476487</c:v>
                </c:pt>
                <c:pt idx="111">
                  <c:v>476583</c:v>
                </c:pt>
                <c:pt idx="113">
                  <c:v>476678</c:v>
                </c:pt>
                <c:pt idx="115">
                  <c:v>476776</c:v>
                </c:pt>
                <c:pt idx="117">
                  <c:v>476872</c:v>
                </c:pt>
                <c:pt idx="119">
                  <c:v>476968</c:v>
                </c:pt>
                <c:pt idx="121">
                  <c:v>477065</c:v>
                </c:pt>
                <c:pt idx="123">
                  <c:v>477161</c:v>
                </c:pt>
                <c:pt idx="125">
                  <c:v>477254</c:v>
                </c:pt>
                <c:pt idx="127">
                  <c:v>477352</c:v>
                </c:pt>
                <c:pt idx="129">
                  <c:v>477447</c:v>
                </c:pt>
                <c:pt idx="131">
                  <c:v>477543</c:v>
                </c:pt>
                <c:pt idx="133">
                  <c:v>477637</c:v>
                </c:pt>
                <c:pt idx="135">
                  <c:v>477732</c:v>
                </c:pt>
                <c:pt idx="137">
                  <c:v>477829</c:v>
                </c:pt>
                <c:pt idx="139">
                  <c:v>477929</c:v>
                </c:pt>
                <c:pt idx="141">
                  <c:v>478024</c:v>
                </c:pt>
                <c:pt idx="143">
                  <c:v>478121</c:v>
                </c:pt>
                <c:pt idx="145">
                  <c:v>478216</c:v>
                </c:pt>
                <c:pt idx="147">
                  <c:v>478310</c:v>
                </c:pt>
                <c:pt idx="149">
                  <c:v>478409</c:v>
                </c:pt>
                <c:pt idx="151">
                  <c:v>478504</c:v>
                </c:pt>
                <c:pt idx="153">
                  <c:v>478600</c:v>
                </c:pt>
                <c:pt idx="155">
                  <c:v>478695</c:v>
                </c:pt>
                <c:pt idx="157">
                  <c:v>478790</c:v>
                </c:pt>
                <c:pt idx="159">
                  <c:v>478887</c:v>
                </c:pt>
                <c:pt idx="161">
                  <c:v>478989</c:v>
                </c:pt>
                <c:pt idx="163">
                  <c:v>479085</c:v>
                </c:pt>
                <c:pt idx="165">
                  <c:v>479179</c:v>
                </c:pt>
                <c:pt idx="167">
                  <c:v>479276</c:v>
                </c:pt>
                <c:pt idx="169">
                  <c:v>479370</c:v>
                </c:pt>
                <c:pt idx="171">
                  <c:v>479465</c:v>
                </c:pt>
                <c:pt idx="173">
                  <c:v>479563</c:v>
                </c:pt>
                <c:pt idx="175">
                  <c:v>479660</c:v>
                </c:pt>
                <c:pt idx="177">
                  <c:v>479754</c:v>
                </c:pt>
                <c:pt idx="179">
                  <c:v>479848</c:v>
                </c:pt>
                <c:pt idx="181">
                  <c:v>479942</c:v>
                </c:pt>
                <c:pt idx="183">
                  <c:v>480038</c:v>
                </c:pt>
                <c:pt idx="185">
                  <c:v>480140</c:v>
                </c:pt>
                <c:pt idx="187">
                  <c:v>480234</c:v>
                </c:pt>
                <c:pt idx="189">
                  <c:v>480330</c:v>
                </c:pt>
                <c:pt idx="191">
                  <c:v>480424</c:v>
                </c:pt>
                <c:pt idx="193">
                  <c:v>480521</c:v>
                </c:pt>
                <c:pt idx="195">
                  <c:v>480619</c:v>
                </c:pt>
                <c:pt idx="197">
                  <c:v>480713</c:v>
                </c:pt>
                <c:pt idx="199">
                  <c:v>480811</c:v>
                </c:pt>
                <c:pt idx="201">
                  <c:v>480908</c:v>
                </c:pt>
                <c:pt idx="203">
                  <c:v>481002</c:v>
                </c:pt>
                <c:pt idx="205">
                  <c:v>481100</c:v>
                </c:pt>
                <c:pt idx="207">
                  <c:v>481200</c:v>
                </c:pt>
                <c:pt idx="209">
                  <c:v>481296</c:v>
                </c:pt>
                <c:pt idx="211">
                  <c:v>481388</c:v>
                </c:pt>
                <c:pt idx="213">
                  <c:v>481483</c:v>
                </c:pt>
                <c:pt idx="215">
                  <c:v>481579</c:v>
                </c:pt>
                <c:pt idx="217">
                  <c:v>481675</c:v>
                </c:pt>
                <c:pt idx="219">
                  <c:v>481771</c:v>
                </c:pt>
                <c:pt idx="221">
                  <c:v>481866</c:v>
                </c:pt>
                <c:pt idx="223">
                  <c:v>481960</c:v>
                </c:pt>
                <c:pt idx="225">
                  <c:v>482058</c:v>
                </c:pt>
                <c:pt idx="227">
                  <c:v>482152</c:v>
                </c:pt>
                <c:pt idx="229">
                  <c:v>482249</c:v>
                </c:pt>
                <c:pt idx="231">
                  <c:v>482343</c:v>
                </c:pt>
                <c:pt idx="233">
                  <c:v>482437</c:v>
                </c:pt>
                <c:pt idx="235">
                  <c:v>482534</c:v>
                </c:pt>
                <c:pt idx="237">
                  <c:v>482628</c:v>
                </c:pt>
                <c:pt idx="239">
                  <c:v>482725</c:v>
                </c:pt>
                <c:pt idx="241">
                  <c:v>482824</c:v>
                </c:pt>
                <c:pt idx="243">
                  <c:v>482919</c:v>
                </c:pt>
                <c:pt idx="245">
                  <c:v>483014</c:v>
                </c:pt>
                <c:pt idx="247">
                  <c:v>483110</c:v>
                </c:pt>
                <c:pt idx="249">
                  <c:v>483208</c:v>
                </c:pt>
                <c:pt idx="251">
                  <c:v>483305</c:v>
                </c:pt>
                <c:pt idx="253">
                  <c:v>483404</c:v>
                </c:pt>
                <c:pt idx="255">
                  <c:v>483500</c:v>
                </c:pt>
                <c:pt idx="257">
                  <c:v>483596</c:v>
                </c:pt>
                <c:pt idx="259">
                  <c:v>483692</c:v>
                </c:pt>
                <c:pt idx="261">
                  <c:v>483787</c:v>
                </c:pt>
                <c:pt idx="263">
                  <c:v>483884</c:v>
                </c:pt>
                <c:pt idx="265">
                  <c:v>483984</c:v>
                </c:pt>
                <c:pt idx="267">
                  <c:v>484079</c:v>
                </c:pt>
                <c:pt idx="269">
                  <c:v>484173</c:v>
                </c:pt>
                <c:pt idx="271">
                  <c:v>484270</c:v>
                </c:pt>
                <c:pt idx="273">
                  <c:v>484367</c:v>
                </c:pt>
                <c:pt idx="275">
                  <c:v>484464</c:v>
                </c:pt>
                <c:pt idx="277">
                  <c:v>484557</c:v>
                </c:pt>
                <c:pt idx="279">
                  <c:v>484653</c:v>
                </c:pt>
                <c:pt idx="281">
                  <c:v>484750</c:v>
                </c:pt>
                <c:pt idx="283">
                  <c:v>484845</c:v>
                </c:pt>
                <c:pt idx="285">
                  <c:v>484939</c:v>
                </c:pt>
                <c:pt idx="287">
                  <c:v>485040</c:v>
                </c:pt>
                <c:pt idx="289">
                  <c:v>485136</c:v>
                </c:pt>
                <c:pt idx="291">
                  <c:v>485229</c:v>
                </c:pt>
                <c:pt idx="293">
                  <c:v>485325</c:v>
                </c:pt>
                <c:pt idx="295">
                  <c:v>485424</c:v>
                </c:pt>
                <c:pt idx="297">
                  <c:v>485520</c:v>
                </c:pt>
                <c:pt idx="299">
                  <c:v>485617</c:v>
                </c:pt>
                <c:pt idx="301">
                  <c:v>485713</c:v>
                </c:pt>
                <c:pt idx="303">
                  <c:v>485809</c:v>
                </c:pt>
                <c:pt idx="305">
                  <c:v>485904</c:v>
                </c:pt>
                <c:pt idx="307">
                  <c:v>485998</c:v>
                </c:pt>
                <c:pt idx="309">
                  <c:v>486093</c:v>
                </c:pt>
                <c:pt idx="311">
                  <c:v>486193</c:v>
                </c:pt>
                <c:pt idx="313">
                  <c:v>486289</c:v>
                </c:pt>
                <c:pt idx="315">
                  <c:v>486383</c:v>
                </c:pt>
                <c:pt idx="317">
                  <c:v>486477</c:v>
                </c:pt>
                <c:pt idx="319">
                  <c:v>486574</c:v>
                </c:pt>
                <c:pt idx="321">
                  <c:v>486674</c:v>
                </c:pt>
                <c:pt idx="323">
                  <c:v>486769</c:v>
                </c:pt>
                <c:pt idx="325">
                  <c:v>486864</c:v>
                </c:pt>
                <c:pt idx="327">
                  <c:v>486958</c:v>
                </c:pt>
                <c:pt idx="329">
                  <c:v>487054</c:v>
                </c:pt>
                <c:pt idx="331">
                  <c:v>487148</c:v>
                </c:pt>
                <c:pt idx="333">
                  <c:v>487246</c:v>
                </c:pt>
                <c:pt idx="335">
                  <c:v>487344</c:v>
                </c:pt>
                <c:pt idx="337">
                  <c:v>487440</c:v>
                </c:pt>
                <c:pt idx="339">
                  <c:v>487534</c:v>
                </c:pt>
                <c:pt idx="341">
                  <c:v>487628</c:v>
                </c:pt>
                <c:pt idx="343">
                  <c:v>487725</c:v>
                </c:pt>
                <c:pt idx="345">
                  <c:v>487825</c:v>
                </c:pt>
                <c:pt idx="347">
                  <c:v>487920</c:v>
                </c:pt>
                <c:pt idx="349">
                  <c:v>488013</c:v>
                </c:pt>
                <c:pt idx="351">
                  <c:v>488110</c:v>
                </c:pt>
                <c:pt idx="353">
                  <c:v>488206</c:v>
                </c:pt>
                <c:pt idx="355">
                  <c:v>488301</c:v>
                </c:pt>
                <c:pt idx="357">
                  <c:v>488401</c:v>
                </c:pt>
                <c:pt idx="359">
                  <c:v>488497</c:v>
                </c:pt>
                <c:pt idx="361">
                  <c:v>488592</c:v>
                </c:pt>
                <c:pt idx="363">
                  <c:v>488686</c:v>
                </c:pt>
                <c:pt idx="365">
                  <c:v>488781</c:v>
                </c:pt>
                <c:pt idx="367">
                  <c:v>488882</c:v>
                </c:pt>
                <c:pt idx="369">
                  <c:v>488975</c:v>
                </c:pt>
                <c:pt idx="371">
                  <c:v>489069</c:v>
                </c:pt>
                <c:pt idx="373">
                  <c:v>489163</c:v>
                </c:pt>
                <c:pt idx="375">
                  <c:v>489259</c:v>
                </c:pt>
                <c:pt idx="377">
                  <c:v>489353</c:v>
                </c:pt>
                <c:pt idx="379">
                  <c:v>489454</c:v>
                </c:pt>
                <c:pt idx="381">
                  <c:v>489551</c:v>
                </c:pt>
                <c:pt idx="383">
                  <c:v>489646</c:v>
                </c:pt>
                <c:pt idx="385">
                  <c:v>489742</c:v>
                </c:pt>
                <c:pt idx="387">
                  <c:v>489837</c:v>
                </c:pt>
                <c:pt idx="389">
                  <c:v>489931</c:v>
                </c:pt>
                <c:pt idx="391">
                  <c:v>490029</c:v>
                </c:pt>
                <c:pt idx="393">
                  <c:v>490124</c:v>
                </c:pt>
                <c:pt idx="395">
                  <c:v>490219</c:v>
                </c:pt>
                <c:pt idx="397">
                  <c:v>490314</c:v>
                </c:pt>
                <c:pt idx="399">
                  <c:v>490411</c:v>
                </c:pt>
                <c:pt idx="401">
                  <c:v>490513</c:v>
                </c:pt>
                <c:pt idx="403">
                  <c:v>490609</c:v>
                </c:pt>
                <c:pt idx="405">
                  <c:v>490704</c:v>
                </c:pt>
                <c:pt idx="407">
                  <c:v>490800</c:v>
                </c:pt>
                <c:pt idx="409">
                  <c:v>490901</c:v>
                </c:pt>
                <c:pt idx="411">
                  <c:v>491003</c:v>
                </c:pt>
                <c:pt idx="413">
                  <c:v>491112</c:v>
                </c:pt>
                <c:pt idx="415">
                  <c:v>491213</c:v>
                </c:pt>
                <c:pt idx="417">
                  <c:v>491316</c:v>
                </c:pt>
                <c:pt idx="419">
                  <c:v>491416</c:v>
                </c:pt>
                <c:pt idx="421">
                  <c:v>491518</c:v>
                </c:pt>
                <c:pt idx="423">
                  <c:v>491619</c:v>
                </c:pt>
                <c:pt idx="425">
                  <c:v>491721</c:v>
                </c:pt>
                <c:pt idx="427">
                  <c:v>491823</c:v>
                </c:pt>
                <c:pt idx="429">
                  <c:v>491921</c:v>
                </c:pt>
                <c:pt idx="431">
                  <c:v>492020</c:v>
                </c:pt>
                <c:pt idx="433">
                  <c:v>492121</c:v>
                </c:pt>
                <c:pt idx="435">
                  <c:v>492221</c:v>
                </c:pt>
                <c:pt idx="437">
                  <c:v>492324</c:v>
                </c:pt>
                <c:pt idx="439">
                  <c:v>492426</c:v>
                </c:pt>
                <c:pt idx="441">
                  <c:v>492525</c:v>
                </c:pt>
                <c:pt idx="443">
                  <c:v>492623</c:v>
                </c:pt>
                <c:pt idx="445">
                  <c:v>492722</c:v>
                </c:pt>
                <c:pt idx="447">
                  <c:v>492820</c:v>
                </c:pt>
                <c:pt idx="449">
                  <c:v>492915</c:v>
                </c:pt>
                <c:pt idx="451">
                  <c:v>493011</c:v>
                </c:pt>
                <c:pt idx="453">
                  <c:v>493108</c:v>
                </c:pt>
                <c:pt idx="455">
                  <c:v>493203</c:v>
                </c:pt>
                <c:pt idx="457">
                  <c:v>493301</c:v>
                </c:pt>
                <c:pt idx="459">
                  <c:v>493405</c:v>
                </c:pt>
                <c:pt idx="461">
                  <c:v>493507</c:v>
                </c:pt>
                <c:pt idx="463">
                  <c:v>493608</c:v>
                </c:pt>
                <c:pt idx="465">
                  <c:v>493708</c:v>
                </c:pt>
                <c:pt idx="467">
                  <c:v>493808</c:v>
                </c:pt>
                <c:pt idx="469">
                  <c:v>493911</c:v>
                </c:pt>
                <c:pt idx="471">
                  <c:v>494016</c:v>
                </c:pt>
                <c:pt idx="473">
                  <c:v>494116</c:v>
                </c:pt>
                <c:pt idx="475">
                  <c:v>494217</c:v>
                </c:pt>
                <c:pt idx="477">
                  <c:v>494319</c:v>
                </c:pt>
                <c:pt idx="479">
                  <c:v>494419</c:v>
                </c:pt>
                <c:pt idx="481">
                  <c:v>494525</c:v>
                </c:pt>
                <c:pt idx="483">
                  <c:v>494623</c:v>
                </c:pt>
                <c:pt idx="485">
                  <c:v>494723</c:v>
                </c:pt>
                <c:pt idx="487">
                  <c:v>494822</c:v>
                </c:pt>
                <c:pt idx="489">
                  <c:v>494921</c:v>
                </c:pt>
                <c:pt idx="491">
                  <c:v>495020</c:v>
                </c:pt>
                <c:pt idx="493">
                  <c:v>495123</c:v>
                </c:pt>
                <c:pt idx="495">
                  <c:v>495223</c:v>
                </c:pt>
                <c:pt idx="497">
                  <c:v>495323</c:v>
                </c:pt>
                <c:pt idx="499">
                  <c:v>495421</c:v>
                </c:pt>
                <c:pt idx="501">
                  <c:v>495520</c:v>
                </c:pt>
                <c:pt idx="503">
                  <c:v>495620</c:v>
                </c:pt>
                <c:pt idx="505">
                  <c:v>495722</c:v>
                </c:pt>
              </c:numCache>
            </c:numRef>
          </c:xVal>
          <c:yVal>
            <c:numRef>
              <c:f>Feuil1!$L$5:$L$513</c:f>
              <c:numCache>
                <c:formatCode>General</c:formatCode>
                <c:ptCount val="509"/>
                <c:pt idx="1">
                  <c:v>-0.83634347154417554</c:v>
                </c:pt>
                <c:pt idx="3">
                  <c:v>-2.3286254989560149</c:v>
                </c:pt>
                <c:pt idx="5">
                  <c:v>-1.0021631314305495</c:v>
                </c:pt>
                <c:pt idx="7">
                  <c:v>-1.2508876775821278</c:v>
                </c:pt>
                <c:pt idx="9">
                  <c:v>-2.0799266565202217</c:v>
                </c:pt>
                <c:pt idx="11">
                  <c:v>-0.67052117490222685</c:v>
                </c:pt>
                <c:pt idx="13">
                  <c:v>0.32446798184636805</c:v>
                </c:pt>
                <c:pt idx="15">
                  <c:v>-2.9917934180473225</c:v>
                </c:pt>
                <c:pt idx="17">
                  <c:v>-9.012237093797637E-2</c:v>
                </c:pt>
                <c:pt idx="19">
                  <c:v>-0.5876090377708536</c:v>
                </c:pt>
                <c:pt idx="21">
                  <c:v>-2.3286254989560149</c:v>
                </c:pt>
                <c:pt idx="23">
                  <c:v>-2.5773184106161722</c:v>
                </c:pt>
                <c:pt idx="25">
                  <c:v>-1.4167007460126939</c:v>
                </c:pt>
                <c:pt idx="27">
                  <c:v>-2.4115237951336397</c:v>
                </c:pt>
                <c:pt idx="29">
                  <c:v>-2.2457265438011333</c:v>
                </c:pt>
                <c:pt idx="31">
                  <c:v>-1.3337945413598646</c:v>
                </c:pt>
                <c:pt idx="33">
                  <c:v>-1.5825111780322132</c:v>
                </c:pt>
                <c:pt idx="35">
                  <c:v>-2.6602147299309209</c:v>
                </c:pt>
                <c:pt idx="37">
                  <c:v>0.15862986276138713</c:v>
                </c:pt>
                <c:pt idx="39">
                  <c:v>-1.1679801546696353</c:v>
                </c:pt>
                <c:pt idx="41">
                  <c:v>-2.5773184106161722</c:v>
                </c:pt>
                <c:pt idx="43">
                  <c:v>-1.0021631314305495</c:v>
                </c:pt>
                <c:pt idx="45">
                  <c:v>-1.1679801546696353</c:v>
                </c:pt>
                <c:pt idx="47">
                  <c:v>-2.6602147299309209</c:v>
                </c:pt>
                <c:pt idx="49">
                  <c:v>-0.42178278583805451</c:v>
                </c:pt>
                <c:pt idx="51">
                  <c:v>-0.75343265282010918</c:v>
                </c:pt>
                <c:pt idx="53">
                  <c:v>-1.914124133192459</c:v>
                </c:pt>
                <c:pt idx="55">
                  <c:v>-1.914124133192459</c:v>
                </c:pt>
                <c:pt idx="57">
                  <c:v>-7.2056190167941736E-3</c:v>
                </c:pt>
                <c:pt idx="59">
                  <c:v>-1.0021631314305495</c:v>
                </c:pt>
                <c:pt idx="61">
                  <c:v>-1.914124133192459</c:v>
                </c:pt>
                <c:pt idx="63">
                  <c:v>-1.3337945413598646</c:v>
                </c:pt>
                <c:pt idx="65">
                  <c:v>-0.75343265282010918</c:v>
                </c:pt>
                <c:pt idx="67">
                  <c:v>-2.4944214323536897</c:v>
                </c:pt>
                <c:pt idx="69">
                  <c:v>-1.2508876775821278</c:v>
                </c:pt>
                <c:pt idx="71">
                  <c:v>-1.2508876775821278</c:v>
                </c:pt>
                <c:pt idx="73">
                  <c:v>-2.1628269296591469</c:v>
                </c:pt>
                <c:pt idx="75">
                  <c:v>-0.33886867101696083</c:v>
                </c:pt>
                <c:pt idx="77">
                  <c:v>-7.2056190167941736E-3</c:v>
                </c:pt>
                <c:pt idx="79">
                  <c:v>-2.2457265438011333</c:v>
                </c:pt>
                <c:pt idx="81">
                  <c:v>-2.9088997343758294</c:v>
                </c:pt>
                <c:pt idx="83">
                  <c:v>-1.3337945413598646</c:v>
                </c:pt>
                <c:pt idx="85">
                  <c:v>-0.83634347154417554</c:v>
                </c:pt>
                <c:pt idx="87">
                  <c:v>-2.9088997343758294</c:v>
                </c:pt>
                <c:pt idx="89">
                  <c:v>-1.4996062915701458</c:v>
                </c:pt>
                <c:pt idx="91">
                  <c:v>-0.75343265282010918</c:v>
                </c:pt>
                <c:pt idx="93">
                  <c:v>-2.5773184106161722</c:v>
                </c:pt>
                <c:pt idx="95">
                  <c:v>0.32446798184636805</c:v>
                </c:pt>
                <c:pt idx="97">
                  <c:v>-0.67052117490222685</c:v>
                </c:pt>
                <c:pt idx="99">
                  <c:v>-2.4115237951336397</c:v>
                </c:pt>
                <c:pt idx="101">
                  <c:v>-1.0021631314305495</c:v>
                </c:pt>
                <c:pt idx="103">
                  <c:v>0.24154859263806827</c:v>
                </c:pt>
                <c:pt idx="105">
                  <c:v>-2.5773184106161722</c:v>
                </c:pt>
                <c:pt idx="107">
                  <c:v>-7.2056190167941736E-3</c:v>
                </c:pt>
                <c:pt idx="109">
                  <c:v>-1.0021631314305495</c:v>
                </c:pt>
                <c:pt idx="111">
                  <c:v>-2.4115237951336397</c:v>
                </c:pt>
                <c:pt idx="113">
                  <c:v>-2.4944214323536897</c:v>
                </c:pt>
                <c:pt idx="115">
                  <c:v>-1.6654154054185852</c:v>
                </c:pt>
                <c:pt idx="117">
                  <c:v>-1.0850719726322353</c:v>
                </c:pt>
                <c:pt idx="119">
                  <c:v>-2.4115237951336397</c:v>
                </c:pt>
                <c:pt idx="121">
                  <c:v>-0.33886867101696083</c:v>
                </c:pt>
                <c:pt idx="123">
                  <c:v>-7.2056190167941736E-3</c:v>
                </c:pt>
                <c:pt idx="125">
                  <c:v>-2.5773184106161722</c:v>
                </c:pt>
                <c:pt idx="127">
                  <c:v>-1.0850719726322353</c:v>
                </c:pt>
                <c:pt idx="129">
                  <c:v>-0.83634347154417554</c:v>
                </c:pt>
                <c:pt idx="131">
                  <c:v>-1.9970257243646543</c:v>
                </c:pt>
                <c:pt idx="133">
                  <c:v>-1.5825111780322132</c:v>
                </c:pt>
                <c:pt idx="135">
                  <c:v>-0.42178278583805451</c:v>
                </c:pt>
                <c:pt idx="137">
                  <c:v>-2.826005391805829</c:v>
                </c:pt>
                <c:pt idx="139">
                  <c:v>-0.83634347154417554</c:v>
                </c:pt>
                <c:pt idx="141">
                  <c:v>-9.012237093797637E-2</c:v>
                </c:pt>
                <c:pt idx="143">
                  <c:v>-0.5876090377708536</c:v>
                </c:pt>
                <c:pt idx="145">
                  <c:v>-2.4944214323536897</c:v>
                </c:pt>
                <c:pt idx="147">
                  <c:v>-3.0746864428399832</c:v>
                </c:pt>
                <c:pt idx="149">
                  <c:v>-0.91925363107442593</c:v>
                </c:pt>
                <c:pt idx="151">
                  <c:v>-1.4996062915701458</c:v>
                </c:pt>
                <c:pt idx="153">
                  <c:v>-2.826005391805829</c:v>
                </c:pt>
                <c:pt idx="155">
                  <c:v>-0.50469624142596814</c:v>
                </c:pt>
                <c:pt idx="157">
                  <c:v>-9.012237093797637E-2</c:v>
                </c:pt>
                <c:pt idx="159">
                  <c:v>-2.3286254989560149</c:v>
                </c:pt>
                <c:pt idx="161">
                  <c:v>-0.75343265282010918</c:v>
                </c:pt>
                <c:pt idx="163">
                  <c:v>0.49030873833658006</c:v>
                </c:pt>
                <c:pt idx="165">
                  <c:v>-2.826005391805829</c:v>
                </c:pt>
                <c:pt idx="167">
                  <c:v>-0.42178278583805451</c:v>
                </c:pt>
                <c:pt idx="169">
                  <c:v>-9.012237093797637E-2</c:v>
                </c:pt>
                <c:pt idx="171">
                  <c:v>-2.3286254989560149</c:v>
                </c:pt>
                <c:pt idx="173">
                  <c:v>-2.4944214323536897</c:v>
                </c:pt>
                <c:pt idx="175">
                  <c:v>-7.2056190167941736E-3</c:v>
                </c:pt>
                <c:pt idx="177">
                  <c:v>-7.2056190167941736E-3</c:v>
                </c:pt>
                <c:pt idx="179">
                  <c:v>-3.3233615640533074</c:v>
                </c:pt>
                <c:pt idx="181">
                  <c:v>-0.91925363107442593</c:v>
                </c:pt>
                <c:pt idx="183">
                  <c:v>-0.91925363107442593</c:v>
                </c:pt>
                <c:pt idx="185">
                  <c:v>-2.3286254989560149</c:v>
                </c:pt>
                <c:pt idx="187">
                  <c:v>-1.1679801546696353</c:v>
                </c:pt>
                <c:pt idx="189">
                  <c:v>7.571179221633173E-2</c:v>
                </c:pt>
                <c:pt idx="191">
                  <c:v>-2.7431103903274732</c:v>
                </c:pt>
                <c:pt idx="193">
                  <c:v>-1.3337945413598646</c:v>
                </c:pt>
                <c:pt idx="195">
                  <c:v>-1.4996062915701458</c:v>
                </c:pt>
                <c:pt idx="197">
                  <c:v>-2.826005391805829</c:v>
                </c:pt>
                <c:pt idx="199">
                  <c:v>-0.67052117490222685</c:v>
                </c:pt>
                <c:pt idx="201">
                  <c:v>-0.25595389692329462</c:v>
                </c:pt>
                <c:pt idx="203">
                  <c:v>-2.7431103903274732</c:v>
                </c:pt>
                <c:pt idx="205">
                  <c:v>-2.3286254989560149</c:v>
                </c:pt>
                <c:pt idx="207">
                  <c:v>-1.0021631314305495</c:v>
                </c:pt>
                <c:pt idx="209">
                  <c:v>-7.2056190167941736E-3</c:v>
                </c:pt>
                <c:pt idx="211">
                  <c:v>-2.7431103903274732</c:v>
                </c:pt>
                <c:pt idx="213">
                  <c:v>-0.91925363107442593</c:v>
                </c:pt>
                <c:pt idx="215">
                  <c:v>-0.67052117490222685</c:v>
                </c:pt>
                <c:pt idx="217">
                  <c:v>-2.4944214323536897</c:v>
                </c:pt>
                <c:pt idx="219">
                  <c:v>-0.91925363107442593</c:v>
                </c:pt>
                <c:pt idx="221">
                  <c:v>-0.75343265282010918</c:v>
                </c:pt>
                <c:pt idx="223">
                  <c:v>-2.4944214323536897</c:v>
                </c:pt>
                <c:pt idx="225">
                  <c:v>-9.012237093797637E-2</c:v>
                </c:pt>
                <c:pt idx="227">
                  <c:v>-1.0850719726322353</c:v>
                </c:pt>
                <c:pt idx="229">
                  <c:v>-2.3286254989560149</c:v>
                </c:pt>
                <c:pt idx="231">
                  <c:v>-1.0021631314305495</c:v>
                </c:pt>
                <c:pt idx="233">
                  <c:v>7.571179221633173E-2</c:v>
                </c:pt>
                <c:pt idx="235">
                  <c:v>-2.826005391805829</c:v>
                </c:pt>
                <c:pt idx="237">
                  <c:v>-2.5773184106161722</c:v>
                </c:pt>
                <c:pt idx="239">
                  <c:v>-1.0021631314305495</c:v>
                </c:pt>
                <c:pt idx="241">
                  <c:v>-1.0850719726322353</c:v>
                </c:pt>
                <c:pt idx="243">
                  <c:v>-2.9088997343758294</c:v>
                </c:pt>
                <c:pt idx="245">
                  <c:v>0.15862986276138713</c:v>
                </c:pt>
                <c:pt idx="247">
                  <c:v>0.32446798184636805</c:v>
                </c:pt>
                <c:pt idx="249">
                  <c:v>-2.2457265438011333</c:v>
                </c:pt>
                <c:pt idx="251">
                  <c:v>-1.5825111780322132</c:v>
                </c:pt>
                <c:pt idx="253">
                  <c:v>-1.0850719726322353</c:v>
                </c:pt>
                <c:pt idx="255">
                  <c:v>-1.9970257243646543</c:v>
                </c:pt>
                <c:pt idx="257">
                  <c:v>-0.17303846357675923</c:v>
                </c:pt>
                <c:pt idx="259">
                  <c:v>0.57323010562833332</c:v>
                </c:pt>
                <c:pt idx="261">
                  <c:v>-2.7431103903274732</c:v>
                </c:pt>
                <c:pt idx="263">
                  <c:v>-1.5825111780322132</c:v>
                </c:pt>
                <c:pt idx="265">
                  <c:v>0.24154859263806827</c:v>
                </c:pt>
                <c:pt idx="267">
                  <c:v>-1.0021631314305495</c:v>
                </c:pt>
                <c:pt idx="269">
                  <c:v>-2.1628269296591469</c:v>
                </c:pt>
                <c:pt idx="271">
                  <c:v>-1.0850719726322353</c:v>
                </c:pt>
                <c:pt idx="273">
                  <c:v>-0.91925363107442593</c:v>
                </c:pt>
                <c:pt idx="275">
                  <c:v>-2.4944214323536897</c:v>
                </c:pt>
                <c:pt idx="277">
                  <c:v>-7.2056190167941736E-3</c:v>
                </c:pt>
                <c:pt idx="279">
                  <c:v>-1.2508876775821278</c:v>
                </c:pt>
                <c:pt idx="281">
                  <c:v>-2.6602147299309209</c:v>
                </c:pt>
                <c:pt idx="283">
                  <c:v>-0.67052117490222685</c:v>
                </c:pt>
                <c:pt idx="285">
                  <c:v>-0.67052117490222685</c:v>
                </c:pt>
                <c:pt idx="287">
                  <c:v>-2.4944214323536897</c:v>
                </c:pt>
                <c:pt idx="289">
                  <c:v>0.4073880304059756</c:v>
                </c:pt>
                <c:pt idx="291">
                  <c:v>0.4073880304059756</c:v>
                </c:pt>
                <c:pt idx="293">
                  <c:v>-2.4115237951336397</c:v>
                </c:pt>
                <c:pt idx="295">
                  <c:v>-2.0799266565202217</c:v>
                </c:pt>
                <c:pt idx="297">
                  <c:v>0.49030873833658006</c:v>
                </c:pt>
                <c:pt idx="299">
                  <c:v>-0.91925363107442593</c:v>
                </c:pt>
                <c:pt idx="301">
                  <c:v>-2.4115237951336397</c:v>
                </c:pt>
                <c:pt idx="303">
                  <c:v>-1.0021631314305495</c:v>
                </c:pt>
                <c:pt idx="305">
                  <c:v>-0.91925363107442593</c:v>
                </c:pt>
                <c:pt idx="307">
                  <c:v>-2.2457265438011333</c:v>
                </c:pt>
                <c:pt idx="309">
                  <c:v>0.15862986276138713</c:v>
                </c:pt>
                <c:pt idx="311">
                  <c:v>-2.0799266565202217</c:v>
                </c:pt>
                <c:pt idx="313">
                  <c:v>-0.50469624142596814</c:v>
                </c:pt>
                <c:pt idx="315">
                  <c:v>-1.1679801546696353</c:v>
                </c:pt>
                <c:pt idx="317">
                  <c:v>-1.9970257243646543</c:v>
                </c:pt>
                <c:pt idx="319">
                  <c:v>0.15862986276138713</c:v>
                </c:pt>
                <c:pt idx="321">
                  <c:v>0.15862986276138713</c:v>
                </c:pt>
                <c:pt idx="323">
                  <c:v>-3.4062519534291056</c:v>
                </c:pt>
                <c:pt idx="325">
                  <c:v>-0.91925363107442593</c:v>
                </c:pt>
                <c:pt idx="327">
                  <c:v>-1.0021631314305495</c:v>
                </c:pt>
                <c:pt idx="329">
                  <c:v>-2.7431103903274732</c:v>
                </c:pt>
                <c:pt idx="331">
                  <c:v>-0.67052117490222685</c:v>
                </c:pt>
                <c:pt idx="333">
                  <c:v>-7.2056190167941736E-3</c:v>
                </c:pt>
                <c:pt idx="335">
                  <c:v>-2.3286254989560149</c:v>
                </c:pt>
                <c:pt idx="337">
                  <c:v>-0.75343265282010918</c:v>
                </c:pt>
                <c:pt idx="339">
                  <c:v>-0.50469624142596814</c:v>
                </c:pt>
                <c:pt idx="341">
                  <c:v>-2.7431103903274732</c:v>
                </c:pt>
                <c:pt idx="343">
                  <c:v>-1.914124133192459</c:v>
                </c:pt>
                <c:pt idx="345">
                  <c:v>-0.75343265282010918</c:v>
                </c:pt>
                <c:pt idx="347">
                  <c:v>-7.2056190167941736E-3</c:v>
                </c:pt>
                <c:pt idx="349">
                  <c:v>-2.3286254989560149</c:v>
                </c:pt>
                <c:pt idx="351">
                  <c:v>-0.75343265282010918</c:v>
                </c:pt>
                <c:pt idx="353">
                  <c:v>-1.2508876775821278</c:v>
                </c:pt>
                <c:pt idx="355">
                  <c:v>-2.2457265438011333</c:v>
                </c:pt>
                <c:pt idx="357">
                  <c:v>-0.67052117490222685</c:v>
                </c:pt>
                <c:pt idx="359">
                  <c:v>-0.91925363107442593</c:v>
                </c:pt>
                <c:pt idx="361">
                  <c:v>-2.3286254989560149</c:v>
                </c:pt>
                <c:pt idx="363">
                  <c:v>7.571179221633173E-2</c:v>
                </c:pt>
                <c:pt idx="365">
                  <c:v>-0.67052117490222685</c:v>
                </c:pt>
                <c:pt idx="367">
                  <c:v>-2.1628269296591469</c:v>
                </c:pt>
                <c:pt idx="369">
                  <c:v>-0.91925363107442593</c:v>
                </c:pt>
                <c:pt idx="371">
                  <c:v>0.32446798184636805</c:v>
                </c:pt>
                <c:pt idx="373">
                  <c:v>-1.8312218829839466</c:v>
                </c:pt>
                <c:pt idx="375">
                  <c:v>-1.5825111780322132</c:v>
                </c:pt>
                <c:pt idx="377">
                  <c:v>-0.50469624142596814</c:v>
                </c:pt>
                <c:pt idx="379">
                  <c:v>-2.3286254989560149</c:v>
                </c:pt>
                <c:pt idx="381">
                  <c:v>-1.5825111780322132</c:v>
                </c:pt>
                <c:pt idx="383">
                  <c:v>0.65615213231077263</c:v>
                </c:pt>
                <c:pt idx="385">
                  <c:v>-0.67052117490222685</c:v>
                </c:pt>
                <c:pt idx="387">
                  <c:v>-2.1628269296591469</c:v>
                </c:pt>
                <c:pt idx="389">
                  <c:v>-0.5876090377708536</c:v>
                </c:pt>
                <c:pt idx="391">
                  <c:v>-1.4167007460126939</c:v>
                </c:pt>
                <c:pt idx="393">
                  <c:v>-3.3233615640533074</c:v>
                </c:pt>
                <c:pt idx="395">
                  <c:v>-0.91925363107442593</c:v>
                </c:pt>
                <c:pt idx="397">
                  <c:v>-0.75343265282010918</c:v>
                </c:pt>
                <c:pt idx="399">
                  <c:v>-2.5773184106161722</c:v>
                </c:pt>
                <c:pt idx="401">
                  <c:v>-0.5876090377708536</c:v>
                </c:pt>
                <c:pt idx="403">
                  <c:v>-1.1679801546696353</c:v>
                </c:pt>
                <c:pt idx="405">
                  <c:v>-2.0799266565202217</c:v>
                </c:pt>
                <c:pt idx="407">
                  <c:v>-2.826005391805829</c:v>
                </c:pt>
                <c:pt idx="409">
                  <c:v>9.3666367434008819</c:v>
                </c:pt>
                <c:pt idx="411">
                  <c:v>6.4623332729674132</c:v>
                </c:pt>
                <c:pt idx="413">
                  <c:v>5.3837979990235496</c:v>
                </c:pt>
                <c:pt idx="415">
                  <c:v>9.2006547490942125</c:v>
                </c:pt>
                <c:pt idx="417">
                  <c:v>12.271749485323788</c:v>
                </c:pt>
                <c:pt idx="419">
                  <c:v>13.101930409542415</c:v>
                </c:pt>
                <c:pt idx="421">
                  <c:v>13.101930409542415</c:v>
                </c:pt>
                <c:pt idx="423">
                  <c:v>15.758953723886691</c:v>
                </c:pt>
                <c:pt idx="425">
                  <c:v>17.336881806113198</c:v>
                </c:pt>
                <c:pt idx="427">
                  <c:v>16.921614415667648</c:v>
                </c:pt>
                <c:pt idx="429">
                  <c:v>18.001344042946116</c:v>
                </c:pt>
                <c:pt idx="431">
                  <c:v>20.327295485821612</c:v>
                </c:pt>
                <c:pt idx="433">
                  <c:v>22.487572387600256</c:v>
                </c:pt>
                <c:pt idx="435">
                  <c:v>20.825781186098194</c:v>
                </c:pt>
                <c:pt idx="437">
                  <c:v>23.152363061884248</c:v>
                </c:pt>
                <c:pt idx="439">
                  <c:v>24.731410877538384</c:v>
                </c:pt>
                <c:pt idx="441">
                  <c:v>23.484774300694003</c:v>
                </c:pt>
                <c:pt idx="443">
                  <c:v>23.235464877674929</c:v>
                </c:pt>
                <c:pt idx="445">
                  <c:v>24.897640354679137</c:v>
                </c:pt>
                <c:pt idx="447">
                  <c:v>25.479464404543297</c:v>
                </c:pt>
                <c:pt idx="449">
                  <c:v>24.315848783645006</c:v>
                </c:pt>
                <c:pt idx="451">
                  <c:v>25.811949874071086</c:v>
                </c:pt>
                <c:pt idx="453">
                  <c:v>26.227571627741085</c:v>
                </c:pt>
                <c:pt idx="455">
                  <c:v>24.648297133182449</c:v>
                </c:pt>
                <c:pt idx="457">
                  <c:v>26.227571627741085</c:v>
                </c:pt>
                <c:pt idx="459">
                  <c:v>27.723947197196786</c:v>
                </c:pt>
                <c:pt idx="461">
                  <c:v>25.230107263050229</c:v>
                </c:pt>
                <c:pt idx="463">
                  <c:v>24.648297133182449</c:v>
                </c:pt>
                <c:pt idx="465">
                  <c:v>24.814525284700665</c:v>
                </c:pt>
                <c:pt idx="467">
                  <c:v>24.814525284700665</c:v>
                </c:pt>
                <c:pt idx="469">
                  <c:v>24.814525284700665</c:v>
                </c:pt>
                <c:pt idx="471">
                  <c:v>23.484774300694003</c:v>
                </c:pt>
                <c:pt idx="473">
                  <c:v>22.404476534645219</c:v>
                </c:pt>
                <c:pt idx="475">
                  <c:v>24.315848783645006</c:v>
                </c:pt>
                <c:pt idx="477">
                  <c:v>22.653766080984404</c:v>
                </c:pt>
                <c:pt idx="479">
                  <c:v>20.493454737057402</c:v>
                </c:pt>
                <c:pt idx="481">
                  <c:v>19.745758964687759</c:v>
                </c:pt>
                <c:pt idx="483">
                  <c:v>20.244216853487959</c:v>
                </c:pt>
                <c:pt idx="485">
                  <c:v>20.161138883330672</c:v>
                </c:pt>
                <c:pt idx="487">
                  <c:v>17.669107630076656</c:v>
                </c:pt>
                <c:pt idx="489">
                  <c:v>17.419937269439956</c:v>
                </c:pt>
                <c:pt idx="491">
                  <c:v>15.841996615794454</c:v>
                </c:pt>
                <c:pt idx="493">
                  <c:v>12.852869190643496</c:v>
                </c:pt>
                <c:pt idx="495">
                  <c:v>11.690662171021</c:v>
                </c:pt>
                <c:pt idx="497">
                  <c:v>11.275619632679941</c:v>
                </c:pt>
                <c:pt idx="499">
                  <c:v>9.3666367434008819</c:v>
                </c:pt>
                <c:pt idx="501">
                  <c:v>7.706935698146296</c:v>
                </c:pt>
                <c:pt idx="503">
                  <c:v>7.4580033272755273</c:v>
                </c:pt>
                <c:pt idx="505">
                  <c:v>6.4623332729674132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B-4A65-9D18-A961AF732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Feuil1!$AD$1</c:f>
              <c:strCache>
                <c:ptCount val="1"/>
                <c:pt idx="0">
                  <c:v>Accélération 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Feuil1!$AD$2:$AD$510</c:f>
              <c:numCache>
                <c:formatCode>General</c:formatCode>
                <c:ptCount val="509"/>
                <c:pt idx="0">
                  <c:v>7.7675544794188864</c:v>
                </c:pt>
                <c:pt idx="1">
                  <c:v>0</c:v>
                </c:pt>
                <c:pt idx="2">
                  <c:v>7.7753026634382563</c:v>
                </c:pt>
                <c:pt idx="3">
                  <c:v>0</c:v>
                </c:pt>
                <c:pt idx="4">
                  <c:v>7.7753026634382563</c:v>
                </c:pt>
                <c:pt idx="5">
                  <c:v>0</c:v>
                </c:pt>
                <c:pt idx="6">
                  <c:v>7.7530266343825662</c:v>
                </c:pt>
                <c:pt idx="7">
                  <c:v>0</c:v>
                </c:pt>
                <c:pt idx="8">
                  <c:v>7.9263922518159804</c:v>
                </c:pt>
                <c:pt idx="9">
                  <c:v>0</c:v>
                </c:pt>
                <c:pt idx="10">
                  <c:v>7.7394673123486681</c:v>
                </c:pt>
                <c:pt idx="11">
                  <c:v>0</c:v>
                </c:pt>
                <c:pt idx="12">
                  <c:v>7.8266343825665858</c:v>
                </c:pt>
                <c:pt idx="13">
                  <c:v>0</c:v>
                </c:pt>
                <c:pt idx="14">
                  <c:v>7.7559322033898308</c:v>
                </c:pt>
                <c:pt idx="15">
                  <c:v>0</c:v>
                </c:pt>
                <c:pt idx="16">
                  <c:v>7.7714285714285714</c:v>
                </c:pt>
                <c:pt idx="17">
                  <c:v>0</c:v>
                </c:pt>
                <c:pt idx="18">
                  <c:v>7.7898305084745765</c:v>
                </c:pt>
                <c:pt idx="19">
                  <c:v>0</c:v>
                </c:pt>
                <c:pt idx="20">
                  <c:v>7.774334140435835</c:v>
                </c:pt>
                <c:pt idx="21">
                  <c:v>0</c:v>
                </c:pt>
                <c:pt idx="22">
                  <c:v>7.7675544794188864</c:v>
                </c:pt>
                <c:pt idx="23">
                  <c:v>0</c:v>
                </c:pt>
                <c:pt idx="24">
                  <c:v>7.7491525423728813</c:v>
                </c:pt>
                <c:pt idx="25">
                  <c:v>0</c:v>
                </c:pt>
                <c:pt idx="26">
                  <c:v>8.1995157384987891</c:v>
                </c:pt>
                <c:pt idx="27">
                  <c:v>0</c:v>
                </c:pt>
                <c:pt idx="28">
                  <c:v>7.7278450363196125</c:v>
                </c:pt>
                <c:pt idx="29">
                  <c:v>0</c:v>
                </c:pt>
                <c:pt idx="30">
                  <c:v>7.7927360774818402</c:v>
                </c:pt>
                <c:pt idx="31">
                  <c:v>0</c:v>
                </c:pt>
                <c:pt idx="32">
                  <c:v>7.7588377723970945</c:v>
                </c:pt>
                <c:pt idx="33">
                  <c:v>0</c:v>
                </c:pt>
                <c:pt idx="34">
                  <c:v>7.8469733656174334</c:v>
                </c:pt>
                <c:pt idx="35">
                  <c:v>0</c:v>
                </c:pt>
                <c:pt idx="36">
                  <c:v>7.7733656174334138</c:v>
                </c:pt>
                <c:pt idx="37">
                  <c:v>0</c:v>
                </c:pt>
                <c:pt idx="38">
                  <c:v>7.7481840193704601</c:v>
                </c:pt>
                <c:pt idx="39">
                  <c:v>0</c:v>
                </c:pt>
                <c:pt idx="40">
                  <c:v>7.7791767554479421</c:v>
                </c:pt>
                <c:pt idx="41">
                  <c:v>0</c:v>
                </c:pt>
                <c:pt idx="42">
                  <c:v>7.7791767554479421</c:v>
                </c:pt>
                <c:pt idx="43">
                  <c:v>0</c:v>
                </c:pt>
                <c:pt idx="44">
                  <c:v>7.5322033898305083</c:v>
                </c:pt>
                <c:pt idx="45">
                  <c:v>0</c:v>
                </c:pt>
                <c:pt idx="46">
                  <c:v>7.9670702179176756</c:v>
                </c:pt>
                <c:pt idx="47">
                  <c:v>0</c:v>
                </c:pt>
                <c:pt idx="48">
                  <c:v>7.7811138014527845</c:v>
                </c:pt>
                <c:pt idx="49">
                  <c:v>0</c:v>
                </c:pt>
                <c:pt idx="50">
                  <c:v>7.7443099273607752</c:v>
                </c:pt>
                <c:pt idx="51">
                  <c:v>0</c:v>
                </c:pt>
                <c:pt idx="52">
                  <c:v>7.7365617433414045</c:v>
                </c:pt>
                <c:pt idx="53">
                  <c:v>0</c:v>
                </c:pt>
                <c:pt idx="54">
                  <c:v>7.7694915254237289</c:v>
                </c:pt>
                <c:pt idx="55">
                  <c:v>0</c:v>
                </c:pt>
                <c:pt idx="56">
                  <c:v>7.7627118644067794</c:v>
                </c:pt>
                <c:pt idx="57">
                  <c:v>0</c:v>
                </c:pt>
                <c:pt idx="58">
                  <c:v>7.7723970944309926</c:v>
                </c:pt>
                <c:pt idx="59">
                  <c:v>0</c:v>
                </c:pt>
                <c:pt idx="60">
                  <c:v>8.4067796610169498</c:v>
                </c:pt>
                <c:pt idx="61">
                  <c:v>0</c:v>
                </c:pt>
                <c:pt idx="62">
                  <c:v>8.0087167070217919</c:v>
                </c:pt>
                <c:pt idx="63">
                  <c:v>0</c:v>
                </c:pt>
                <c:pt idx="64">
                  <c:v>7.7917675544794189</c:v>
                </c:pt>
                <c:pt idx="65">
                  <c:v>0</c:v>
                </c:pt>
                <c:pt idx="66">
                  <c:v>7.7288135593220337</c:v>
                </c:pt>
                <c:pt idx="67">
                  <c:v>0</c:v>
                </c:pt>
                <c:pt idx="68">
                  <c:v>7.7762711864406784</c:v>
                </c:pt>
                <c:pt idx="69">
                  <c:v>0</c:v>
                </c:pt>
                <c:pt idx="70">
                  <c:v>7.7704600484261501</c:v>
                </c:pt>
                <c:pt idx="71">
                  <c:v>0</c:v>
                </c:pt>
                <c:pt idx="72">
                  <c:v>7.7578692493946733</c:v>
                </c:pt>
                <c:pt idx="73">
                  <c:v>0</c:v>
                </c:pt>
                <c:pt idx="74">
                  <c:v>7.7820823244552058</c:v>
                </c:pt>
                <c:pt idx="75">
                  <c:v>0</c:v>
                </c:pt>
                <c:pt idx="76">
                  <c:v>7.7704600484261501</c:v>
                </c:pt>
                <c:pt idx="77">
                  <c:v>0</c:v>
                </c:pt>
                <c:pt idx="78">
                  <c:v>7.783050847457627</c:v>
                </c:pt>
                <c:pt idx="79">
                  <c:v>0</c:v>
                </c:pt>
                <c:pt idx="80">
                  <c:v>7.7530266343825662</c:v>
                </c:pt>
                <c:pt idx="81">
                  <c:v>0</c:v>
                </c:pt>
                <c:pt idx="82">
                  <c:v>7.7578692493946733</c:v>
                </c:pt>
                <c:pt idx="83">
                  <c:v>0</c:v>
                </c:pt>
                <c:pt idx="84">
                  <c:v>7.8343825665859566</c:v>
                </c:pt>
                <c:pt idx="85">
                  <c:v>0</c:v>
                </c:pt>
                <c:pt idx="86">
                  <c:v>7.7753026634382563</c:v>
                </c:pt>
                <c:pt idx="87">
                  <c:v>0</c:v>
                </c:pt>
                <c:pt idx="88">
                  <c:v>7.765617433414044</c:v>
                </c:pt>
                <c:pt idx="89">
                  <c:v>0</c:v>
                </c:pt>
                <c:pt idx="90">
                  <c:v>7.7530266343825662</c:v>
                </c:pt>
                <c:pt idx="91">
                  <c:v>0</c:v>
                </c:pt>
                <c:pt idx="92">
                  <c:v>7.765617433414044</c:v>
                </c:pt>
                <c:pt idx="93">
                  <c:v>0</c:v>
                </c:pt>
                <c:pt idx="94">
                  <c:v>7.7588377723970945</c:v>
                </c:pt>
                <c:pt idx="95">
                  <c:v>0</c:v>
                </c:pt>
                <c:pt idx="96">
                  <c:v>7.7956416464891038</c:v>
                </c:pt>
                <c:pt idx="97">
                  <c:v>0</c:v>
                </c:pt>
                <c:pt idx="98">
                  <c:v>7.5719128329297822</c:v>
                </c:pt>
                <c:pt idx="99">
                  <c:v>0</c:v>
                </c:pt>
                <c:pt idx="100">
                  <c:v>7.5583535108958841</c:v>
                </c:pt>
                <c:pt idx="101">
                  <c:v>0</c:v>
                </c:pt>
                <c:pt idx="102">
                  <c:v>7.7530266343825662</c:v>
                </c:pt>
                <c:pt idx="103">
                  <c:v>0</c:v>
                </c:pt>
                <c:pt idx="104">
                  <c:v>7.7995157384987897</c:v>
                </c:pt>
                <c:pt idx="105">
                  <c:v>0</c:v>
                </c:pt>
                <c:pt idx="106">
                  <c:v>7.7094430992736074</c:v>
                </c:pt>
                <c:pt idx="107">
                  <c:v>0</c:v>
                </c:pt>
                <c:pt idx="108">
                  <c:v>7.7646489104116219</c:v>
                </c:pt>
                <c:pt idx="109">
                  <c:v>0</c:v>
                </c:pt>
                <c:pt idx="110">
                  <c:v>7.7588377723970945</c:v>
                </c:pt>
                <c:pt idx="111">
                  <c:v>0</c:v>
                </c:pt>
                <c:pt idx="112">
                  <c:v>7.7530266343825662</c:v>
                </c:pt>
                <c:pt idx="113">
                  <c:v>0</c:v>
                </c:pt>
                <c:pt idx="114">
                  <c:v>7.7549636803874096</c:v>
                </c:pt>
                <c:pt idx="115">
                  <c:v>0</c:v>
                </c:pt>
                <c:pt idx="116">
                  <c:v>7.7365617433414045</c:v>
                </c:pt>
                <c:pt idx="117">
                  <c:v>0</c:v>
                </c:pt>
                <c:pt idx="118">
                  <c:v>8.2440677966101692</c:v>
                </c:pt>
                <c:pt idx="119">
                  <c:v>0</c:v>
                </c:pt>
                <c:pt idx="120">
                  <c:v>7.7365617433414045</c:v>
                </c:pt>
                <c:pt idx="121">
                  <c:v>0</c:v>
                </c:pt>
                <c:pt idx="122">
                  <c:v>7.7230024213075064</c:v>
                </c:pt>
                <c:pt idx="123">
                  <c:v>0</c:v>
                </c:pt>
                <c:pt idx="124">
                  <c:v>7.7723970944309926</c:v>
                </c:pt>
                <c:pt idx="125">
                  <c:v>0</c:v>
                </c:pt>
                <c:pt idx="126">
                  <c:v>7.7636803874092006</c:v>
                </c:pt>
                <c:pt idx="127">
                  <c:v>0</c:v>
                </c:pt>
                <c:pt idx="128">
                  <c:v>7.7665859564164652</c:v>
                </c:pt>
                <c:pt idx="129">
                  <c:v>0</c:v>
                </c:pt>
                <c:pt idx="130">
                  <c:v>7.7646489104116219</c:v>
                </c:pt>
                <c:pt idx="131">
                  <c:v>0</c:v>
                </c:pt>
                <c:pt idx="132">
                  <c:v>7.7617433414043582</c:v>
                </c:pt>
                <c:pt idx="133">
                  <c:v>0</c:v>
                </c:pt>
                <c:pt idx="134">
                  <c:v>7.7627118644067794</c:v>
                </c:pt>
                <c:pt idx="135">
                  <c:v>0</c:v>
                </c:pt>
                <c:pt idx="136">
                  <c:v>7.7704600484261501</c:v>
                </c:pt>
                <c:pt idx="137">
                  <c:v>0</c:v>
                </c:pt>
                <c:pt idx="138">
                  <c:v>7.5021791767554475</c:v>
                </c:pt>
                <c:pt idx="139">
                  <c:v>0</c:v>
                </c:pt>
                <c:pt idx="140">
                  <c:v>8.0290556900726386</c:v>
                </c:pt>
                <c:pt idx="141">
                  <c:v>0</c:v>
                </c:pt>
                <c:pt idx="142">
                  <c:v>7.8227602905569009</c:v>
                </c:pt>
                <c:pt idx="143">
                  <c:v>0</c:v>
                </c:pt>
                <c:pt idx="144">
                  <c:v>7.7588377723970945</c:v>
                </c:pt>
                <c:pt idx="145">
                  <c:v>0</c:v>
                </c:pt>
                <c:pt idx="146">
                  <c:v>7.7423728813559318</c:v>
                </c:pt>
                <c:pt idx="147">
                  <c:v>0</c:v>
                </c:pt>
                <c:pt idx="148">
                  <c:v>7.7530266343825662</c:v>
                </c:pt>
                <c:pt idx="149">
                  <c:v>0</c:v>
                </c:pt>
                <c:pt idx="150">
                  <c:v>7.7588377723970945</c:v>
                </c:pt>
                <c:pt idx="151">
                  <c:v>0</c:v>
                </c:pt>
                <c:pt idx="152">
                  <c:v>7.7598062953995157</c:v>
                </c:pt>
                <c:pt idx="153">
                  <c:v>0</c:v>
                </c:pt>
                <c:pt idx="154">
                  <c:v>7.7539951573849875</c:v>
                </c:pt>
                <c:pt idx="155">
                  <c:v>0</c:v>
                </c:pt>
                <c:pt idx="156">
                  <c:v>7.7782082324455208</c:v>
                </c:pt>
                <c:pt idx="157">
                  <c:v>0</c:v>
                </c:pt>
                <c:pt idx="158">
                  <c:v>7.8682808716707022</c:v>
                </c:pt>
                <c:pt idx="159">
                  <c:v>0</c:v>
                </c:pt>
                <c:pt idx="160">
                  <c:v>7.7937046004842614</c:v>
                </c:pt>
                <c:pt idx="161">
                  <c:v>0</c:v>
                </c:pt>
                <c:pt idx="162">
                  <c:v>7.7811138014527845</c:v>
                </c:pt>
                <c:pt idx="163">
                  <c:v>0</c:v>
                </c:pt>
                <c:pt idx="164">
                  <c:v>7.7927360774818402</c:v>
                </c:pt>
                <c:pt idx="165">
                  <c:v>0</c:v>
                </c:pt>
                <c:pt idx="166">
                  <c:v>7.7539951573849875</c:v>
                </c:pt>
                <c:pt idx="167">
                  <c:v>0</c:v>
                </c:pt>
                <c:pt idx="168">
                  <c:v>7.7714285714285714</c:v>
                </c:pt>
                <c:pt idx="169">
                  <c:v>0</c:v>
                </c:pt>
                <c:pt idx="170">
                  <c:v>7.774334140435835</c:v>
                </c:pt>
                <c:pt idx="171">
                  <c:v>0</c:v>
                </c:pt>
                <c:pt idx="172">
                  <c:v>7.7598062953995157</c:v>
                </c:pt>
                <c:pt idx="173">
                  <c:v>0</c:v>
                </c:pt>
                <c:pt idx="174">
                  <c:v>7.7733656174334138</c:v>
                </c:pt>
                <c:pt idx="175">
                  <c:v>0</c:v>
                </c:pt>
                <c:pt idx="176">
                  <c:v>7.7617433414043582</c:v>
                </c:pt>
                <c:pt idx="177">
                  <c:v>0</c:v>
                </c:pt>
                <c:pt idx="178">
                  <c:v>7.9631961259079906</c:v>
                </c:pt>
                <c:pt idx="179">
                  <c:v>0</c:v>
                </c:pt>
                <c:pt idx="180">
                  <c:v>7.9031476997578691</c:v>
                </c:pt>
                <c:pt idx="181">
                  <c:v>0</c:v>
                </c:pt>
                <c:pt idx="182">
                  <c:v>7.7840193704600482</c:v>
                </c:pt>
                <c:pt idx="183">
                  <c:v>0</c:v>
                </c:pt>
                <c:pt idx="184">
                  <c:v>7.7636803874092006</c:v>
                </c:pt>
                <c:pt idx="185">
                  <c:v>0</c:v>
                </c:pt>
                <c:pt idx="186">
                  <c:v>7.7636803874092006</c:v>
                </c:pt>
                <c:pt idx="187">
                  <c:v>0</c:v>
                </c:pt>
                <c:pt idx="188">
                  <c:v>7.7443099273607752</c:v>
                </c:pt>
                <c:pt idx="189">
                  <c:v>0</c:v>
                </c:pt>
                <c:pt idx="190">
                  <c:v>7.7636803874092006</c:v>
                </c:pt>
                <c:pt idx="191">
                  <c:v>0</c:v>
                </c:pt>
                <c:pt idx="192">
                  <c:v>7.7665859564164652</c:v>
                </c:pt>
                <c:pt idx="193">
                  <c:v>0</c:v>
                </c:pt>
                <c:pt idx="194">
                  <c:v>7.7404358353510894</c:v>
                </c:pt>
                <c:pt idx="195">
                  <c:v>0</c:v>
                </c:pt>
                <c:pt idx="196">
                  <c:v>7.7384987893462469</c:v>
                </c:pt>
                <c:pt idx="197">
                  <c:v>0</c:v>
                </c:pt>
                <c:pt idx="198">
                  <c:v>7.3307506053268767</c:v>
                </c:pt>
                <c:pt idx="199">
                  <c:v>0</c:v>
                </c:pt>
                <c:pt idx="200">
                  <c:v>7.9874092009685231</c:v>
                </c:pt>
                <c:pt idx="201">
                  <c:v>0</c:v>
                </c:pt>
                <c:pt idx="202">
                  <c:v>7.721065375302663</c:v>
                </c:pt>
                <c:pt idx="203">
                  <c:v>0</c:v>
                </c:pt>
                <c:pt idx="204">
                  <c:v>7.8121065375302665</c:v>
                </c:pt>
                <c:pt idx="205">
                  <c:v>0</c:v>
                </c:pt>
                <c:pt idx="206">
                  <c:v>7.7694915254237289</c:v>
                </c:pt>
                <c:pt idx="207">
                  <c:v>0</c:v>
                </c:pt>
                <c:pt idx="208">
                  <c:v>7.7491525423728813</c:v>
                </c:pt>
                <c:pt idx="209">
                  <c:v>0</c:v>
                </c:pt>
                <c:pt idx="210">
                  <c:v>7.7694915254237289</c:v>
                </c:pt>
                <c:pt idx="211">
                  <c:v>0</c:v>
                </c:pt>
                <c:pt idx="212">
                  <c:v>7.7782082324455208</c:v>
                </c:pt>
                <c:pt idx="213">
                  <c:v>0</c:v>
                </c:pt>
                <c:pt idx="214">
                  <c:v>7.7627118644067794</c:v>
                </c:pt>
                <c:pt idx="215">
                  <c:v>0</c:v>
                </c:pt>
                <c:pt idx="216">
                  <c:v>7.7937046004842614</c:v>
                </c:pt>
                <c:pt idx="217">
                  <c:v>0</c:v>
                </c:pt>
                <c:pt idx="218">
                  <c:v>7.4508474576271189</c:v>
                </c:pt>
                <c:pt idx="219">
                  <c:v>0</c:v>
                </c:pt>
                <c:pt idx="220">
                  <c:v>7.7946731234866826</c:v>
                </c:pt>
                <c:pt idx="221">
                  <c:v>0</c:v>
                </c:pt>
                <c:pt idx="222">
                  <c:v>7.7927360774818402</c:v>
                </c:pt>
                <c:pt idx="223">
                  <c:v>0</c:v>
                </c:pt>
                <c:pt idx="224">
                  <c:v>7.7840193704600482</c:v>
                </c:pt>
                <c:pt idx="225">
                  <c:v>0</c:v>
                </c:pt>
                <c:pt idx="226">
                  <c:v>7.7665859564164652</c:v>
                </c:pt>
                <c:pt idx="227">
                  <c:v>0</c:v>
                </c:pt>
                <c:pt idx="228">
                  <c:v>7.7627118644067794</c:v>
                </c:pt>
                <c:pt idx="229">
                  <c:v>0</c:v>
                </c:pt>
                <c:pt idx="230">
                  <c:v>7.7675544794188864</c:v>
                </c:pt>
                <c:pt idx="231">
                  <c:v>0</c:v>
                </c:pt>
                <c:pt idx="232">
                  <c:v>7.756900726392252</c:v>
                </c:pt>
                <c:pt idx="233">
                  <c:v>0</c:v>
                </c:pt>
                <c:pt idx="234">
                  <c:v>7.7472154963680389</c:v>
                </c:pt>
                <c:pt idx="235">
                  <c:v>0</c:v>
                </c:pt>
                <c:pt idx="236">
                  <c:v>7.7782082324455208</c:v>
                </c:pt>
                <c:pt idx="237">
                  <c:v>0</c:v>
                </c:pt>
                <c:pt idx="238">
                  <c:v>7.7065375302663437</c:v>
                </c:pt>
                <c:pt idx="239">
                  <c:v>0</c:v>
                </c:pt>
                <c:pt idx="240">
                  <c:v>7.8653753026634385</c:v>
                </c:pt>
                <c:pt idx="241">
                  <c:v>0</c:v>
                </c:pt>
                <c:pt idx="242">
                  <c:v>7.756900726392252</c:v>
                </c:pt>
                <c:pt idx="243">
                  <c:v>0</c:v>
                </c:pt>
                <c:pt idx="244">
                  <c:v>7.7559322033898308</c:v>
                </c:pt>
                <c:pt idx="245">
                  <c:v>0</c:v>
                </c:pt>
                <c:pt idx="246">
                  <c:v>7.7927360774818402</c:v>
                </c:pt>
                <c:pt idx="247">
                  <c:v>0</c:v>
                </c:pt>
                <c:pt idx="248">
                  <c:v>7.7627118644067794</c:v>
                </c:pt>
                <c:pt idx="249">
                  <c:v>0</c:v>
                </c:pt>
                <c:pt idx="250">
                  <c:v>7.7549636803874096</c:v>
                </c:pt>
                <c:pt idx="251">
                  <c:v>0</c:v>
                </c:pt>
                <c:pt idx="252">
                  <c:v>7.7559322033898308</c:v>
                </c:pt>
                <c:pt idx="253">
                  <c:v>0</c:v>
                </c:pt>
                <c:pt idx="254">
                  <c:v>7.7510895883777238</c:v>
                </c:pt>
                <c:pt idx="255">
                  <c:v>0</c:v>
                </c:pt>
                <c:pt idx="256">
                  <c:v>7.7694915254237289</c:v>
                </c:pt>
                <c:pt idx="257">
                  <c:v>0</c:v>
                </c:pt>
                <c:pt idx="258">
                  <c:v>7.752058111380145</c:v>
                </c:pt>
                <c:pt idx="259">
                  <c:v>0</c:v>
                </c:pt>
                <c:pt idx="260">
                  <c:v>7.7627118644067794</c:v>
                </c:pt>
                <c:pt idx="261">
                  <c:v>0</c:v>
                </c:pt>
                <c:pt idx="262">
                  <c:v>7.7966101694915251</c:v>
                </c:pt>
                <c:pt idx="263">
                  <c:v>0</c:v>
                </c:pt>
                <c:pt idx="264">
                  <c:v>7.7946731234866826</c:v>
                </c:pt>
                <c:pt idx="265">
                  <c:v>0</c:v>
                </c:pt>
                <c:pt idx="266">
                  <c:v>7.774334140435835</c:v>
                </c:pt>
                <c:pt idx="267">
                  <c:v>0</c:v>
                </c:pt>
                <c:pt idx="268">
                  <c:v>7.7840193704600482</c:v>
                </c:pt>
                <c:pt idx="269">
                  <c:v>0</c:v>
                </c:pt>
                <c:pt idx="270">
                  <c:v>7.7704600484261501</c:v>
                </c:pt>
                <c:pt idx="271">
                  <c:v>0</c:v>
                </c:pt>
                <c:pt idx="272">
                  <c:v>7.7607748184019369</c:v>
                </c:pt>
                <c:pt idx="273">
                  <c:v>0</c:v>
                </c:pt>
                <c:pt idx="274">
                  <c:v>7.7404358353510894</c:v>
                </c:pt>
                <c:pt idx="275">
                  <c:v>0</c:v>
                </c:pt>
                <c:pt idx="276">
                  <c:v>7.7636803874092006</c:v>
                </c:pt>
                <c:pt idx="277">
                  <c:v>0</c:v>
                </c:pt>
                <c:pt idx="278">
                  <c:v>7.765617433414044</c:v>
                </c:pt>
                <c:pt idx="279">
                  <c:v>0</c:v>
                </c:pt>
                <c:pt idx="280">
                  <c:v>7.7665859564164652</c:v>
                </c:pt>
                <c:pt idx="281">
                  <c:v>0</c:v>
                </c:pt>
                <c:pt idx="282">
                  <c:v>7.7627118644067794</c:v>
                </c:pt>
                <c:pt idx="283">
                  <c:v>0</c:v>
                </c:pt>
                <c:pt idx="284">
                  <c:v>7.7675544794188864</c:v>
                </c:pt>
                <c:pt idx="285">
                  <c:v>0</c:v>
                </c:pt>
                <c:pt idx="286">
                  <c:v>7.7636803874092006</c:v>
                </c:pt>
                <c:pt idx="287">
                  <c:v>0</c:v>
                </c:pt>
                <c:pt idx="288">
                  <c:v>7.7694915254237289</c:v>
                </c:pt>
                <c:pt idx="289">
                  <c:v>0</c:v>
                </c:pt>
                <c:pt idx="290">
                  <c:v>7.7694915254237289</c:v>
                </c:pt>
                <c:pt idx="291">
                  <c:v>0</c:v>
                </c:pt>
                <c:pt idx="292">
                  <c:v>7.7733656174334138</c:v>
                </c:pt>
                <c:pt idx="293">
                  <c:v>0</c:v>
                </c:pt>
                <c:pt idx="294">
                  <c:v>7.7782082324455208</c:v>
                </c:pt>
                <c:pt idx="295">
                  <c:v>0</c:v>
                </c:pt>
                <c:pt idx="296">
                  <c:v>7.7714285714285714</c:v>
                </c:pt>
                <c:pt idx="297">
                  <c:v>0</c:v>
                </c:pt>
                <c:pt idx="298">
                  <c:v>7.7907990314769977</c:v>
                </c:pt>
                <c:pt idx="299">
                  <c:v>0</c:v>
                </c:pt>
                <c:pt idx="300">
                  <c:v>7.765617433414044</c:v>
                </c:pt>
                <c:pt idx="301">
                  <c:v>0</c:v>
                </c:pt>
                <c:pt idx="302">
                  <c:v>7.7772397094430996</c:v>
                </c:pt>
                <c:pt idx="303">
                  <c:v>0</c:v>
                </c:pt>
                <c:pt idx="304">
                  <c:v>7.7714285714285714</c:v>
                </c:pt>
                <c:pt idx="305">
                  <c:v>0</c:v>
                </c:pt>
                <c:pt idx="306">
                  <c:v>7.7627118644067794</c:v>
                </c:pt>
                <c:pt idx="307">
                  <c:v>0</c:v>
                </c:pt>
                <c:pt idx="308">
                  <c:v>7.7840193704600482</c:v>
                </c:pt>
                <c:pt idx="309">
                  <c:v>0</c:v>
                </c:pt>
                <c:pt idx="310">
                  <c:v>7.7753026634382563</c:v>
                </c:pt>
                <c:pt idx="311">
                  <c:v>0</c:v>
                </c:pt>
                <c:pt idx="312">
                  <c:v>7.7559322033898308</c:v>
                </c:pt>
                <c:pt idx="313">
                  <c:v>0</c:v>
                </c:pt>
                <c:pt idx="314">
                  <c:v>7.7791767554479421</c:v>
                </c:pt>
                <c:pt idx="315">
                  <c:v>0</c:v>
                </c:pt>
                <c:pt idx="316">
                  <c:v>7.7501210653753025</c:v>
                </c:pt>
                <c:pt idx="317">
                  <c:v>0</c:v>
                </c:pt>
                <c:pt idx="318">
                  <c:v>7.7588377723970945</c:v>
                </c:pt>
                <c:pt idx="319">
                  <c:v>0</c:v>
                </c:pt>
                <c:pt idx="320">
                  <c:v>7.7685230024213077</c:v>
                </c:pt>
                <c:pt idx="321">
                  <c:v>0</c:v>
                </c:pt>
                <c:pt idx="322">
                  <c:v>7.7394673123486681</c:v>
                </c:pt>
                <c:pt idx="323">
                  <c:v>0</c:v>
                </c:pt>
                <c:pt idx="324">
                  <c:v>7.7665859564164652</c:v>
                </c:pt>
                <c:pt idx="325">
                  <c:v>0</c:v>
                </c:pt>
                <c:pt idx="326">
                  <c:v>7.7714285714285714</c:v>
                </c:pt>
                <c:pt idx="327">
                  <c:v>0</c:v>
                </c:pt>
                <c:pt idx="328">
                  <c:v>7.774334140435835</c:v>
                </c:pt>
                <c:pt idx="329">
                  <c:v>0</c:v>
                </c:pt>
                <c:pt idx="330">
                  <c:v>7.774334140435835</c:v>
                </c:pt>
                <c:pt idx="331">
                  <c:v>0</c:v>
                </c:pt>
                <c:pt idx="332">
                  <c:v>7.7617433414043582</c:v>
                </c:pt>
                <c:pt idx="333">
                  <c:v>0</c:v>
                </c:pt>
                <c:pt idx="334">
                  <c:v>7.7675544794188864</c:v>
                </c:pt>
                <c:pt idx="335">
                  <c:v>0</c:v>
                </c:pt>
                <c:pt idx="336">
                  <c:v>7.7617433414043582</c:v>
                </c:pt>
                <c:pt idx="337">
                  <c:v>0</c:v>
                </c:pt>
                <c:pt idx="338">
                  <c:v>7.7665859564164652</c:v>
                </c:pt>
                <c:pt idx="339">
                  <c:v>0</c:v>
                </c:pt>
                <c:pt idx="340">
                  <c:v>7.774334140435835</c:v>
                </c:pt>
                <c:pt idx="341">
                  <c:v>0</c:v>
                </c:pt>
                <c:pt idx="342">
                  <c:v>7.765617433414044</c:v>
                </c:pt>
                <c:pt idx="343">
                  <c:v>0</c:v>
                </c:pt>
                <c:pt idx="344">
                  <c:v>7.7694915254237289</c:v>
                </c:pt>
                <c:pt idx="345">
                  <c:v>0</c:v>
                </c:pt>
                <c:pt idx="346">
                  <c:v>7.7840193704600482</c:v>
                </c:pt>
                <c:pt idx="347">
                  <c:v>0</c:v>
                </c:pt>
                <c:pt idx="348">
                  <c:v>7.7888619854721552</c:v>
                </c:pt>
                <c:pt idx="349">
                  <c:v>0</c:v>
                </c:pt>
                <c:pt idx="350">
                  <c:v>7.7753026634382563</c:v>
                </c:pt>
                <c:pt idx="351">
                  <c:v>0</c:v>
                </c:pt>
                <c:pt idx="352">
                  <c:v>7.7723970944309926</c:v>
                </c:pt>
                <c:pt idx="353">
                  <c:v>0</c:v>
                </c:pt>
                <c:pt idx="354">
                  <c:v>7.7539951573849875</c:v>
                </c:pt>
                <c:pt idx="355">
                  <c:v>0</c:v>
                </c:pt>
                <c:pt idx="356">
                  <c:v>7.7753026634382563</c:v>
                </c:pt>
                <c:pt idx="357">
                  <c:v>0</c:v>
                </c:pt>
                <c:pt idx="358">
                  <c:v>7.7675544794188864</c:v>
                </c:pt>
                <c:pt idx="359">
                  <c:v>0</c:v>
                </c:pt>
                <c:pt idx="360">
                  <c:v>7.7714285714285714</c:v>
                </c:pt>
                <c:pt idx="361">
                  <c:v>0</c:v>
                </c:pt>
                <c:pt idx="362">
                  <c:v>7.8024213075060533</c:v>
                </c:pt>
                <c:pt idx="363">
                  <c:v>0</c:v>
                </c:pt>
                <c:pt idx="364">
                  <c:v>7.7607748184019369</c:v>
                </c:pt>
                <c:pt idx="365">
                  <c:v>0</c:v>
                </c:pt>
                <c:pt idx="366">
                  <c:v>7.7675544794188864</c:v>
                </c:pt>
                <c:pt idx="367">
                  <c:v>0</c:v>
                </c:pt>
                <c:pt idx="368">
                  <c:v>7.7762711864406784</c:v>
                </c:pt>
                <c:pt idx="369">
                  <c:v>0</c:v>
                </c:pt>
                <c:pt idx="370">
                  <c:v>7.7452784503631964</c:v>
                </c:pt>
                <c:pt idx="371">
                  <c:v>0</c:v>
                </c:pt>
                <c:pt idx="372">
                  <c:v>7.783050847457627</c:v>
                </c:pt>
                <c:pt idx="373">
                  <c:v>0</c:v>
                </c:pt>
                <c:pt idx="374">
                  <c:v>7.7685230024213077</c:v>
                </c:pt>
                <c:pt idx="375">
                  <c:v>0</c:v>
                </c:pt>
                <c:pt idx="376">
                  <c:v>7.756900726392252</c:v>
                </c:pt>
                <c:pt idx="377">
                  <c:v>0</c:v>
                </c:pt>
                <c:pt idx="378">
                  <c:v>7.756900726392252</c:v>
                </c:pt>
                <c:pt idx="379">
                  <c:v>0</c:v>
                </c:pt>
                <c:pt idx="380">
                  <c:v>7.7791767554479421</c:v>
                </c:pt>
                <c:pt idx="381">
                  <c:v>0</c:v>
                </c:pt>
                <c:pt idx="382">
                  <c:v>7.7782082324455208</c:v>
                </c:pt>
                <c:pt idx="383">
                  <c:v>0</c:v>
                </c:pt>
                <c:pt idx="384">
                  <c:v>7.7733656174334138</c:v>
                </c:pt>
                <c:pt idx="385">
                  <c:v>0</c:v>
                </c:pt>
                <c:pt idx="386">
                  <c:v>7.7598062953995157</c:v>
                </c:pt>
                <c:pt idx="387">
                  <c:v>0</c:v>
                </c:pt>
                <c:pt idx="388">
                  <c:v>7.7820823244552058</c:v>
                </c:pt>
                <c:pt idx="389">
                  <c:v>0</c:v>
                </c:pt>
                <c:pt idx="390">
                  <c:v>7.7665859564164652</c:v>
                </c:pt>
                <c:pt idx="391">
                  <c:v>0</c:v>
                </c:pt>
                <c:pt idx="392">
                  <c:v>7.7849878934624694</c:v>
                </c:pt>
                <c:pt idx="393">
                  <c:v>0</c:v>
                </c:pt>
                <c:pt idx="394">
                  <c:v>7.7811138014527845</c:v>
                </c:pt>
                <c:pt idx="395">
                  <c:v>0</c:v>
                </c:pt>
                <c:pt idx="396">
                  <c:v>7.7898305084745765</c:v>
                </c:pt>
                <c:pt idx="397">
                  <c:v>0</c:v>
                </c:pt>
                <c:pt idx="398">
                  <c:v>7.7462469733656176</c:v>
                </c:pt>
                <c:pt idx="399">
                  <c:v>0</c:v>
                </c:pt>
                <c:pt idx="400">
                  <c:v>7.7801452784503633</c:v>
                </c:pt>
                <c:pt idx="401">
                  <c:v>0</c:v>
                </c:pt>
                <c:pt idx="402">
                  <c:v>7.7530266343825662</c:v>
                </c:pt>
                <c:pt idx="403">
                  <c:v>0</c:v>
                </c:pt>
                <c:pt idx="404">
                  <c:v>7.7714285714285714</c:v>
                </c:pt>
                <c:pt idx="405">
                  <c:v>0</c:v>
                </c:pt>
                <c:pt idx="406">
                  <c:v>7.8033898305084746</c:v>
                </c:pt>
                <c:pt idx="407">
                  <c:v>0</c:v>
                </c:pt>
                <c:pt idx="408">
                  <c:v>7.8644067796610173</c:v>
                </c:pt>
                <c:pt idx="409">
                  <c:v>0</c:v>
                </c:pt>
                <c:pt idx="410">
                  <c:v>15.868280871670702</c:v>
                </c:pt>
                <c:pt idx="411">
                  <c:v>0</c:v>
                </c:pt>
                <c:pt idx="412">
                  <c:v>15.868280871670702</c:v>
                </c:pt>
                <c:pt idx="413">
                  <c:v>0</c:v>
                </c:pt>
                <c:pt idx="414">
                  <c:v>-5.4857142857142858</c:v>
                </c:pt>
                <c:pt idx="415">
                  <c:v>0</c:v>
                </c:pt>
                <c:pt idx="416">
                  <c:v>-4.3476997578692496</c:v>
                </c:pt>
                <c:pt idx="417">
                  <c:v>0</c:v>
                </c:pt>
                <c:pt idx="418">
                  <c:v>-3.5138014527845036</c:v>
                </c:pt>
                <c:pt idx="419">
                  <c:v>0</c:v>
                </c:pt>
                <c:pt idx="420">
                  <c:v>-2.7893462469733654</c:v>
                </c:pt>
                <c:pt idx="421">
                  <c:v>0</c:v>
                </c:pt>
                <c:pt idx="422">
                  <c:v>-2.7835351089588376</c:v>
                </c:pt>
                <c:pt idx="423">
                  <c:v>0</c:v>
                </c:pt>
                <c:pt idx="424">
                  <c:v>-2.2973365617433412</c:v>
                </c:pt>
                <c:pt idx="425">
                  <c:v>0</c:v>
                </c:pt>
                <c:pt idx="426">
                  <c:v>-1.9012106537530267</c:v>
                </c:pt>
                <c:pt idx="427">
                  <c:v>0</c:v>
                </c:pt>
                <c:pt idx="428">
                  <c:v>-1.3791767554479419</c:v>
                </c:pt>
                <c:pt idx="429">
                  <c:v>0</c:v>
                </c:pt>
                <c:pt idx="430">
                  <c:v>-1.2677966101694915</c:v>
                </c:pt>
                <c:pt idx="431">
                  <c:v>0</c:v>
                </c:pt>
                <c:pt idx="432">
                  <c:v>-1.0653753026634383</c:v>
                </c:pt>
                <c:pt idx="433">
                  <c:v>0</c:v>
                </c:pt>
                <c:pt idx="434">
                  <c:v>-0.82905569007263924</c:v>
                </c:pt>
                <c:pt idx="435">
                  <c:v>0</c:v>
                </c:pt>
                <c:pt idx="436">
                  <c:v>-0.90363196125907985</c:v>
                </c:pt>
                <c:pt idx="437">
                  <c:v>0</c:v>
                </c:pt>
                <c:pt idx="438">
                  <c:v>-0.70992736077481844</c:v>
                </c:pt>
                <c:pt idx="439">
                  <c:v>0</c:v>
                </c:pt>
                <c:pt idx="440">
                  <c:v>-0.63438256658595638</c:v>
                </c:pt>
                <c:pt idx="441">
                  <c:v>0</c:v>
                </c:pt>
                <c:pt idx="442">
                  <c:v>-0.46876513317191282</c:v>
                </c:pt>
                <c:pt idx="443">
                  <c:v>0</c:v>
                </c:pt>
                <c:pt idx="444">
                  <c:v>-0.32348668280871673</c:v>
                </c:pt>
                <c:pt idx="445">
                  <c:v>0</c:v>
                </c:pt>
                <c:pt idx="446">
                  <c:v>-0.23825665859564166</c:v>
                </c:pt>
                <c:pt idx="447">
                  <c:v>0</c:v>
                </c:pt>
                <c:pt idx="448">
                  <c:v>-0.22276029055690072</c:v>
                </c:pt>
                <c:pt idx="449">
                  <c:v>0</c:v>
                </c:pt>
                <c:pt idx="450">
                  <c:v>-0.1569007263922518</c:v>
                </c:pt>
                <c:pt idx="451">
                  <c:v>0</c:v>
                </c:pt>
                <c:pt idx="452">
                  <c:v>-0.13462469733656174</c:v>
                </c:pt>
                <c:pt idx="453">
                  <c:v>0</c:v>
                </c:pt>
                <c:pt idx="454">
                  <c:v>-0.12687651331719127</c:v>
                </c:pt>
                <c:pt idx="455">
                  <c:v>0</c:v>
                </c:pt>
                <c:pt idx="456">
                  <c:v>-0.18401937046004843</c:v>
                </c:pt>
                <c:pt idx="457">
                  <c:v>0</c:v>
                </c:pt>
                <c:pt idx="458">
                  <c:v>-0.16949152542372881</c:v>
                </c:pt>
                <c:pt idx="459">
                  <c:v>0</c:v>
                </c:pt>
                <c:pt idx="460">
                  <c:v>-0.21694915254237288</c:v>
                </c:pt>
                <c:pt idx="461">
                  <c:v>0</c:v>
                </c:pt>
                <c:pt idx="462">
                  <c:v>-0.83777239709443097</c:v>
                </c:pt>
                <c:pt idx="463">
                  <c:v>0</c:v>
                </c:pt>
                <c:pt idx="464">
                  <c:v>-1.5138014527845036</c:v>
                </c:pt>
                <c:pt idx="465">
                  <c:v>0</c:v>
                </c:pt>
                <c:pt idx="466">
                  <c:v>-1.9467312348668282</c:v>
                </c:pt>
                <c:pt idx="467">
                  <c:v>0</c:v>
                </c:pt>
                <c:pt idx="468">
                  <c:v>-1.9418886198547216</c:v>
                </c:pt>
                <c:pt idx="469">
                  <c:v>0</c:v>
                </c:pt>
                <c:pt idx="470">
                  <c:v>-1.5699757869249396</c:v>
                </c:pt>
                <c:pt idx="471">
                  <c:v>0</c:v>
                </c:pt>
                <c:pt idx="472">
                  <c:v>-1.1796610169491526</c:v>
                </c:pt>
                <c:pt idx="473">
                  <c:v>0</c:v>
                </c:pt>
                <c:pt idx="474">
                  <c:v>-1.0004842615012106</c:v>
                </c:pt>
                <c:pt idx="475">
                  <c:v>0</c:v>
                </c:pt>
                <c:pt idx="476">
                  <c:v>-1.4837772397094431</c:v>
                </c:pt>
                <c:pt idx="477">
                  <c:v>0</c:v>
                </c:pt>
                <c:pt idx="478">
                  <c:v>-1.6435835351089589</c:v>
                </c:pt>
                <c:pt idx="479">
                  <c:v>0</c:v>
                </c:pt>
                <c:pt idx="480">
                  <c:v>-1.6222760290556901</c:v>
                </c:pt>
                <c:pt idx="481">
                  <c:v>0</c:v>
                </c:pt>
                <c:pt idx="482">
                  <c:v>-1.6697336561743341</c:v>
                </c:pt>
                <c:pt idx="483">
                  <c:v>0</c:v>
                </c:pt>
                <c:pt idx="484">
                  <c:v>-1.889588377723971</c:v>
                </c:pt>
                <c:pt idx="485">
                  <c:v>0</c:v>
                </c:pt>
                <c:pt idx="486">
                  <c:v>-1.921549636803874</c:v>
                </c:pt>
                <c:pt idx="487">
                  <c:v>0</c:v>
                </c:pt>
                <c:pt idx="488">
                  <c:v>-1.921549636803874</c:v>
                </c:pt>
                <c:pt idx="489">
                  <c:v>0</c:v>
                </c:pt>
                <c:pt idx="490">
                  <c:v>-1.9874092009685229</c:v>
                </c:pt>
                <c:pt idx="491">
                  <c:v>0</c:v>
                </c:pt>
                <c:pt idx="492">
                  <c:v>-2.1288135593220341</c:v>
                </c:pt>
                <c:pt idx="493">
                  <c:v>0</c:v>
                </c:pt>
                <c:pt idx="494">
                  <c:v>-2.2721549636803875</c:v>
                </c:pt>
                <c:pt idx="495">
                  <c:v>0</c:v>
                </c:pt>
                <c:pt idx="496">
                  <c:v>-2.3409200968523001</c:v>
                </c:pt>
                <c:pt idx="497">
                  <c:v>0</c:v>
                </c:pt>
                <c:pt idx="498">
                  <c:v>-2.5007263922518161</c:v>
                </c:pt>
                <c:pt idx="499">
                  <c:v>0</c:v>
                </c:pt>
                <c:pt idx="500">
                  <c:v>-2.6789346246973365</c:v>
                </c:pt>
                <c:pt idx="501">
                  <c:v>0</c:v>
                </c:pt>
                <c:pt idx="502">
                  <c:v>-2.7806295399515739</c:v>
                </c:pt>
                <c:pt idx="503">
                  <c:v>0</c:v>
                </c:pt>
                <c:pt idx="504">
                  <c:v>-2.8213075060532686</c:v>
                </c:pt>
                <c:pt idx="505">
                  <c:v>0</c:v>
                </c:pt>
                <c:pt idx="506">
                  <c:v>-2.8697336561743341</c:v>
                </c:pt>
                <c:pt idx="507">
                  <c:v>0</c:v>
                </c:pt>
                <c:pt idx="508">
                  <c:v>-3.0973365617433415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A-495B-B58C-686DDEDC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Feuil1!$AH$1</c:f>
              <c:strCache>
                <c:ptCount val="1"/>
                <c:pt idx="0">
                  <c:v>Accél abs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Feuil1!$AH$2:$AH$510</c:f>
              <c:numCache>
                <c:formatCode>General</c:formatCode>
                <c:ptCount val="509"/>
                <c:pt idx="0">
                  <c:v>10.494311621100177</c:v>
                </c:pt>
                <c:pt idx="2">
                  <c:v>10.855787569696156</c:v>
                </c:pt>
                <c:pt idx="4">
                  <c:v>10.78461965707249</c:v>
                </c:pt>
                <c:pt idx="6">
                  <c:v>10.750467967600024</c:v>
                </c:pt>
                <c:pt idx="7">
                  <c:v>0</c:v>
                </c:pt>
                <c:pt idx="8">
                  <c:v>10.945798885870419</c:v>
                </c:pt>
                <c:pt idx="9">
                  <c:v>0</c:v>
                </c:pt>
                <c:pt idx="10">
                  <c:v>10.634270063352377</c:v>
                </c:pt>
                <c:pt idx="11">
                  <c:v>0</c:v>
                </c:pt>
                <c:pt idx="12">
                  <c:v>10.951155181116002</c:v>
                </c:pt>
                <c:pt idx="13">
                  <c:v>0</c:v>
                </c:pt>
                <c:pt idx="14">
                  <c:v>10.635583749199727</c:v>
                </c:pt>
                <c:pt idx="15">
                  <c:v>0</c:v>
                </c:pt>
                <c:pt idx="16">
                  <c:v>10.750225792220197</c:v>
                </c:pt>
                <c:pt idx="17">
                  <c:v>0</c:v>
                </c:pt>
                <c:pt idx="18">
                  <c:v>10.82755301050317</c:v>
                </c:pt>
                <c:pt idx="19">
                  <c:v>0</c:v>
                </c:pt>
                <c:pt idx="20">
                  <c:v>10.661774775452159</c:v>
                </c:pt>
                <c:pt idx="21">
                  <c:v>0</c:v>
                </c:pt>
                <c:pt idx="22">
                  <c:v>10.809503067866038</c:v>
                </c:pt>
                <c:pt idx="23">
                  <c:v>0</c:v>
                </c:pt>
                <c:pt idx="24">
                  <c:v>10.743533021240886</c:v>
                </c:pt>
                <c:pt idx="25">
                  <c:v>0</c:v>
                </c:pt>
                <c:pt idx="26">
                  <c:v>11.206711122455399</c:v>
                </c:pt>
                <c:pt idx="27">
                  <c:v>0</c:v>
                </c:pt>
                <c:pt idx="28">
                  <c:v>10.659048752783692</c:v>
                </c:pt>
                <c:pt idx="29">
                  <c:v>0</c:v>
                </c:pt>
                <c:pt idx="30">
                  <c:v>10.690730493405503</c:v>
                </c:pt>
                <c:pt idx="31">
                  <c:v>0</c:v>
                </c:pt>
                <c:pt idx="32">
                  <c:v>10.944991472155156</c:v>
                </c:pt>
                <c:pt idx="33">
                  <c:v>0</c:v>
                </c:pt>
                <c:pt idx="34">
                  <c:v>10.613103969153936</c:v>
                </c:pt>
                <c:pt idx="35">
                  <c:v>0</c:v>
                </c:pt>
                <c:pt idx="36">
                  <c:v>10.791265469936771</c:v>
                </c:pt>
                <c:pt idx="37">
                  <c:v>0</c:v>
                </c:pt>
                <c:pt idx="38">
                  <c:v>10.711854569183549</c:v>
                </c:pt>
                <c:pt idx="39">
                  <c:v>0</c:v>
                </c:pt>
                <c:pt idx="40">
                  <c:v>10.826793540587033</c:v>
                </c:pt>
                <c:pt idx="41">
                  <c:v>0</c:v>
                </c:pt>
                <c:pt idx="42">
                  <c:v>10.712127810721062</c:v>
                </c:pt>
                <c:pt idx="43">
                  <c:v>0</c:v>
                </c:pt>
                <c:pt idx="44">
                  <c:v>10.567335461764909</c:v>
                </c:pt>
                <c:pt idx="45">
                  <c:v>0</c:v>
                </c:pt>
                <c:pt idx="46">
                  <c:v>10.954408336270726</c:v>
                </c:pt>
                <c:pt idx="47">
                  <c:v>0</c:v>
                </c:pt>
                <c:pt idx="48">
                  <c:v>10.842277450838687</c:v>
                </c:pt>
                <c:pt idx="49">
                  <c:v>0</c:v>
                </c:pt>
                <c:pt idx="50">
                  <c:v>10.535285806758525</c:v>
                </c:pt>
                <c:pt idx="51">
                  <c:v>0</c:v>
                </c:pt>
                <c:pt idx="52">
                  <c:v>10.887585895933592</c:v>
                </c:pt>
                <c:pt idx="53">
                  <c:v>0</c:v>
                </c:pt>
                <c:pt idx="54">
                  <c:v>10.773550123091644</c:v>
                </c:pt>
                <c:pt idx="55">
                  <c:v>0</c:v>
                </c:pt>
                <c:pt idx="56">
                  <c:v>10.648663420892078</c:v>
                </c:pt>
                <c:pt idx="57">
                  <c:v>0</c:v>
                </c:pt>
                <c:pt idx="58">
                  <c:v>10.78696005667299</c:v>
                </c:pt>
                <c:pt idx="59">
                  <c:v>0</c:v>
                </c:pt>
                <c:pt idx="60">
                  <c:v>11.237474775418631</c:v>
                </c:pt>
                <c:pt idx="61">
                  <c:v>0</c:v>
                </c:pt>
                <c:pt idx="62">
                  <c:v>10.871239610661432</c:v>
                </c:pt>
                <c:pt idx="63">
                  <c:v>0</c:v>
                </c:pt>
                <c:pt idx="64">
                  <c:v>10.671061062901526</c:v>
                </c:pt>
                <c:pt idx="65">
                  <c:v>0</c:v>
                </c:pt>
                <c:pt idx="66">
                  <c:v>10.771870748079424</c:v>
                </c:pt>
                <c:pt idx="67">
                  <c:v>0</c:v>
                </c:pt>
                <c:pt idx="68">
                  <c:v>10.731573759570862</c:v>
                </c:pt>
                <c:pt idx="69">
                  <c:v>0</c:v>
                </c:pt>
                <c:pt idx="70">
                  <c:v>10.72012089833534</c:v>
                </c:pt>
                <c:pt idx="71">
                  <c:v>0</c:v>
                </c:pt>
                <c:pt idx="72">
                  <c:v>10.72280039889276</c:v>
                </c:pt>
                <c:pt idx="73">
                  <c:v>0</c:v>
                </c:pt>
                <c:pt idx="74">
                  <c:v>10.82991091763077</c:v>
                </c:pt>
                <c:pt idx="75">
                  <c:v>0</c:v>
                </c:pt>
                <c:pt idx="76">
                  <c:v>10.71944565057086</c:v>
                </c:pt>
                <c:pt idx="77">
                  <c:v>0</c:v>
                </c:pt>
                <c:pt idx="78">
                  <c:v>10.752627551747461</c:v>
                </c:pt>
                <c:pt idx="79">
                  <c:v>0</c:v>
                </c:pt>
                <c:pt idx="80">
                  <c:v>10.735015758238498</c:v>
                </c:pt>
                <c:pt idx="81">
                  <c:v>0</c:v>
                </c:pt>
                <c:pt idx="82">
                  <c:v>10.814350893437538</c:v>
                </c:pt>
                <c:pt idx="83">
                  <c:v>0</c:v>
                </c:pt>
                <c:pt idx="84">
                  <c:v>10.582399441628207</c:v>
                </c:pt>
                <c:pt idx="85">
                  <c:v>0</c:v>
                </c:pt>
                <c:pt idx="86">
                  <c:v>10.633286423661236</c:v>
                </c:pt>
                <c:pt idx="87">
                  <c:v>0</c:v>
                </c:pt>
                <c:pt idx="88">
                  <c:v>10.85867308508951</c:v>
                </c:pt>
                <c:pt idx="89">
                  <c:v>0</c:v>
                </c:pt>
                <c:pt idx="90">
                  <c:v>10.748435939187567</c:v>
                </c:pt>
                <c:pt idx="91">
                  <c:v>0</c:v>
                </c:pt>
                <c:pt idx="92">
                  <c:v>10.655635840605866</c:v>
                </c:pt>
                <c:pt idx="93">
                  <c:v>0</c:v>
                </c:pt>
                <c:pt idx="94">
                  <c:v>10.817958323382786</c:v>
                </c:pt>
                <c:pt idx="95">
                  <c:v>0</c:v>
                </c:pt>
                <c:pt idx="96">
                  <c:v>10.725257217261053</c:v>
                </c:pt>
                <c:pt idx="97">
                  <c:v>0</c:v>
                </c:pt>
                <c:pt idx="98">
                  <c:v>10.745318370722499</c:v>
                </c:pt>
                <c:pt idx="99">
                  <c:v>0</c:v>
                </c:pt>
                <c:pt idx="100">
                  <c:v>10.53605518609602</c:v>
                </c:pt>
                <c:pt idx="101">
                  <c:v>0</c:v>
                </c:pt>
                <c:pt idx="102">
                  <c:v>10.774462027116789</c:v>
                </c:pt>
                <c:pt idx="103">
                  <c:v>0</c:v>
                </c:pt>
                <c:pt idx="104">
                  <c:v>10.85088317110843</c:v>
                </c:pt>
                <c:pt idx="105">
                  <c:v>0</c:v>
                </c:pt>
                <c:pt idx="106">
                  <c:v>10.61549474745658</c:v>
                </c:pt>
                <c:pt idx="107">
                  <c:v>0</c:v>
                </c:pt>
                <c:pt idx="108">
                  <c:v>10.700936176691791</c:v>
                </c:pt>
                <c:pt idx="109">
                  <c:v>0</c:v>
                </c:pt>
                <c:pt idx="110">
                  <c:v>10.884417783968152</c:v>
                </c:pt>
                <c:pt idx="111">
                  <c:v>0</c:v>
                </c:pt>
                <c:pt idx="112">
                  <c:v>10.690155380133737</c:v>
                </c:pt>
                <c:pt idx="113">
                  <c:v>0</c:v>
                </c:pt>
                <c:pt idx="114">
                  <c:v>10.720001395884935</c:v>
                </c:pt>
                <c:pt idx="115">
                  <c:v>0</c:v>
                </c:pt>
                <c:pt idx="116">
                  <c:v>10.805598472115053</c:v>
                </c:pt>
                <c:pt idx="117">
                  <c:v>0</c:v>
                </c:pt>
                <c:pt idx="118">
                  <c:v>11.06553732314852</c:v>
                </c:pt>
                <c:pt idx="119">
                  <c:v>0</c:v>
                </c:pt>
                <c:pt idx="120">
                  <c:v>10.638895012278764</c:v>
                </c:pt>
                <c:pt idx="121">
                  <c:v>0</c:v>
                </c:pt>
                <c:pt idx="122">
                  <c:v>10.794872881604803</c:v>
                </c:pt>
                <c:pt idx="123">
                  <c:v>0</c:v>
                </c:pt>
                <c:pt idx="124">
                  <c:v>10.761637961710885</c:v>
                </c:pt>
                <c:pt idx="125">
                  <c:v>0</c:v>
                </c:pt>
                <c:pt idx="126">
                  <c:v>10.72823652311094</c:v>
                </c:pt>
                <c:pt idx="127">
                  <c:v>0</c:v>
                </c:pt>
                <c:pt idx="128">
                  <c:v>10.748971694654674</c:v>
                </c:pt>
                <c:pt idx="129">
                  <c:v>0</c:v>
                </c:pt>
                <c:pt idx="130">
                  <c:v>10.769623356938736</c:v>
                </c:pt>
                <c:pt idx="131">
                  <c:v>0</c:v>
                </c:pt>
                <c:pt idx="132">
                  <c:v>10.756739568361816</c:v>
                </c:pt>
                <c:pt idx="133">
                  <c:v>0</c:v>
                </c:pt>
                <c:pt idx="134">
                  <c:v>10.705732639975892</c:v>
                </c:pt>
                <c:pt idx="135">
                  <c:v>0</c:v>
                </c:pt>
                <c:pt idx="136">
                  <c:v>10.732676895912704</c:v>
                </c:pt>
                <c:pt idx="137">
                  <c:v>0</c:v>
                </c:pt>
                <c:pt idx="138">
                  <c:v>10.745979522978812</c:v>
                </c:pt>
                <c:pt idx="139">
                  <c:v>0</c:v>
                </c:pt>
                <c:pt idx="140">
                  <c:v>10.919582586827653</c:v>
                </c:pt>
                <c:pt idx="141">
                  <c:v>0</c:v>
                </c:pt>
                <c:pt idx="142">
                  <c:v>10.741719107162083</c:v>
                </c:pt>
                <c:pt idx="143">
                  <c:v>0</c:v>
                </c:pt>
                <c:pt idx="144">
                  <c:v>10.754472489307735</c:v>
                </c:pt>
                <c:pt idx="145">
                  <c:v>0</c:v>
                </c:pt>
                <c:pt idx="146">
                  <c:v>10.799641728226815</c:v>
                </c:pt>
                <c:pt idx="147">
                  <c:v>0</c:v>
                </c:pt>
                <c:pt idx="148">
                  <c:v>10.661700872284424</c:v>
                </c:pt>
                <c:pt idx="149">
                  <c:v>0</c:v>
                </c:pt>
                <c:pt idx="150">
                  <c:v>10.770336045230888</c:v>
                </c:pt>
                <c:pt idx="151">
                  <c:v>0</c:v>
                </c:pt>
                <c:pt idx="152">
                  <c:v>10.774963473753651</c:v>
                </c:pt>
                <c:pt idx="153">
                  <c:v>0</c:v>
                </c:pt>
                <c:pt idx="154">
                  <c:v>10.745266851353266</c:v>
                </c:pt>
                <c:pt idx="155">
                  <c:v>0</c:v>
                </c:pt>
                <c:pt idx="156">
                  <c:v>10.737170646890744</c:v>
                </c:pt>
                <c:pt idx="157">
                  <c:v>0</c:v>
                </c:pt>
                <c:pt idx="158">
                  <c:v>10.859202535053857</c:v>
                </c:pt>
                <c:pt idx="159">
                  <c:v>0</c:v>
                </c:pt>
                <c:pt idx="160">
                  <c:v>10.70940331630953</c:v>
                </c:pt>
                <c:pt idx="161">
                  <c:v>0</c:v>
                </c:pt>
                <c:pt idx="162">
                  <c:v>10.80242814665311</c:v>
                </c:pt>
                <c:pt idx="163">
                  <c:v>0</c:v>
                </c:pt>
                <c:pt idx="164">
                  <c:v>10.590089501731878</c:v>
                </c:pt>
                <c:pt idx="165">
                  <c:v>0</c:v>
                </c:pt>
                <c:pt idx="166">
                  <c:v>10.925189463490355</c:v>
                </c:pt>
                <c:pt idx="167">
                  <c:v>0</c:v>
                </c:pt>
                <c:pt idx="168">
                  <c:v>10.717857854418995</c:v>
                </c:pt>
                <c:pt idx="169">
                  <c:v>0</c:v>
                </c:pt>
                <c:pt idx="170">
                  <c:v>10.699265760569848</c:v>
                </c:pt>
                <c:pt idx="171">
                  <c:v>0</c:v>
                </c:pt>
                <c:pt idx="172">
                  <c:v>10.863540106875096</c:v>
                </c:pt>
                <c:pt idx="173">
                  <c:v>0</c:v>
                </c:pt>
                <c:pt idx="174">
                  <c:v>10.708771529942991</c:v>
                </c:pt>
                <c:pt idx="175">
                  <c:v>0</c:v>
                </c:pt>
                <c:pt idx="176">
                  <c:v>10.770677316089415</c:v>
                </c:pt>
                <c:pt idx="177">
                  <c:v>0</c:v>
                </c:pt>
                <c:pt idx="178">
                  <c:v>10.756288295118877</c:v>
                </c:pt>
                <c:pt idx="179">
                  <c:v>0</c:v>
                </c:pt>
                <c:pt idx="180">
                  <c:v>10.938701642908253</c:v>
                </c:pt>
                <c:pt idx="181">
                  <c:v>0</c:v>
                </c:pt>
                <c:pt idx="182">
                  <c:v>10.67874262896377</c:v>
                </c:pt>
                <c:pt idx="183">
                  <c:v>0</c:v>
                </c:pt>
                <c:pt idx="184">
                  <c:v>10.7680593049944</c:v>
                </c:pt>
                <c:pt idx="185">
                  <c:v>0</c:v>
                </c:pt>
                <c:pt idx="186">
                  <c:v>10.734094724636842</c:v>
                </c:pt>
                <c:pt idx="187">
                  <c:v>0</c:v>
                </c:pt>
                <c:pt idx="188">
                  <c:v>10.821364433583541</c:v>
                </c:pt>
                <c:pt idx="189">
                  <c:v>0</c:v>
                </c:pt>
                <c:pt idx="190">
                  <c:v>10.681685895758955</c:v>
                </c:pt>
                <c:pt idx="191">
                  <c:v>0</c:v>
                </c:pt>
                <c:pt idx="192">
                  <c:v>10.756755682262497</c:v>
                </c:pt>
                <c:pt idx="193">
                  <c:v>0</c:v>
                </c:pt>
                <c:pt idx="194">
                  <c:v>10.828996212762656</c:v>
                </c:pt>
                <c:pt idx="195">
                  <c:v>0</c:v>
                </c:pt>
                <c:pt idx="196">
                  <c:v>10.633616459400129</c:v>
                </c:pt>
                <c:pt idx="197">
                  <c:v>0</c:v>
                </c:pt>
                <c:pt idx="198">
                  <c:v>10.370185264713349</c:v>
                </c:pt>
                <c:pt idx="199">
                  <c:v>0</c:v>
                </c:pt>
                <c:pt idx="200">
                  <c:v>10.829235088737271</c:v>
                </c:pt>
                <c:pt idx="201">
                  <c:v>0</c:v>
                </c:pt>
                <c:pt idx="202">
                  <c:v>10.881125358426097</c:v>
                </c:pt>
                <c:pt idx="203">
                  <c:v>0</c:v>
                </c:pt>
                <c:pt idx="204">
                  <c:v>10.608957589969533</c:v>
                </c:pt>
                <c:pt idx="205">
                  <c:v>0</c:v>
                </c:pt>
                <c:pt idx="206">
                  <c:v>10.861795257147016</c:v>
                </c:pt>
                <c:pt idx="207">
                  <c:v>0</c:v>
                </c:pt>
                <c:pt idx="208">
                  <c:v>10.701698804336599</c:v>
                </c:pt>
                <c:pt idx="209">
                  <c:v>0</c:v>
                </c:pt>
                <c:pt idx="210">
                  <c:v>10.8010544718137</c:v>
                </c:pt>
                <c:pt idx="211">
                  <c:v>0</c:v>
                </c:pt>
                <c:pt idx="212">
                  <c:v>10.706612612127351</c:v>
                </c:pt>
                <c:pt idx="213">
                  <c:v>0</c:v>
                </c:pt>
                <c:pt idx="214">
                  <c:v>10.822114078153101</c:v>
                </c:pt>
                <c:pt idx="215">
                  <c:v>0</c:v>
                </c:pt>
                <c:pt idx="216">
                  <c:v>10.733350491702948</c:v>
                </c:pt>
                <c:pt idx="217">
                  <c:v>0</c:v>
                </c:pt>
                <c:pt idx="218">
                  <c:v>10.505140787510397</c:v>
                </c:pt>
                <c:pt idx="219">
                  <c:v>0</c:v>
                </c:pt>
                <c:pt idx="220">
                  <c:v>10.662555376553833</c:v>
                </c:pt>
                <c:pt idx="221">
                  <c:v>0</c:v>
                </c:pt>
                <c:pt idx="222">
                  <c:v>10.893815061485276</c:v>
                </c:pt>
                <c:pt idx="223">
                  <c:v>0</c:v>
                </c:pt>
                <c:pt idx="224">
                  <c:v>10.719556099768861</c:v>
                </c:pt>
                <c:pt idx="225">
                  <c:v>0</c:v>
                </c:pt>
                <c:pt idx="226">
                  <c:v>10.851601516607298</c:v>
                </c:pt>
                <c:pt idx="227">
                  <c:v>0</c:v>
                </c:pt>
                <c:pt idx="228">
                  <c:v>10.620531793522106</c:v>
                </c:pt>
                <c:pt idx="229">
                  <c:v>0</c:v>
                </c:pt>
                <c:pt idx="230">
                  <c:v>10.851505752576088</c:v>
                </c:pt>
                <c:pt idx="231">
                  <c:v>0</c:v>
                </c:pt>
                <c:pt idx="232">
                  <c:v>10.680417737025014</c:v>
                </c:pt>
                <c:pt idx="233">
                  <c:v>0</c:v>
                </c:pt>
                <c:pt idx="234">
                  <c:v>10.774965442926231</c:v>
                </c:pt>
                <c:pt idx="235">
                  <c:v>0</c:v>
                </c:pt>
                <c:pt idx="236">
                  <c:v>10.740245282791859</c:v>
                </c:pt>
                <c:pt idx="237">
                  <c:v>0</c:v>
                </c:pt>
                <c:pt idx="238">
                  <c:v>10.794002843817259</c:v>
                </c:pt>
                <c:pt idx="239">
                  <c:v>0</c:v>
                </c:pt>
                <c:pt idx="240">
                  <c:v>10.767819619217802</c:v>
                </c:pt>
                <c:pt idx="241">
                  <c:v>0</c:v>
                </c:pt>
                <c:pt idx="242">
                  <c:v>10.62273156190175</c:v>
                </c:pt>
                <c:pt idx="243">
                  <c:v>0</c:v>
                </c:pt>
                <c:pt idx="244">
                  <c:v>10.926182156407606</c:v>
                </c:pt>
                <c:pt idx="245">
                  <c:v>0</c:v>
                </c:pt>
                <c:pt idx="246">
                  <c:v>10.737094564685243</c:v>
                </c:pt>
                <c:pt idx="247">
                  <c:v>0</c:v>
                </c:pt>
                <c:pt idx="248">
                  <c:v>10.742750267944324</c:v>
                </c:pt>
                <c:pt idx="249">
                  <c:v>0</c:v>
                </c:pt>
                <c:pt idx="250">
                  <c:v>10.756067112104969</c:v>
                </c:pt>
                <c:pt idx="251">
                  <c:v>0</c:v>
                </c:pt>
                <c:pt idx="252">
                  <c:v>10.733893259452898</c:v>
                </c:pt>
                <c:pt idx="253">
                  <c:v>0</c:v>
                </c:pt>
                <c:pt idx="254">
                  <c:v>10.740893921115369</c:v>
                </c:pt>
                <c:pt idx="255">
                  <c:v>0</c:v>
                </c:pt>
                <c:pt idx="256">
                  <c:v>10.709964450771508</c:v>
                </c:pt>
                <c:pt idx="257">
                  <c:v>0</c:v>
                </c:pt>
                <c:pt idx="258">
                  <c:v>10.828945120284327</c:v>
                </c:pt>
                <c:pt idx="259">
                  <c:v>0</c:v>
                </c:pt>
                <c:pt idx="260">
                  <c:v>10.696560775099632</c:v>
                </c:pt>
                <c:pt idx="261">
                  <c:v>0</c:v>
                </c:pt>
                <c:pt idx="262">
                  <c:v>10.649518091736519</c:v>
                </c:pt>
                <c:pt idx="263">
                  <c:v>0</c:v>
                </c:pt>
                <c:pt idx="264">
                  <c:v>10.873800812284266</c:v>
                </c:pt>
                <c:pt idx="265">
                  <c:v>0</c:v>
                </c:pt>
                <c:pt idx="266">
                  <c:v>10.732806269848393</c:v>
                </c:pt>
                <c:pt idx="267">
                  <c:v>0</c:v>
                </c:pt>
                <c:pt idx="268">
                  <c:v>10.762974229312833</c:v>
                </c:pt>
                <c:pt idx="269">
                  <c:v>0</c:v>
                </c:pt>
                <c:pt idx="270">
                  <c:v>10.688346348491935</c:v>
                </c:pt>
                <c:pt idx="271">
                  <c:v>0</c:v>
                </c:pt>
                <c:pt idx="272">
                  <c:v>10.79401824023498</c:v>
                </c:pt>
                <c:pt idx="273">
                  <c:v>0</c:v>
                </c:pt>
                <c:pt idx="274">
                  <c:v>10.701710992221914</c:v>
                </c:pt>
                <c:pt idx="275">
                  <c:v>0</c:v>
                </c:pt>
                <c:pt idx="276">
                  <c:v>10.754518689760584</c:v>
                </c:pt>
                <c:pt idx="277">
                  <c:v>0</c:v>
                </c:pt>
                <c:pt idx="278">
                  <c:v>10.748579406998218</c:v>
                </c:pt>
                <c:pt idx="279">
                  <c:v>0</c:v>
                </c:pt>
                <c:pt idx="280">
                  <c:v>10.782725842794703</c:v>
                </c:pt>
                <c:pt idx="281">
                  <c:v>0</c:v>
                </c:pt>
                <c:pt idx="282">
                  <c:v>10.719427836117603</c:v>
                </c:pt>
                <c:pt idx="283">
                  <c:v>0</c:v>
                </c:pt>
                <c:pt idx="284">
                  <c:v>10.743408486761764</c:v>
                </c:pt>
                <c:pt idx="285">
                  <c:v>0</c:v>
                </c:pt>
                <c:pt idx="286">
                  <c:v>10.773886043161468</c:v>
                </c:pt>
                <c:pt idx="287">
                  <c:v>0</c:v>
                </c:pt>
                <c:pt idx="288">
                  <c:v>10.717211644334483</c:v>
                </c:pt>
                <c:pt idx="289">
                  <c:v>0</c:v>
                </c:pt>
                <c:pt idx="290">
                  <c:v>10.731291550484631</c:v>
                </c:pt>
                <c:pt idx="291">
                  <c:v>0</c:v>
                </c:pt>
                <c:pt idx="292">
                  <c:v>10.727979953731925</c:v>
                </c:pt>
                <c:pt idx="293">
                  <c:v>0</c:v>
                </c:pt>
                <c:pt idx="294">
                  <c:v>10.795593615394242</c:v>
                </c:pt>
                <c:pt idx="295">
                  <c:v>0</c:v>
                </c:pt>
                <c:pt idx="296">
                  <c:v>10.709530247062142</c:v>
                </c:pt>
                <c:pt idx="297">
                  <c:v>0</c:v>
                </c:pt>
                <c:pt idx="298">
                  <c:v>10.764900420170992</c:v>
                </c:pt>
                <c:pt idx="299">
                  <c:v>0</c:v>
                </c:pt>
                <c:pt idx="300">
                  <c:v>10.760828368488779</c:v>
                </c:pt>
                <c:pt idx="301">
                  <c:v>0</c:v>
                </c:pt>
                <c:pt idx="302">
                  <c:v>10.764774511873668</c:v>
                </c:pt>
                <c:pt idx="303">
                  <c:v>0</c:v>
                </c:pt>
                <c:pt idx="304">
                  <c:v>10.741159238268612</c:v>
                </c:pt>
                <c:pt idx="305">
                  <c:v>0</c:v>
                </c:pt>
                <c:pt idx="306">
                  <c:v>10.745135245166381</c:v>
                </c:pt>
                <c:pt idx="307">
                  <c:v>0</c:v>
                </c:pt>
                <c:pt idx="308">
                  <c:v>10.801142358160744</c:v>
                </c:pt>
                <c:pt idx="309">
                  <c:v>0</c:v>
                </c:pt>
                <c:pt idx="310">
                  <c:v>10.716765003892313</c:v>
                </c:pt>
                <c:pt idx="311">
                  <c:v>0</c:v>
                </c:pt>
                <c:pt idx="312">
                  <c:v>10.74646551899915</c:v>
                </c:pt>
                <c:pt idx="313">
                  <c:v>0</c:v>
                </c:pt>
                <c:pt idx="314">
                  <c:v>10.757746952734371</c:v>
                </c:pt>
                <c:pt idx="315">
                  <c:v>0</c:v>
                </c:pt>
                <c:pt idx="316">
                  <c:v>10.748887918200236</c:v>
                </c:pt>
                <c:pt idx="317">
                  <c:v>0</c:v>
                </c:pt>
                <c:pt idx="318">
                  <c:v>10.715496247201319</c:v>
                </c:pt>
                <c:pt idx="319">
                  <c:v>0</c:v>
                </c:pt>
                <c:pt idx="320">
                  <c:v>10.776450020609627</c:v>
                </c:pt>
                <c:pt idx="321">
                  <c:v>0</c:v>
                </c:pt>
                <c:pt idx="322">
                  <c:v>10.735929843785003</c:v>
                </c:pt>
                <c:pt idx="323">
                  <c:v>0</c:v>
                </c:pt>
                <c:pt idx="324">
                  <c:v>10.745786170174568</c:v>
                </c:pt>
                <c:pt idx="325">
                  <c:v>0</c:v>
                </c:pt>
                <c:pt idx="326">
                  <c:v>10.742876661601816</c:v>
                </c:pt>
                <c:pt idx="327">
                  <c:v>0</c:v>
                </c:pt>
                <c:pt idx="328">
                  <c:v>10.768438731207395</c:v>
                </c:pt>
                <c:pt idx="329">
                  <c:v>0</c:v>
                </c:pt>
                <c:pt idx="330">
                  <c:v>10.739834861707278</c:v>
                </c:pt>
                <c:pt idx="331">
                  <c:v>0</c:v>
                </c:pt>
                <c:pt idx="332">
                  <c:v>10.713555675201397</c:v>
                </c:pt>
                <c:pt idx="333">
                  <c:v>0</c:v>
                </c:pt>
                <c:pt idx="334">
                  <c:v>10.722461503780456</c:v>
                </c:pt>
                <c:pt idx="335">
                  <c:v>0</c:v>
                </c:pt>
                <c:pt idx="336">
                  <c:v>10.777082373565213</c:v>
                </c:pt>
                <c:pt idx="337">
                  <c:v>0</c:v>
                </c:pt>
                <c:pt idx="338">
                  <c:v>10.7257575092744</c:v>
                </c:pt>
                <c:pt idx="339">
                  <c:v>0</c:v>
                </c:pt>
                <c:pt idx="340">
                  <c:v>10.737577453700315</c:v>
                </c:pt>
                <c:pt idx="341">
                  <c:v>0</c:v>
                </c:pt>
                <c:pt idx="342">
                  <c:v>10.772328023717138</c:v>
                </c:pt>
                <c:pt idx="343">
                  <c:v>0</c:v>
                </c:pt>
                <c:pt idx="344">
                  <c:v>10.7596604356869</c:v>
                </c:pt>
                <c:pt idx="345">
                  <c:v>0</c:v>
                </c:pt>
                <c:pt idx="346">
                  <c:v>10.739464353330533</c:v>
                </c:pt>
                <c:pt idx="347">
                  <c:v>0</c:v>
                </c:pt>
                <c:pt idx="348">
                  <c:v>10.752727196454362</c:v>
                </c:pt>
                <c:pt idx="349">
                  <c:v>0</c:v>
                </c:pt>
                <c:pt idx="350">
                  <c:v>10.771946720403976</c:v>
                </c:pt>
                <c:pt idx="351">
                  <c:v>0</c:v>
                </c:pt>
                <c:pt idx="352">
                  <c:v>10.72975298812816</c:v>
                </c:pt>
                <c:pt idx="353">
                  <c:v>0</c:v>
                </c:pt>
                <c:pt idx="354">
                  <c:v>10.725103926733464</c:v>
                </c:pt>
                <c:pt idx="355">
                  <c:v>0</c:v>
                </c:pt>
                <c:pt idx="356">
                  <c:v>10.765144108094757</c:v>
                </c:pt>
                <c:pt idx="357">
                  <c:v>0</c:v>
                </c:pt>
                <c:pt idx="358">
                  <c:v>10.743442079418706</c:v>
                </c:pt>
                <c:pt idx="359">
                  <c:v>0</c:v>
                </c:pt>
                <c:pt idx="360">
                  <c:v>10.74520780073655</c:v>
                </c:pt>
                <c:pt idx="361">
                  <c:v>0</c:v>
                </c:pt>
                <c:pt idx="362">
                  <c:v>10.765995899171111</c:v>
                </c:pt>
                <c:pt idx="363">
                  <c:v>0</c:v>
                </c:pt>
                <c:pt idx="364">
                  <c:v>10.780490665644253</c:v>
                </c:pt>
                <c:pt idx="365">
                  <c:v>0</c:v>
                </c:pt>
                <c:pt idx="366">
                  <c:v>10.72837006777964</c:v>
                </c:pt>
                <c:pt idx="367">
                  <c:v>0</c:v>
                </c:pt>
                <c:pt idx="368">
                  <c:v>10.771462342857152</c:v>
                </c:pt>
                <c:pt idx="369">
                  <c:v>0</c:v>
                </c:pt>
                <c:pt idx="370">
                  <c:v>10.725882011290762</c:v>
                </c:pt>
                <c:pt idx="371">
                  <c:v>0</c:v>
                </c:pt>
                <c:pt idx="372">
                  <c:v>10.770877754443523</c:v>
                </c:pt>
                <c:pt idx="373">
                  <c:v>0</c:v>
                </c:pt>
                <c:pt idx="374">
                  <c:v>10.744390369850263</c:v>
                </c:pt>
                <c:pt idx="375">
                  <c:v>0</c:v>
                </c:pt>
                <c:pt idx="376">
                  <c:v>10.741922640473518</c:v>
                </c:pt>
                <c:pt idx="377">
                  <c:v>0</c:v>
                </c:pt>
                <c:pt idx="378">
                  <c:v>10.774095136477856</c:v>
                </c:pt>
                <c:pt idx="379">
                  <c:v>0</c:v>
                </c:pt>
                <c:pt idx="380">
                  <c:v>10.744757853995614</c:v>
                </c:pt>
                <c:pt idx="381">
                  <c:v>0</c:v>
                </c:pt>
                <c:pt idx="382">
                  <c:v>10.744436005984678</c:v>
                </c:pt>
                <c:pt idx="383">
                  <c:v>0</c:v>
                </c:pt>
                <c:pt idx="384">
                  <c:v>10.765701880648596</c:v>
                </c:pt>
                <c:pt idx="385">
                  <c:v>0</c:v>
                </c:pt>
                <c:pt idx="386">
                  <c:v>10.732830066180874</c:v>
                </c:pt>
                <c:pt idx="387">
                  <c:v>0</c:v>
                </c:pt>
                <c:pt idx="388">
                  <c:v>10.754006516756494</c:v>
                </c:pt>
                <c:pt idx="389">
                  <c:v>0</c:v>
                </c:pt>
                <c:pt idx="390">
                  <c:v>10.736736736673809</c:v>
                </c:pt>
                <c:pt idx="391">
                  <c:v>0</c:v>
                </c:pt>
                <c:pt idx="392">
                  <c:v>10.749218900573835</c:v>
                </c:pt>
                <c:pt idx="393">
                  <c:v>0</c:v>
                </c:pt>
                <c:pt idx="394">
                  <c:v>10.762268056510628</c:v>
                </c:pt>
                <c:pt idx="395">
                  <c:v>0</c:v>
                </c:pt>
                <c:pt idx="396">
                  <c:v>10.76914461535647</c:v>
                </c:pt>
                <c:pt idx="397">
                  <c:v>0</c:v>
                </c:pt>
                <c:pt idx="398">
                  <c:v>10.757091594239476</c:v>
                </c:pt>
                <c:pt idx="399">
                  <c:v>0</c:v>
                </c:pt>
                <c:pt idx="400">
                  <c:v>10.7430760953016</c:v>
                </c:pt>
                <c:pt idx="401">
                  <c:v>0</c:v>
                </c:pt>
                <c:pt idx="402">
                  <c:v>10.733077239413491</c:v>
                </c:pt>
                <c:pt idx="403">
                  <c:v>0</c:v>
                </c:pt>
                <c:pt idx="404">
                  <c:v>10.744184325445893</c:v>
                </c:pt>
                <c:pt idx="405">
                  <c:v>0</c:v>
                </c:pt>
                <c:pt idx="406">
                  <c:v>10.771465240884224</c:v>
                </c:pt>
                <c:pt idx="407">
                  <c:v>0</c:v>
                </c:pt>
                <c:pt idx="408">
                  <c:v>10.818200083972023</c:v>
                </c:pt>
                <c:pt idx="409">
                  <c:v>0</c:v>
                </c:pt>
                <c:pt idx="410">
                  <c:v>16.645994572351722</c:v>
                </c:pt>
                <c:pt idx="411">
                  <c:v>0</c:v>
                </c:pt>
                <c:pt idx="412">
                  <c:v>16.710995556099146</c:v>
                </c:pt>
                <c:pt idx="413">
                  <c:v>0</c:v>
                </c:pt>
                <c:pt idx="414">
                  <c:v>8.3391560420217044</c:v>
                </c:pt>
                <c:pt idx="415">
                  <c:v>0</c:v>
                </c:pt>
                <c:pt idx="416">
                  <c:v>10.628093867040157</c:v>
                </c:pt>
                <c:pt idx="417">
                  <c:v>0</c:v>
                </c:pt>
                <c:pt idx="418">
                  <c:v>8.374292174589117</c:v>
                </c:pt>
                <c:pt idx="419">
                  <c:v>0</c:v>
                </c:pt>
                <c:pt idx="420">
                  <c:v>7.1236654695834432</c:v>
                </c:pt>
                <c:pt idx="421">
                  <c:v>0</c:v>
                </c:pt>
                <c:pt idx="422">
                  <c:v>8.4125685832900388</c:v>
                </c:pt>
                <c:pt idx="423">
                  <c:v>0</c:v>
                </c:pt>
                <c:pt idx="424">
                  <c:v>7.5672197467433859</c:v>
                </c:pt>
                <c:pt idx="425">
                  <c:v>0</c:v>
                </c:pt>
                <c:pt idx="426">
                  <c:v>6.796587440975145</c:v>
                </c:pt>
                <c:pt idx="427">
                  <c:v>0</c:v>
                </c:pt>
                <c:pt idx="428">
                  <c:v>5.8212816919619019</c:v>
                </c:pt>
                <c:pt idx="429">
                  <c:v>0</c:v>
                </c:pt>
                <c:pt idx="430">
                  <c:v>7.1890279741161374</c:v>
                </c:pt>
                <c:pt idx="431">
                  <c:v>0</c:v>
                </c:pt>
                <c:pt idx="432">
                  <c:v>7.440680235096317</c:v>
                </c:pt>
                <c:pt idx="433">
                  <c:v>0</c:v>
                </c:pt>
                <c:pt idx="434">
                  <c:v>7.4109066365877689</c:v>
                </c:pt>
                <c:pt idx="435">
                  <c:v>0</c:v>
                </c:pt>
                <c:pt idx="436">
                  <c:v>7.0146816470586142</c:v>
                </c:pt>
                <c:pt idx="437">
                  <c:v>0</c:v>
                </c:pt>
                <c:pt idx="438">
                  <c:v>7.7807326893558262</c:v>
                </c:pt>
                <c:pt idx="439">
                  <c:v>0</c:v>
                </c:pt>
                <c:pt idx="440">
                  <c:v>7.3914313975428731</c:v>
                </c:pt>
                <c:pt idx="441">
                  <c:v>0</c:v>
                </c:pt>
                <c:pt idx="442">
                  <c:v>7.4517068215587834</c:v>
                </c:pt>
                <c:pt idx="443">
                  <c:v>0</c:v>
                </c:pt>
                <c:pt idx="444">
                  <c:v>7.6277660183795017</c:v>
                </c:pt>
                <c:pt idx="445">
                  <c:v>0</c:v>
                </c:pt>
                <c:pt idx="446">
                  <c:v>7.6266383595153773</c:v>
                </c:pt>
                <c:pt idx="447">
                  <c:v>0</c:v>
                </c:pt>
                <c:pt idx="448">
                  <c:v>7.6094127882023654</c:v>
                </c:pt>
                <c:pt idx="449">
                  <c:v>0</c:v>
                </c:pt>
                <c:pt idx="450">
                  <c:v>7.5725883641145151</c:v>
                </c:pt>
                <c:pt idx="451">
                  <c:v>0</c:v>
                </c:pt>
                <c:pt idx="452">
                  <c:v>7.595725509411567</c:v>
                </c:pt>
                <c:pt idx="453">
                  <c:v>0</c:v>
                </c:pt>
                <c:pt idx="454">
                  <c:v>7.5863289485458436</c:v>
                </c:pt>
                <c:pt idx="455">
                  <c:v>0</c:v>
                </c:pt>
                <c:pt idx="456">
                  <c:v>7.8272874682418241</c:v>
                </c:pt>
                <c:pt idx="457">
                  <c:v>0</c:v>
                </c:pt>
                <c:pt idx="458">
                  <c:v>8.2035301897153214</c:v>
                </c:pt>
                <c:pt idx="459">
                  <c:v>0</c:v>
                </c:pt>
                <c:pt idx="460">
                  <c:v>8.5204164557249289</c:v>
                </c:pt>
                <c:pt idx="461">
                  <c:v>0</c:v>
                </c:pt>
                <c:pt idx="462">
                  <c:v>9.4829683051227089</c:v>
                </c:pt>
                <c:pt idx="463">
                  <c:v>0</c:v>
                </c:pt>
                <c:pt idx="464">
                  <c:v>10.225090595152805</c:v>
                </c:pt>
                <c:pt idx="465">
                  <c:v>0</c:v>
                </c:pt>
                <c:pt idx="466">
                  <c:v>9.8605825211831366</c:v>
                </c:pt>
                <c:pt idx="467">
                  <c:v>0</c:v>
                </c:pt>
                <c:pt idx="468">
                  <c:v>8.6836265077431616</c:v>
                </c:pt>
                <c:pt idx="469">
                  <c:v>0</c:v>
                </c:pt>
                <c:pt idx="470">
                  <c:v>6.3161224115560772</c:v>
                </c:pt>
                <c:pt idx="471">
                  <c:v>0</c:v>
                </c:pt>
                <c:pt idx="472">
                  <c:v>4.872025060072219</c:v>
                </c:pt>
                <c:pt idx="473">
                  <c:v>0</c:v>
                </c:pt>
                <c:pt idx="474">
                  <c:v>5.6437586139627207</c:v>
                </c:pt>
                <c:pt idx="475">
                  <c:v>0</c:v>
                </c:pt>
                <c:pt idx="476">
                  <c:v>7.2658791770703965</c:v>
                </c:pt>
                <c:pt idx="477">
                  <c:v>0</c:v>
                </c:pt>
                <c:pt idx="478">
                  <c:v>8.5997568410973724</c:v>
                </c:pt>
                <c:pt idx="479">
                  <c:v>0</c:v>
                </c:pt>
                <c:pt idx="480">
                  <c:v>9.3548972943671771</c:v>
                </c:pt>
                <c:pt idx="481">
                  <c:v>0</c:v>
                </c:pt>
                <c:pt idx="482">
                  <c:v>9.7437486195413587</c:v>
                </c:pt>
                <c:pt idx="483">
                  <c:v>0</c:v>
                </c:pt>
                <c:pt idx="484">
                  <c:v>9.0087902626100611</c:v>
                </c:pt>
                <c:pt idx="485">
                  <c:v>0</c:v>
                </c:pt>
                <c:pt idx="486">
                  <c:v>9.3995669398488371</c:v>
                </c:pt>
                <c:pt idx="487">
                  <c:v>0</c:v>
                </c:pt>
                <c:pt idx="488">
                  <c:v>8.6784329964833535</c:v>
                </c:pt>
                <c:pt idx="489">
                  <c:v>0</c:v>
                </c:pt>
                <c:pt idx="490">
                  <c:v>8.1956756039028917</c:v>
                </c:pt>
                <c:pt idx="491">
                  <c:v>0</c:v>
                </c:pt>
                <c:pt idx="492">
                  <c:v>7.3822299908173976</c:v>
                </c:pt>
                <c:pt idx="493">
                  <c:v>0</c:v>
                </c:pt>
                <c:pt idx="494">
                  <c:v>7.9283918860415374</c:v>
                </c:pt>
                <c:pt idx="495">
                  <c:v>0</c:v>
                </c:pt>
                <c:pt idx="496">
                  <c:v>7.5812172151679107</c:v>
                </c:pt>
                <c:pt idx="497">
                  <c:v>0</c:v>
                </c:pt>
                <c:pt idx="498">
                  <c:v>7.2804580582929628</c:v>
                </c:pt>
                <c:pt idx="499">
                  <c:v>0</c:v>
                </c:pt>
                <c:pt idx="500">
                  <c:v>7.3972247421188975</c:v>
                </c:pt>
                <c:pt idx="501">
                  <c:v>0</c:v>
                </c:pt>
                <c:pt idx="502">
                  <c:v>7.8016442379347897</c:v>
                </c:pt>
                <c:pt idx="503">
                  <c:v>0</c:v>
                </c:pt>
                <c:pt idx="504">
                  <c:v>8.2441892723517416</c:v>
                </c:pt>
                <c:pt idx="505">
                  <c:v>0</c:v>
                </c:pt>
                <c:pt idx="506">
                  <c:v>7.8673264231129805</c:v>
                </c:pt>
                <c:pt idx="507">
                  <c:v>0</c:v>
                </c:pt>
                <c:pt idx="508">
                  <c:v>9.558381640103951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1-4F1A-8B67-FAB5939C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Feuil1!$M$1</c:f>
              <c:strCache>
                <c:ptCount val="1"/>
                <c:pt idx="0">
                  <c:v>vitesse abs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Feuil1!$M$2:$M$510</c:f>
              <c:numCache>
                <c:formatCode>General</c:formatCode>
                <c:ptCount val="509"/>
                <c:pt idx="2">
                  <c:v>0</c:v>
                </c:pt>
                <c:pt idx="4">
                  <c:v>3.3165250413791836</c:v>
                </c:pt>
                <c:pt idx="6">
                  <c:v>1.3818140201265083</c:v>
                </c:pt>
                <c:pt idx="8">
                  <c:v>-0.82899614145264477</c:v>
                </c:pt>
                <c:pt idx="10">
                  <c:v>-1.1054731884277413</c:v>
                </c:pt>
                <c:pt idx="12">
                  <c:v>-5.2511855314283196</c:v>
                </c:pt>
                <c:pt idx="14">
                  <c:v>3.0395558717570026</c:v>
                </c:pt>
                <c:pt idx="16">
                  <c:v>-1.9346626798808353</c:v>
                </c:pt>
                <c:pt idx="18">
                  <c:v>3.0402567320574061</c:v>
                </c:pt>
                <c:pt idx="20">
                  <c:v>-2.2105597303043578</c:v>
                </c:pt>
                <c:pt idx="22">
                  <c:v>8.2906534655939836</c:v>
                </c:pt>
                <c:pt idx="24">
                  <c:v>2.7636390274728018</c:v>
                </c:pt>
                <c:pt idx="26">
                  <c:v>0.27632765392541447</c:v>
                </c:pt>
                <c:pt idx="28">
                  <c:v>-1.1053062227167931</c:v>
                </c:pt>
                <c:pt idx="30">
                  <c:v>-0.27635401550943239</c:v>
                </c:pt>
                <c:pt idx="32">
                  <c:v>-2.7633753903380875</c:v>
                </c:pt>
                <c:pt idx="34">
                  <c:v>1.3816272870992918</c:v>
                </c:pt>
                <c:pt idx="36">
                  <c:v>-4.9747480137375071</c:v>
                </c:pt>
                <c:pt idx="38">
                  <c:v>-1.3817700778752595</c:v>
                </c:pt>
                <c:pt idx="40">
                  <c:v>-0.27632106438249648</c:v>
                </c:pt>
                <c:pt idx="42">
                  <c:v>3.8693099806397901</c:v>
                </c:pt>
                <c:pt idx="44">
                  <c:v>0</c:v>
                </c:pt>
                <c:pt idx="46">
                  <c:v>0.27632106438249426</c:v>
                </c:pt>
                <c:pt idx="48">
                  <c:v>-1.9346011519749817</c:v>
                </c:pt>
                <c:pt idx="50">
                  <c:v>-1.3818250061650872</c:v>
                </c:pt>
                <c:pt idx="52">
                  <c:v>-2.4869686557948745</c:v>
                </c:pt>
                <c:pt idx="54">
                  <c:v>4.974471157848015</c:v>
                </c:pt>
                <c:pt idx="56">
                  <c:v>-2.48742344601105</c:v>
                </c:pt>
                <c:pt idx="58">
                  <c:v>-3.039870005873031</c:v>
                </c:pt>
                <c:pt idx="60">
                  <c:v>0</c:v>
                </c:pt>
                <c:pt idx="62">
                  <c:v>4.4219630744769027</c:v>
                </c:pt>
                <c:pt idx="64">
                  <c:v>-0.82910159536813577</c:v>
                </c:pt>
                <c:pt idx="66">
                  <c:v>1.9343243305374358</c:v>
                </c:pt>
                <c:pt idx="68">
                  <c:v>-0.27635621259245458</c:v>
                </c:pt>
                <c:pt idx="70">
                  <c:v>1.6581834158733955</c:v>
                </c:pt>
                <c:pt idx="72">
                  <c:v>-1.1053150089818109</c:v>
                </c:pt>
                <c:pt idx="74">
                  <c:v>-3.0400633552172218</c:v>
                </c:pt>
                <c:pt idx="76">
                  <c:v>-4.1456068618844464</c:v>
                </c:pt>
                <c:pt idx="78">
                  <c:v>0.27633204713995552</c:v>
                </c:pt>
                <c:pt idx="80">
                  <c:v>8.5667702111962267</c:v>
                </c:pt>
                <c:pt idx="82">
                  <c:v>4.4219630744769027</c:v>
                </c:pt>
                <c:pt idx="84">
                  <c:v>-4.6979435741898605</c:v>
                </c:pt>
                <c:pt idx="86">
                  <c:v>0</c:v>
                </c:pt>
                <c:pt idx="88">
                  <c:v>0.55270583403427054</c:v>
                </c:pt>
                <c:pt idx="90">
                  <c:v>-0.27636939574688713</c:v>
                </c:pt>
                <c:pt idx="92">
                  <c:v>-1.1052710791988574</c:v>
                </c:pt>
                <c:pt idx="94">
                  <c:v>-6.0802475780550473</c:v>
                </c:pt>
                <c:pt idx="96">
                  <c:v>-0.27637159305960668</c:v>
                </c:pt>
                <c:pt idx="98">
                  <c:v>-0.55264871827510831</c:v>
                </c:pt>
                <c:pt idx="100">
                  <c:v>4.422103710923059</c:v>
                </c:pt>
                <c:pt idx="102">
                  <c:v>-3.0402325584676504</c:v>
                </c:pt>
                <c:pt idx="104">
                  <c:v>0.55264871827510831</c:v>
                </c:pt>
                <c:pt idx="106">
                  <c:v>-3.3165250413791849</c:v>
                </c:pt>
                <c:pt idx="108">
                  <c:v>4.1457057468953931</c:v>
                </c:pt>
                <c:pt idx="110">
                  <c:v>-0.55264871827510831</c:v>
                </c:pt>
                <c:pt idx="112">
                  <c:v>8.2907193777896495</c:v>
                </c:pt>
                <c:pt idx="114">
                  <c:v>2.2108409132934548</c:v>
                </c:pt>
                <c:pt idx="116">
                  <c:v>-4.4215060750046824</c:v>
                </c:pt>
                <c:pt idx="118">
                  <c:v>-0.27632545740016834</c:v>
                </c:pt>
                <c:pt idx="120">
                  <c:v>-4.4218224480054147</c:v>
                </c:pt>
                <c:pt idx="122">
                  <c:v>-3.5928878453848032</c:v>
                </c:pt>
                <c:pt idx="124">
                  <c:v>0.55264871827510831</c:v>
                </c:pt>
                <c:pt idx="126">
                  <c:v>2.4873443387175822</c:v>
                </c:pt>
                <c:pt idx="128">
                  <c:v>2.7637928417579372</c:v>
                </c:pt>
                <c:pt idx="130">
                  <c:v>-1.9343089541717262</c:v>
                </c:pt>
                <c:pt idx="132">
                  <c:v>1.6581306846665944</c:v>
                </c:pt>
                <c:pt idx="134">
                  <c:v>-1.3818689523537375</c:v>
                </c:pt>
                <c:pt idx="136">
                  <c:v>2.7632655581372489</c:v>
                </c:pt>
                <c:pt idx="138">
                  <c:v>-2.4872256882934596</c:v>
                </c:pt>
                <c:pt idx="140">
                  <c:v>-1.1055347163335938</c:v>
                </c:pt>
                <c:pt idx="142">
                  <c:v>-7.4613211801165837</c:v>
                </c:pt>
                <c:pt idx="144">
                  <c:v>5.5269265360317146</c:v>
                </c:pt>
                <c:pt idx="146">
                  <c:v>9.9485469063400238</c:v>
                </c:pt>
                <c:pt idx="148">
                  <c:v>1.1054819776785729</c:v>
                </c:pt>
                <c:pt idx="150">
                  <c:v>-3.3160504692784798</c:v>
                </c:pt>
                <c:pt idx="152">
                  <c:v>-0.82893683678051389</c:v>
                </c:pt>
                <c:pt idx="154">
                  <c:v>-1.3818579654948593</c:v>
                </c:pt>
                <c:pt idx="156">
                  <c:v>-4.6982797354405648</c:v>
                </c:pt>
                <c:pt idx="158">
                  <c:v>-1.6579329761660466</c:v>
                </c:pt>
                <c:pt idx="160">
                  <c:v>0.82912137131380237</c:v>
                </c:pt>
                <c:pt idx="162">
                  <c:v>-1.9347703642485203</c:v>
                </c:pt>
                <c:pt idx="164">
                  <c:v>1.6579329761660466</c:v>
                </c:pt>
                <c:pt idx="166">
                  <c:v>-1.1054995566068493</c:v>
                </c:pt>
                <c:pt idx="168">
                  <c:v>1.9347703642485226</c:v>
                </c:pt>
                <c:pt idx="170">
                  <c:v>-1.6579329761660477</c:v>
                </c:pt>
                <c:pt idx="172">
                  <c:v>6.9087954883854508</c:v>
                </c:pt>
                <c:pt idx="174">
                  <c:v>-0.27638917307060806</c:v>
                </c:pt>
                <c:pt idx="176">
                  <c:v>-7.7380662664640685</c:v>
                </c:pt>
                <c:pt idx="178">
                  <c:v>2.7631337723320595</c:v>
                </c:pt>
                <c:pt idx="180">
                  <c:v>3.0401600401921058</c:v>
                </c:pt>
                <c:pt idx="182">
                  <c:v>3.0401600401921058</c:v>
                </c:pt>
                <c:pt idx="184">
                  <c:v>-3.315786883657641</c:v>
                </c:pt>
                <c:pt idx="186">
                  <c:v>0.82908841198403138</c:v>
                </c:pt>
                <c:pt idx="188">
                  <c:v>-3.3165514109691929</c:v>
                </c:pt>
                <c:pt idx="190">
                  <c:v>1.3816163045715268</c:v>
                </c:pt>
                <c:pt idx="192">
                  <c:v>0.55271462230076507</c:v>
                </c:pt>
                <c:pt idx="194">
                  <c:v>5.2510602792882572</c:v>
                </c:pt>
                <c:pt idx="196">
                  <c:v>0.27631667159452089</c:v>
                </c:pt>
                <c:pt idx="198">
                  <c:v>-2.21091122152546</c:v>
                </c:pt>
                <c:pt idx="200">
                  <c:v>-4.1455079821561718</c:v>
                </c:pt>
                <c:pt idx="202">
                  <c:v>-0.27631667159451867</c:v>
                </c:pt>
                <c:pt idx="204">
                  <c:v>5.527014413512628</c:v>
                </c:pt>
                <c:pt idx="206">
                  <c:v>2.4873641150241821</c:v>
                </c:pt>
                <c:pt idx="208">
                  <c:v>-9.1196825710355967</c:v>
                </c:pt>
                <c:pt idx="210">
                  <c:v>1.3816163045715268</c:v>
                </c:pt>
                <c:pt idx="212">
                  <c:v>-0.27636500118707774</c:v>
                </c:pt>
                <c:pt idx="214">
                  <c:v>2.2110518529514422</c:v>
                </c:pt>
                <c:pt idx="216">
                  <c:v>-0.82896319324594403</c:v>
                </c:pt>
                <c:pt idx="218">
                  <c:v>0</c:v>
                </c:pt>
                <c:pt idx="220">
                  <c:v>0.27637159305960779</c:v>
                </c:pt>
                <c:pt idx="222">
                  <c:v>0</c:v>
                </c:pt>
                <c:pt idx="224">
                  <c:v>-2.7637708671215</c:v>
                </c:pt>
                <c:pt idx="226">
                  <c:v>1.1054643993737545</c:v>
                </c:pt>
                <c:pt idx="228">
                  <c:v>-0.55265311132558281</c:v>
                </c:pt>
                <c:pt idx="230">
                  <c:v>3.0401358683085777</c:v>
                </c:pt>
                <c:pt idx="232">
                  <c:v>-3.8692792161618916</c:v>
                </c:pt>
                <c:pt idx="234">
                  <c:v>1.6579329761660477</c:v>
                </c:pt>
                <c:pt idx="236">
                  <c:v>5.250517597285409</c:v>
                </c:pt>
                <c:pt idx="238">
                  <c:v>3.5929164121562707</c:v>
                </c:pt>
                <c:pt idx="240">
                  <c:v>-5.8031113972453134</c:v>
                </c:pt>
                <c:pt idx="242">
                  <c:v>1.1052710791988574</c:v>
                </c:pt>
                <c:pt idx="244">
                  <c:v>-3.8693099806397879</c:v>
                </c:pt>
                <c:pt idx="246">
                  <c:v>-4.6984665149286773</c:v>
                </c:pt>
                <c:pt idx="248">
                  <c:v>-2.210577301915654</c:v>
                </c:pt>
                <c:pt idx="250">
                  <c:v>5.8038034693120011</c:v>
                </c:pt>
                <c:pt idx="252">
                  <c:v>4.6984665149286791</c:v>
                </c:pt>
                <c:pt idx="254">
                  <c:v>-0.82900273145493086</c:v>
                </c:pt>
                <c:pt idx="256">
                  <c:v>-4.6982423815181811</c:v>
                </c:pt>
                <c:pt idx="258">
                  <c:v>-5.5276735942018949</c:v>
                </c:pt>
                <c:pt idx="260">
                  <c:v>2.4869488865427303</c:v>
                </c:pt>
                <c:pt idx="262">
                  <c:v>4.6982423815181793</c:v>
                </c:pt>
                <c:pt idx="264">
                  <c:v>1.1056050433008835</c:v>
                </c:pt>
                <c:pt idx="266">
                  <c:v>-5.8031575296564117</c:v>
                </c:pt>
                <c:pt idx="268">
                  <c:v>1.934385838756445</c:v>
                </c:pt>
                <c:pt idx="270">
                  <c:v>4.4220685509010114</c:v>
                </c:pt>
                <c:pt idx="272">
                  <c:v>-0.27636500118707774</c:v>
                </c:pt>
                <c:pt idx="274">
                  <c:v>1.1053150089818087</c:v>
                </c:pt>
                <c:pt idx="276">
                  <c:v>-3.5928878453848023</c:v>
                </c:pt>
                <c:pt idx="278">
                  <c:v>1.1054468216923397</c:v>
                </c:pt>
                <c:pt idx="280">
                  <c:v>0.55264432525743645</c:v>
                </c:pt>
                <c:pt idx="282">
                  <c:v>2.2110518529514422</c:v>
                </c:pt>
                <c:pt idx="284">
                  <c:v>-1.9345550089330033</c:v>
                </c:pt>
                <c:pt idx="286">
                  <c:v>-0.55264432525743645</c:v>
                </c:pt>
                <c:pt idx="288">
                  <c:v>-3.5930306843606754</c:v>
                </c:pt>
                <c:pt idx="290">
                  <c:v>-3.5930306843606754</c:v>
                </c:pt>
                <c:pt idx="292">
                  <c:v>-0.27632545740016723</c:v>
                </c:pt>
                <c:pt idx="294">
                  <c:v>8.2910489564206582</c:v>
                </c:pt>
                <c:pt idx="296">
                  <c:v>-0.27640235976868155</c:v>
                </c:pt>
                <c:pt idx="298">
                  <c:v>-4.9742338801973798</c:v>
                </c:pt>
                <c:pt idx="300">
                  <c:v>1.1053237953780604</c:v>
                </c:pt>
                <c:pt idx="302">
                  <c:v>4.9749062325570996</c:v>
                </c:pt>
                <c:pt idx="304">
                  <c:v>0</c:v>
                </c:pt>
                <c:pt idx="306">
                  <c:v>-0.55265750444168926</c:v>
                </c:pt>
                <c:pt idx="308">
                  <c:v>-3.8693099806397879</c:v>
                </c:pt>
                <c:pt idx="310">
                  <c:v>3.8689100848193192</c:v>
                </c:pt>
                <c:pt idx="312">
                  <c:v>-5.8034343412505507</c:v>
                </c:pt>
                <c:pt idx="314">
                  <c:v>4.4220333914367416</c:v>
                </c:pt>
                <c:pt idx="316">
                  <c:v>-0.27633644051855866</c:v>
                </c:pt>
                <c:pt idx="318">
                  <c:v>-2.2110870139578509</c:v>
                </c:pt>
                <c:pt idx="320">
                  <c:v>-4.4220333914367407</c:v>
                </c:pt>
                <c:pt idx="322">
                  <c:v>4.6974207635481715</c:v>
                </c:pt>
                <c:pt idx="324">
                  <c:v>3.5929449794527102</c:v>
                </c:pt>
                <c:pt idx="326">
                  <c:v>3.8693099806397879</c:v>
                </c:pt>
                <c:pt idx="328">
                  <c:v>-2.2104718770054421</c:v>
                </c:pt>
                <c:pt idx="330">
                  <c:v>-0.8291081872406636</c:v>
                </c:pt>
                <c:pt idx="332">
                  <c:v>-3.3165250413791836</c:v>
                </c:pt>
                <c:pt idx="334">
                  <c:v>-1.3816163045715268</c:v>
                </c:pt>
                <c:pt idx="336">
                  <c:v>0.27637159305960779</c:v>
                </c:pt>
                <c:pt idx="338">
                  <c:v>1.6583020746972466</c:v>
                </c:pt>
                <c:pt idx="340">
                  <c:v>1.3816163045715268</c:v>
                </c:pt>
                <c:pt idx="342">
                  <c:v>3.8689716012411668</c:v>
                </c:pt>
                <c:pt idx="344">
                  <c:v>0.82912137131380348</c:v>
                </c:pt>
                <c:pt idx="346">
                  <c:v>-9.1196825710355984</c:v>
                </c:pt>
                <c:pt idx="348">
                  <c:v>1.3816712192118541</c:v>
                </c:pt>
                <c:pt idx="350">
                  <c:v>0</c:v>
                </c:pt>
                <c:pt idx="352">
                  <c:v>4.1456068618844455</c:v>
                </c:pt>
                <c:pt idx="354">
                  <c:v>-0.27632985051627257</c:v>
                </c:pt>
                <c:pt idx="356">
                  <c:v>-0.27637159305960779</c:v>
                </c:pt>
                <c:pt idx="358">
                  <c:v>-1.1054468216923397</c:v>
                </c:pt>
                <c:pt idx="360">
                  <c:v>0.27632985051627257</c:v>
                </c:pt>
                <c:pt idx="362">
                  <c:v>-2.4874432237285293</c:v>
                </c:pt>
                <c:pt idx="364">
                  <c:v>-0.8291081872406636</c:v>
                </c:pt>
                <c:pt idx="366">
                  <c:v>-0.55266189765622697</c:v>
                </c:pt>
                <c:pt idx="368">
                  <c:v>3.3165514109691916</c:v>
                </c:pt>
                <c:pt idx="370">
                  <c:v>-3.3166305224953154</c:v>
                </c:pt>
                <c:pt idx="372">
                  <c:v>-1.1053501555840017</c:v>
                </c:pt>
                <c:pt idx="374">
                  <c:v>2.2108584898592918</c:v>
                </c:pt>
                <c:pt idx="376">
                  <c:v>2.7638807442411206</c:v>
                </c:pt>
                <c:pt idx="378">
                  <c:v>1.6580120532402276</c:v>
                </c:pt>
                <c:pt idx="380">
                  <c:v>0</c:v>
                </c:pt>
                <c:pt idx="382">
                  <c:v>-3.86949457912247</c:v>
                </c:pt>
                <c:pt idx="384">
                  <c:v>-5.5270144135126262</c:v>
                </c:pt>
                <c:pt idx="386">
                  <c:v>1.934385838756445</c:v>
                </c:pt>
                <c:pt idx="388">
                  <c:v>4.145870566938755</c:v>
                </c:pt>
                <c:pt idx="390">
                  <c:v>2.4872652370348902</c:v>
                </c:pt>
                <c:pt idx="392">
                  <c:v>3.8684487813138668</c:v>
                </c:pt>
                <c:pt idx="394">
                  <c:v>1.1054819776785751</c:v>
                </c:pt>
                <c:pt idx="396">
                  <c:v>-2.2108936439752824</c:v>
                </c:pt>
                <c:pt idx="398">
                  <c:v>-2.4868105114571182</c:v>
                </c:pt>
                <c:pt idx="400">
                  <c:v>-1.1054819776785729</c:v>
                </c:pt>
                <c:pt idx="402">
                  <c:v>1.3818250061650872</c:v>
                </c:pt>
                <c:pt idx="404">
                  <c:v>-1.6579725136531698</c:v>
                </c:pt>
                <c:pt idx="406">
                  <c:v>7.4613211801165864</c:v>
                </c:pt>
                <c:pt idx="408">
                  <c:v>-35.11538966023506</c:v>
                </c:pt>
                <c:pt idx="410">
                  <c:v>-28.474199764958783</c:v>
                </c:pt>
                <c:pt idx="412">
                  <c:v>-27.366011302764591</c:v>
                </c:pt>
                <c:pt idx="414">
                  <c:v>0.55327331435556459</c:v>
                </c:pt>
                <c:pt idx="416">
                  <c:v>-19.364720707854588</c:v>
                </c:pt>
                <c:pt idx="418">
                  <c:v>-25.72710803506288</c:v>
                </c:pt>
                <c:pt idx="420">
                  <c:v>-13.004252201494015</c:v>
                </c:pt>
                <c:pt idx="422">
                  <c:v>-11.62401412854301</c:v>
                </c:pt>
                <c:pt idx="424">
                  <c:v>-14.116504655235946</c:v>
                </c:pt>
                <c:pt idx="426">
                  <c:v>-12.732280020417424</c:v>
                </c:pt>
                <c:pt idx="428">
                  <c:v>-7.4746343968647722</c:v>
                </c:pt>
                <c:pt idx="430">
                  <c:v>-9.9680455990280237</c:v>
                </c:pt>
                <c:pt idx="432">
                  <c:v>-18.553193239775361</c:v>
                </c:pt>
                <c:pt idx="434">
                  <c:v>-9.4147904771735824</c:v>
                </c:pt>
                <c:pt idx="436">
                  <c:v>-9.4168919202088119</c:v>
                </c:pt>
                <c:pt idx="438">
                  <c:v>-7.4794616331270802</c:v>
                </c:pt>
                <c:pt idx="440">
                  <c:v>-8.8633103819860537</c:v>
                </c:pt>
                <c:pt idx="442">
                  <c:v>-0.27700605263561329</c:v>
                </c:pt>
                <c:pt idx="444">
                  <c:v>-0.55409825713581995</c:v>
                </c:pt>
                <c:pt idx="446">
                  <c:v>-6.6489670128309797</c:v>
                </c:pt>
                <c:pt idx="448">
                  <c:v>-3.6012796865669472</c:v>
                </c:pt>
                <c:pt idx="450">
                  <c:v>-3.0476983979731642</c:v>
                </c:pt>
                <c:pt idx="452">
                  <c:v>-2.4936907439926159</c:v>
                </c:pt>
                <c:pt idx="454">
                  <c:v>-1.1081611651248124</c:v>
                </c:pt>
                <c:pt idx="456">
                  <c:v>-1.3854058455666518</c:v>
                </c:pt>
                <c:pt idx="458">
                  <c:v>-4.9879185648523716</c:v>
                </c:pt>
                <c:pt idx="460">
                  <c:v>-1.9393670995592061</c:v>
                </c:pt>
                <c:pt idx="462">
                  <c:v>5.2642483151954522</c:v>
                </c:pt>
                <c:pt idx="464">
                  <c:v>9.6980730416537142</c:v>
                </c:pt>
                <c:pt idx="466">
                  <c:v>1.385273261165203</c:v>
                </c:pt>
                <c:pt idx="468">
                  <c:v>-0.55409383839403858</c:v>
                </c:pt>
                <c:pt idx="470">
                  <c:v>4.4325032800222175</c:v>
                </c:pt>
                <c:pt idx="472">
                  <c:v>8.0334958335181383</c:v>
                </c:pt>
                <c:pt idx="474">
                  <c:v>1.662255003518851</c:v>
                </c:pt>
                <c:pt idx="476">
                  <c:v>2.7700273990320312</c:v>
                </c:pt>
                <c:pt idx="478">
                  <c:v>6.3700726586260359</c:v>
                </c:pt>
                <c:pt idx="480">
                  <c:v>15.233632729857511</c:v>
                </c:pt>
                <c:pt idx="482">
                  <c:v>8.0318307583214832</c:v>
                </c:pt>
                <c:pt idx="484">
                  <c:v>1.1077195124223849</c:v>
                </c:pt>
                <c:pt idx="486">
                  <c:v>6.922171115370368</c:v>
                </c:pt>
                <c:pt idx="488">
                  <c:v>9.414265280159988</c:v>
                </c:pt>
                <c:pt idx="490">
                  <c:v>14.39714089178743</c:v>
                </c:pt>
                <c:pt idx="492">
                  <c:v>16.05412813144385</c:v>
                </c:pt>
                <c:pt idx="494">
                  <c:v>19.09758366139652</c:v>
                </c:pt>
                <c:pt idx="496">
                  <c:v>15.221256610381708</c:v>
                </c:pt>
                <c:pt idx="498">
                  <c:v>11.620774824142046</c:v>
                </c:pt>
                <c:pt idx="500">
                  <c:v>13.279088242915691</c:v>
                </c:pt>
                <c:pt idx="502">
                  <c:v>12.72538768468138</c:v>
                </c:pt>
                <c:pt idx="504">
                  <c:v>9.6810115681115594</c:v>
                </c:pt>
                <c:pt idx="506">
                  <c:v>25.689785660487647</c:v>
                </c:pt>
                <c:pt idx="508">
                  <c:v>24.860011090918427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DFC-B5B4-AA97C05B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accel abs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Feuil1!$N$2:$N$510</c:f>
              <c:numCache>
                <c:formatCode>General</c:formatCode>
                <c:ptCount val="509"/>
                <c:pt idx="4">
                  <c:v>0.27633204715088167</c:v>
                </c:pt>
                <c:pt idx="5">
                  <c:v>0</c:v>
                </c:pt>
                <c:pt idx="6">
                  <c:v>1.4739994099356417</c:v>
                </c:pt>
                <c:pt idx="7">
                  <c:v>0</c:v>
                </c:pt>
                <c:pt idx="8">
                  <c:v>2.210999850518276</c:v>
                </c:pt>
                <c:pt idx="9">
                  <c:v>0</c:v>
                </c:pt>
                <c:pt idx="10">
                  <c:v>-1.2895173377365492</c:v>
                </c:pt>
                <c:pt idx="11">
                  <c:v>0</c:v>
                </c:pt>
                <c:pt idx="12">
                  <c:v>0.27639649715103154</c:v>
                </c:pt>
                <c:pt idx="13">
                  <c:v>0</c:v>
                </c:pt>
                <c:pt idx="14">
                  <c:v>-2.7638140878285751</c:v>
                </c:pt>
                <c:pt idx="15">
                  <c:v>0</c:v>
                </c:pt>
                <c:pt idx="16">
                  <c:v>1.7500385340204534</c:v>
                </c:pt>
                <c:pt idx="17">
                  <c:v>0</c:v>
                </c:pt>
                <c:pt idx="18">
                  <c:v>-3.4084387151582733</c:v>
                </c:pt>
                <c:pt idx="19">
                  <c:v>0</c:v>
                </c:pt>
                <c:pt idx="20">
                  <c:v>9.2205901528201295E-2</c:v>
                </c:pt>
                <c:pt idx="21">
                  <c:v>0</c:v>
                </c:pt>
                <c:pt idx="22">
                  <c:v>-0.82896246140992336</c:v>
                </c:pt>
                <c:pt idx="23">
                  <c:v>0</c:v>
                </c:pt>
                <c:pt idx="24">
                  <c:v>3.1319865627702588</c:v>
                </c:pt>
                <c:pt idx="25">
                  <c:v>0</c:v>
                </c:pt>
                <c:pt idx="26">
                  <c:v>1.0133310143274112</c:v>
                </c:pt>
                <c:pt idx="27">
                  <c:v>0</c:v>
                </c:pt>
                <c:pt idx="28">
                  <c:v>1.0132343480878341</c:v>
                </c:pt>
                <c:pt idx="29">
                  <c:v>0</c:v>
                </c:pt>
                <c:pt idx="30">
                  <c:v>-0.82897783660536173</c:v>
                </c:pt>
                <c:pt idx="31">
                  <c:v>0</c:v>
                </c:pt>
                <c:pt idx="32">
                  <c:v>1.5661313327426916</c:v>
                </c:pt>
                <c:pt idx="33">
                  <c:v>0</c:v>
                </c:pt>
                <c:pt idx="34">
                  <c:v>-0.46053510415427601</c:v>
                </c:pt>
                <c:pt idx="35">
                  <c:v>0</c:v>
                </c:pt>
                <c:pt idx="36">
                  <c:v>0.55264945049392944</c:v>
                </c:pt>
                <c:pt idx="37">
                  <c:v>0</c:v>
                </c:pt>
                <c:pt idx="38">
                  <c:v>-2.9480193314590992</c:v>
                </c:pt>
                <c:pt idx="39">
                  <c:v>0</c:v>
                </c:pt>
                <c:pt idx="40">
                  <c:v>-0.4605900259584198</c:v>
                </c:pt>
                <c:pt idx="41">
                  <c:v>0</c:v>
                </c:pt>
                <c:pt idx="42">
                  <c:v>-0.18421404292166366</c:v>
                </c:pt>
                <c:pt idx="43">
                  <c:v>0</c:v>
                </c:pt>
                <c:pt idx="44">
                  <c:v>1.9346370442049241</c:v>
                </c:pt>
                <c:pt idx="45">
                  <c:v>0</c:v>
                </c:pt>
                <c:pt idx="46">
                  <c:v>0.46060833538836243</c:v>
                </c:pt>
                <c:pt idx="47">
                  <c:v>0</c:v>
                </c:pt>
                <c:pt idx="48">
                  <c:v>0.92109657339245632</c:v>
                </c:pt>
                <c:pt idx="49">
                  <c:v>0</c:v>
                </c:pt>
                <c:pt idx="50">
                  <c:v>-2.3030241032743324</c:v>
                </c:pt>
                <c:pt idx="51">
                  <c:v>0</c:v>
                </c:pt>
                <c:pt idx="52">
                  <c:v>0.36853281328198761</c:v>
                </c:pt>
                <c:pt idx="53">
                  <c:v>0</c:v>
                </c:pt>
                <c:pt idx="54">
                  <c:v>0.18430045002605216</c:v>
                </c:pt>
                <c:pt idx="55">
                  <c:v>0</c:v>
                </c:pt>
                <c:pt idx="56">
                  <c:v>1.6581570526160048</c:v>
                </c:pt>
                <c:pt idx="57">
                  <c:v>0</c:v>
                </c:pt>
                <c:pt idx="58">
                  <c:v>-2.3031288401626506</c:v>
                </c:pt>
                <c:pt idx="59">
                  <c:v>0</c:v>
                </c:pt>
                <c:pt idx="60">
                  <c:v>-0.73692280350163175</c:v>
                </c:pt>
                <c:pt idx="61">
                  <c:v>0</c:v>
                </c:pt>
                <c:pt idx="62">
                  <c:v>-0.64477477684581186</c:v>
                </c:pt>
                <c:pt idx="63">
                  <c:v>0</c:v>
                </c:pt>
                <c:pt idx="64">
                  <c:v>1.566106429023119</c:v>
                </c:pt>
                <c:pt idx="65">
                  <c:v>0</c:v>
                </c:pt>
                <c:pt idx="66">
                  <c:v>-0.82909500374717693</c:v>
                </c:pt>
                <c:pt idx="67">
                  <c:v>0</c:v>
                </c:pt>
                <c:pt idx="68">
                  <c:v>1.0132131131730822</c:v>
                </c:pt>
                <c:pt idx="69">
                  <c:v>0</c:v>
                </c:pt>
                <c:pt idx="70">
                  <c:v>0.92123571420825578</c:v>
                </c:pt>
                <c:pt idx="71">
                  <c:v>0</c:v>
                </c:pt>
                <c:pt idx="72">
                  <c:v>1.9345967592526137</c:v>
                </c:pt>
                <c:pt idx="73">
                  <c:v>0</c:v>
                </c:pt>
                <c:pt idx="74">
                  <c:v>-0.46054901870725562</c:v>
                </c:pt>
                <c:pt idx="75">
                  <c:v>0</c:v>
                </c:pt>
                <c:pt idx="76">
                  <c:v>-3.8689445221378156</c:v>
                </c:pt>
                <c:pt idx="77">
                  <c:v>0</c:v>
                </c:pt>
                <c:pt idx="78">
                  <c:v>-2.855856645453783</c:v>
                </c:pt>
                <c:pt idx="79">
                  <c:v>0</c:v>
                </c:pt>
                <c:pt idx="80">
                  <c:v>1.6580918737766055</c:v>
                </c:pt>
                <c:pt idx="81">
                  <c:v>0</c:v>
                </c:pt>
                <c:pt idx="82">
                  <c:v>2.8555900703987422</c:v>
                </c:pt>
                <c:pt idx="83">
                  <c:v>0</c:v>
                </c:pt>
                <c:pt idx="84">
                  <c:v>1.2897524134808773</c:v>
                </c:pt>
                <c:pt idx="85">
                  <c:v>0</c:v>
                </c:pt>
                <c:pt idx="86">
                  <c:v>-1.4738580594809911</c:v>
                </c:pt>
                <c:pt idx="87">
                  <c:v>0</c:v>
                </c:pt>
                <c:pt idx="88">
                  <c:v>0.36842369306628581</c:v>
                </c:pt>
                <c:pt idx="89">
                  <c:v>0</c:v>
                </c:pt>
                <c:pt idx="90">
                  <c:v>2.210984470696439</c:v>
                </c:pt>
                <c:pt idx="91">
                  <c:v>0</c:v>
                </c:pt>
                <c:pt idx="92">
                  <c:v>7.3243757370278217E-7</c:v>
                </c:pt>
                <c:pt idx="93">
                  <c:v>0</c:v>
                </c:pt>
                <c:pt idx="94">
                  <c:v>-0.18420745364124969</c:v>
                </c:pt>
                <c:pt idx="95">
                  <c:v>0</c:v>
                </c:pt>
                <c:pt idx="96">
                  <c:v>-3.5007837629927021</c:v>
                </c:pt>
                <c:pt idx="97">
                  <c:v>0</c:v>
                </c:pt>
                <c:pt idx="98">
                  <c:v>0.92128698846934798</c:v>
                </c:pt>
                <c:pt idx="99">
                  <c:v>0</c:v>
                </c:pt>
                <c:pt idx="100">
                  <c:v>-0.36843247885007219</c:v>
                </c:pt>
                <c:pt idx="101">
                  <c:v>0</c:v>
                </c:pt>
                <c:pt idx="102">
                  <c:v>2.5795429174340812</c:v>
                </c:pt>
                <c:pt idx="103">
                  <c:v>0</c:v>
                </c:pt>
                <c:pt idx="104">
                  <c:v>-2.3953127684543478</c:v>
                </c:pt>
                <c:pt idx="105">
                  <c:v>0</c:v>
                </c:pt>
                <c:pt idx="106">
                  <c:v>0.36843247885007219</c:v>
                </c:pt>
                <c:pt idx="107">
                  <c:v>0</c:v>
                </c:pt>
                <c:pt idx="108">
                  <c:v>-3.8690814730562781</c:v>
                </c:pt>
                <c:pt idx="109">
                  <c:v>0</c:v>
                </c:pt>
                <c:pt idx="110">
                  <c:v>0.64495494453397928</c:v>
                </c:pt>
                <c:pt idx="111">
                  <c:v>0</c:v>
                </c:pt>
                <c:pt idx="112">
                  <c:v>1.289619118909858</c:v>
                </c:pt>
                <c:pt idx="113">
                  <c:v>0</c:v>
                </c:pt>
                <c:pt idx="114">
                  <c:v>2.8556816117299393</c:v>
                </c:pt>
                <c:pt idx="115">
                  <c:v>0</c:v>
                </c:pt>
                <c:pt idx="116">
                  <c:v>2.2108877870996233</c:v>
                </c:pt>
                <c:pt idx="117">
                  <c:v>0</c:v>
                </c:pt>
                <c:pt idx="118">
                  <c:v>-0.27620607653996032</c:v>
                </c:pt>
                <c:pt idx="119">
                  <c:v>0</c:v>
                </c:pt>
                <c:pt idx="120">
                  <c:v>-0.27632472522509177</c:v>
                </c:pt>
                <c:pt idx="121">
                  <c:v>0</c:v>
                </c:pt>
                <c:pt idx="122">
                  <c:v>-2.3030555955743321</c:v>
                </c:pt>
                <c:pt idx="123">
                  <c:v>0</c:v>
                </c:pt>
                <c:pt idx="124">
                  <c:v>-2.1188935623809133</c:v>
                </c:pt>
                <c:pt idx="125">
                  <c:v>0</c:v>
                </c:pt>
                <c:pt idx="126">
                  <c:v>0.82898589081561158</c:v>
                </c:pt>
                <c:pt idx="127">
                  <c:v>0</c:v>
                </c:pt>
                <c:pt idx="128">
                  <c:v>0.27640455135032915</c:v>
                </c:pt>
                <c:pt idx="129">
                  <c:v>0</c:v>
                </c:pt>
                <c:pt idx="130">
                  <c:v>1.3818872647038916</c:v>
                </c:pt>
                <c:pt idx="131">
                  <c:v>0</c:v>
                </c:pt>
                <c:pt idx="132">
                  <c:v>-1.5658581707696584</c:v>
                </c:pt>
                <c:pt idx="133">
                  <c:v>0</c:v>
                </c:pt>
                <c:pt idx="134">
                  <c:v>1.3817854576533515</c:v>
                </c:pt>
                <c:pt idx="135">
                  <c:v>0</c:v>
                </c:pt>
                <c:pt idx="136">
                  <c:v>-9.2111412006714577E-2</c:v>
                </c:pt>
                <c:pt idx="137">
                  <c:v>0</c:v>
                </c:pt>
                <c:pt idx="138">
                  <c:v>3.4081955794179444</c:v>
                </c:pt>
                <c:pt idx="139">
                  <c:v>0</c:v>
                </c:pt>
                <c:pt idx="140">
                  <c:v>-2.6713840747750579</c:v>
                </c:pt>
                <c:pt idx="141">
                  <c:v>0</c:v>
                </c:pt>
                <c:pt idx="142">
                  <c:v>-3.6846938742245401</c:v>
                </c:pt>
                <c:pt idx="143">
                  <c:v>0</c:v>
                </c:pt>
                <c:pt idx="144">
                  <c:v>-2.8556010525983853</c:v>
                </c:pt>
                <c:pt idx="145">
                  <c:v>0</c:v>
                </c:pt>
                <c:pt idx="146">
                  <c:v>2.9476590017700652</c:v>
                </c:pt>
                <c:pt idx="147">
                  <c:v>0</c:v>
                </c:pt>
                <c:pt idx="148">
                  <c:v>3.5924945810401789</c:v>
                </c:pt>
                <c:pt idx="149">
                  <c:v>0</c:v>
                </c:pt>
                <c:pt idx="150">
                  <c:v>0.82911331439114422</c:v>
                </c:pt>
                <c:pt idx="151">
                  <c:v>0</c:v>
                </c:pt>
                <c:pt idx="152">
                  <c:v>0.46074308872069492</c:v>
                </c:pt>
                <c:pt idx="153">
                  <c:v>0</c:v>
                </c:pt>
                <c:pt idx="154">
                  <c:v>0.27633204646184417</c:v>
                </c:pt>
                <c:pt idx="155">
                  <c:v>0</c:v>
                </c:pt>
                <c:pt idx="156">
                  <c:v>-0.73699311226955388</c:v>
                </c:pt>
                <c:pt idx="157">
                  <c:v>0</c:v>
                </c:pt>
                <c:pt idx="158">
                  <c:v>-0.92116979039734814</c:v>
                </c:pt>
                <c:pt idx="159">
                  <c:v>0</c:v>
                </c:pt>
                <c:pt idx="160">
                  <c:v>-1.1052886507773643</c:v>
                </c:pt>
                <c:pt idx="161">
                  <c:v>0</c:v>
                </c:pt>
                <c:pt idx="162">
                  <c:v>0.64487364264021718</c:v>
                </c:pt>
                <c:pt idx="163">
                  <c:v>0</c:v>
                </c:pt>
                <c:pt idx="164">
                  <c:v>-1.2898469094990144</c:v>
                </c:pt>
                <c:pt idx="165">
                  <c:v>0</c:v>
                </c:pt>
                <c:pt idx="166">
                  <c:v>1.1052886507773647</c:v>
                </c:pt>
                <c:pt idx="167">
                  <c:v>0</c:v>
                </c:pt>
                <c:pt idx="168">
                  <c:v>-2.6714316816640999</c:v>
                </c:pt>
                <c:pt idx="169">
                  <c:v>0</c:v>
                </c:pt>
                <c:pt idx="170">
                  <c:v>0.73705317910637702</c:v>
                </c:pt>
                <c:pt idx="171">
                  <c:v>0</c:v>
                </c:pt>
                <c:pt idx="172">
                  <c:v>2.0267110967660069</c:v>
                </c:pt>
                <c:pt idx="173">
                  <c:v>0</c:v>
                </c:pt>
                <c:pt idx="174">
                  <c:v>1.3818872386844636</c:v>
                </c:pt>
                <c:pt idx="175">
                  <c:v>0</c:v>
                </c:pt>
                <c:pt idx="176">
                  <c:v>-1.1055164044209047</c:v>
                </c:pt>
                <c:pt idx="177">
                  <c:v>0</c:v>
                </c:pt>
                <c:pt idx="178">
                  <c:v>-3.5927421022187249</c:v>
                </c:pt>
                <c:pt idx="179">
                  <c:v>0</c:v>
                </c:pt>
                <c:pt idx="180">
                  <c:v>2.0263068853299004</c:v>
                </c:pt>
                <c:pt idx="181">
                  <c:v>0</c:v>
                </c:pt>
                <c:pt idx="182">
                  <c:v>0.73702387606935815</c:v>
                </c:pt>
                <c:pt idx="183">
                  <c:v>0</c:v>
                </c:pt>
                <c:pt idx="184">
                  <c:v>2.1189038170537664</c:v>
                </c:pt>
                <c:pt idx="185">
                  <c:v>0</c:v>
                </c:pt>
                <c:pt idx="186">
                  <c:v>-1.5658010627430561</c:v>
                </c:pt>
                <c:pt idx="187">
                  <c:v>0</c:v>
                </c:pt>
                <c:pt idx="188">
                  <c:v>9.212459656108879E-2</c:v>
                </c:pt>
                <c:pt idx="189">
                  <c:v>0</c:v>
                </c:pt>
                <c:pt idx="190">
                  <c:v>-2.8558705634191499</c:v>
                </c:pt>
                <c:pt idx="191">
                  <c:v>0</c:v>
                </c:pt>
                <c:pt idx="192">
                  <c:v>0.36843321099233517</c:v>
                </c:pt>
                <c:pt idx="193">
                  <c:v>0</c:v>
                </c:pt>
                <c:pt idx="194">
                  <c:v>0.9212086146087417</c:v>
                </c:pt>
                <c:pt idx="195">
                  <c:v>0</c:v>
                </c:pt>
                <c:pt idx="196">
                  <c:v>3.1321894204814762</c:v>
                </c:pt>
                <c:pt idx="197">
                  <c:v>0</c:v>
                </c:pt>
                <c:pt idx="198">
                  <c:v>0.18421111439634652</c:v>
                </c:pt>
                <c:pt idx="199">
                  <c:v>0</c:v>
                </c:pt>
                <c:pt idx="200">
                  <c:v>-2.579308545012696</c:v>
                </c:pt>
                <c:pt idx="201">
                  <c:v>0</c:v>
                </c:pt>
                <c:pt idx="202">
                  <c:v>-2.2109573657267845</c:v>
                </c:pt>
                <c:pt idx="203">
                  <c:v>0</c:v>
                </c:pt>
                <c:pt idx="204">
                  <c:v>2.947788633147026</c:v>
                </c:pt>
                <c:pt idx="205">
                  <c:v>0</c:v>
                </c:pt>
                <c:pt idx="206">
                  <c:v>1.3817993696470339</c:v>
                </c:pt>
                <c:pt idx="207">
                  <c:v>0</c:v>
                </c:pt>
                <c:pt idx="208">
                  <c:v>0.92124303873708624</c:v>
                </c:pt>
                <c:pt idx="209">
                  <c:v>0</c:v>
                </c:pt>
                <c:pt idx="210">
                  <c:v>-3.776911474662346</c:v>
                </c:pt>
                <c:pt idx="211">
                  <c:v>0</c:v>
                </c:pt>
                <c:pt idx="212">
                  <c:v>0.73685983260582355</c:v>
                </c:pt>
                <c:pt idx="213">
                  <c:v>0</c:v>
                </c:pt>
                <c:pt idx="214">
                  <c:v>-9.2121667062359247E-2</c:v>
                </c:pt>
                <c:pt idx="215">
                  <c:v>0</c:v>
                </c:pt>
                <c:pt idx="216">
                  <c:v>0.64489341996394478</c:v>
                </c:pt>
                <c:pt idx="217">
                  <c:v>0</c:v>
                </c:pt>
                <c:pt idx="218">
                  <c:v>-0.27632106441531468</c:v>
                </c:pt>
                <c:pt idx="219">
                  <c:v>0</c:v>
                </c:pt>
                <c:pt idx="220">
                  <c:v>0.9212569557071667</c:v>
                </c:pt>
                <c:pt idx="221">
                  <c:v>0</c:v>
                </c:pt>
                <c:pt idx="222">
                  <c:v>-0.2763642687713822</c:v>
                </c:pt>
                <c:pt idx="223">
                  <c:v>0</c:v>
                </c:pt>
                <c:pt idx="224">
                  <c:v>0.1842177037751942</c:v>
                </c:pt>
                <c:pt idx="225">
                  <c:v>0</c:v>
                </c:pt>
                <c:pt idx="226">
                  <c:v>-1.9346355784766924</c:v>
                </c:pt>
                <c:pt idx="227">
                  <c:v>0</c:v>
                </c:pt>
                <c:pt idx="228">
                  <c:v>1.6582478718452154</c:v>
                </c:pt>
                <c:pt idx="229">
                  <c:v>0</c:v>
                </c:pt>
                <c:pt idx="230">
                  <c:v>-0.73686202916387677</c:v>
                </c:pt>
                <c:pt idx="231">
                  <c:v>0</c:v>
                </c:pt>
                <c:pt idx="232">
                  <c:v>-0.73679390965894376</c:v>
                </c:pt>
                <c:pt idx="233">
                  <c:v>0</c:v>
                </c:pt>
                <c:pt idx="234">
                  <c:v>-2.4873985427727208</c:v>
                </c:pt>
                <c:pt idx="235">
                  <c:v>0</c:v>
                </c:pt>
                <c:pt idx="236">
                  <c:v>2.4870147911371205</c:v>
                </c:pt>
                <c:pt idx="237">
                  <c:v>0</c:v>
                </c:pt>
                <c:pt idx="238">
                  <c:v>1.381748839362184</c:v>
                </c:pt>
                <c:pt idx="239">
                  <c:v>0</c:v>
                </c:pt>
                <c:pt idx="240">
                  <c:v>2.487408797598686</c:v>
                </c:pt>
                <c:pt idx="241">
                  <c:v>0</c:v>
                </c:pt>
                <c:pt idx="242">
                  <c:v>-0.36821496077221205</c:v>
                </c:pt>
                <c:pt idx="243">
                  <c:v>0</c:v>
                </c:pt>
                <c:pt idx="244">
                  <c:v>1.1052827937048373</c:v>
                </c:pt>
                <c:pt idx="245">
                  <c:v>0</c:v>
                </c:pt>
                <c:pt idx="246">
                  <c:v>-3.2243711499839294</c:v>
                </c:pt>
                <c:pt idx="247">
                  <c:v>0</c:v>
                </c:pt>
                <c:pt idx="248">
                  <c:v>-3.1323110099524523</c:v>
                </c:pt>
                <c:pt idx="249">
                  <c:v>0</c:v>
                </c:pt>
                <c:pt idx="250">
                  <c:v>-0.46052485682024091</c:v>
                </c:pt>
                <c:pt idx="251">
                  <c:v>0</c:v>
                </c:pt>
                <c:pt idx="252">
                  <c:v>3.5006819502767272</c:v>
                </c:pt>
                <c:pt idx="253">
                  <c:v>0</c:v>
                </c:pt>
                <c:pt idx="254">
                  <c:v>3.4087133697101915</c:v>
                </c:pt>
                <c:pt idx="255">
                  <c:v>0</c:v>
                </c:pt>
                <c:pt idx="256">
                  <c:v>-1.1053172059992207</c:v>
                </c:pt>
                <c:pt idx="257">
                  <c:v>0</c:v>
                </c:pt>
                <c:pt idx="258">
                  <c:v>-3.1321615876787865</c:v>
                </c:pt>
                <c:pt idx="259">
                  <c:v>0</c:v>
                </c:pt>
                <c:pt idx="260">
                  <c:v>-2.2110928791675932</c:v>
                </c:pt>
                <c:pt idx="261">
                  <c:v>0</c:v>
                </c:pt>
                <c:pt idx="262">
                  <c:v>2.7633688053997143</c:v>
                </c:pt>
                <c:pt idx="263">
                  <c:v>0</c:v>
                </c:pt>
                <c:pt idx="264">
                  <c:v>0.92128551425391148</c:v>
                </c:pt>
                <c:pt idx="265">
                  <c:v>0</c:v>
                </c:pt>
                <c:pt idx="266">
                  <c:v>-1.1054878358667093</c:v>
                </c:pt>
                <c:pt idx="267">
                  <c:v>0</c:v>
                </c:pt>
                <c:pt idx="268">
                  <c:v>-1.8422641761564444</c:v>
                </c:pt>
                <c:pt idx="269">
                  <c:v>0</c:v>
                </c:pt>
                <c:pt idx="270">
                  <c:v>0.27635694325821203</c:v>
                </c:pt>
                <c:pt idx="271">
                  <c:v>0</c:v>
                </c:pt>
                <c:pt idx="272">
                  <c:v>2.6716521320952711</c:v>
                </c:pt>
                <c:pt idx="273">
                  <c:v>0</c:v>
                </c:pt>
                <c:pt idx="274">
                  <c:v>-0.46060394095980584</c:v>
                </c:pt>
                <c:pt idx="275">
                  <c:v>0</c:v>
                </c:pt>
                <c:pt idx="276">
                  <c:v>0.18422356124145745</c:v>
                </c:pt>
                <c:pt idx="277">
                  <c:v>0</c:v>
                </c:pt>
                <c:pt idx="278">
                  <c:v>-1.9346465661120815</c:v>
                </c:pt>
                <c:pt idx="279">
                  <c:v>0</c:v>
                </c:pt>
                <c:pt idx="280">
                  <c:v>1.013333943541781</c:v>
                </c:pt>
                <c:pt idx="281">
                  <c:v>0</c:v>
                </c:pt>
                <c:pt idx="282">
                  <c:v>0.36842955017162432</c:v>
                </c:pt>
                <c:pt idx="283">
                  <c:v>0</c:v>
                </c:pt>
                <c:pt idx="284">
                  <c:v>1.9346941791040391</c:v>
                </c:pt>
                <c:pt idx="285">
                  <c:v>0</c:v>
                </c:pt>
                <c:pt idx="286">
                  <c:v>0.55282522514255739</c:v>
                </c:pt>
                <c:pt idx="287">
                  <c:v>0</c:v>
                </c:pt>
                <c:pt idx="288">
                  <c:v>-9.2106289285756038E-2</c:v>
                </c:pt>
                <c:pt idx="289">
                  <c:v>0</c:v>
                </c:pt>
                <c:pt idx="290">
                  <c:v>-3.9613598802604448</c:v>
                </c:pt>
                <c:pt idx="291">
                  <c:v>0</c:v>
                </c:pt>
                <c:pt idx="292">
                  <c:v>-1.1055427748639979</c:v>
                </c:pt>
                <c:pt idx="293">
                  <c:v>0</c:v>
                </c:pt>
                <c:pt idx="294">
                  <c:v>1.5659694742657373</c:v>
                </c:pt>
                <c:pt idx="295">
                  <c:v>0</c:v>
                </c:pt>
                <c:pt idx="296">
                  <c:v>2.3952417203475322</c:v>
                </c:pt>
                <c:pt idx="297">
                  <c:v>0</c:v>
                </c:pt>
                <c:pt idx="298">
                  <c:v>-1.7504361974419269</c:v>
                </c:pt>
                <c:pt idx="299">
                  <c:v>0</c:v>
                </c:pt>
                <c:pt idx="300">
                  <c:v>-1.6580779600657933</c:v>
                </c:pt>
                <c:pt idx="301">
                  <c:v>0</c:v>
                </c:pt>
                <c:pt idx="302">
                  <c:v>0.55266043327324987</c:v>
                </c:pt>
                <c:pt idx="303">
                  <c:v>0</c:v>
                </c:pt>
                <c:pt idx="304">
                  <c:v>2.9480720710656296</c:v>
                </c:pt>
                <c:pt idx="305">
                  <c:v>0</c:v>
                </c:pt>
                <c:pt idx="306">
                  <c:v>-1.2896366949397731</c:v>
                </c:pt>
                <c:pt idx="307">
                  <c:v>0</c:v>
                </c:pt>
                <c:pt idx="308">
                  <c:v>1.7502589456029536</c:v>
                </c:pt>
                <c:pt idx="309">
                  <c:v>0</c:v>
                </c:pt>
                <c:pt idx="310">
                  <c:v>-2.7637811240255097</c:v>
                </c:pt>
                <c:pt idx="311">
                  <c:v>0</c:v>
                </c:pt>
                <c:pt idx="312">
                  <c:v>1.3817488417792927</c:v>
                </c:pt>
                <c:pt idx="313">
                  <c:v>0</c:v>
                </c:pt>
                <c:pt idx="314">
                  <c:v>-1.1974491090975665</c:v>
                </c:pt>
                <c:pt idx="315">
                  <c:v>0</c:v>
                </c:pt>
                <c:pt idx="316">
                  <c:v>2.9480222609578273</c:v>
                </c:pt>
                <c:pt idx="317">
                  <c:v>0</c:v>
                </c:pt>
                <c:pt idx="318">
                  <c:v>-1.6579190680222431</c:v>
                </c:pt>
                <c:pt idx="319">
                  <c:v>0</c:v>
                </c:pt>
                <c:pt idx="320">
                  <c:v>-1.9346773311368537</c:v>
                </c:pt>
                <c:pt idx="321">
                  <c:v>0</c:v>
                </c:pt>
                <c:pt idx="322">
                  <c:v>-2.7637811240255088</c:v>
                </c:pt>
                <c:pt idx="323">
                  <c:v>0</c:v>
                </c:pt>
                <c:pt idx="324">
                  <c:v>2.3026308801845374</c:v>
                </c:pt>
                <c:pt idx="325">
                  <c:v>0</c:v>
                </c:pt>
                <c:pt idx="326">
                  <c:v>1.4740177222311244</c:v>
                </c:pt>
                <c:pt idx="327">
                  <c:v>0</c:v>
                </c:pt>
                <c:pt idx="328">
                  <c:v>2.3952783406729905</c:v>
                </c:pt>
                <c:pt idx="329">
                  <c:v>0</c:v>
                </c:pt>
                <c:pt idx="330">
                  <c:v>-0.27628519081130531</c:v>
                </c:pt>
                <c:pt idx="331">
                  <c:v>0</c:v>
                </c:pt>
                <c:pt idx="332">
                  <c:v>-0.36849326010009031</c:v>
                </c:pt>
                <c:pt idx="333">
                  <c:v>0</c:v>
                </c:pt>
                <c:pt idx="334">
                  <c:v>-1.65827570535881</c:v>
                </c:pt>
                <c:pt idx="335">
                  <c:v>0</c:v>
                </c:pt>
                <c:pt idx="336">
                  <c:v>-0.92107753638101797</c:v>
                </c:pt>
                <c:pt idx="337">
                  <c:v>0</c:v>
                </c:pt>
                <c:pt idx="338">
                  <c:v>-1.1975333360605196</c:v>
                </c:pt>
                <c:pt idx="339">
                  <c:v>0</c:v>
                </c:pt>
                <c:pt idx="340">
                  <c:v>0.27639356779448088</c:v>
                </c:pt>
                <c:pt idx="341">
                  <c:v>0</c:v>
                </c:pt>
                <c:pt idx="342">
                  <c:v>3.5004329585357086</c:v>
                </c:pt>
                <c:pt idx="343">
                  <c:v>0</c:v>
                </c:pt>
                <c:pt idx="344">
                  <c:v>0.82910012734310468</c:v>
                </c:pt>
                <c:pt idx="345">
                  <c:v>0</c:v>
                </c:pt>
                <c:pt idx="346">
                  <c:v>0.2763737904379342</c:v>
                </c:pt>
                <c:pt idx="347">
                  <c:v>0</c:v>
                </c:pt>
                <c:pt idx="348">
                  <c:v>-4.4217631443066807</c:v>
                </c:pt>
                <c:pt idx="349">
                  <c:v>0</c:v>
                </c:pt>
                <c:pt idx="350">
                  <c:v>0.55266702324270889</c:v>
                </c:pt>
                <c:pt idx="351">
                  <c:v>0</c:v>
                </c:pt>
                <c:pt idx="352">
                  <c:v>9.2123864353202523E-2</c:v>
                </c:pt>
                <c:pt idx="353">
                  <c:v>0</c:v>
                </c:pt>
                <c:pt idx="354">
                  <c:v>1.7503512278589284</c:v>
                </c:pt>
                <c:pt idx="355">
                  <c:v>0</c:v>
                </c:pt>
                <c:pt idx="356">
                  <c:v>-0.18421990034418173</c:v>
                </c:pt>
                <c:pt idx="357">
                  <c:v>0</c:v>
                </c:pt>
                <c:pt idx="358">
                  <c:v>0.73702387688964066</c:v>
                </c:pt>
                <c:pt idx="359">
                  <c:v>0</c:v>
                </c:pt>
                <c:pt idx="360">
                  <c:v>-9.2112878150558686E-2</c:v>
                </c:pt>
                <c:pt idx="361">
                  <c:v>0</c:v>
                </c:pt>
                <c:pt idx="362">
                  <c:v>0.27633058272416644</c:v>
                </c:pt>
                <c:pt idx="363">
                  <c:v>0</c:v>
                </c:pt>
                <c:pt idx="364">
                  <c:v>-1.9346648782325735</c:v>
                </c:pt>
                <c:pt idx="365">
                  <c:v>0</c:v>
                </c:pt>
                <c:pt idx="366">
                  <c:v>0.82917411175155065</c:v>
                </c:pt>
                <c:pt idx="367">
                  <c:v>0</c:v>
                </c:pt>
                <c:pt idx="368">
                  <c:v>0.18422941930925818</c:v>
                </c:pt>
                <c:pt idx="369">
                  <c:v>0</c:v>
                </c:pt>
                <c:pt idx="370">
                  <c:v>0.36856430703663312</c:v>
                </c:pt>
                <c:pt idx="371">
                  <c:v>0</c:v>
                </c:pt>
                <c:pt idx="372">
                  <c:v>-2.0268370889121452</c:v>
                </c:pt>
                <c:pt idx="373">
                  <c:v>0</c:v>
                </c:pt>
                <c:pt idx="374">
                  <c:v>-0.92112073627474311</c:v>
                </c:pt>
                <c:pt idx="375">
                  <c:v>0</c:v>
                </c:pt>
                <c:pt idx="376">
                  <c:v>0.73695282995309719</c:v>
                </c:pt>
                <c:pt idx="377">
                  <c:v>0</c:v>
                </c:pt>
                <c:pt idx="378">
                  <c:v>2.2111251077878635</c:v>
                </c:pt>
                <c:pt idx="379">
                  <c:v>0</c:v>
                </c:pt>
                <c:pt idx="380">
                  <c:v>2.3950088222509511</c:v>
                </c:pt>
                <c:pt idx="381">
                  <c:v>0</c:v>
                </c:pt>
                <c:pt idx="382">
                  <c:v>-0.64479527958548122</c:v>
                </c:pt>
                <c:pt idx="383">
                  <c:v>0</c:v>
                </c:pt>
                <c:pt idx="384">
                  <c:v>-2.6717883820204089</c:v>
                </c:pt>
                <c:pt idx="385">
                  <c:v>0</c:v>
                </c:pt>
                <c:pt idx="386">
                  <c:v>-2.6714265501825056</c:v>
                </c:pt>
                <c:pt idx="387">
                  <c:v>0</c:v>
                </c:pt>
                <c:pt idx="388">
                  <c:v>-0.64468764751914032</c:v>
                </c:pt>
                <c:pt idx="389">
                  <c:v>0</c:v>
                </c:pt>
                <c:pt idx="390">
                  <c:v>1.0134628630867266</c:v>
                </c:pt>
                <c:pt idx="391">
                  <c:v>0</c:v>
                </c:pt>
                <c:pt idx="392">
                  <c:v>1.5660529603367244</c:v>
                </c:pt>
                <c:pt idx="393">
                  <c:v>0</c:v>
                </c:pt>
                <c:pt idx="394">
                  <c:v>2.1184197642569949</c:v>
                </c:pt>
                <c:pt idx="395">
                  <c:v>0</c:v>
                </c:pt>
                <c:pt idx="396">
                  <c:v>0.7369879851190495</c:v>
                </c:pt>
                <c:pt idx="397">
                  <c:v>0</c:v>
                </c:pt>
                <c:pt idx="398">
                  <c:v>-1.1975728833801234</c:v>
                </c:pt>
                <c:pt idx="399">
                  <c:v>0</c:v>
                </c:pt>
                <c:pt idx="400">
                  <c:v>-0.27627933260131615</c:v>
                </c:pt>
                <c:pt idx="401">
                  <c:v>0</c:v>
                </c:pt>
                <c:pt idx="402">
                  <c:v>-2.8556010525983866</c:v>
                </c:pt>
                <c:pt idx="403">
                  <c:v>0</c:v>
                </c:pt>
                <c:pt idx="404">
                  <c:v>12.165738222133381</c:v>
                </c:pt>
                <c:pt idx="405">
                  <c:v>0</c:v>
                </c:pt>
                <c:pt idx="406">
                  <c:v>8.9387424171018708</c:v>
                </c:pt>
                <c:pt idx="407">
                  <c:v>0</c:v>
                </c:pt>
                <c:pt idx="408">
                  <c:v>11.609110827627056</c:v>
                </c:pt>
                <c:pt idx="409">
                  <c:v>0</c:v>
                </c:pt>
                <c:pt idx="410">
                  <c:v>-11.889554324863539</c:v>
                </c:pt>
                <c:pt idx="411">
                  <c:v>0</c:v>
                </c:pt>
                <c:pt idx="412">
                  <c:v>-3.0364930190347312</c:v>
                </c:pt>
                <c:pt idx="413">
                  <c:v>0</c:v>
                </c:pt>
                <c:pt idx="414">
                  <c:v>-0.54630108923390175</c:v>
                </c:pt>
                <c:pt idx="415">
                  <c:v>0</c:v>
                </c:pt>
                <c:pt idx="416">
                  <c:v>4.5191751719498576</c:v>
                </c:pt>
                <c:pt idx="417">
                  <c:v>0</c:v>
                </c:pt>
                <c:pt idx="418">
                  <c:v>-2.5802355264371926</c:v>
                </c:pt>
                <c:pt idx="419">
                  <c:v>0</c:v>
                </c:pt>
                <c:pt idx="420">
                  <c:v>-3.8702011266089773</c:v>
                </c:pt>
                <c:pt idx="421">
                  <c:v>0</c:v>
                </c:pt>
                <c:pt idx="422">
                  <c:v>-9.0657393692197275E-2</c:v>
                </c:pt>
                <c:pt idx="423">
                  <c:v>0</c:v>
                </c:pt>
                <c:pt idx="424">
                  <c:v>-1.3831265772260792</c:v>
                </c:pt>
                <c:pt idx="425">
                  <c:v>0</c:v>
                </c:pt>
                <c:pt idx="426">
                  <c:v>-1.3828196854026409</c:v>
                </c:pt>
                <c:pt idx="427">
                  <c:v>0</c:v>
                </c:pt>
                <c:pt idx="428">
                  <c:v>1.9403044064526469</c:v>
                </c:pt>
                <c:pt idx="429">
                  <c:v>0</c:v>
                </c:pt>
                <c:pt idx="430">
                  <c:v>0.64671869343627009</c:v>
                </c:pt>
                <c:pt idx="431">
                  <c:v>0</c:v>
                </c:pt>
                <c:pt idx="432">
                  <c:v>-0.18371789293973784</c:v>
                </c:pt>
                <c:pt idx="433">
                  <c:v>0</c:v>
                </c:pt>
                <c:pt idx="434">
                  <c:v>-3.6912438688827596</c:v>
                </c:pt>
                <c:pt idx="435">
                  <c:v>0</c:v>
                </c:pt>
                <c:pt idx="436">
                  <c:v>-0.18382669839584409</c:v>
                </c:pt>
                <c:pt idx="437">
                  <c:v>0</c:v>
                </c:pt>
                <c:pt idx="438">
                  <c:v>-3.0466286225243993</c:v>
                </c:pt>
                <c:pt idx="439">
                  <c:v>0</c:v>
                </c:pt>
                <c:pt idx="440">
                  <c:v>-2.308454458663753</c:v>
                </c:pt>
                <c:pt idx="441">
                  <c:v>0</c:v>
                </c:pt>
                <c:pt idx="442">
                  <c:v>-0.73811445638502482</c:v>
                </c:pt>
                <c:pt idx="443">
                  <c:v>0</c:v>
                </c:pt>
                <c:pt idx="444">
                  <c:v>1.1080912113104446</c:v>
                </c:pt>
                <c:pt idx="445">
                  <c:v>0</c:v>
                </c:pt>
                <c:pt idx="446">
                  <c:v>0.83120004694578142</c:v>
                </c:pt>
                <c:pt idx="447">
                  <c:v>0</c:v>
                </c:pt>
                <c:pt idx="448">
                  <c:v>-1.3850920896127881</c:v>
                </c:pt>
                <c:pt idx="449">
                  <c:v>0</c:v>
                </c:pt>
                <c:pt idx="450">
                  <c:v>-0.83103950714737795</c:v>
                </c:pt>
                <c:pt idx="451">
                  <c:v>0</c:v>
                </c:pt>
                <c:pt idx="452">
                  <c:v>-0.55409751746883762</c:v>
                </c:pt>
                <c:pt idx="453">
                  <c:v>0</c:v>
                </c:pt>
                <c:pt idx="454">
                  <c:v>0.83140927361991857</c:v>
                </c:pt>
                <c:pt idx="455">
                  <c:v>0</c:v>
                </c:pt>
                <c:pt idx="456">
                  <c:v>0.27706864481146454</c:v>
                </c:pt>
                <c:pt idx="457">
                  <c:v>0</c:v>
                </c:pt>
                <c:pt idx="458">
                  <c:v>-2.2165513869207012</c:v>
                </c:pt>
                <c:pt idx="459">
                  <c:v>0</c:v>
                </c:pt>
                <c:pt idx="460">
                  <c:v>-4.895330535502028</c:v>
                </c:pt>
                <c:pt idx="461">
                  <c:v>0</c:v>
                </c:pt>
                <c:pt idx="462">
                  <c:v>-1.1082134535748036</c:v>
                </c:pt>
                <c:pt idx="463">
                  <c:v>0</c:v>
                </c:pt>
                <c:pt idx="464">
                  <c:v>1.9394473845298306</c:v>
                </c:pt>
                <c:pt idx="465">
                  <c:v>0</c:v>
                </c:pt>
                <c:pt idx="466">
                  <c:v>1.7551899205438322</c:v>
                </c:pt>
                <c:pt idx="467">
                  <c:v>0</c:v>
                </c:pt>
                <c:pt idx="468">
                  <c:v>-2.2160741907843118</c:v>
                </c:pt>
                <c:pt idx="469">
                  <c:v>0</c:v>
                </c:pt>
                <c:pt idx="470">
                  <c:v>-0.73878294730429639</c:v>
                </c:pt>
                <c:pt idx="471">
                  <c:v>0</c:v>
                </c:pt>
                <c:pt idx="472">
                  <c:v>0.55415862699672847</c:v>
                </c:pt>
                <c:pt idx="473">
                  <c:v>0</c:v>
                </c:pt>
                <c:pt idx="474">
                  <c:v>0.55447439163070067</c:v>
                </c:pt>
                <c:pt idx="475">
                  <c:v>0</c:v>
                </c:pt>
                <c:pt idx="476">
                  <c:v>-4.5237925754462189</c:v>
                </c:pt>
                <c:pt idx="477">
                  <c:v>0</c:v>
                </c:pt>
                <c:pt idx="478">
                  <c:v>-1.753934453096484</c:v>
                </c:pt>
                <c:pt idx="479">
                  <c:v>0</c:v>
                </c:pt>
                <c:pt idx="480">
                  <c:v>1.7541177154012164</c:v>
                </c:pt>
                <c:pt idx="481">
                  <c:v>0</c:v>
                </c:pt>
                <c:pt idx="482">
                  <c:v>2.7704872048290481</c:v>
                </c:pt>
                <c:pt idx="483">
                  <c:v>0</c:v>
                </c:pt>
                <c:pt idx="484">
                  <c:v>-0.4608115072795016</c:v>
                </c:pt>
                <c:pt idx="485">
                  <c:v>0</c:v>
                </c:pt>
                <c:pt idx="486">
                  <c:v>-4.4298071264550147</c:v>
                </c:pt>
                <c:pt idx="487">
                  <c:v>0</c:v>
                </c:pt>
                <c:pt idx="488">
                  <c:v>-3.0439856720244958</c:v>
                </c:pt>
                <c:pt idx="489">
                  <c:v>0</c:v>
                </c:pt>
                <c:pt idx="490">
                  <c:v>-3.2277727937455118</c:v>
                </c:pt>
                <c:pt idx="491">
                  <c:v>0</c:v>
                </c:pt>
                <c:pt idx="492">
                  <c:v>-0.27470523953142489</c:v>
                </c:pt>
                <c:pt idx="493">
                  <c:v>0</c:v>
                </c:pt>
                <c:pt idx="494">
                  <c:v>1.4777844357672691</c:v>
                </c:pt>
                <c:pt idx="495">
                  <c:v>0</c:v>
                </c:pt>
                <c:pt idx="496">
                  <c:v>1.9394984728269424</c:v>
                </c:pt>
                <c:pt idx="497">
                  <c:v>0</c:v>
                </c:pt>
                <c:pt idx="498">
                  <c:v>0.83195630856677738</c:v>
                </c:pt>
                <c:pt idx="499">
                  <c:v>0</c:v>
                </c:pt>
                <c:pt idx="500">
                  <c:v>0.64658775201016283</c:v>
                </c:pt>
                <c:pt idx="501">
                  <c:v>0</c:v>
                </c:pt>
                <c:pt idx="502">
                  <c:v>-4.1368991391906516</c:v>
                </c:pt>
                <c:pt idx="503">
                  <c:v>0</c:v>
                </c:pt>
                <c:pt idx="504">
                  <c:v>-4.0448744687456859</c:v>
                </c:pt>
                <c:pt idx="505">
                  <c:v>0</c:v>
                </c:pt>
                <c:pt idx="506">
                  <c:v>3.2270038560371859</c:v>
                </c:pt>
                <c:pt idx="507">
                  <c:v>0</c:v>
                </c:pt>
                <c:pt idx="508">
                  <c:v>8.5632618868292187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B-450D-8514-CE2724A2B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Feuil1!$O$1</c:f>
              <c:strCache>
                <c:ptCount val="1"/>
                <c:pt idx="0">
                  <c:v>Gyrométre z (deg/s)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Feuil1!$O$2:$O$510</c:f>
              <c:numCache>
                <c:formatCode>General</c:formatCode>
                <c:ptCount val="509"/>
                <c:pt idx="0">
                  <c:v>-0.1373291015625</c:v>
                </c:pt>
                <c:pt idx="2">
                  <c:v>3.0517578125E-2</c:v>
                </c:pt>
                <c:pt idx="4">
                  <c:v>-0.1678466796875</c:v>
                </c:pt>
                <c:pt idx="6">
                  <c:v>0.30517578125</c:v>
                </c:pt>
                <c:pt idx="8">
                  <c:v>-0.274658203125</c:v>
                </c:pt>
                <c:pt idx="10">
                  <c:v>0.1373291015625</c:v>
                </c:pt>
                <c:pt idx="12">
                  <c:v>-3.0517578125E-2</c:v>
                </c:pt>
                <c:pt idx="14">
                  <c:v>0.1983642578125</c:v>
                </c:pt>
                <c:pt idx="16">
                  <c:v>-0.396728515625</c:v>
                </c:pt>
                <c:pt idx="18">
                  <c:v>0.3204345703125</c:v>
                </c:pt>
                <c:pt idx="20">
                  <c:v>-0.213623046875</c:v>
                </c:pt>
                <c:pt idx="22">
                  <c:v>0.18310546875</c:v>
                </c:pt>
                <c:pt idx="24">
                  <c:v>0</c:v>
                </c:pt>
                <c:pt idx="26">
                  <c:v>-1.52587890625E-2</c:v>
                </c:pt>
                <c:pt idx="28">
                  <c:v>0.18310546875</c:v>
                </c:pt>
                <c:pt idx="30">
                  <c:v>-0.1678466796875</c:v>
                </c:pt>
                <c:pt idx="32">
                  <c:v>0</c:v>
                </c:pt>
                <c:pt idx="34">
                  <c:v>0.244140625</c:v>
                </c:pt>
                <c:pt idx="36">
                  <c:v>-9.1552734375E-2</c:v>
                </c:pt>
                <c:pt idx="38">
                  <c:v>6.103515625E-2</c:v>
                </c:pt>
                <c:pt idx="40">
                  <c:v>0</c:v>
                </c:pt>
                <c:pt idx="42">
                  <c:v>1.52587890625E-2</c:v>
                </c:pt>
                <c:pt idx="44">
                  <c:v>-4.57763671875E-2</c:v>
                </c:pt>
                <c:pt idx="46">
                  <c:v>0</c:v>
                </c:pt>
                <c:pt idx="48">
                  <c:v>4.57763671875E-2</c:v>
                </c:pt>
                <c:pt idx="50">
                  <c:v>-0.1068115234375</c:v>
                </c:pt>
                <c:pt idx="52">
                  <c:v>9.1552734375E-2</c:v>
                </c:pt>
                <c:pt idx="54">
                  <c:v>-9.1552734375E-2</c:v>
                </c:pt>
                <c:pt idx="56">
                  <c:v>0.1220703125</c:v>
                </c:pt>
                <c:pt idx="58">
                  <c:v>0</c:v>
                </c:pt>
                <c:pt idx="60">
                  <c:v>4.57763671875E-2</c:v>
                </c:pt>
                <c:pt idx="62">
                  <c:v>-7.62939453125E-2</c:v>
                </c:pt>
                <c:pt idx="64">
                  <c:v>-3.0517578125E-2</c:v>
                </c:pt>
                <c:pt idx="66">
                  <c:v>-0.1373291015625</c:v>
                </c:pt>
                <c:pt idx="68">
                  <c:v>0.244140625</c:v>
                </c:pt>
                <c:pt idx="70">
                  <c:v>-0.4119873046875</c:v>
                </c:pt>
                <c:pt idx="72">
                  <c:v>0.5035400390625</c:v>
                </c:pt>
                <c:pt idx="74">
                  <c:v>-0.244140625</c:v>
                </c:pt>
                <c:pt idx="76">
                  <c:v>-9.1552734375E-2</c:v>
                </c:pt>
                <c:pt idx="78">
                  <c:v>0.152587890625</c:v>
                </c:pt>
                <c:pt idx="80">
                  <c:v>-0.18310546875</c:v>
                </c:pt>
                <c:pt idx="82">
                  <c:v>0.1220703125</c:v>
                </c:pt>
                <c:pt idx="84">
                  <c:v>-0.1983642578125</c:v>
                </c:pt>
                <c:pt idx="86">
                  <c:v>0.244140625</c:v>
                </c:pt>
                <c:pt idx="88">
                  <c:v>-0.1220703125</c:v>
                </c:pt>
                <c:pt idx="90">
                  <c:v>0</c:v>
                </c:pt>
                <c:pt idx="92">
                  <c:v>4.57763671875E-2</c:v>
                </c:pt>
                <c:pt idx="94">
                  <c:v>1.52587890625E-2</c:v>
                </c:pt>
                <c:pt idx="96">
                  <c:v>-1.52587890625E-2</c:v>
                </c:pt>
                <c:pt idx="98">
                  <c:v>-1.52587890625E-2</c:v>
                </c:pt>
                <c:pt idx="100">
                  <c:v>0.152587890625</c:v>
                </c:pt>
                <c:pt idx="102">
                  <c:v>1.52587890625E-2</c:v>
                </c:pt>
                <c:pt idx="104">
                  <c:v>-0.152587890625</c:v>
                </c:pt>
                <c:pt idx="106">
                  <c:v>0.1983642578125</c:v>
                </c:pt>
                <c:pt idx="108">
                  <c:v>-7.62939453125E-2</c:v>
                </c:pt>
                <c:pt idx="110">
                  <c:v>1.52587890625E-2</c:v>
                </c:pt>
                <c:pt idx="112">
                  <c:v>3.0517578125E-2</c:v>
                </c:pt>
                <c:pt idx="114">
                  <c:v>0</c:v>
                </c:pt>
                <c:pt idx="116">
                  <c:v>6.103515625E-2</c:v>
                </c:pt>
                <c:pt idx="118">
                  <c:v>-0.152587890625</c:v>
                </c:pt>
                <c:pt idx="120">
                  <c:v>4.57763671875E-2</c:v>
                </c:pt>
                <c:pt idx="122">
                  <c:v>-6.103515625E-2</c:v>
                </c:pt>
                <c:pt idx="124">
                  <c:v>-4.57763671875E-2</c:v>
                </c:pt>
                <c:pt idx="126">
                  <c:v>1.52587890625E-2</c:v>
                </c:pt>
                <c:pt idx="128">
                  <c:v>3.0517578125E-2</c:v>
                </c:pt>
                <c:pt idx="130">
                  <c:v>3.0517578125E-2</c:v>
                </c:pt>
                <c:pt idx="132">
                  <c:v>-9.1552734375E-2</c:v>
                </c:pt>
                <c:pt idx="134">
                  <c:v>0.1220703125</c:v>
                </c:pt>
                <c:pt idx="136">
                  <c:v>-4.57763671875E-2</c:v>
                </c:pt>
                <c:pt idx="138">
                  <c:v>0</c:v>
                </c:pt>
                <c:pt idx="140">
                  <c:v>-6.103515625E-2</c:v>
                </c:pt>
                <c:pt idx="142">
                  <c:v>4.57763671875E-2</c:v>
                </c:pt>
                <c:pt idx="144">
                  <c:v>-0.1220703125</c:v>
                </c:pt>
                <c:pt idx="146">
                  <c:v>3.0517578125E-2</c:v>
                </c:pt>
                <c:pt idx="148">
                  <c:v>0.1220703125</c:v>
                </c:pt>
                <c:pt idx="150">
                  <c:v>-0.152587890625</c:v>
                </c:pt>
                <c:pt idx="152">
                  <c:v>7.62939453125E-2</c:v>
                </c:pt>
                <c:pt idx="154">
                  <c:v>9.1552734375E-2</c:v>
                </c:pt>
                <c:pt idx="156">
                  <c:v>-3.0517578125E-2</c:v>
                </c:pt>
                <c:pt idx="158">
                  <c:v>-0.1220703125</c:v>
                </c:pt>
                <c:pt idx="160">
                  <c:v>-1.52587890625E-2</c:v>
                </c:pt>
                <c:pt idx="162">
                  <c:v>-3.0517578125E-2</c:v>
                </c:pt>
                <c:pt idx="164">
                  <c:v>-6.103515625E-2</c:v>
                </c:pt>
                <c:pt idx="166">
                  <c:v>9.1552734375E-2</c:v>
                </c:pt>
                <c:pt idx="168">
                  <c:v>-1.52587890625E-2</c:v>
                </c:pt>
                <c:pt idx="170">
                  <c:v>6.103515625E-2</c:v>
                </c:pt>
                <c:pt idx="172">
                  <c:v>-6.103515625E-2</c:v>
                </c:pt>
                <c:pt idx="174">
                  <c:v>4.57763671875E-2</c:v>
                </c:pt>
                <c:pt idx="176">
                  <c:v>1.52587890625E-2</c:v>
                </c:pt>
                <c:pt idx="178">
                  <c:v>0</c:v>
                </c:pt>
                <c:pt idx="180">
                  <c:v>-9.1552734375E-2</c:v>
                </c:pt>
                <c:pt idx="182">
                  <c:v>0</c:v>
                </c:pt>
                <c:pt idx="184">
                  <c:v>0.213623046875</c:v>
                </c:pt>
                <c:pt idx="186">
                  <c:v>-0.2593994140625</c:v>
                </c:pt>
                <c:pt idx="188">
                  <c:v>0.18310546875</c:v>
                </c:pt>
                <c:pt idx="190">
                  <c:v>-1.52587890625E-2</c:v>
                </c:pt>
                <c:pt idx="192">
                  <c:v>-9.1552734375E-2</c:v>
                </c:pt>
                <c:pt idx="194">
                  <c:v>3.0517578125E-2</c:v>
                </c:pt>
                <c:pt idx="196">
                  <c:v>4.57763671875E-2</c:v>
                </c:pt>
                <c:pt idx="198">
                  <c:v>1.52587890625E-2</c:v>
                </c:pt>
                <c:pt idx="200">
                  <c:v>-0.213623046875</c:v>
                </c:pt>
                <c:pt idx="202">
                  <c:v>-1.52587890625E-2</c:v>
                </c:pt>
                <c:pt idx="204">
                  <c:v>0.213623046875</c:v>
                </c:pt>
                <c:pt idx="206">
                  <c:v>-0.18310546875</c:v>
                </c:pt>
                <c:pt idx="208">
                  <c:v>0.1068115234375</c:v>
                </c:pt>
                <c:pt idx="210">
                  <c:v>4.57763671875E-2</c:v>
                </c:pt>
                <c:pt idx="212">
                  <c:v>1.52587890625E-2</c:v>
                </c:pt>
                <c:pt idx="214">
                  <c:v>-9.1552734375E-2</c:v>
                </c:pt>
                <c:pt idx="216">
                  <c:v>4.57763671875E-2</c:v>
                </c:pt>
                <c:pt idx="218">
                  <c:v>6.103515625E-2</c:v>
                </c:pt>
                <c:pt idx="220">
                  <c:v>-6.103515625E-2</c:v>
                </c:pt>
                <c:pt idx="222">
                  <c:v>-0.213623046875</c:v>
                </c:pt>
                <c:pt idx="224">
                  <c:v>0.213623046875</c:v>
                </c:pt>
                <c:pt idx="226">
                  <c:v>-0.1068115234375</c:v>
                </c:pt>
                <c:pt idx="228">
                  <c:v>-4.57763671875E-2</c:v>
                </c:pt>
                <c:pt idx="230">
                  <c:v>1.52587890625E-2</c:v>
                </c:pt>
                <c:pt idx="232">
                  <c:v>6.103515625E-2</c:v>
                </c:pt>
                <c:pt idx="234">
                  <c:v>0</c:v>
                </c:pt>
                <c:pt idx="236">
                  <c:v>-0.1220703125</c:v>
                </c:pt>
                <c:pt idx="238">
                  <c:v>0.1373291015625</c:v>
                </c:pt>
                <c:pt idx="240">
                  <c:v>-3.0517578125E-2</c:v>
                </c:pt>
                <c:pt idx="242">
                  <c:v>3.0517578125E-2</c:v>
                </c:pt>
                <c:pt idx="244">
                  <c:v>-0.1220703125</c:v>
                </c:pt>
                <c:pt idx="246">
                  <c:v>0.3814697265625</c:v>
                </c:pt>
                <c:pt idx="248">
                  <c:v>-0.2899169921875</c:v>
                </c:pt>
                <c:pt idx="250">
                  <c:v>3.0517578125E-2</c:v>
                </c:pt>
                <c:pt idx="252">
                  <c:v>0.18310546875</c:v>
                </c:pt>
                <c:pt idx="254">
                  <c:v>-9.1552734375E-2</c:v>
                </c:pt>
                <c:pt idx="256">
                  <c:v>0</c:v>
                </c:pt>
                <c:pt idx="258">
                  <c:v>-0.1220703125</c:v>
                </c:pt>
                <c:pt idx="260">
                  <c:v>0.18310546875</c:v>
                </c:pt>
                <c:pt idx="262">
                  <c:v>-4.57763671875E-2</c:v>
                </c:pt>
                <c:pt idx="264">
                  <c:v>-0.18310546875</c:v>
                </c:pt>
                <c:pt idx="266">
                  <c:v>0.274658203125</c:v>
                </c:pt>
                <c:pt idx="268">
                  <c:v>-0.1373291015625</c:v>
                </c:pt>
                <c:pt idx="270">
                  <c:v>-4.57763671875E-2</c:v>
                </c:pt>
                <c:pt idx="272">
                  <c:v>9.1552734375E-2</c:v>
                </c:pt>
                <c:pt idx="274">
                  <c:v>1.52587890625E-2</c:v>
                </c:pt>
                <c:pt idx="276">
                  <c:v>0</c:v>
                </c:pt>
                <c:pt idx="278">
                  <c:v>-0.1220703125</c:v>
                </c:pt>
                <c:pt idx="280">
                  <c:v>0.213623046875</c:v>
                </c:pt>
                <c:pt idx="282">
                  <c:v>-7.62939453125E-2</c:v>
                </c:pt>
                <c:pt idx="284">
                  <c:v>-4.57763671875E-2</c:v>
                </c:pt>
                <c:pt idx="286">
                  <c:v>4.57763671875E-2</c:v>
                </c:pt>
                <c:pt idx="288">
                  <c:v>6.103515625E-2</c:v>
                </c:pt>
                <c:pt idx="290">
                  <c:v>-6.103515625E-2</c:v>
                </c:pt>
                <c:pt idx="292">
                  <c:v>-6.103515625E-2</c:v>
                </c:pt>
                <c:pt idx="294">
                  <c:v>0.1220703125</c:v>
                </c:pt>
                <c:pt idx="296">
                  <c:v>-3.0517578125E-2</c:v>
                </c:pt>
                <c:pt idx="298">
                  <c:v>-4.57763671875E-2</c:v>
                </c:pt>
                <c:pt idx="300">
                  <c:v>4.57763671875E-2</c:v>
                </c:pt>
                <c:pt idx="302">
                  <c:v>7.62939453125E-2</c:v>
                </c:pt>
                <c:pt idx="304">
                  <c:v>-4.57763671875E-2</c:v>
                </c:pt>
                <c:pt idx="306">
                  <c:v>-3.0517578125E-2</c:v>
                </c:pt>
                <c:pt idx="308">
                  <c:v>9.1552734375E-2</c:v>
                </c:pt>
                <c:pt idx="310">
                  <c:v>1.52587890625E-2</c:v>
                </c:pt>
                <c:pt idx="312">
                  <c:v>-7.62939453125E-2</c:v>
                </c:pt>
                <c:pt idx="314">
                  <c:v>3.0517578125E-2</c:v>
                </c:pt>
                <c:pt idx="316">
                  <c:v>7.62939453125E-2</c:v>
                </c:pt>
                <c:pt idx="318">
                  <c:v>-6.103515625E-2</c:v>
                </c:pt>
                <c:pt idx="320">
                  <c:v>-3.0517578125E-2</c:v>
                </c:pt>
                <c:pt idx="322">
                  <c:v>7.62939453125E-2</c:v>
                </c:pt>
                <c:pt idx="324">
                  <c:v>0</c:v>
                </c:pt>
                <c:pt idx="326">
                  <c:v>-4.57763671875E-2</c:v>
                </c:pt>
                <c:pt idx="328">
                  <c:v>1.52587890625E-2</c:v>
                </c:pt>
                <c:pt idx="330">
                  <c:v>7.62939453125E-2</c:v>
                </c:pt>
                <c:pt idx="332">
                  <c:v>-4.57763671875E-2</c:v>
                </c:pt>
                <c:pt idx="334">
                  <c:v>-3.0517578125E-2</c:v>
                </c:pt>
                <c:pt idx="336">
                  <c:v>7.62939453125E-2</c:v>
                </c:pt>
                <c:pt idx="338">
                  <c:v>1.52587890625E-2</c:v>
                </c:pt>
                <c:pt idx="340">
                  <c:v>-4.57763671875E-2</c:v>
                </c:pt>
                <c:pt idx="342">
                  <c:v>0</c:v>
                </c:pt>
                <c:pt idx="344">
                  <c:v>7.62939453125E-2</c:v>
                </c:pt>
                <c:pt idx="346">
                  <c:v>-1.52587890625E-2</c:v>
                </c:pt>
                <c:pt idx="348">
                  <c:v>-1.52587890625E-2</c:v>
                </c:pt>
                <c:pt idx="350">
                  <c:v>6.103515625E-2</c:v>
                </c:pt>
                <c:pt idx="352">
                  <c:v>1.52587890625E-2</c:v>
                </c:pt>
                <c:pt idx="354">
                  <c:v>-3.0517578125E-2</c:v>
                </c:pt>
                <c:pt idx="356">
                  <c:v>-1.52587890625E-2</c:v>
                </c:pt>
                <c:pt idx="358">
                  <c:v>6.103515625E-2</c:v>
                </c:pt>
                <c:pt idx="360">
                  <c:v>-3.0517578125E-2</c:v>
                </c:pt>
                <c:pt idx="362">
                  <c:v>0</c:v>
                </c:pt>
                <c:pt idx="364">
                  <c:v>6.103515625E-2</c:v>
                </c:pt>
                <c:pt idx="366">
                  <c:v>3.0517578125E-2</c:v>
                </c:pt>
                <c:pt idx="368">
                  <c:v>-3.0517578125E-2</c:v>
                </c:pt>
                <c:pt idx="370">
                  <c:v>1.52587890625E-2</c:v>
                </c:pt>
                <c:pt idx="372">
                  <c:v>6.103515625E-2</c:v>
                </c:pt>
                <c:pt idx="374">
                  <c:v>-3.0517578125E-2</c:v>
                </c:pt>
                <c:pt idx="376">
                  <c:v>-3.0517578125E-2</c:v>
                </c:pt>
                <c:pt idx="378">
                  <c:v>3.0517578125E-2</c:v>
                </c:pt>
                <c:pt idx="380">
                  <c:v>6.103515625E-2</c:v>
                </c:pt>
                <c:pt idx="382">
                  <c:v>-4.57763671875E-2</c:v>
                </c:pt>
                <c:pt idx="384">
                  <c:v>4.57763671875E-2</c:v>
                </c:pt>
                <c:pt idx="386">
                  <c:v>7.62939453125E-2</c:v>
                </c:pt>
                <c:pt idx="388">
                  <c:v>-1.52587890625E-2</c:v>
                </c:pt>
                <c:pt idx="390">
                  <c:v>0</c:v>
                </c:pt>
                <c:pt idx="392">
                  <c:v>3.0517578125E-2</c:v>
                </c:pt>
                <c:pt idx="394">
                  <c:v>1.52587890625E-2</c:v>
                </c:pt>
                <c:pt idx="396">
                  <c:v>-3.0517578125E-2</c:v>
                </c:pt>
                <c:pt idx="398">
                  <c:v>-1.52587890625E-2</c:v>
                </c:pt>
                <c:pt idx="400">
                  <c:v>6.103515625E-2</c:v>
                </c:pt>
                <c:pt idx="402">
                  <c:v>-3.0517578125E-2</c:v>
                </c:pt>
                <c:pt idx="404">
                  <c:v>-1.52587890625E-2</c:v>
                </c:pt>
                <c:pt idx="406">
                  <c:v>1.52587890625E-2</c:v>
                </c:pt>
                <c:pt idx="408">
                  <c:v>0.1220703125</c:v>
                </c:pt>
                <c:pt idx="410">
                  <c:v>11.444091796875</c:v>
                </c:pt>
                <c:pt idx="412">
                  <c:v>9.9639892578125</c:v>
                </c:pt>
                <c:pt idx="414">
                  <c:v>32.318115234375</c:v>
                </c:pt>
                <c:pt idx="416">
                  <c:v>10.223388671875</c:v>
                </c:pt>
                <c:pt idx="418">
                  <c:v>-6.2408447265625</c:v>
                </c:pt>
                <c:pt idx="420">
                  <c:v>-9.796142578125</c:v>
                </c:pt>
                <c:pt idx="422">
                  <c:v>1.6021728515625</c:v>
                </c:pt>
                <c:pt idx="424">
                  <c:v>9.94873046875</c:v>
                </c:pt>
                <c:pt idx="426">
                  <c:v>4.5318603515625</c:v>
                </c:pt>
                <c:pt idx="428">
                  <c:v>-1.52587890625</c:v>
                </c:pt>
                <c:pt idx="430">
                  <c:v>5.828857421875</c:v>
                </c:pt>
                <c:pt idx="432">
                  <c:v>9.6893310546875</c:v>
                </c:pt>
                <c:pt idx="434">
                  <c:v>6.988525390625</c:v>
                </c:pt>
                <c:pt idx="436">
                  <c:v>3.509521484375</c:v>
                </c:pt>
                <c:pt idx="438">
                  <c:v>0.823974609375</c:v>
                </c:pt>
                <c:pt idx="440">
                  <c:v>-2.0751953125</c:v>
                </c:pt>
                <c:pt idx="442">
                  <c:v>-0.9002685546875</c:v>
                </c:pt>
                <c:pt idx="444">
                  <c:v>0.457763671875</c:v>
                </c:pt>
                <c:pt idx="446">
                  <c:v>3.326416015625</c:v>
                </c:pt>
                <c:pt idx="448">
                  <c:v>5.157470703125</c:v>
                </c:pt>
                <c:pt idx="450">
                  <c:v>5.828857421875</c:v>
                </c:pt>
                <c:pt idx="452">
                  <c:v>5.92041015625</c:v>
                </c:pt>
                <c:pt idx="454">
                  <c:v>6.439208984375</c:v>
                </c:pt>
                <c:pt idx="456">
                  <c:v>9.918212890625</c:v>
                </c:pt>
                <c:pt idx="458">
                  <c:v>17.2119140625</c:v>
                </c:pt>
                <c:pt idx="460">
                  <c:v>27.6947021484375</c:v>
                </c:pt>
                <c:pt idx="462">
                  <c:v>38.1011962890625</c:v>
                </c:pt>
                <c:pt idx="464">
                  <c:v>41.7938232421875</c:v>
                </c:pt>
                <c:pt idx="466">
                  <c:v>31.9976806640625</c:v>
                </c:pt>
                <c:pt idx="468">
                  <c:v>3.2501220703125</c:v>
                </c:pt>
                <c:pt idx="470">
                  <c:v>-13.48876953125</c:v>
                </c:pt>
                <c:pt idx="472">
                  <c:v>-17.9443359375</c:v>
                </c:pt>
                <c:pt idx="474">
                  <c:v>2.99072265625</c:v>
                </c:pt>
                <c:pt idx="476">
                  <c:v>11.4593505859375</c:v>
                </c:pt>
                <c:pt idx="478">
                  <c:v>10.7574462890625</c:v>
                </c:pt>
                <c:pt idx="480">
                  <c:v>2.01416015625</c:v>
                </c:pt>
                <c:pt idx="482">
                  <c:v>-5.5084228515625</c:v>
                </c:pt>
                <c:pt idx="484">
                  <c:v>-9.552001953125</c:v>
                </c:pt>
                <c:pt idx="486">
                  <c:v>-6.500244140625</c:v>
                </c:pt>
                <c:pt idx="488">
                  <c:v>5.55419921875</c:v>
                </c:pt>
                <c:pt idx="490">
                  <c:v>3.90625</c:v>
                </c:pt>
                <c:pt idx="492">
                  <c:v>0.8087158203125</c:v>
                </c:pt>
                <c:pt idx="494">
                  <c:v>-0.6561279296875</c:v>
                </c:pt>
                <c:pt idx="496">
                  <c:v>-6.8359375</c:v>
                </c:pt>
                <c:pt idx="498">
                  <c:v>-4.8065185546875</c:v>
                </c:pt>
                <c:pt idx="500">
                  <c:v>-2.7923583984375</c:v>
                </c:pt>
                <c:pt idx="502">
                  <c:v>-1.312255859375</c:v>
                </c:pt>
                <c:pt idx="504">
                  <c:v>1.617431640625</c:v>
                </c:pt>
                <c:pt idx="506">
                  <c:v>3.5247802734375</c:v>
                </c:pt>
                <c:pt idx="508">
                  <c:v>2.0599365234375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447F-B73C-3F713A76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Feuil1!$P$2:$P$510</c:f>
              <c:numCache>
                <c:formatCode>General</c:formatCode>
                <c:ptCount val="509"/>
                <c:pt idx="0">
                  <c:v>1.9705433789062497E-2</c:v>
                </c:pt>
                <c:pt idx="2">
                  <c:v>3.8497548046874996E-2</c:v>
                </c:pt>
                <c:pt idx="4">
                  <c:v>1.6288685742187496E-2</c:v>
                </c:pt>
                <c:pt idx="6">
                  <c:v>6.9248280468749993E-2</c:v>
                </c:pt>
                <c:pt idx="8">
                  <c:v>4.3300675781249975E-3</c:v>
                </c:pt>
                <c:pt idx="10">
                  <c:v>5.0456166210937493E-2</c:v>
                </c:pt>
                <c:pt idx="12">
                  <c:v>3.1664051953124994E-2</c:v>
                </c:pt>
                <c:pt idx="14">
                  <c:v>5.7289662304687496E-2</c:v>
                </c:pt>
                <c:pt idx="16">
                  <c:v>-9.3369246093750018E-3</c:v>
                </c:pt>
                <c:pt idx="18">
                  <c:v>7.0956654492187479E-2</c:v>
                </c:pt>
                <c:pt idx="20">
                  <c:v>1.1163563671874996E-2</c:v>
                </c:pt>
                <c:pt idx="22">
                  <c:v>5.5581288281249995E-2</c:v>
                </c:pt>
                <c:pt idx="24">
                  <c:v>3.5080799999999995E-2</c:v>
                </c:pt>
                <c:pt idx="26">
                  <c:v>3.3372425976562495E-2</c:v>
                </c:pt>
                <c:pt idx="28">
                  <c:v>5.5581288281249995E-2</c:v>
                </c:pt>
                <c:pt idx="30">
                  <c:v>1.6288685742187496E-2</c:v>
                </c:pt>
                <c:pt idx="32">
                  <c:v>3.5080799999999995E-2</c:v>
                </c:pt>
                <c:pt idx="34">
                  <c:v>6.241478437499999E-2</c:v>
                </c:pt>
                <c:pt idx="36">
                  <c:v>2.4830555859374995E-2</c:v>
                </c:pt>
                <c:pt idx="38">
                  <c:v>4.1914296093749998E-2</c:v>
                </c:pt>
                <c:pt idx="40">
                  <c:v>3.5080799999999995E-2</c:v>
                </c:pt>
                <c:pt idx="42">
                  <c:v>3.6789174023437496E-2</c:v>
                </c:pt>
                <c:pt idx="44">
                  <c:v>2.9955677929687497E-2</c:v>
                </c:pt>
                <c:pt idx="46">
                  <c:v>3.5080799999999995E-2</c:v>
                </c:pt>
                <c:pt idx="48">
                  <c:v>4.0205922070312497E-2</c:v>
                </c:pt>
                <c:pt idx="50">
                  <c:v>2.3122181835937495E-2</c:v>
                </c:pt>
                <c:pt idx="52">
                  <c:v>4.5331044140624992E-2</c:v>
                </c:pt>
                <c:pt idx="54">
                  <c:v>2.4830555859374995E-2</c:v>
                </c:pt>
                <c:pt idx="56">
                  <c:v>4.8747792187499993E-2</c:v>
                </c:pt>
                <c:pt idx="58">
                  <c:v>3.5080799999999995E-2</c:v>
                </c:pt>
                <c:pt idx="60">
                  <c:v>4.0205922070312497E-2</c:v>
                </c:pt>
                <c:pt idx="62">
                  <c:v>2.6538929882812496E-2</c:v>
                </c:pt>
                <c:pt idx="64">
                  <c:v>3.1664051953124994E-2</c:v>
                </c:pt>
                <c:pt idx="66">
                  <c:v>1.9705433789062497E-2</c:v>
                </c:pt>
                <c:pt idx="68">
                  <c:v>6.241478437499999E-2</c:v>
                </c:pt>
                <c:pt idx="70">
                  <c:v>-1.1045298632812502E-2</c:v>
                </c:pt>
                <c:pt idx="72">
                  <c:v>9.1457142773437486E-2</c:v>
                </c:pt>
                <c:pt idx="74">
                  <c:v>7.7468156249999968E-3</c:v>
                </c:pt>
                <c:pt idx="76">
                  <c:v>2.4830555859374995E-2</c:v>
                </c:pt>
                <c:pt idx="78">
                  <c:v>5.2164540234374994E-2</c:v>
                </c:pt>
                <c:pt idx="80">
                  <c:v>1.4580311718749997E-2</c:v>
                </c:pt>
                <c:pt idx="82">
                  <c:v>4.8747792187499993E-2</c:v>
                </c:pt>
                <c:pt idx="84">
                  <c:v>1.2871937695312497E-2</c:v>
                </c:pt>
                <c:pt idx="86">
                  <c:v>6.241478437499999E-2</c:v>
                </c:pt>
                <c:pt idx="88">
                  <c:v>2.1413807812499998E-2</c:v>
                </c:pt>
                <c:pt idx="90">
                  <c:v>3.5080799999999995E-2</c:v>
                </c:pt>
                <c:pt idx="92">
                  <c:v>4.0205922070312497E-2</c:v>
                </c:pt>
                <c:pt idx="94">
                  <c:v>3.6789174023437496E-2</c:v>
                </c:pt>
                <c:pt idx="96">
                  <c:v>3.3372425976562495E-2</c:v>
                </c:pt>
                <c:pt idx="98">
                  <c:v>3.3372425976562495E-2</c:v>
                </c:pt>
                <c:pt idx="100">
                  <c:v>5.2164540234374994E-2</c:v>
                </c:pt>
                <c:pt idx="102">
                  <c:v>3.6789174023437496E-2</c:v>
                </c:pt>
                <c:pt idx="104">
                  <c:v>1.7997059765624997E-2</c:v>
                </c:pt>
                <c:pt idx="106">
                  <c:v>5.7289662304687496E-2</c:v>
                </c:pt>
                <c:pt idx="108">
                  <c:v>2.6538929882812496E-2</c:v>
                </c:pt>
                <c:pt idx="110">
                  <c:v>3.6789174023437496E-2</c:v>
                </c:pt>
                <c:pt idx="112">
                  <c:v>3.8497548046874996E-2</c:v>
                </c:pt>
                <c:pt idx="114">
                  <c:v>3.5080799999999995E-2</c:v>
                </c:pt>
                <c:pt idx="116">
                  <c:v>4.1914296093749998E-2</c:v>
                </c:pt>
                <c:pt idx="118">
                  <c:v>1.7997059765624997E-2</c:v>
                </c:pt>
                <c:pt idx="120">
                  <c:v>4.0205922070312497E-2</c:v>
                </c:pt>
                <c:pt idx="122">
                  <c:v>2.8247303906249997E-2</c:v>
                </c:pt>
                <c:pt idx="124">
                  <c:v>2.9955677929687497E-2</c:v>
                </c:pt>
                <c:pt idx="126">
                  <c:v>3.6789174023437496E-2</c:v>
                </c:pt>
                <c:pt idx="128">
                  <c:v>3.8497548046874996E-2</c:v>
                </c:pt>
                <c:pt idx="130">
                  <c:v>3.8497548046874996E-2</c:v>
                </c:pt>
                <c:pt idx="132">
                  <c:v>2.4830555859374995E-2</c:v>
                </c:pt>
                <c:pt idx="134">
                  <c:v>4.8747792187499993E-2</c:v>
                </c:pt>
                <c:pt idx="136">
                  <c:v>2.9955677929687497E-2</c:v>
                </c:pt>
                <c:pt idx="138">
                  <c:v>3.5080799999999995E-2</c:v>
                </c:pt>
                <c:pt idx="140">
                  <c:v>2.8247303906249997E-2</c:v>
                </c:pt>
                <c:pt idx="142">
                  <c:v>4.0205922070312497E-2</c:v>
                </c:pt>
                <c:pt idx="144">
                  <c:v>2.1413807812499998E-2</c:v>
                </c:pt>
                <c:pt idx="146">
                  <c:v>3.8497548046874996E-2</c:v>
                </c:pt>
                <c:pt idx="148">
                  <c:v>4.8747792187499993E-2</c:v>
                </c:pt>
                <c:pt idx="150">
                  <c:v>1.7997059765624997E-2</c:v>
                </c:pt>
                <c:pt idx="152">
                  <c:v>4.3622670117187498E-2</c:v>
                </c:pt>
                <c:pt idx="154">
                  <c:v>4.5331044140624992E-2</c:v>
                </c:pt>
                <c:pt idx="156">
                  <c:v>3.1664051953124994E-2</c:v>
                </c:pt>
                <c:pt idx="158">
                  <c:v>2.1413807812499998E-2</c:v>
                </c:pt>
                <c:pt idx="160">
                  <c:v>3.3372425976562495E-2</c:v>
                </c:pt>
                <c:pt idx="162">
                  <c:v>3.1664051953124994E-2</c:v>
                </c:pt>
                <c:pt idx="164">
                  <c:v>2.8247303906249997E-2</c:v>
                </c:pt>
                <c:pt idx="166">
                  <c:v>4.5331044140624992E-2</c:v>
                </c:pt>
                <c:pt idx="168">
                  <c:v>3.3372425976562495E-2</c:v>
                </c:pt>
                <c:pt idx="170">
                  <c:v>4.1914296093749998E-2</c:v>
                </c:pt>
                <c:pt idx="172">
                  <c:v>2.8247303906249997E-2</c:v>
                </c:pt>
                <c:pt idx="174">
                  <c:v>4.0205922070312497E-2</c:v>
                </c:pt>
                <c:pt idx="176">
                  <c:v>3.6789174023437496E-2</c:v>
                </c:pt>
                <c:pt idx="178">
                  <c:v>3.5080799999999995E-2</c:v>
                </c:pt>
                <c:pt idx="180">
                  <c:v>2.4830555859374995E-2</c:v>
                </c:pt>
                <c:pt idx="182">
                  <c:v>3.5080799999999995E-2</c:v>
                </c:pt>
                <c:pt idx="184">
                  <c:v>5.8998036328124996E-2</c:v>
                </c:pt>
                <c:pt idx="186">
                  <c:v>6.0384416015624972E-3</c:v>
                </c:pt>
                <c:pt idx="188">
                  <c:v>5.5581288281249995E-2</c:v>
                </c:pt>
                <c:pt idx="190">
                  <c:v>3.3372425976562495E-2</c:v>
                </c:pt>
                <c:pt idx="192">
                  <c:v>2.4830555859374995E-2</c:v>
                </c:pt>
                <c:pt idx="194">
                  <c:v>3.8497548046874996E-2</c:v>
                </c:pt>
                <c:pt idx="196">
                  <c:v>4.0205922070312497E-2</c:v>
                </c:pt>
                <c:pt idx="198">
                  <c:v>3.6789174023437496E-2</c:v>
                </c:pt>
                <c:pt idx="200">
                  <c:v>1.1163563671874996E-2</c:v>
                </c:pt>
                <c:pt idx="202">
                  <c:v>3.3372425976562495E-2</c:v>
                </c:pt>
                <c:pt idx="204">
                  <c:v>5.8998036328124996E-2</c:v>
                </c:pt>
                <c:pt idx="206">
                  <c:v>1.4580311718749997E-2</c:v>
                </c:pt>
                <c:pt idx="208">
                  <c:v>4.7039418164062492E-2</c:v>
                </c:pt>
                <c:pt idx="210">
                  <c:v>4.0205922070312497E-2</c:v>
                </c:pt>
                <c:pt idx="212">
                  <c:v>3.6789174023437496E-2</c:v>
                </c:pt>
                <c:pt idx="214">
                  <c:v>2.4830555859374995E-2</c:v>
                </c:pt>
                <c:pt idx="216">
                  <c:v>4.0205922070312497E-2</c:v>
                </c:pt>
                <c:pt idx="218">
                  <c:v>4.1914296093749998E-2</c:v>
                </c:pt>
                <c:pt idx="220">
                  <c:v>2.8247303906249997E-2</c:v>
                </c:pt>
                <c:pt idx="222">
                  <c:v>1.1163563671874996E-2</c:v>
                </c:pt>
                <c:pt idx="224">
                  <c:v>5.8998036328124996E-2</c:v>
                </c:pt>
                <c:pt idx="226">
                  <c:v>2.3122181835937495E-2</c:v>
                </c:pt>
                <c:pt idx="228">
                  <c:v>2.9955677929687497E-2</c:v>
                </c:pt>
                <c:pt idx="230">
                  <c:v>3.6789174023437496E-2</c:v>
                </c:pt>
                <c:pt idx="232">
                  <c:v>4.1914296093749998E-2</c:v>
                </c:pt>
                <c:pt idx="234">
                  <c:v>3.5080799999999995E-2</c:v>
                </c:pt>
                <c:pt idx="236">
                  <c:v>2.1413807812499998E-2</c:v>
                </c:pt>
                <c:pt idx="238">
                  <c:v>5.0456166210937493E-2</c:v>
                </c:pt>
                <c:pt idx="240">
                  <c:v>3.1664051953124994E-2</c:v>
                </c:pt>
                <c:pt idx="242">
                  <c:v>3.8497548046874996E-2</c:v>
                </c:pt>
                <c:pt idx="244">
                  <c:v>2.1413807812499998E-2</c:v>
                </c:pt>
                <c:pt idx="246">
                  <c:v>7.7790150585937481E-2</c:v>
                </c:pt>
                <c:pt idx="248">
                  <c:v>2.6216935546874973E-3</c:v>
                </c:pt>
                <c:pt idx="250">
                  <c:v>3.8497548046874996E-2</c:v>
                </c:pt>
                <c:pt idx="252">
                  <c:v>5.5581288281249995E-2</c:v>
                </c:pt>
                <c:pt idx="254">
                  <c:v>2.4830555859374995E-2</c:v>
                </c:pt>
                <c:pt idx="256">
                  <c:v>3.5080799999999995E-2</c:v>
                </c:pt>
                <c:pt idx="258">
                  <c:v>2.1413807812499998E-2</c:v>
                </c:pt>
                <c:pt idx="260">
                  <c:v>5.5581288281249995E-2</c:v>
                </c:pt>
                <c:pt idx="262">
                  <c:v>2.9955677929687497E-2</c:v>
                </c:pt>
                <c:pt idx="264">
                  <c:v>1.4580311718749997E-2</c:v>
                </c:pt>
                <c:pt idx="266">
                  <c:v>6.5831532421874991E-2</c:v>
                </c:pt>
                <c:pt idx="268">
                  <c:v>1.9705433789062497E-2</c:v>
                </c:pt>
                <c:pt idx="270">
                  <c:v>2.9955677929687497E-2</c:v>
                </c:pt>
                <c:pt idx="272">
                  <c:v>4.5331044140624992E-2</c:v>
                </c:pt>
                <c:pt idx="274">
                  <c:v>3.6789174023437496E-2</c:v>
                </c:pt>
                <c:pt idx="276">
                  <c:v>3.5080799999999995E-2</c:v>
                </c:pt>
                <c:pt idx="278">
                  <c:v>2.1413807812499998E-2</c:v>
                </c:pt>
                <c:pt idx="280">
                  <c:v>5.8998036328124996E-2</c:v>
                </c:pt>
                <c:pt idx="282">
                  <c:v>2.6538929882812496E-2</c:v>
                </c:pt>
                <c:pt idx="284">
                  <c:v>2.9955677929687497E-2</c:v>
                </c:pt>
                <c:pt idx="286">
                  <c:v>4.0205922070312497E-2</c:v>
                </c:pt>
                <c:pt idx="288">
                  <c:v>4.1914296093749998E-2</c:v>
                </c:pt>
                <c:pt idx="290">
                  <c:v>2.8247303906249997E-2</c:v>
                </c:pt>
                <c:pt idx="292">
                  <c:v>2.8247303906249997E-2</c:v>
                </c:pt>
                <c:pt idx="294">
                  <c:v>4.8747792187499993E-2</c:v>
                </c:pt>
                <c:pt idx="296">
                  <c:v>3.1664051953124994E-2</c:v>
                </c:pt>
                <c:pt idx="298">
                  <c:v>2.9955677929687497E-2</c:v>
                </c:pt>
                <c:pt idx="300">
                  <c:v>4.0205922070312497E-2</c:v>
                </c:pt>
                <c:pt idx="302">
                  <c:v>4.3622670117187498E-2</c:v>
                </c:pt>
                <c:pt idx="304">
                  <c:v>2.9955677929687497E-2</c:v>
                </c:pt>
                <c:pt idx="306">
                  <c:v>3.1664051953124994E-2</c:v>
                </c:pt>
                <c:pt idx="308">
                  <c:v>4.5331044140624992E-2</c:v>
                </c:pt>
                <c:pt idx="310">
                  <c:v>3.6789174023437496E-2</c:v>
                </c:pt>
                <c:pt idx="312">
                  <c:v>2.6538929882812496E-2</c:v>
                </c:pt>
                <c:pt idx="314">
                  <c:v>3.8497548046874996E-2</c:v>
                </c:pt>
                <c:pt idx="316">
                  <c:v>4.3622670117187498E-2</c:v>
                </c:pt>
                <c:pt idx="318">
                  <c:v>2.8247303906249997E-2</c:v>
                </c:pt>
                <c:pt idx="320">
                  <c:v>3.1664051953124994E-2</c:v>
                </c:pt>
                <c:pt idx="322">
                  <c:v>4.3622670117187498E-2</c:v>
                </c:pt>
                <c:pt idx="324">
                  <c:v>3.5080799999999995E-2</c:v>
                </c:pt>
                <c:pt idx="326">
                  <c:v>2.9955677929687497E-2</c:v>
                </c:pt>
                <c:pt idx="328">
                  <c:v>3.6789174023437496E-2</c:v>
                </c:pt>
                <c:pt idx="330">
                  <c:v>4.3622670117187498E-2</c:v>
                </c:pt>
                <c:pt idx="332">
                  <c:v>2.9955677929687497E-2</c:v>
                </c:pt>
                <c:pt idx="334">
                  <c:v>3.1664051953124994E-2</c:v>
                </c:pt>
                <c:pt idx="336">
                  <c:v>4.3622670117187498E-2</c:v>
                </c:pt>
                <c:pt idx="338">
                  <c:v>3.6789174023437496E-2</c:v>
                </c:pt>
                <c:pt idx="340">
                  <c:v>2.9955677929687497E-2</c:v>
                </c:pt>
                <c:pt idx="342">
                  <c:v>3.5080799999999995E-2</c:v>
                </c:pt>
                <c:pt idx="344">
                  <c:v>4.3622670117187498E-2</c:v>
                </c:pt>
                <c:pt idx="346">
                  <c:v>3.3372425976562495E-2</c:v>
                </c:pt>
                <c:pt idx="348">
                  <c:v>3.3372425976562495E-2</c:v>
                </c:pt>
                <c:pt idx="350">
                  <c:v>4.1914296093749998E-2</c:v>
                </c:pt>
                <c:pt idx="352">
                  <c:v>3.6789174023437496E-2</c:v>
                </c:pt>
                <c:pt idx="354">
                  <c:v>3.1664051953124994E-2</c:v>
                </c:pt>
                <c:pt idx="356">
                  <c:v>3.3372425976562495E-2</c:v>
                </c:pt>
                <c:pt idx="358">
                  <c:v>4.1914296093749998E-2</c:v>
                </c:pt>
                <c:pt idx="360">
                  <c:v>3.1664051953124994E-2</c:v>
                </c:pt>
                <c:pt idx="362">
                  <c:v>3.5080799999999995E-2</c:v>
                </c:pt>
                <c:pt idx="364">
                  <c:v>4.1914296093749998E-2</c:v>
                </c:pt>
                <c:pt idx="366">
                  <c:v>3.8497548046874996E-2</c:v>
                </c:pt>
                <c:pt idx="368">
                  <c:v>3.1664051953124994E-2</c:v>
                </c:pt>
                <c:pt idx="370">
                  <c:v>3.6789174023437496E-2</c:v>
                </c:pt>
                <c:pt idx="372">
                  <c:v>4.1914296093749998E-2</c:v>
                </c:pt>
                <c:pt idx="374">
                  <c:v>3.1664051953124994E-2</c:v>
                </c:pt>
                <c:pt idx="376">
                  <c:v>3.1664051953124994E-2</c:v>
                </c:pt>
                <c:pt idx="378">
                  <c:v>3.8497548046874996E-2</c:v>
                </c:pt>
                <c:pt idx="380">
                  <c:v>4.1914296093749998E-2</c:v>
                </c:pt>
                <c:pt idx="382">
                  <c:v>2.9955677929687497E-2</c:v>
                </c:pt>
                <c:pt idx="384">
                  <c:v>4.0205922070312497E-2</c:v>
                </c:pt>
                <c:pt idx="386">
                  <c:v>4.3622670117187498E-2</c:v>
                </c:pt>
                <c:pt idx="388">
                  <c:v>3.3372425976562495E-2</c:v>
                </c:pt>
                <c:pt idx="390">
                  <c:v>3.5080799999999995E-2</c:v>
                </c:pt>
                <c:pt idx="392">
                  <c:v>3.8497548046874996E-2</c:v>
                </c:pt>
                <c:pt idx="394">
                  <c:v>3.6789174023437496E-2</c:v>
                </c:pt>
                <c:pt idx="396">
                  <c:v>3.1664051953124994E-2</c:v>
                </c:pt>
                <c:pt idx="398">
                  <c:v>3.3372425976562495E-2</c:v>
                </c:pt>
                <c:pt idx="400">
                  <c:v>4.1914296093749998E-2</c:v>
                </c:pt>
                <c:pt idx="402">
                  <c:v>3.1664051953124994E-2</c:v>
                </c:pt>
                <c:pt idx="404">
                  <c:v>3.3372425976562495E-2</c:v>
                </c:pt>
                <c:pt idx="406">
                  <c:v>3.6789174023437496E-2</c:v>
                </c:pt>
                <c:pt idx="408">
                  <c:v>4.8747792187499993E-2</c:v>
                </c:pt>
                <c:pt idx="410">
                  <c:v>1.316361317578125</c:v>
                </c:pt>
                <c:pt idx="412">
                  <c:v>1.1506490373046876</c:v>
                </c:pt>
                <c:pt idx="414">
                  <c:v>3.6534169816406248</c:v>
                </c:pt>
                <c:pt idx="416">
                  <c:v>1.179691395703125</c:v>
                </c:pt>
                <c:pt idx="418">
                  <c:v>-0.66364417558593747</c:v>
                </c:pt>
                <c:pt idx="420">
                  <c:v>-1.0616953230468749</c:v>
                </c:pt>
                <c:pt idx="422">
                  <c:v>0.21446007246093748</c:v>
                </c:pt>
                <c:pt idx="424">
                  <c:v>1.14894066328125</c:v>
                </c:pt>
                <c:pt idx="426">
                  <c:v>0.54246788496093745</c:v>
                </c:pt>
                <c:pt idx="428">
                  <c:v>-0.13575660234375</c:v>
                </c:pt>
                <c:pt idx="430">
                  <c:v>0.68767967695312493</c:v>
                </c:pt>
                <c:pt idx="432">
                  <c:v>1.1198983048828126</c:v>
                </c:pt>
                <c:pt idx="434">
                  <c:v>0.81751610273437492</c:v>
                </c:pt>
                <c:pt idx="436">
                  <c:v>0.42800682539062496</c:v>
                </c:pt>
                <c:pt idx="438">
                  <c:v>0.12733299726562497</c:v>
                </c:pt>
                <c:pt idx="440">
                  <c:v>-0.1972580671875</c:v>
                </c:pt>
                <c:pt idx="442">
                  <c:v>-6.5713267382812496E-2</c:v>
                </c:pt>
                <c:pt idx="444">
                  <c:v>8.6332020703124984E-2</c:v>
                </c:pt>
                <c:pt idx="446">
                  <c:v>0.40750633710937495</c:v>
                </c:pt>
                <c:pt idx="448">
                  <c:v>0.61251121992187496</c:v>
                </c:pt>
                <c:pt idx="450">
                  <c:v>0.68767967695312493</c:v>
                </c:pt>
                <c:pt idx="452">
                  <c:v>0.69792992109374996</c:v>
                </c:pt>
                <c:pt idx="454">
                  <c:v>0.75601463789062495</c:v>
                </c:pt>
                <c:pt idx="456">
                  <c:v>1.145523915234375</c:v>
                </c:pt>
                <c:pt idx="458">
                  <c:v>1.9621266984375001</c:v>
                </c:pt>
                <c:pt idx="460">
                  <c:v>3.1357796525390622</c:v>
                </c:pt>
                <c:pt idx="462">
                  <c:v>4.3008907365234377</c:v>
                </c:pt>
                <c:pt idx="464">
                  <c:v>4.7143172501953119</c:v>
                </c:pt>
                <c:pt idx="466">
                  <c:v>3.6175411271484372</c:v>
                </c:pt>
                <c:pt idx="468">
                  <c:v>0.39896446699218746</c:v>
                </c:pt>
                <c:pt idx="470">
                  <c:v>-1.4751218367187497</c:v>
                </c:pt>
                <c:pt idx="472">
                  <c:v>-1.9739670515624999</c:v>
                </c:pt>
                <c:pt idx="474">
                  <c:v>0.36992210859374997</c:v>
                </c:pt>
                <c:pt idx="476">
                  <c:v>1.3180696916015626</c:v>
                </c:pt>
                <c:pt idx="478">
                  <c:v>1.2394844865234376</c:v>
                </c:pt>
                <c:pt idx="480">
                  <c:v>0.26058617109374999</c:v>
                </c:pt>
                <c:pt idx="482">
                  <c:v>-0.58164222246093744</c:v>
                </c:pt>
                <c:pt idx="484">
                  <c:v>-1.0343613386718749</c:v>
                </c:pt>
                <c:pt idx="486">
                  <c:v>-0.69268653398437496</c:v>
                </c:pt>
                <c:pt idx="488">
                  <c:v>0.65692894453124995</c:v>
                </c:pt>
                <c:pt idx="490">
                  <c:v>0.47242454999999994</c:v>
                </c:pt>
                <c:pt idx="492">
                  <c:v>0.12562462324218748</c:v>
                </c:pt>
                <c:pt idx="494">
                  <c:v>-3.8379283007812501E-2</c:v>
                </c:pt>
                <c:pt idx="496">
                  <c:v>-0.7302707625</c:v>
                </c:pt>
                <c:pt idx="498">
                  <c:v>-0.5030570173828125</c:v>
                </c:pt>
                <c:pt idx="500">
                  <c:v>-0.27755164628906248</c:v>
                </c:pt>
                <c:pt idx="502">
                  <c:v>-0.111839366015625</c:v>
                </c:pt>
                <c:pt idx="504">
                  <c:v>0.21616844648437497</c:v>
                </c:pt>
                <c:pt idx="506">
                  <c:v>0.42971519941406244</c:v>
                </c:pt>
                <c:pt idx="508">
                  <c:v>0.26571129316406245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1-41DD-97A6-419B5256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318269370358472E-2"/>
          <c:y val="0.16245370370370371"/>
          <c:w val="0.87952159812453001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Feuil1!$Q$1</c:f>
              <c:strCache>
                <c:ptCount val="1"/>
                <c:pt idx="0">
                  <c:v>Gyrométre 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Feuil1!$A$2:$A$510</c:f>
              <c:numCache>
                <c:formatCode>General</c:formatCode>
                <c:ptCount val="509"/>
                <c:pt idx="0">
                  <c:v>471098</c:v>
                </c:pt>
                <c:pt idx="2">
                  <c:v>471195</c:v>
                </c:pt>
                <c:pt idx="4">
                  <c:v>471292</c:v>
                </c:pt>
                <c:pt idx="6">
                  <c:v>471390</c:v>
                </c:pt>
                <c:pt idx="8">
                  <c:v>471483</c:v>
                </c:pt>
                <c:pt idx="10">
                  <c:v>471579</c:v>
                </c:pt>
                <c:pt idx="12">
                  <c:v>471671</c:v>
                </c:pt>
                <c:pt idx="14">
                  <c:v>471775</c:v>
                </c:pt>
                <c:pt idx="16">
                  <c:v>471871</c:v>
                </c:pt>
                <c:pt idx="18">
                  <c:v>471966</c:v>
                </c:pt>
                <c:pt idx="20">
                  <c:v>472062</c:v>
                </c:pt>
                <c:pt idx="22">
                  <c:v>472161</c:v>
                </c:pt>
                <c:pt idx="24">
                  <c:v>472254</c:v>
                </c:pt>
                <c:pt idx="26">
                  <c:v>472352</c:v>
                </c:pt>
                <c:pt idx="28">
                  <c:v>472448</c:v>
                </c:pt>
                <c:pt idx="30">
                  <c:v>472544</c:v>
                </c:pt>
                <c:pt idx="32">
                  <c:v>472639</c:v>
                </c:pt>
                <c:pt idx="34">
                  <c:v>472732</c:v>
                </c:pt>
                <c:pt idx="36">
                  <c:v>472832</c:v>
                </c:pt>
                <c:pt idx="38">
                  <c:v>472932</c:v>
                </c:pt>
                <c:pt idx="40">
                  <c:v>473025</c:v>
                </c:pt>
                <c:pt idx="42">
                  <c:v>473119</c:v>
                </c:pt>
                <c:pt idx="44">
                  <c:v>473216</c:v>
                </c:pt>
                <c:pt idx="46">
                  <c:v>473311</c:v>
                </c:pt>
                <c:pt idx="48">
                  <c:v>473404</c:v>
                </c:pt>
                <c:pt idx="50">
                  <c:v>473502</c:v>
                </c:pt>
                <c:pt idx="52">
                  <c:v>473598</c:v>
                </c:pt>
                <c:pt idx="54">
                  <c:v>473692</c:v>
                </c:pt>
                <c:pt idx="56">
                  <c:v>473788</c:v>
                </c:pt>
                <c:pt idx="58">
                  <c:v>473885</c:v>
                </c:pt>
                <c:pt idx="60">
                  <c:v>473982</c:v>
                </c:pt>
                <c:pt idx="62">
                  <c:v>474078</c:v>
                </c:pt>
                <c:pt idx="64">
                  <c:v>474173</c:v>
                </c:pt>
                <c:pt idx="66">
                  <c:v>474266</c:v>
                </c:pt>
                <c:pt idx="68">
                  <c:v>474359</c:v>
                </c:pt>
                <c:pt idx="70">
                  <c:v>474456</c:v>
                </c:pt>
                <c:pt idx="72">
                  <c:v>474558</c:v>
                </c:pt>
                <c:pt idx="74">
                  <c:v>474652</c:v>
                </c:pt>
                <c:pt idx="76">
                  <c:v>474750</c:v>
                </c:pt>
                <c:pt idx="78">
                  <c:v>474849</c:v>
                </c:pt>
                <c:pt idx="80">
                  <c:v>474945</c:v>
                </c:pt>
                <c:pt idx="82">
                  <c:v>475044</c:v>
                </c:pt>
                <c:pt idx="84">
                  <c:v>475144</c:v>
                </c:pt>
                <c:pt idx="86">
                  <c:v>475242</c:v>
                </c:pt>
                <c:pt idx="88">
                  <c:v>475337</c:v>
                </c:pt>
                <c:pt idx="90">
                  <c:v>475431</c:v>
                </c:pt>
                <c:pt idx="92">
                  <c:v>475528</c:v>
                </c:pt>
                <c:pt idx="94">
                  <c:v>475621</c:v>
                </c:pt>
                <c:pt idx="96">
                  <c:v>475717</c:v>
                </c:pt>
                <c:pt idx="98">
                  <c:v>475814</c:v>
                </c:pt>
                <c:pt idx="100">
                  <c:v>475914</c:v>
                </c:pt>
                <c:pt idx="102">
                  <c:v>476008</c:v>
                </c:pt>
                <c:pt idx="104">
                  <c:v>476100</c:v>
                </c:pt>
                <c:pt idx="106">
                  <c:v>476203</c:v>
                </c:pt>
                <c:pt idx="108">
                  <c:v>476299</c:v>
                </c:pt>
                <c:pt idx="110">
                  <c:v>476392</c:v>
                </c:pt>
                <c:pt idx="112">
                  <c:v>476487</c:v>
                </c:pt>
                <c:pt idx="114">
                  <c:v>476583</c:v>
                </c:pt>
                <c:pt idx="116">
                  <c:v>476678</c:v>
                </c:pt>
                <c:pt idx="118">
                  <c:v>476776</c:v>
                </c:pt>
                <c:pt idx="120">
                  <c:v>476872</c:v>
                </c:pt>
                <c:pt idx="122">
                  <c:v>476968</c:v>
                </c:pt>
                <c:pt idx="124">
                  <c:v>477065</c:v>
                </c:pt>
                <c:pt idx="126">
                  <c:v>477161</c:v>
                </c:pt>
                <c:pt idx="128">
                  <c:v>477254</c:v>
                </c:pt>
                <c:pt idx="130">
                  <c:v>477352</c:v>
                </c:pt>
                <c:pt idx="132">
                  <c:v>477447</c:v>
                </c:pt>
                <c:pt idx="134">
                  <c:v>477543</c:v>
                </c:pt>
                <c:pt idx="136">
                  <c:v>477637</c:v>
                </c:pt>
                <c:pt idx="138">
                  <c:v>477732</c:v>
                </c:pt>
                <c:pt idx="140">
                  <c:v>477829</c:v>
                </c:pt>
                <c:pt idx="142">
                  <c:v>477929</c:v>
                </c:pt>
                <c:pt idx="144">
                  <c:v>478024</c:v>
                </c:pt>
                <c:pt idx="146">
                  <c:v>478121</c:v>
                </c:pt>
                <c:pt idx="148">
                  <c:v>478216</c:v>
                </c:pt>
                <c:pt idx="150">
                  <c:v>478310</c:v>
                </c:pt>
                <c:pt idx="152">
                  <c:v>478409</c:v>
                </c:pt>
                <c:pt idx="154">
                  <c:v>478504</c:v>
                </c:pt>
                <c:pt idx="156">
                  <c:v>478600</c:v>
                </c:pt>
                <c:pt idx="158">
                  <c:v>478695</c:v>
                </c:pt>
                <c:pt idx="160">
                  <c:v>478790</c:v>
                </c:pt>
                <c:pt idx="162">
                  <c:v>478887</c:v>
                </c:pt>
                <c:pt idx="164">
                  <c:v>478989</c:v>
                </c:pt>
                <c:pt idx="166">
                  <c:v>479085</c:v>
                </c:pt>
                <c:pt idx="168">
                  <c:v>479179</c:v>
                </c:pt>
                <c:pt idx="170">
                  <c:v>479276</c:v>
                </c:pt>
                <c:pt idx="172">
                  <c:v>479370</c:v>
                </c:pt>
                <c:pt idx="174">
                  <c:v>479465</c:v>
                </c:pt>
                <c:pt idx="176">
                  <c:v>479563</c:v>
                </c:pt>
                <c:pt idx="178">
                  <c:v>479660</c:v>
                </c:pt>
                <c:pt idx="180">
                  <c:v>479754</c:v>
                </c:pt>
                <c:pt idx="182">
                  <c:v>479848</c:v>
                </c:pt>
                <c:pt idx="184">
                  <c:v>479942</c:v>
                </c:pt>
                <c:pt idx="186">
                  <c:v>480038</c:v>
                </c:pt>
                <c:pt idx="188">
                  <c:v>480140</c:v>
                </c:pt>
                <c:pt idx="190">
                  <c:v>480234</c:v>
                </c:pt>
                <c:pt idx="192">
                  <c:v>480330</c:v>
                </c:pt>
                <c:pt idx="194">
                  <c:v>480424</c:v>
                </c:pt>
                <c:pt idx="196">
                  <c:v>480521</c:v>
                </c:pt>
                <c:pt idx="198">
                  <c:v>480619</c:v>
                </c:pt>
                <c:pt idx="200">
                  <c:v>480713</c:v>
                </c:pt>
                <c:pt idx="202">
                  <c:v>480811</c:v>
                </c:pt>
                <c:pt idx="204">
                  <c:v>480908</c:v>
                </c:pt>
                <c:pt idx="206">
                  <c:v>481002</c:v>
                </c:pt>
                <c:pt idx="208">
                  <c:v>481100</c:v>
                </c:pt>
                <c:pt idx="210">
                  <c:v>481200</c:v>
                </c:pt>
                <c:pt idx="212">
                  <c:v>481296</c:v>
                </c:pt>
                <c:pt idx="214">
                  <c:v>481388</c:v>
                </c:pt>
                <c:pt idx="216">
                  <c:v>481483</c:v>
                </c:pt>
                <c:pt idx="218">
                  <c:v>481579</c:v>
                </c:pt>
                <c:pt idx="220">
                  <c:v>481675</c:v>
                </c:pt>
                <c:pt idx="222">
                  <c:v>481771</c:v>
                </c:pt>
                <c:pt idx="224">
                  <c:v>481866</c:v>
                </c:pt>
                <c:pt idx="226">
                  <c:v>481960</c:v>
                </c:pt>
                <c:pt idx="228">
                  <c:v>482058</c:v>
                </c:pt>
                <c:pt idx="230">
                  <c:v>482152</c:v>
                </c:pt>
                <c:pt idx="232">
                  <c:v>482249</c:v>
                </c:pt>
                <c:pt idx="234">
                  <c:v>482343</c:v>
                </c:pt>
                <c:pt idx="236">
                  <c:v>482437</c:v>
                </c:pt>
                <c:pt idx="238">
                  <c:v>482534</c:v>
                </c:pt>
                <c:pt idx="240">
                  <c:v>482628</c:v>
                </c:pt>
                <c:pt idx="242">
                  <c:v>482725</c:v>
                </c:pt>
                <c:pt idx="244">
                  <c:v>482824</c:v>
                </c:pt>
                <c:pt idx="246">
                  <c:v>482919</c:v>
                </c:pt>
                <c:pt idx="248">
                  <c:v>483014</c:v>
                </c:pt>
                <c:pt idx="250">
                  <c:v>483110</c:v>
                </c:pt>
                <c:pt idx="252">
                  <c:v>483208</c:v>
                </c:pt>
                <c:pt idx="254">
                  <c:v>483305</c:v>
                </c:pt>
                <c:pt idx="256">
                  <c:v>483404</c:v>
                </c:pt>
                <c:pt idx="258">
                  <c:v>483500</c:v>
                </c:pt>
                <c:pt idx="260">
                  <c:v>483596</c:v>
                </c:pt>
                <c:pt idx="262">
                  <c:v>483692</c:v>
                </c:pt>
                <c:pt idx="264">
                  <c:v>483787</c:v>
                </c:pt>
                <c:pt idx="266">
                  <c:v>483884</c:v>
                </c:pt>
                <c:pt idx="268">
                  <c:v>483984</c:v>
                </c:pt>
                <c:pt idx="270">
                  <c:v>484079</c:v>
                </c:pt>
                <c:pt idx="272">
                  <c:v>484173</c:v>
                </c:pt>
                <c:pt idx="274">
                  <c:v>484270</c:v>
                </c:pt>
                <c:pt idx="276">
                  <c:v>484367</c:v>
                </c:pt>
                <c:pt idx="278">
                  <c:v>484464</c:v>
                </c:pt>
                <c:pt idx="280">
                  <c:v>484557</c:v>
                </c:pt>
                <c:pt idx="282">
                  <c:v>484653</c:v>
                </c:pt>
                <c:pt idx="284">
                  <c:v>484750</c:v>
                </c:pt>
                <c:pt idx="286">
                  <c:v>484845</c:v>
                </c:pt>
                <c:pt idx="288">
                  <c:v>484939</c:v>
                </c:pt>
                <c:pt idx="290">
                  <c:v>485040</c:v>
                </c:pt>
                <c:pt idx="292">
                  <c:v>485136</c:v>
                </c:pt>
                <c:pt idx="294">
                  <c:v>485229</c:v>
                </c:pt>
                <c:pt idx="296">
                  <c:v>485325</c:v>
                </c:pt>
                <c:pt idx="298">
                  <c:v>485424</c:v>
                </c:pt>
                <c:pt idx="300">
                  <c:v>485520</c:v>
                </c:pt>
                <c:pt idx="302">
                  <c:v>485617</c:v>
                </c:pt>
                <c:pt idx="304">
                  <c:v>485713</c:v>
                </c:pt>
                <c:pt idx="306">
                  <c:v>485809</c:v>
                </c:pt>
                <c:pt idx="308">
                  <c:v>485904</c:v>
                </c:pt>
                <c:pt idx="310">
                  <c:v>485998</c:v>
                </c:pt>
                <c:pt idx="312">
                  <c:v>486093</c:v>
                </c:pt>
                <c:pt idx="314">
                  <c:v>486193</c:v>
                </c:pt>
                <c:pt idx="316">
                  <c:v>486289</c:v>
                </c:pt>
                <c:pt idx="318">
                  <c:v>486383</c:v>
                </c:pt>
                <c:pt idx="320">
                  <c:v>486477</c:v>
                </c:pt>
                <c:pt idx="322">
                  <c:v>486574</c:v>
                </c:pt>
                <c:pt idx="324">
                  <c:v>486674</c:v>
                </c:pt>
                <c:pt idx="326">
                  <c:v>486769</c:v>
                </c:pt>
                <c:pt idx="328">
                  <c:v>486864</c:v>
                </c:pt>
                <c:pt idx="330">
                  <c:v>486958</c:v>
                </c:pt>
                <c:pt idx="332">
                  <c:v>487054</c:v>
                </c:pt>
                <c:pt idx="334">
                  <c:v>487148</c:v>
                </c:pt>
                <c:pt idx="336">
                  <c:v>487246</c:v>
                </c:pt>
                <c:pt idx="338">
                  <c:v>487344</c:v>
                </c:pt>
                <c:pt idx="340">
                  <c:v>487440</c:v>
                </c:pt>
                <c:pt idx="342">
                  <c:v>487534</c:v>
                </c:pt>
                <c:pt idx="344">
                  <c:v>487628</c:v>
                </c:pt>
                <c:pt idx="346">
                  <c:v>487725</c:v>
                </c:pt>
                <c:pt idx="348">
                  <c:v>487825</c:v>
                </c:pt>
                <c:pt idx="350">
                  <c:v>487920</c:v>
                </c:pt>
                <c:pt idx="352">
                  <c:v>488013</c:v>
                </c:pt>
                <c:pt idx="354">
                  <c:v>488110</c:v>
                </c:pt>
                <c:pt idx="356">
                  <c:v>488206</c:v>
                </c:pt>
                <c:pt idx="358">
                  <c:v>488301</c:v>
                </c:pt>
                <c:pt idx="360">
                  <c:v>488401</c:v>
                </c:pt>
                <c:pt idx="362">
                  <c:v>488497</c:v>
                </c:pt>
                <c:pt idx="364">
                  <c:v>488592</c:v>
                </c:pt>
                <c:pt idx="366">
                  <c:v>488686</c:v>
                </c:pt>
                <c:pt idx="368">
                  <c:v>488781</c:v>
                </c:pt>
                <c:pt idx="370">
                  <c:v>488882</c:v>
                </c:pt>
                <c:pt idx="372">
                  <c:v>488975</c:v>
                </c:pt>
                <c:pt idx="374">
                  <c:v>489069</c:v>
                </c:pt>
                <c:pt idx="376">
                  <c:v>489163</c:v>
                </c:pt>
                <c:pt idx="378">
                  <c:v>489259</c:v>
                </c:pt>
                <c:pt idx="380">
                  <c:v>489353</c:v>
                </c:pt>
                <c:pt idx="382">
                  <c:v>489454</c:v>
                </c:pt>
                <c:pt idx="384">
                  <c:v>489551</c:v>
                </c:pt>
                <c:pt idx="386">
                  <c:v>489646</c:v>
                </c:pt>
                <c:pt idx="388">
                  <c:v>489742</c:v>
                </c:pt>
                <c:pt idx="390">
                  <c:v>489837</c:v>
                </c:pt>
                <c:pt idx="392">
                  <c:v>489931</c:v>
                </c:pt>
                <c:pt idx="394">
                  <c:v>490029</c:v>
                </c:pt>
                <c:pt idx="396">
                  <c:v>490124</c:v>
                </c:pt>
                <c:pt idx="398">
                  <c:v>490219</c:v>
                </c:pt>
                <c:pt idx="400">
                  <c:v>490314</c:v>
                </c:pt>
                <c:pt idx="402">
                  <c:v>490411</c:v>
                </c:pt>
                <c:pt idx="404">
                  <c:v>490513</c:v>
                </c:pt>
                <c:pt idx="406">
                  <c:v>490609</c:v>
                </c:pt>
                <c:pt idx="408">
                  <c:v>490704</c:v>
                </c:pt>
                <c:pt idx="410">
                  <c:v>490800</c:v>
                </c:pt>
                <c:pt idx="412">
                  <c:v>490901</c:v>
                </c:pt>
                <c:pt idx="414">
                  <c:v>491003</c:v>
                </c:pt>
                <c:pt idx="416">
                  <c:v>491112</c:v>
                </c:pt>
                <c:pt idx="418">
                  <c:v>491213</c:v>
                </c:pt>
                <c:pt idx="420">
                  <c:v>491316</c:v>
                </c:pt>
                <c:pt idx="422">
                  <c:v>491416</c:v>
                </c:pt>
                <c:pt idx="424">
                  <c:v>491518</c:v>
                </c:pt>
                <c:pt idx="426">
                  <c:v>491619</c:v>
                </c:pt>
                <c:pt idx="428">
                  <c:v>491721</c:v>
                </c:pt>
                <c:pt idx="430">
                  <c:v>491823</c:v>
                </c:pt>
                <c:pt idx="432">
                  <c:v>491921</c:v>
                </c:pt>
                <c:pt idx="434">
                  <c:v>492020</c:v>
                </c:pt>
                <c:pt idx="436">
                  <c:v>492121</c:v>
                </c:pt>
                <c:pt idx="438">
                  <c:v>492221</c:v>
                </c:pt>
                <c:pt idx="440">
                  <c:v>492324</c:v>
                </c:pt>
                <c:pt idx="442">
                  <c:v>492426</c:v>
                </c:pt>
                <c:pt idx="444">
                  <c:v>492525</c:v>
                </c:pt>
                <c:pt idx="446">
                  <c:v>492623</c:v>
                </c:pt>
                <c:pt idx="448">
                  <c:v>492722</c:v>
                </c:pt>
                <c:pt idx="450">
                  <c:v>492820</c:v>
                </c:pt>
                <c:pt idx="452">
                  <c:v>492915</c:v>
                </c:pt>
                <c:pt idx="454">
                  <c:v>493011</c:v>
                </c:pt>
                <c:pt idx="456">
                  <c:v>493108</c:v>
                </c:pt>
                <c:pt idx="458">
                  <c:v>493203</c:v>
                </c:pt>
                <c:pt idx="460">
                  <c:v>493301</c:v>
                </c:pt>
                <c:pt idx="462">
                  <c:v>493405</c:v>
                </c:pt>
                <c:pt idx="464">
                  <c:v>493507</c:v>
                </c:pt>
                <c:pt idx="466">
                  <c:v>493608</c:v>
                </c:pt>
                <c:pt idx="468">
                  <c:v>493708</c:v>
                </c:pt>
                <c:pt idx="470">
                  <c:v>493808</c:v>
                </c:pt>
                <c:pt idx="472">
                  <c:v>493911</c:v>
                </c:pt>
                <c:pt idx="474">
                  <c:v>494016</c:v>
                </c:pt>
                <c:pt idx="476">
                  <c:v>494116</c:v>
                </c:pt>
                <c:pt idx="478">
                  <c:v>494217</c:v>
                </c:pt>
                <c:pt idx="480">
                  <c:v>494319</c:v>
                </c:pt>
                <c:pt idx="482">
                  <c:v>494419</c:v>
                </c:pt>
                <c:pt idx="484">
                  <c:v>494525</c:v>
                </c:pt>
                <c:pt idx="486">
                  <c:v>494623</c:v>
                </c:pt>
                <c:pt idx="488">
                  <c:v>494723</c:v>
                </c:pt>
                <c:pt idx="490">
                  <c:v>494822</c:v>
                </c:pt>
                <c:pt idx="492">
                  <c:v>494921</c:v>
                </c:pt>
                <c:pt idx="494">
                  <c:v>495020</c:v>
                </c:pt>
                <c:pt idx="496">
                  <c:v>495123</c:v>
                </c:pt>
                <c:pt idx="498">
                  <c:v>495223</c:v>
                </c:pt>
                <c:pt idx="500">
                  <c:v>495323</c:v>
                </c:pt>
                <c:pt idx="502">
                  <c:v>495421</c:v>
                </c:pt>
                <c:pt idx="504">
                  <c:v>495520</c:v>
                </c:pt>
                <c:pt idx="506">
                  <c:v>495620</c:v>
                </c:pt>
                <c:pt idx="508">
                  <c:v>495722</c:v>
                </c:pt>
              </c:numCache>
            </c:numRef>
          </c:xVal>
          <c:yVal>
            <c:numRef>
              <c:f>Feuil1!$Q$2:$Q$510</c:f>
              <c:numCache>
                <c:formatCode>General</c:formatCode>
                <c:ptCount val="509"/>
                <c:pt idx="0">
                  <c:v>-0.579833984375</c:v>
                </c:pt>
                <c:pt idx="2">
                  <c:v>0.335693359375</c:v>
                </c:pt>
                <c:pt idx="4">
                  <c:v>-0.396728515625</c:v>
                </c:pt>
                <c:pt idx="6">
                  <c:v>1.52587890625E-2</c:v>
                </c:pt>
                <c:pt idx="8">
                  <c:v>-0.457763671875</c:v>
                </c:pt>
                <c:pt idx="10">
                  <c:v>0.1068115234375</c:v>
                </c:pt>
                <c:pt idx="12">
                  <c:v>-0.244140625</c:v>
                </c:pt>
                <c:pt idx="14">
                  <c:v>-0.396728515625</c:v>
                </c:pt>
                <c:pt idx="16">
                  <c:v>0.3509521484375</c:v>
                </c:pt>
                <c:pt idx="18">
                  <c:v>-0.2593994140625</c:v>
                </c:pt>
                <c:pt idx="20">
                  <c:v>-0.4119873046875</c:v>
                </c:pt>
                <c:pt idx="22">
                  <c:v>0.1373291015625</c:v>
                </c:pt>
                <c:pt idx="24">
                  <c:v>-9.1552734375E-2</c:v>
                </c:pt>
                <c:pt idx="26">
                  <c:v>4.57763671875E-2</c:v>
                </c:pt>
                <c:pt idx="28">
                  <c:v>-0.3662109375</c:v>
                </c:pt>
                <c:pt idx="30">
                  <c:v>0.1983642578125</c:v>
                </c:pt>
                <c:pt idx="32">
                  <c:v>-7.62939453125E-2</c:v>
                </c:pt>
                <c:pt idx="34">
                  <c:v>-0.3662109375</c:v>
                </c:pt>
                <c:pt idx="36">
                  <c:v>0</c:v>
                </c:pt>
                <c:pt idx="38">
                  <c:v>-6.103515625E-2</c:v>
                </c:pt>
                <c:pt idx="40">
                  <c:v>-0.1373291015625</c:v>
                </c:pt>
                <c:pt idx="42">
                  <c:v>-0.274658203125</c:v>
                </c:pt>
                <c:pt idx="44">
                  <c:v>-3.0517578125E-2</c:v>
                </c:pt>
                <c:pt idx="46">
                  <c:v>-0.1983642578125</c:v>
                </c:pt>
                <c:pt idx="48">
                  <c:v>-0.1983642578125</c:v>
                </c:pt>
                <c:pt idx="50">
                  <c:v>-4.57763671875E-2</c:v>
                </c:pt>
                <c:pt idx="52">
                  <c:v>0.1068115234375</c:v>
                </c:pt>
                <c:pt idx="54">
                  <c:v>-0.3204345703125</c:v>
                </c:pt>
                <c:pt idx="56">
                  <c:v>-0.1373291015625</c:v>
                </c:pt>
                <c:pt idx="58">
                  <c:v>0</c:v>
                </c:pt>
                <c:pt idx="60">
                  <c:v>-0.1068115234375</c:v>
                </c:pt>
                <c:pt idx="62">
                  <c:v>-0.4425048828125</c:v>
                </c:pt>
                <c:pt idx="64">
                  <c:v>-6.103515625E-2</c:v>
                </c:pt>
                <c:pt idx="66">
                  <c:v>6.103515625E-2</c:v>
                </c:pt>
                <c:pt idx="68">
                  <c:v>-0.2288818359375</c:v>
                </c:pt>
                <c:pt idx="70">
                  <c:v>-0.2593994140625</c:v>
                </c:pt>
                <c:pt idx="72">
                  <c:v>0.18310546875</c:v>
                </c:pt>
                <c:pt idx="74">
                  <c:v>-0.2593994140625</c:v>
                </c:pt>
                <c:pt idx="76">
                  <c:v>-0.152587890625</c:v>
                </c:pt>
                <c:pt idx="78">
                  <c:v>-7.62939453125E-2</c:v>
                </c:pt>
                <c:pt idx="80">
                  <c:v>-0.213623046875</c:v>
                </c:pt>
                <c:pt idx="82">
                  <c:v>-0.18310546875</c:v>
                </c:pt>
                <c:pt idx="84">
                  <c:v>-0.1983642578125</c:v>
                </c:pt>
                <c:pt idx="86">
                  <c:v>-0.1220703125</c:v>
                </c:pt>
                <c:pt idx="88">
                  <c:v>0.1373291015625</c:v>
                </c:pt>
                <c:pt idx="90">
                  <c:v>-0.457763671875</c:v>
                </c:pt>
                <c:pt idx="92">
                  <c:v>4.57763671875E-2</c:v>
                </c:pt>
                <c:pt idx="94">
                  <c:v>7.62939453125E-2</c:v>
                </c:pt>
                <c:pt idx="96">
                  <c:v>-0.2288818359375</c:v>
                </c:pt>
                <c:pt idx="98">
                  <c:v>-0.152587890625</c:v>
                </c:pt>
                <c:pt idx="100">
                  <c:v>9.1552734375E-2</c:v>
                </c:pt>
                <c:pt idx="102">
                  <c:v>0.1068115234375</c:v>
                </c:pt>
                <c:pt idx="104">
                  <c:v>-0.30517578125</c:v>
                </c:pt>
                <c:pt idx="106">
                  <c:v>-0.152587890625</c:v>
                </c:pt>
                <c:pt idx="108">
                  <c:v>9.1552734375E-2</c:v>
                </c:pt>
                <c:pt idx="110">
                  <c:v>-0.2593994140625</c:v>
                </c:pt>
                <c:pt idx="112">
                  <c:v>-0.18310546875</c:v>
                </c:pt>
                <c:pt idx="114">
                  <c:v>-1.52587890625E-2</c:v>
                </c:pt>
                <c:pt idx="116">
                  <c:v>-1.52587890625E-2</c:v>
                </c:pt>
                <c:pt idx="118">
                  <c:v>-0.396728515625</c:v>
                </c:pt>
                <c:pt idx="120">
                  <c:v>-0.213623046875</c:v>
                </c:pt>
                <c:pt idx="122">
                  <c:v>6.103515625E-2</c:v>
                </c:pt>
                <c:pt idx="124">
                  <c:v>-0.2288818359375</c:v>
                </c:pt>
                <c:pt idx="126">
                  <c:v>-0.1373291015625</c:v>
                </c:pt>
                <c:pt idx="128">
                  <c:v>-9.1552734375E-2</c:v>
                </c:pt>
                <c:pt idx="130">
                  <c:v>-3.0517578125E-2</c:v>
                </c:pt>
                <c:pt idx="132">
                  <c:v>-0.213623046875</c:v>
                </c:pt>
                <c:pt idx="134">
                  <c:v>-0.1373291015625</c:v>
                </c:pt>
                <c:pt idx="136">
                  <c:v>-3.0517578125E-2</c:v>
                </c:pt>
                <c:pt idx="138">
                  <c:v>-0.18310546875</c:v>
                </c:pt>
                <c:pt idx="140">
                  <c:v>-0.3204345703125</c:v>
                </c:pt>
                <c:pt idx="142">
                  <c:v>-1.52587890625E-2</c:v>
                </c:pt>
                <c:pt idx="144">
                  <c:v>-6.103515625E-2</c:v>
                </c:pt>
                <c:pt idx="146">
                  <c:v>-0.1678466796875</c:v>
                </c:pt>
                <c:pt idx="148">
                  <c:v>-0.1678466796875</c:v>
                </c:pt>
                <c:pt idx="150">
                  <c:v>0</c:v>
                </c:pt>
                <c:pt idx="152">
                  <c:v>-0.1373291015625</c:v>
                </c:pt>
                <c:pt idx="154">
                  <c:v>-0.18310546875</c:v>
                </c:pt>
                <c:pt idx="156">
                  <c:v>-9.1552734375E-2</c:v>
                </c:pt>
                <c:pt idx="158">
                  <c:v>-0.1678466796875</c:v>
                </c:pt>
                <c:pt idx="160">
                  <c:v>-0.18310546875</c:v>
                </c:pt>
                <c:pt idx="162">
                  <c:v>-0.152587890625</c:v>
                </c:pt>
                <c:pt idx="164">
                  <c:v>-7.62939453125E-2</c:v>
                </c:pt>
                <c:pt idx="166">
                  <c:v>0.152587890625</c:v>
                </c:pt>
                <c:pt idx="168">
                  <c:v>-0.579833984375</c:v>
                </c:pt>
                <c:pt idx="170">
                  <c:v>0.213623046875</c:v>
                </c:pt>
                <c:pt idx="172">
                  <c:v>-0.1220703125</c:v>
                </c:pt>
                <c:pt idx="174">
                  <c:v>-0.152587890625</c:v>
                </c:pt>
                <c:pt idx="176">
                  <c:v>-0.274658203125</c:v>
                </c:pt>
                <c:pt idx="178">
                  <c:v>-9.1552734375E-2</c:v>
                </c:pt>
                <c:pt idx="180">
                  <c:v>-1.52587890625E-2</c:v>
                </c:pt>
                <c:pt idx="182">
                  <c:v>-0.3662109375</c:v>
                </c:pt>
                <c:pt idx="184">
                  <c:v>-4.57763671875E-2</c:v>
                </c:pt>
                <c:pt idx="186">
                  <c:v>0</c:v>
                </c:pt>
                <c:pt idx="188">
                  <c:v>-0.1373291015625</c:v>
                </c:pt>
                <c:pt idx="190">
                  <c:v>-0.3509521484375</c:v>
                </c:pt>
                <c:pt idx="192">
                  <c:v>0.1983642578125</c:v>
                </c:pt>
                <c:pt idx="194">
                  <c:v>-0.1983642578125</c:v>
                </c:pt>
                <c:pt idx="196">
                  <c:v>-0.1678466796875</c:v>
                </c:pt>
                <c:pt idx="198">
                  <c:v>-0.1220703125</c:v>
                </c:pt>
                <c:pt idx="200">
                  <c:v>-0.2593994140625</c:v>
                </c:pt>
                <c:pt idx="202">
                  <c:v>-0.152587890625</c:v>
                </c:pt>
                <c:pt idx="204">
                  <c:v>-7.62939453125E-2</c:v>
                </c:pt>
                <c:pt idx="206">
                  <c:v>-0.1068115234375</c:v>
                </c:pt>
                <c:pt idx="208">
                  <c:v>-4.57763671875E-2</c:v>
                </c:pt>
                <c:pt idx="210">
                  <c:v>-0.213623046875</c:v>
                </c:pt>
                <c:pt idx="212">
                  <c:v>0</c:v>
                </c:pt>
                <c:pt idx="214">
                  <c:v>-6.103515625E-2</c:v>
                </c:pt>
                <c:pt idx="216">
                  <c:v>-0.1983642578125</c:v>
                </c:pt>
                <c:pt idx="218">
                  <c:v>-0.213623046875</c:v>
                </c:pt>
                <c:pt idx="220">
                  <c:v>1.52587890625E-2</c:v>
                </c:pt>
                <c:pt idx="222">
                  <c:v>-7.62939453125E-2</c:v>
                </c:pt>
                <c:pt idx="224">
                  <c:v>-3.0517578125E-2</c:v>
                </c:pt>
                <c:pt idx="226">
                  <c:v>-0.213623046875</c:v>
                </c:pt>
                <c:pt idx="228">
                  <c:v>-6.103515625E-2</c:v>
                </c:pt>
                <c:pt idx="230">
                  <c:v>-3.0517578125E-2</c:v>
                </c:pt>
                <c:pt idx="232">
                  <c:v>-0.274658203125</c:v>
                </c:pt>
                <c:pt idx="234">
                  <c:v>1.52587890625E-2</c:v>
                </c:pt>
                <c:pt idx="236">
                  <c:v>-0.1983642578125</c:v>
                </c:pt>
                <c:pt idx="238">
                  <c:v>-4.57763671875E-2</c:v>
                </c:pt>
                <c:pt idx="240">
                  <c:v>-0.30517578125</c:v>
                </c:pt>
                <c:pt idx="242">
                  <c:v>-6.103515625E-2</c:v>
                </c:pt>
                <c:pt idx="244">
                  <c:v>-1.52587890625E-2</c:v>
                </c:pt>
                <c:pt idx="246">
                  <c:v>-0.3509521484375</c:v>
                </c:pt>
                <c:pt idx="248">
                  <c:v>7.62939453125E-2</c:v>
                </c:pt>
                <c:pt idx="250">
                  <c:v>-0.1220703125</c:v>
                </c:pt>
                <c:pt idx="252">
                  <c:v>-0.1678466796875</c:v>
                </c:pt>
                <c:pt idx="254">
                  <c:v>-0.1373291015625</c:v>
                </c:pt>
                <c:pt idx="256">
                  <c:v>-6.103515625E-2</c:v>
                </c:pt>
                <c:pt idx="258">
                  <c:v>-0.244140625</c:v>
                </c:pt>
                <c:pt idx="260">
                  <c:v>-0.18310546875</c:v>
                </c:pt>
                <c:pt idx="262">
                  <c:v>-9.1552734375E-2</c:v>
                </c:pt>
                <c:pt idx="264">
                  <c:v>-1.52587890625E-2</c:v>
                </c:pt>
                <c:pt idx="266">
                  <c:v>-0.30517578125</c:v>
                </c:pt>
                <c:pt idx="268">
                  <c:v>-4.57763671875E-2</c:v>
                </c:pt>
                <c:pt idx="270">
                  <c:v>-9.1552734375E-2</c:v>
                </c:pt>
                <c:pt idx="272">
                  <c:v>-7.62939453125E-2</c:v>
                </c:pt>
                <c:pt idx="274">
                  <c:v>-0.2593994140625</c:v>
                </c:pt>
                <c:pt idx="276">
                  <c:v>-1.52587890625E-2</c:v>
                </c:pt>
                <c:pt idx="278">
                  <c:v>-9.1552734375E-2</c:v>
                </c:pt>
                <c:pt idx="280">
                  <c:v>-0.1373291015625</c:v>
                </c:pt>
                <c:pt idx="282">
                  <c:v>-0.1983642578125</c:v>
                </c:pt>
                <c:pt idx="284">
                  <c:v>-1.52587890625E-2</c:v>
                </c:pt>
                <c:pt idx="286">
                  <c:v>-9.1552734375E-2</c:v>
                </c:pt>
                <c:pt idx="288">
                  <c:v>-0.18310546875</c:v>
                </c:pt>
                <c:pt idx="290">
                  <c:v>-7.62939453125E-2</c:v>
                </c:pt>
                <c:pt idx="292">
                  <c:v>-4.57763671875E-2</c:v>
                </c:pt>
                <c:pt idx="294">
                  <c:v>-0.1678466796875</c:v>
                </c:pt>
                <c:pt idx="296">
                  <c:v>-0.1678466796875</c:v>
                </c:pt>
                <c:pt idx="298">
                  <c:v>-4.57763671875E-2</c:v>
                </c:pt>
                <c:pt idx="300">
                  <c:v>-0.1220703125</c:v>
                </c:pt>
                <c:pt idx="302">
                  <c:v>-0.18310546875</c:v>
                </c:pt>
                <c:pt idx="304">
                  <c:v>-0.1220703125</c:v>
                </c:pt>
                <c:pt idx="306">
                  <c:v>-4.57763671875E-2</c:v>
                </c:pt>
                <c:pt idx="308">
                  <c:v>-0.152587890625</c:v>
                </c:pt>
                <c:pt idx="310">
                  <c:v>-0.152587890625</c:v>
                </c:pt>
                <c:pt idx="312">
                  <c:v>-6.103515625E-2</c:v>
                </c:pt>
                <c:pt idx="314">
                  <c:v>-9.1552734375E-2</c:v>
                </c:pt>
                <c:pt idx="316">
                  <c:v>-0.1678466796875</c:v>
                </c:pt>
                <c:pt idx="318">
                  <c:v>-9.1552734375E-2</c:v>
                </c:pt>
                <c:pt idx="320">
                  <c:v>-4.57763671875E-2</c:v>
                </c:pt>
                <c:pt idx="322">
                  <c:v>-0.152587890625</c:v>
                </c:pt>
                <c:pt idx="324">
                  <c:v>-0.152587890625</c:v>
                </c:pt>
                <c:pt idx="326">
                  <c:v>-6.103515625E-2</c:v>
                </c:pt>
                <c:pt idx="328">
                  <c:v>-6.103515625E-2</c:v>
                </c:pt>
                <c:pt idx="330">
                  <c:v>-0.1983642578125</c:v>
                </c:pt>
                <c:pt idx="332">
                  <c:v>-7.62939453125E-2</c:v>
                </c:pt>
                <c:pt idx="334">
                  <c:v>-9.1552734375E-2</c:v>
                </c:pt>
                <c:pt idx="336">
                  <c:v>-0.1220703125</c:v>
                </c:pt>
                <c:pt idx="338">
                  <c:v>-0.18310546875</c:v>
                </c:pt>
                <c:pt idx="340">
                  <c:v>-7.62939453125E-2</c:v>
                </c:pt>
                <c:pt idx="342">
                  <c:v>-0.1068115234375</c:v>
                </c:pt>
                <c:pt idx="344">
                  <c:v>-0.152587890625</c:v>
                </c:pt>
                <c:pt idx="346">
                  <c:v>-0.1373291015625</c:v>
                </c:pt>
                <c:pt idx="348">
                  <c:v>-6.103515625E-2</c:v>
                </c:pt>
                <c:pt idx="350">
                  <c:v>-0.1373291015625</c:v>
                </c:pt>
                <c:pt idx="352">
                  <c:v>-0.1678466796875</c:v>
                </c:pt>
                <c:pt idx="354">
                  <c:v>-7.62939453125E-2</c:v>
                </c:pt>
                <c:pt idx="356">
                  <c:v>-0.1068115234375</c:v>
                </c:pt>
                <c:pt idx="358">
                  <c:v>-0.1373291015625</c:v>
                </c:pt>
                <c:pt idx="360">
                  <c:v>-0.1068115234375</c:v>
                </c:pt>
                <c:pt idx="362">
                  <c:v>-6.103515625E-2</c:v>
                </c:pt>
                <c:pt idx="364">
                  <c:v>-0.1220703125</c:v>
                </c:pt>
                <c:pt idx="366">
                  <c:v>-0.152587890625</c:v>
                </c:pt>
                <c:pt idx="368">
                  <c:v>-6.103515625E-2</c:v>
                </c:pt>
                <c:pt idx="370">
                  <c:v>-9.1552734375E-2</c:v>
                </c:pt>
                <c:pt idx="372">
                  <c:v>-0.1220703125</c:v>
                </c:pt>
                <c:pt idx="374">
                  <c:v>-0.1220703125</c:v>
                </c:pt>
                <c:pt idx="376">
                  <c:v>-6.103515625E-2</c:v>
                </c:pt>
                <c:pt idx="378">
                  <c:v>-9.1552734375E-2</c:v>
                </c:pt>
                <c:pt idx="380">
                  <c:v>-0.1678466796875</c:v>
                </c:pt>
                <c:pt idx="382">
                  <c:v>-7.62939453125E-2</c:v>
                </c:pt>
                <c:pt idx="384">
                  <c:v>-0.1220703125</c:v>
                </c:pt>
                <c:pt idx="386">
                  <c:v>-0.1678466796875</c:v>
                </c:pt>
                <c:pt idx="388">
                  <c:v>-9.1552734375E-2</c:v>
                </c:pt>
                <c:pt idx="390">
                  <c:v>-0.1068115234375</c:v>
                </c:pt>
                <c:pt idx="392">
                  <c:v>-0.1373291015625</c:v>
                </c:pt>
                <c:pt idx="394">
                  <c:v>-0.1068115234375</c:v>
                </c:pt>
                <c:pt idx="396">
                  <c:v>-0.1220703125</c:v>
                </c:pt>
                <c:pt idx="398">
                  <c:v>-7.62939453125E-2</c:v>
                </c:pt>
                <c:pt idx="400">
                  <c:v>-0.152587890625</c:v>
                </c:pt>
                <c:pt idx="402">
                  <c:v>-0.1068115234375</c:v>
                </c:pt>
                <c:pt idx="404">
                  <c:v>-0.1068115234375</c:v>
                </c:pt>
                <c:pt idx="406">
                  <c:v>-0.1373291015625</c:v>
                </c:pt>
                <c:pt idx="408">
                  <c:v>-7.62939453125E-2</c:v>
                </c:pt>
                <c:pt idx="410">
                  <c:v>18.6004638671875</c:v>
                </c:pt>
                <c:pt idx="412">
                  <c:v>42.8009033203125</c:v>
                </c:pt>
                <c:pt idx="414">
                  <c:v>-35.7513427734375</c:v>
                </c:pt>
                <c:pt idx="416">
                  <c:v>-6.2103271484375</c:v>
                </c:pt>
                <c:pt idx="418">
                  <c:v>-4.486083984375</c:v>
                </c:pt>
                <c:pt idx="420">
                  <c:v>-1.007080078125</c:v>
                </c:pt>
                <c:pt idx="422">
                  <c:v>-5.4473876953125</c:v>
                </c:pt>
                <c:pt idx="424">
                  <c:v>2.777099609375</c:v>
                </c:pt>
                <c:pt idx="426">
                  <c:v>4.119873046875</c:v>
                </c:pt>
                <c:pt idx="428">
                  <c:v>-1.800537109375</c:v>
                </c:pt>
                <c:pt idx="430">
                  <c:v>-10.772705078125</c:v>
                </c:pt>
                <c:pt idx="432">
                  <c:v>-8.48388671875</c:v>
                </c:pt>
                <c:pt idx="434">
                  <c:v>-5.767822265625</c:v>
                </c:pt>
                <c:pt idx="436">
                  <c:v>-4.5166015625</c:v>
                </c:pt>
                <c:pt idx="438">
                  <c:v>-7.1868896484375</c:v>
                </c:pt>
                <c:pt idx="440">
                  <c:v>-4.486083984375</c:v>
                </c:pt>
                <c:pt idx="442">
                  <c:v>-4.9896240234375</c:v>
                </c:pt>
                <c:pt idx="444">
                  <c:v>-4.6539306640625</c:v>
                </c:pt>
                <c:pt idx="446">
                  <c:v>-2.410888671875</c:v>
                </c:pt>
                <c:pt idx="448">
                  <c:v>0.152587890625</c:v>
                </c:pt>
                <c:pt idx="450">
                  <c:v>2.471923828125</c:v>
                </c:pt>
                <c:pt idx="452">
                  <c:v>4.3487548828125</c:v>
                </c:pt>
                <c:pt idx="454">
                  <c:v>5.8441162109375</c:v>
                </c:pt>
                <c:pt idx="456">
                  <c:v>8.6669921875</c:v>
                </c:pt>
                <c:pt idx="458">
                  <c:v>15.472412109375</c:v>
                </c:pt>
                <c:pt idx="460">
                  <c:v>28.289794921875</c:v>
                </c:pt>
                <c:pt idx="462">
                  <c:v>44.0826416015625</c:v>
                </c:pt>
                <c:pt idx="464">
                  <c:v>59.417724609375</c:v>
                </c:pt>
                <c:pt idx="466">
                  <c:v>69.671630859375</c:v>
                </c:pt>
                <c:pt idx="468">
                  <c:v>69.580078125</c:v>
                </c:pt>
                <c:pt idx="470">
                  <c:v>54.443359375</c:v>
                </c:pt>
                <c:pt idx="472">
                  <c:v>21.7742919921875</c:v>
                </c:pt>
                <c:pt idx="474">
                  <c:v>-19.4549560546875</c:v>
                </c:pt>
                <c:pt idx="476">
                  <c:v>-31.3262939453125</c:v>
                </c:pt>
                <c:pt idx="478">
                  <c:v>-24.59716796875</c:v>
                </c:pt>
                <c:pt idx="480">
                  <c:v>-11.1236572265625</c:v>
                </c:pt>
                <c:pt idx="482">
                  <c:v>0.18310546875</c:v>
                </c:pt>
                <c:pt idx="484">
                  <c:v>2.2125244140625</c:v>
                </c:pt>
                <c:pt idx="486">
                  <c:v>-1.4801025390625</c:v>
                </c:pt>
                <c:pt idx="488">
                  <c:v>6.195068359375</c:v>
                </c:pt>
                <c:pt idx="490">
                  <c:v>7.1258544921875</c:v>
                </c:pt>
                <c:pt idx="492">
                  <c:v>1.1444091796875</c:v>
                </c:pt>
                <c:pt idx="494">
                  <c:v>0.9613037109375</c:v>
                </c:pt>
                <c:pt idx="496">
                  <c:v>-0.518798828125</c:v>
                </c:pt>
                <c:pt idx="498">
                  <c:v>-7.62939453125E-2</c:v>
                </c:pt>
                <c:pt idx="500">
                  <c:v>0.4730224609375</c:v>
                </c:pt>
                <c:pt idx="502">
                  <c:v>0.9765625</c:v>
                </c:pt>
                <c:pt idx="504">
                  <c:v>1.7852783203125</c:v>
                </c:pt>
                <c:pt idx="506">
                  <c:v>2.74658203125</c:v>
                </c:pt>
                <c:pt idx="508">
                  <c:v>1.800537109375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CD7-B376-7BD26F60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3992"/>
        <c:axId val="616306288"/>
      </c:scatterChart>
      <c:valAx>
        <c:axId val="61630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6288"/>
        <c:crosses val="autoZero"/>
        <c:crossBetween val="midCat"/>
      </c:valAx>
      <c:valAx>
        <c:axId val="616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0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189702</xdr:colOff>
      <xdr:row>1</xdr:row>
      <xdr:rowOff>115258</xdr:rowOff>
    </xdr:from>
    <xdr:to>
      <xdr:col>49</xdr:col>
      <xdr:colOff>551854</xdr:colOff>
      <xdr:row>16</xdr:row>
      <xdr:rowOff>958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94DFE9F-A4B8-4663-88B0-D11B742D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93651</xdr:colOff>
      <xdr:row>16</xdr:row>
      <xdr:rowOff>97650</xdr:rowOff>
    </xdr:from>
    <xdr:to>
      <xdr:col>50</xdr:col>
      <xdr:colOff>238087</xdr:colOff>
      <xdr:row>30</xdr:row>
      <xdr:rowOff>173850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B4AD05ED-D77A-4801-B1AF-37A38317D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163286</xdr:colOff>
      <xdr:row>32</xdr:row>
      <xdr:rowOff>163286</xdr:rowOff>
    </xdr:from>
    <xdr:to>
      <xdr:col>50</xdr:col>
      <xdr:colOff>307722</xdr:colOff>
      <xdr:row>47</xdr:row>
      <xdr:rowOff>48986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B8D3396A-A76A-4C28-A2CA-79D8821EC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340179</xdr:colOff>
      <xdr:row>16</xdr:row>
      <xdr:rowOff>176892</xdr:rowOff>
    </xdr:from>
    <xdr:to>
      <xdr:col>60</xdr:col>
      <xdr:colOff>83823</xdr:colOff>
      <xdr:row>31</xdr:row>
      <xdr:rowOff>62592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7BED01D-9073-4A27-A440-74DCE88FD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326571</xdr:colOff>
      <xdr:row>52</xdr:row>
      <xdr:rowOff>68035</xdr:rowOff>
    </xdr:from>
    <xdr:to>
      <xdr:col>50</xdr:col>
      <xdr:colOff>471007</xdr:colOff>
      <xdr:row>66</xdr:row>
      <xdr:rowOff>144235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84FF5A8A-4782-4CC5-8951-D3DB3744F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136073</xdr:colOff>
      <xdr:row>70</xdr:row>
      <xdr:rowOff>40821</xdr:rowOff>
    </xdr:from>
    <xdr:to>
      <xdr:col>51</xdr:col>
      <xdr:colOff>280509</xdr:colOff>
      <xdr:row>84</xdr:row>
      <xdr:rowOff>117021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D2047DC0-0068-448B-8D5A-C090074C0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406978</xdr:colOff>
      <xdr:row>36</xdr:row>
      <xdr:rowOff>171943</xdr:rowOff>
    </xdr:from>
    <xdr:to>
      <xdr:col>60</xdr:col>
      <xdr:colOff>551413</xdr:colOff>
      <xdr:row>51</xdr:row>
      <xdr:rowOff>57643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6A3772B-37AC-4B68-B11F-854E2D54A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400793</xdr:colOff>
      <xdr:row>53</xdr:row>
      <xdr:rowOff>59376</xdr:rowOff>
    </xdr:from>
    <xdr:to>
      <xdr:col>60</xdr:col>
      <xdr:colOff>545228</xdr:colOff>
      <xdr:row>67</xdr:row>
      <xdr:rowOff>135576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72B2F-A6ED-4D1E-88F3-4F96EE017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11134</xdr:colOff>
      <xdr:row>71</xdr:row>
      <xdr:rowOff>2473</xdr:rowOff>
    </xdr:from>
    <xdr:to>
      <xdr:col>61</xdr:col>
      <xdr:colOff>155569</xdr:colOff>
      <xdr:row>85</xdr:row>
      <xdr:rowOff>78673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A83BD28-1FF1-483F-B207-60B78E6C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483673</xdr:colOff>
      <xdr:row>92</xdr:row>
      <xdr:rowOff>4947</xdr:rowOff>
    </xdr:from>
    <xdr:to>
      <xdr:col>61</xdr:col>
      <xdr:colOff>15787</xdr:colOff>
      <xdr:row>106</xdr:row>
      <xdr:rowOff>81147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B41DF3F-3069-4623-97F3-3930AE5B0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34637</xdr:colOff>
      <xdr:row>109</xdr:row>
      <xdr:rowOff>138545</xdr:rowOff>
    </xdr:from>
    <xdr:to>
      <xdr:col>53</xdr:col>
      <xdr:colOff>179073</xdr:colOff>
      <xdr:row>124</xdr:row>
      <xdr:rowOff>24245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5C85288D-A38E-4DB4-8047-6533BE69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571499</xdr:colOff>
      <xdr:row>126</xdr:row>
      <xdr:rowOff>69273</xdr:rowOff>
    </xdr:from>
    <xdr:to>
      <xdr:col>53</xdr:col>
      <xdr:colOff>109799</xdr:colOff>
      <xdr:row>140</xdr:row>
      <xdr:rowOff>145473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EC5506D-EB04-4CAB-8A67-471EBB68B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258536</xdr:colOff>
      <xdr:row>1</xdr:row>
      <xdr:rowOff>0</xdr:rowOff>
    </xdr:from>
    <xdr:to>
      <xdr:col>60</xdr:col>
      <xdr:colOff>2180</xdr:colOff>
      <xdr:row>15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25235058-B38F-4969-A18E-A6AB9C48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80962</xdr:rowOff>
    </xdr:from>
    <xdr:to>
      <xdr:col>6</xdr:col>
      <xdr:colOff>504826</xdr:colOff>
      <xdr:row>14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32C678-1AA3-4E20-A32F-EF2B273CE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138112</xdr:rowOff>
    </xdr:from>
    <xdr:to>
      <xdr:col>6</xdr:col>
      <xdr:colOff>504826</xdr:colOff>
      <xdr:row>30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21E480-AB6F-4385-BEAB-20C9AA97C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132052</xdr:colOff>
      <xdr:row>0</xdr:row>
      <xdr:rowOff>47625</xdr:rowOff>
    </xdr:from>
    <xdr:to>
      <xdr:col>13</xdr:col>
      <xdr:colOff>195264</xdr:colOff>
      <xdr:row>14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DF12D9-AC0F-443C-9D30-E0D78BEE1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103477</xdr:colOff>
      <xdr:row>15</xdr:row>
      <xdr:rowOff>180975</xdr:rowOff>
    </xdr:from>
    <xdr:to>
      <xdr:col>13</xdr:col>
      <xdr:colOff>166689</xdr:colOff>
      <xdr:row>30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53BC6D6-B101-453D-8FE0-1BAF91A1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257457</xdr:colOff>
      <xdr:row>0</xdr:row>
      <xdr:rowOff>0</xdr:rowOff>
    </xdr:from>
    <xdr:to>
      <xdr:col>19</xdr:col>
      <xdr:colOff>332637</xdr:colOff>
      <xdr:row>14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2CAFF-3CD7-4103-A73D-7CCB98D88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235045</xdr:colOff>
      <xdr:row>15</xdr:row>
      <xdr:rowOff>134470</xdr:rowOff>
    </xdr:from>
    <xdr:to>
      <xdr:col>19</xdr:col>
      <xdr:colOff>310225</xdr:colOff>
      <xdr:row>30</xdr:row>
      <xdr:rowOff>20170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C82A449-8AF4-4DE1-B26A-B5A14908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325073</xdr:colOff>
      <xdr:row>31</xdr:row>
      <xdr:rowOff>168088</xdr:rowOff>
    </xdr:from>
    <xdr:to>
      <xdr:col>6</xdr:col>
      <xdr:colOff>602597</xdr:colOff>
      <xdr:row>46</xdr:row>
      <xdr:rowOff>53788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DE96F91-F075-4796-B03D-4A39899D0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158386</xdr:colOff>
      <xdr:row>31</xdr:row>
      <xdr:rowOff>168089</xdr:rowOff>
    </xdr:from>
    <xdr:to>
      <xdr:col>13</xdr:col>
      <xdr:colOff>221598</xdr:colOff>
      <xdr:row>46</xdr:row>
      <xdr:rowOff>53789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0F19DA3-6F9C-407E-9EC2-6D1E412A0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403134</xdr:colOff>
      <xdr:row>31</xdr:row>
      <xdr:rowOff>123265</xdr:rowOff>
    </xdr:from>
    <xdr:to>
      <xdr:col>19</xdr:col>
      <xdr:colOff>479334</xdr:colOff>
      <xdr:row>46</xdr:row>
      <xdr:rowOff>8965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32816A6-DE3D-4B60-80C3-8C956230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264969</xdr:colOff>
      <xdr:row>49</xdr:row>
      <xdr:rowOff>51954</xdr:rowOff>
    </xdr:from>
    <xdr:to>
      <xdr:col>7</xdr:col>
      <xdr:colOff>18000</xdr:colOff>
      <xdr:row>63</xdr:row>
      <xdr:rowOff>128154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B377D09-0DD2-4136-BC33-D43B2DF4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1"/>
  <sheetViews>
    <sheetView tabSelected="1" topLeftCell="J1" zoomScale="85" zoomScaleNormal="85" workbookViewId="0">
      <selection activeCell="R5" sqref="R5"/>
    </sheetView>
  </sheetViews>
  <sheetFormatPr baseColWidth="10" defaultColWidth="9.140625" defaultRowHeight="15" x14ac:dyDescent="0.25"/>
  <cols>
    <col min="1" max="1" width="7.140625" customWidth="1"/>
    <col min="2" max="2" width="10" customWidth="1"/>
    <col min="3" max="3" width="6.42578125" customWidth="1"/>
    <col min="4" max="4" width="9.42578125" customWidth="1"/>
    <col min="5" max="5" width="6.85546875" customWidth="1"/>
    <col min="6" max="6" width="5.85546875" customWidth="1"/>
    <col min="7" max="7" width="6.85546875" customWidth="1"/>
    <col min="8" max="8" width="5.140625" customWidth="1"/>
    <col min="9" max="9" width="6.85546875" customWidth="1"/>
    <col min="10" max="10" width="3.140625" customWidth="1"/>
    <col min="12" max="12" width="17" customWidth="1"/>
    <col min="13" max="13" width="14.42578125" customWidth="1"/>
    <col min="14" max="14" width="12.5703125" customWidth="1"/>
    <col min="15" max="15" width="20.28515625" customWidth="1"/>
    <col min="16" max="16" width="15.42578125" customWidth="1"/>
    <col min="17" max="17" width="14.7109375" customWidth="1"/>
    <col min="18" max="18" width="14.28515625" customWidth="1"/>
    <col min="19" max="19" width="12.5703125" customWidth="1"/>
    <col min="20" max="20" width="13.28515625" customWidth="1"/>
    <col min="21" max="21" width="12.5703125" customWidth="1"/>
    <col min="22" max="22" width="15.140625" customWidth="1"/>
    <col min="23" max="23" width="12.28515625" bestFit="1" customWidth="1"/>
    <col min="24" max="24" width="13.5703125" customWidth="1"/>
    <col min="28" max="28" width="11.85546875" customWidth="1"/>
    <col min="29" max="29" width="15" customWidth="1"/>
    <col min="30" max="30" width="16.42578125" customWidth="1"/>
  </cols>
  <sheetData>
    <row r="1" spans="1:36" x14ac:dyDescent="0.25">
      <c r="A1" t="s">
        <v>2</v>
      </c>
      <c r="B1" t="s">
        <v>3</v>
      </c>
      <c r="C1" t="s">
        <v>4</v>
      </c>
      <c r="D1" t="s">
        <v>7</v>
      </c>
      <c r="E1" t="s">
        <v>8</v>
      </c>
      <c r="F1" t="s">
        <v>9</v>
      </c>
      <c r="G1" t="s">
        <v>0</v>
      </c>
      <c r="H1" t="s">
        <v>10</v>
      </c>
      <c r="I1" t="s">
        <v>11</v>
      </c>
      <c r="J1" t="s">
        <v>1</v>
      </c>
      <c r="L1" t="s">
        <v>5</v>
      </c>
      <c r="M1" t="s">
        <v>18</v>
      </c>
      <c r="N1" t="s">
        <v>19</v>
      </c>
      <c r="O1" t="s">
        <v>22</v>
      </c>
      <c r="P1">
        <v>0</v>
      </c>
      <c r="Q1" t="s">
        <v>21</v>
      </c>
      <c r="R1">
        <v>0</v>
      </c>
      <c r="S1" t="s">
        <v>20</v>
      </c>
      <c r="T1">
        <v>0</v>
      </c>
      <c r="V1" t="s">
        <v>12</v>
      </c>
      <c r="W1">
        <v>0</v>
      </c>
      <c r="X1">
        <v>0</v>
      </c>
      <c r="Z1" t="s">
        <v>13</v>
      </c>
      <c r="AA1" t="s">
        <v>14</v>
      </c>
      <c r="AB1" t="s">
        <v>15</v>
      </c>
      <c r="AD1" t="s">
        <v>12</v>
      </c>
      <c r="AE1">
        <v>0</v>
      </c>
      <c r="AF1">
        <v>0</v>
      </c>
      <c r="AH1" t="s">
        <v>16</v>
      </c>
      <c r="AI1" t="s">
        <v>17</v>
      </c>
      <c r="AJ1" t="s">
        <v>5</v>
      </c>
    </row>
    <row r="2" spans="1:36" x14ac:dyDescent="0.25">
      <c r="A2">
        <v>471098</v>
      </c>
      <c r="B2">
        <v>101861</v>
      </c>
      <c r="D2">
        <v>-9</v>
      </c>
      <c r="E2">
        <v>-14472</v>
      </c>
      <c r="F2">
        <v>-38</v>
      </c>
      <c r="G2">
        <v>-182</v>
      </c>
      <c r="H2">
        <v>-5</v>
      </c>
      <c r="I2">
        <v>-16040</v>
      </c>
      <c r="J2">
        <v>29</v>
      </c>
      <c r="L2">
        <f>44330.8*(1-(B2/101325)^0.190289)+42.2</f>
        <v>-2.3286254989560149</v>
      </c>
      <c r="O2">
        <f>D2/32768*500</f>
        <v>-0.1373291015625</v>
      </c>
      <c r="P2">
        <f>(P1+O2/10+23.5/10/75)*1.1196</f>
        <v>1.9705433789062497E-2</v>
      </c>
      <c r="Q2">
        <f>F2/32768*500</f>
        <v>-0.579833984375</v>
      </c>
      <c r="R2">
        <f>(R1+Q2/10+23.5/10/75)*1.1196</f>
        <v>-2.9837412890625001E-2</v>
      </c>
      <c r="S2">
        <f>H2/32768*500</f>
        <v>-7.62939453125E-2</v>
      </c>
      <c r="T2">
        <f>(T1+S2/10+23.5/10/75)*1.1196</f>
        <v>2.6538929882812496E-2</v>
      </c>
      <c r="V2">
        <f>-E2/2051</f>
        <v>7.0560702096538277</v>
      </c>
      <c r="W2">
        <f>V2/10+W1-0.7/10</f>
        <v>0.6356070209653828</v>
      </c>
      <c r="X2">
        <f>X1+W2</f>
        <v>0.6356070209653828</v>
      </c>
      <c r="Z2">
        <f>-G2/2095</f>
        <v>8.6873508353221954E-2</v>
      </c>
      <c r="AD2">
        <f>-I2/2065</f>
        <v>7.7675544794188864</v>
      </c>
      <c r="AE2">
        <f>AE1+AD2/10-0.72/10</f>
        <v>0.70475544794188871</v>
      </c>
      <c r="AH2">
        <f>SQRT(AD2^2+Z2^2+V2^2)</f>
        <v>10.494311621100177</v>
      </c>
      <c r="AI2">
        <v>0</v>
      </c>
    </row>
    <row r="3" spans="1:36" x14ac:dyDescent="0.25">
      <c r="V3">
        <f t="shared" ref="V3:V66" si="0">-E3/2051</f>
        <v>0</v>
      </c>
      <c r="Z3">
        <f t="shared" ref="Z3:Z66" si="1">-G3/2095</f>
        <v>0</v>
      </c>
      <c r="AD3">
        <f t="shared" ref="AD3:AD66" si="2">-I3/2065</f>
        <v>0</v>
      </c>
      <c r="AI3">
        <f>AI2+AH2*9.81/10-255/29.4/10*1.2</f>
        <v>9.2541033737686629</v>
      </c>
      <c r="AJ3">
        <f>AI3</f>
        <v>9.2541033737686629</v>
      </c>
    </row>
    <row r="4" spans="1:36" x14ac:dyDescent="0.25">
      <c r="A4">
        <v>471195</v>
      </c>
      <c r="B4">
        <v>101833</v>
      </c>
      <c r="D4">
        <v>2</v>
      </c>
      <c r="E4">
        <v>-15532</v>
      </c>
      <c r="F4">
        <v>22</v>
      </c>
      <c r="G4">
        <v>440</v>
      </c>
      <c r="H4">
        <v>4</v>
      </c>
      <c r="I4">
        <v>-16056</v>
      </c>
      <c r="J4">
        <v>29</v>
      </c>
      <c r="L4">
        <f t="shared" ref="L4" si="3">44330.8*(1-(B4/101325)^0.190289)+42.2</f>
        <v>-7.2056190167941736E-3</v>
      </c>
      <c r="M4">
        <f>((L2+L4+L6)/3-(L4+L6+L8)/3)*10</f>
        <v>0</v>
      </c>
      <c r="O4">
        <f t="shared" ref="O4" si="4">D4/32768*500</f>
        <v>3.0517578125E-2</v>
      </c>
      <c r="P4">
        <f t="shared" ref="P4" si="5">(P3+O4/10+23.5/10/75)*1.1196</f>
        <v>3.8497548046874996E-2</v>
      </c>
      <c r="Q4">
        <f t="shared" ref="Q4" si="6">F4/32768*500</f>
        <v>0.335693359375</v>
      </c>
      <c r="R4">
        <f t="shared" ref="R4" si="7">(R3+Q4/10+23.5/10/75)*1.1196</f>
        <v>7.266502851562498E-2</v>
      </c>
      <c r="S4">
        <f>H4/32768*500</f>
        <v>6.103515625E-2</v>
      </c>
      <c r="T4">
        <f t="shared" ref="T4" si="8">(T3+S4/10+23.5/10/75)*1.1196</f>
        <v>4.1914296093749998E-2</v>
      </c>
      <c r="V4">
        <f t="shared" si="0"/>
        <v>7.5728912725499757</v>
      </c>
      <c r="W4">
        <f>V4/10+W2-0.7/10</f>
        <v>1.3228961482203803</v>
      </c>
      <c r="X4">
        <f>X2+W4</f>
        <v>1.9585031691857631</v>
      </c>
      <c r="Z4">
        <f t="shared" si="1"/>
        <v>-0.21002386634844869</v>
      </c>
      <c r="AD4">
        <f t="shared" si="2"/>
        <v>7.7753026634382563</v>
      </c>
      <c r="AE4">
        <f t="shared" ref="AE4" si="9">AE3+AD4/10-0.72/10</f>
        <v>0.70553026634382565</v>
      </c>
      <c r="AH4">
        <f t="shared" ref="AH4:AH66" si="10">SQRT(AD4^2+Z4^2+V4^2)</f>
        <v>10.855787569696156</v>
      </c>
    </row>
    <row r="5" spans="1:36" x14ac:dyDescent="0.25">
      <c r="V5">
        <f t="shared" si="0"/>
        <v>0</v>
      </c>
      <c r="Z5">
        <f t="shared" si="1"/>
        <v>0</v>
      </c>
      <c r="AD5">
        <f t="shared" si="2"/>
        <v>0</v>
      </c>
      <c r="AI5">
        <f>AI3+AH4*9.81/10-255/29.4/10*1.2</f>
        <v>18.862814653109979</v>
      </c>
      <c r="AJ5">
        <f>AI5+AJ3</f>
        <v>28.116918026878643</v>
      </c>
    </row>
    <row r="6" spans="1:36" x14ac:dyDescent="0.25">
      <c r="A6">
        <v>471292</v>
      </c>
      <c r="B6">
        <v>101843</v>
      </c>
      <c r="C6">
        <v>48</v>
      </c>
      <c r="D6">
        <v>-11</v>
      </c>
      <c r="E6">
        <v>-15328</v>
      </c>
      <c r="F6">
        <v>-26</v>
      </c>
      <c r="G6">
        <v>50</v>
      </c>
      <c r="H6">
        <v>-3</v>
      </c>
      <c r="I6">
        <v>-16056</v>
      </c>
      <c r="J6">
        <v>29</v>
      </c>
      <c r="L6">
        <f t="shared" ref="L6" si="11">44330.8*(1-(B6/101325)^0.190289)+42.2</f>
        <v>-0.83634347154417554</v>
      </c>
      <c r="M6">
        <f>((L4+L6+L8)/3-(L6+L8+L10)/3)*10</f>
        <v>3.3165250413791836</v>
      </c>
      <c r="N6">
        <f>((M4+M6+M8)/3-(M6+M8+M10)/3)</f>
        <v>0.27633204715088167</v>
      </c>
      <c r="O6">
        <f t="shared" ref="O6" si="12">D6/32768*500</f>
        <v>-0.1678466796875</v>
      </c>
      <c r="P6">
        <f t="shared" ref="P6" si="13">(P5+O6/10+23.5/10/75)*1.1196</f>
        <v>1.6288685742187496E-2</v>
      </c>
      <c r="Q6">
        <f t="shared" ref="Q6" si="14">F6/32768*500</f>
        <v>-0.396728515625</v>
      </c>
      <c r="R6">
        <f t="shared" ref="R6" si="15">(R5+Q6/10+23.5/10/75)*1.1196</f>
        <v>-9.3369246093750018E-3</v>
      </c>
      <c r="S6">
        <f>H6/32768*500</f>
        <v>-4.57763671875E-2</v>
      </c>
      <c r="T6">
        <f t="shared" ref="T6" si="16">(T5+S6/10+23.5/10/75)*1.1196</f>
        <v>2.9955677929687497E-2</v>
      </c>
      <c r="V6">
        <f t="shared" si="0"/>
        <v>7.4734275962944903</v>
      </c>
      <c r="W6">
        <f t="shared" ref="W6" si="17">V6/10+W4-0.7/10</f>
        <v>2.0002389078498295</v>
      </c>
      <c r="X6">
        <f>X4+W6</f>
        <v>3.9587420770355926</v>
      </c>
      <c r="Z6">
        <f t="shared" si="1"/>
        <v>-2.386634844868735E-2</v>
      </c>
      <c r="AD6">
        <f t="shared" si="2"/>
        <v>7.7753026634382563</v>
      </c>
      <c r="AE6">
        <f t="shared" ref="AE6" si="18">AE5+AD6/10-0.72/10</f>
        <v>0.70553026634382565</v>
      </c>
      <c r="AH6">
        <f t="shared" si="10"/>
        <v>10.78461965707249</v>
      </c>
    </row>
    <row r="7" spans="1:36" x14ac:dyDescent="0.25">
      <c r="N7">
        <f t="shared" ref="N7:N69" si="19">M5-M7</f>
        <v>0</v>
      </c>
      <c r="V7">
        <f t="shared" si="0"/>
        <v>0</v>
      </c>
      <c r="Z7">
        <f t="shared" si="1"/>
        <v>0</v>
      </c>
      <c r="AD7">
        <f t="shared" si="2"/>
        <v>0</v>
      </c>
      <c r="AI7">
        <f t="shared" ref="AI7" si="20">AI5+AH6*9.81/10-255/29.4/10*1.2</f>
        <v>28.401710210167479</v>
      </c>
      <c r="AJ7">
        <f t="shared" ref="AJ7" si="21">AI7+AJ5</f>
        <v>56.518628237046123</v>
      </c>
    </row>
    <row r="8" spans="1:36" x14ac:dyDescent="0.25">
      <c r="A8">
        <v>471390</v>
      </c>
      <c r="B8">
        <v>101861</v>
      </c>
      <c r="D8">
        <v>20</v>
      </c>
      <c r="E8">
        <v>-15270</v>
      </c>
      <c r="F8">
        <v>1</v>
      </c>
      <c r="G8">
        <v>380</v>
      </c>
      <c r="H8">
        <v>1</v>
      </c>
      <c r="I8">
        <v>-16010</v>
      </c>
      <c r="J8">
        <v>29</v>
      </c>
      <c r="L8">
        <f t="shared" ref="L8" si="22">44330.8*(1-(B8/101325)^0.190289)+42.2</f>
        <v>-2.3286254989560149</v>
      </c>
      <c r="M8">
        <f t="shared" ref="M8" si="23">((L6+L8+L10)/3-(L8+L10+L12)/3)*10</f>
        <v>1.3818140201265083</v>
      </c>
      <c r="N8">
        <f t="shared" ref="N8" si="24">((M6+M8+M10)/3-(M8+M10+M12)/3)</f>
        <v>1.4739994099356417</v>
      </c>
      <c r="O8">
        <f t="shared" ref="O8" si="25">D8/32768*500</f>
        <v>0.30517578125</v>
      </c>
      <c r="P8">
        <f t="shared" ref="P8" si="26">(P7+O8/10+23.5/10/75)*1.1196</f>
        <v>6.9248280468749993E-2</v>
      </c>
      <c r="Q8">
        <f t="shared" ref="Q8" si="27">F8/32768*500</f>
        <v>1.52587890625E-2</v>
      </c>
      <c r="R8">
        <f t="shared" ref="R8" si="28">(R7+Q8/10+23.5/10/75)*1.1196</f>
        <v>3.6789174023437496E-2</v>
      </c>
      <c r="S8">
        <f>H8/32768*500</f>
        <v>1.52587890625E-2</v>
      </c>
      <c r="T8">
        <f t="shared" ref="T8" si="29">(T7+S8/10+23.5/10/75)*1.1196</f>
        <v>3.6789174023437496E-2</v>
      </c>
      <c r="V8">
        <f t="shared" si="0"/>
        <v>7.4451487079473431</v>
      </c>
      <c r="W8">
        <f t="shared" ref="W8" si="30">V8/10+W6-0.7/10</f>
        <v>2.6747537786445639</v>
      </c>
      <c r="X8">
        <f t="shared" ref="X8" si="31">X6+W8</f>
        <v>6.633495855680156</v>
      </c>
      <c r="Z8">
        <f t="shared" si="1"/>
        <v>-0.18138424821002386</v>
      </c>
      <c r="AD8">
        <f t="shared" si="2"/>
        <v>7.7530266343825662</v>
      </c>
      <c r="AE8">
        <f t="shared" ref="AE8" si="32">AE7+AD8/10-0.72/10</f>
        <v>0.70330266343825665</v>
      </c>
      <c r="AH8">
        <f t="shared" si="10"/>
        <v>10.750467967600024</v>
      </c>
    </row>
    <row r="9" spans="1:36" x14ac:dyDescent="0.25">
      <c r="N9">
        <f t="shared" si="19"/>
        <v>0</v>
      </c>
      <c r="V9">
        <f t="shared" si="0"/>
        <v>0</v>
      </c>
      <c r="Z9">
        <f t="shared" si="1"/>
        <v>0</v>
      </c>
      <c r="AD9">
        <f t="shared" si="2"/>
        <v>0</v>
      </c>
      <c r="AH9">
        <f t="shared" si="10"/>
        <v>0</v>
      </c>
      <c r="AI9">
        <f t="shared" ref="AI9" si="33">AI7+AH8*9.81/10-255/29.4/10*1.2</f>
        <v>37.907102959852494</v>
      </c>
      <c r="AJ9">
        <f t="shared" ref="AJ9" si="34">AI9+AJ7</f>
        <v>94.425731196898624</v>
      </c>
    </row>
    <row r="10" spans="1:36" x14ac:dyDescent="0.25">
      <c r="A10">
        <v>471483</v>
      </c>
      <c r="B10">
        <v>101845</v>
      </c>
      <c r="D10">
        <v>-18</v>
      </c>
      <c r="E10">
        <v>-15478</v>
      </c>
      <c r="F10">
        <v>-30</v>
      </c>
      <c r="G10">
        <v>376</v>
      </c>
      <c r="H10">
        <v>4</v>
      </c>
      <c r="I10">
        <v>-16368</v>
      </c>
      <c r="J10">
        <v>29</v>
      </c>
      <c r="L10">
        <f t="shared" ref="L10" si="35">44330.8*(1-(B10/101325)^0.190289)+42.2</f>
        <v>-1.0021631314305495</v>
      </c>
      <c r="M10">
        <f t="shared" ref="M10" si="36">((L8+L10+L12)/3-(L10+L12+L14)/3)*10</f>
        <v>-0.82899614145264477</v>
      </c>
      <c r="N10">
        <f t="shared" ref="N10" si="37">((M8+M10+M12)/3-(M10+M12+M14)/3)</f>
        <v>2.210999850518276</v>
      </c>
      <c r="O10">
        <f t="shared" ref="O10" si="38">D10/32768*500</f>
        <v>-0.274658203125</v>
      </c>
      <c r="P10">
        <f t="shared" ref="P10" si="39">(P9+O10/10+23.5/10/75)*1.1196</f>
        <v>4.3300675781249975E-3</v>
      </c>
      <c r="Q10">
        <f t="shared" ref="Q10" si="40">F10/32768*500</f>
        <v>-0.457763671875</v>
      </c>
      <c r="R10">
        <f t="shared" ref="R10" si="41">(R9+Q10/10+23.5/10/75)*1.1196</f>
        <v>-1.6170420703125001E-2</v>
      </c>
      <c r="S10">
        <f>H10/32768*500</f>
        <v>6.103515625E-2</v>
      </c>
      <c r="T10">
        <f t="shared" ref="T10" si="42">(T9+S10/10+23.5/10/75)*1.1196</f>
        <v>4.1914296093749998E-2</v>
      </c>
      <c r="V10">
        <f t="shared" si="0"/>
        <v>7.5465626523646998</v>
      </c>
      <c r="W10">
        <f t="shared" ref="W10" si="43">V10/10+W8-0.7/10</f>
        <v>3.3594100438810339</v>
      </c>
      <c r="X10">
        <f t="shared" ref="X10" si="44">X8+W10</f>
        <v>9.9929058995611904</v>
      </c>
      <c r="Z10">
        <f t="shared" si="1"/>
        <v>-0.17947494033412889</v>
      </c>
      <c r="AD10">
        <f t="shared" si="2"/>
        <v>7.9263922518159804</v>
      </c>
      <c r="AE10">
        <f t="shared" ref="AE10" si="45">AE9+AD10/10-0.72/10</f>
        <v>0.72063922518159806</v>
      </c>
      <c r="AH10">
        <f t="shared" si="10"/>
        <v>10.945798885870419</v>
      </c>
    </row>
    <row r="11" spans="1:36" x14ac:dyDescent="0.25">
      <c r="N11">
        <f t="shared" si="19"/>
        <v>0</v>
      </c>
      <c r="V11">
        <f t="shared" si="0"/>
        <v>0</v>
      </c>
      <c r="X11" t="s">
        <v>6</v>
      </c>
      <c r="Z11">
        <f t="shared" si="1"/>
        <v>0</v>
      </c>
      <c r="AD11">
        <f t="shared" si="2"/>
        <v>0</v>
      </c>
      <c r="AH11">
        <f t="shared" si="10"/>
        <v>0</v>
      </c>
      <c r="AI11">
        <f t="shared" ref="AI11" si="46">AI9+AH10*9.81/10-255/29.4/10*1.2</f>
        <v>47.604115340360764</v>
      </c>
      <c r="AJ11">
        <f t="shared" ref="AJ11" si="47">AI11+AJ9</f>
        <v>142.0298465372594</v>
      </c>
    </row>
    <row r="12" spans="1:36" x14ac:dyDescent="0.25">
      <c r="A12">
        <v>471579</v>
      </c>
      <c r="B12">
        <v>101848</v>
      </c>
      <c r="D12">
        <v>9</v>
      </c>
      <c r="E12">
        <v>-14958</v>
      </c>
      <c r="F12">
        <v>7</v>
      </c>
      <c r="G12">
        <v>-20</v>
      </c>
      <c r="H12">
        <v>3</v>
      </c>
      <c r="I12">
        <v>-15982</v>
      </c>
      <c r="J12">
        <v>29</v>
      </c>
      <c r="L12">
        <f t="shared" ref="L12" si="48">44330.8*(1-(B12/101325)^0.190289)+42.2</f>
        <v>-1.2508876775821278</v>
      </c>
      <c r="M12">
        <f t="shared" ref="M12" si="49">((L10+L12+L14)/3-(L12+L14+L16)/3)*10</f>
        <v>-1.1054731884277413</v>
      </c>
      <c r="N12">
        <f t="shared" ref="N12" si="50">((M10+M12+M14)/3-(M12+M14+M16)/3)</f>
        <v>-1.2895173377365492</v>
      </c>
      <c r="O12">
        <f t="shared" ref="O12" si="51">D12/32768*500</f>
        <v>0.1373291015625</v>
      </c>
      <c r="P12">
        <f t="shared" ref="P12" si="52">(P11+O12/10+23.5/10/75)*1.1196</f>
        <v>5.0456166210937493E-2</v>
      </c>
      <c r="Q12">
        <f t="shared" ref="Q12" si="53">F12/32768*500</f>
        <v>0.1068115234375</v>
      </c>
      <c r="R12">
        <f t="shared" ref="R12" si="54">(R11+Q12/10+23.5/10/75)*1.1196</f>
        <v>4.7039418164062492E-2</v>
      </c>
      <c r="S12">
        <f>H12/32768*500</f>
        <v>4.57763671875E-2</v>
      </c>
      <c r="T12">
        <f t="shared" ref="T12" si="55">(T11+S12/10+23.5/10/75)*1.1196</f>
        <v>4.0205922070312497E-2</v>
      </c>
      <c r="V12">
        <f t="shared" si="0"/>
        <v>7.2930277913213066</v>
      </c>
      <c r="W12">
        <f t="shared" ref="W12" si="56">V12/10+W10-0.7/10</f>
        <v>4.0187128230131641</v>
      </c>
      <c r="X12">
        <f t="shared" ref="X12" si="57">X10+W12</f>
        <v>14.011618722574354</v>
      </c>
      <c r="Z12">
        <f t="shared" si="1"/>
        <v>9.5465393794749408E-3</v>
      </c>
      <c r="AD12">
        <f t="shared" si="2"/>
        <v>7.7394673123486681</v>
      </c>
      <c r="AE12">
        <f t="shared" ref="AE12" si="58">AE11+AD12/10-0.72/10</f>
        <v>0.70194673123486684</v>
      </c>
      <c r="AH12">
        <f t="shared" si="10"/>
        <v>10.634270063352377</v>
      </c>
    </row>
    <row r="13" spans="1:36" x14ac:dyDescent="0.25">
      <c r="N13">
        <f t="shared" si="19"/>
        <v>0</v>
      </c>
      <c r="V13">
        <f t="shared" si="0"/>
        <v>0</v>
      </c>
      <c r="X13" t="s">
        <v>6</v>
      </c>
      <c r="Z13">
        <f t="shared" si="1"/>
        <v>0</v>
      </c>
      <c r="AD13">
        <f t="shared" si="2"/>
        <v>0</v>
      </c>
      <c r="AH13">
        <f t="shared" si="10"/>
        <v>0</v>
      </c>
      <c r="AI13">
        <f t="shared" ref="AI13" si="59">AI11+AH12*9.81/10-255/29.4/10*1.2</f>
        <v>56.99551794597884</v>
      </c>
      <c r="AJ13">
        <f t="shared" ref="AJ13" si="60">AI13+AJ11</f>
        <v>199.02536448323823</v>
      </c>
    </row>
    <row r="14" spans="1:36" x14ac:dyDescent="0.25">
      <c r="A14">
        <v>471671</v>
      </c>
      <c r="B14">
        <v>101858</v>
      </c>
      <c r="D14">
        <v>-2</v>
      </c>
      <c r="E14">
        <v>-15700</v>
      </c>
      <c r="F14">
        <v>-16</v>
      </c>
      <c r="G14">
        <v>576</v>
      </c>
      <c r="H14">
        <v>-1</v>
      </c>
      <c r="I14">
        <v>-16162</v>
      </c>
      <c r="J14">
        <v>29</v>
      </c>
      <c r="L14">
        <f t="shared" ref="L14" si="61">44330.8*(1-(B14/101325)^0.190289)+42.2</f>
        <v>-2.0799266565202217</v>
      </c>
      <c r="M14">
        <f t="shared" ref="M14" si="62">((L12+L14+L16)/3-(L14+L16+L18)/3)*10</f>
        <v>-5.2511855314283196</v>
      </c>
      <c r="N14">
        <f t="shared" ref="N14" si="63">((M12+M14+M16)/3-(M14+M16+M18)/3)</f>
        <v>0.27639649715103154</v>
      </c>
      <c r="O14">
        <f t="shared" ref="O14" si="64">D14/32768*500</f>
        <v>-3.0517578125E-2</v>
      </c>
      <c r="P14">
        <f t="shared" ref="P14" si="65">(P13+O14/10+23.5/10/75)*1.1196</f>
        <v>3.1664051953124994E-2</v>
      </c>
      <c r="Q14">
        <f t="shared" ref="Q14" si="66">F14/32768*500</f>
        <v>-0.244140625</v>
      </c>
      <c r="R14">
        <f t="shared" ref="R14" si="67">(R13+Q14/10+23.5/10/75)*1.1196</f>
        <v>7.7468156249999968E-3</v>
      </c>
      <c r="S14">
        <f>H14/32768*500</f>
        <v>-1.52587890625E-2</v>
      </c>
      <c r="T14">
        <f t="shared" ref="T14" si="68">(T13+S14/10+23.5/10/75)*1.1196</f>
        <v>3.3372425976562495E-2</v>
      </c>
      <c r="V14">
        <f t="shared" si="0"/>
        <v>7.65480253534861</v>
      </c>
      <c r="W14">
        <f t="shared" ref="W14" si="69">V14/10+W12-0.7/10</f>
        <v>4.7141930765480247</v>
      </c>
      <c r="X14">
        <f t="shared" ref="X14" si="70">X12+W14</f>
        <v>18.725811799122379</v>
      </c>
      <c r="Z14">
        <f t="shared" si="1"/>
        <v>-0.27494033412887831</v>
      </c>
      <c r="AD14">
        <f t="shared" si="2"/>
        <v>7.8266343825665858</v>
      </c>
      <c r="AE14">
        <f t="shared" ref="AE14" si="71">AE13+AD14/10-0.72/10</f>
        <v>0.71066343825665867</v>
      </c>
      <c r="AH14">
        <f t="shared" si="10"/>
        <v>10.951155181116002</v>
      </c>
    </row>
    <row r="15" spans="1:36" x14ac:dyDescent="0.25">
      <c r="N15">
        <f t="shared" si="19"/>
        <v>0</v>
      </c>
      <c r="V15">
        <f t="shared" si="0"/>
        <v>0</v>
      </c>
      <c r="X15" t="s">
        <v>6</v>
      </c>
      <c r="Z15">
        <f t="shared" si="1"/>
        <v>0</v>
      </c>
      <c r="AD15">
        <f t="shared" si="2"/>
        <v>0</v>
      </c>
      <c r="AH15">
        <f t="shared" si="10"/>
        <v>0</v>
      </c>
      <c r="AI15">
        <f t="shared" ref="AI15" si="72">AI13+AH14*9.81/10-255/29.4/10*1.2</f>
        <v>66.697784852123021</v>
      </c>
      <c r="AJ15">
        <f t="shared" ref="AJ15" si="73">AI15+AJ13</f>
        <v>265.72314933536126</v>
      </c>
    </row>
    <row r="16" spans="1:36" x14ac:dyDescent="0.25">
      <c r="A16">
        <v>471775</v>
      </c>
      <c r="B16">
        <v>101841</v>
      </c>
      <c r="D16">
        <v>13</v>
      </c>
      <c r="E16">
        <v>-14926</v>
      </c>
      <c r="F16">
        <v>-26</v>
      </c>
      <c r="G16">
        <v>-32</v>
      </c>
      <c r="H16">
        <v>-3</v>
      </c>
      <c r="I16">
        <v>-16016</v>
      </c>
      <c r="J16">
        <v>29</v>
      </c>
      <c r="L16">
        <f t="shared" ref="L16" si="74">44330.8*(1-(B16/101325)^0.190289)+42.2</f>
        <v>-0.67052117490222685</v>
      </c>
      <c r="M16">
        <f t="shared" ref="M16" si="75">((L14+L16+L18)/3-(L16+L18+L20)/3)*10</f>
        <v>3.0395558717570026</v>
      </c>
      <c r="N16">
        <f t="shared" ref="N16" si="76">((M14+M16+M18)/3-(M16+M18+M20)/3)</f>
        <v>-2.7638140878285751</v>
      </c>
      <c r="O16">
        <f t="shared" ref="O16" si="77">D16/32768*500</f>
        <v>0.1983642578125</v>
      </c>
      <c r="P16">
        <f t="shared" ref="P16" si="78">(P15+O16/10+23.5/10/75)*1.1196</f>
        <v>5.7289662304687496E-2</v>
      </c>
      <c r="Q16">
        <f t="shared" ref="Q16" si="79">F16/32768*500</f>
        <v>-0.396728515625</v>
      </c>
      <c r="R16">
        <f t="shared" ref="R16" si="80">(R15+Q16/10+23.5/10/75)*1.1196</f>
        <v>-9.3369246093750018E-3</v>
      </c>
      <c r="S16">
        <f>H16/32768*500</f>
        <v>-4.57763671875E-2</v>
      </c>
      <c r="T16">
        <f t="shared" ref="T16" si="81">(T15+S16/10+23.5/10/75)*1.1196</f>
        <v>2.9955677929687497E-2</v>
      </c>
      <c r="V16">
        <f t="shared" si="0"/>
        <v>7.2774256460263285</v>
      </c>
      <c r="W16">
        <f t="shared" ref="W16" si="82">V16/10+W14-0.7/10</f>
        <v>5.3719356411506576</v>
      </c>
      <c r="X16">
        <f t="shared" ref="X16" si="83">X14+W16</f>
        <v>24.097747440273036</v>
      </c>
      <c r="Z16">
        <f t="shared" si="1"/>
        <v>1.5274463007159905E-2</v>
      </c>
      <c r="AD16">
        <f t="shared" si="2"/>
        <v>7.7559322033898308</v>
      </c>
      <c r="AE16">
        <f t="shared" ref="AE16" si="84">AE15+AD16/10-0.72/10</f>
        <v>0.70359322033898308</v>
      </c>
      <c r="AH16">
        <f t="shared" si="10"/>
        <v>10.635583749199727</v>
      </c>
    </row>
    <row r="17" spans="1:36" x14ac:dyDescent="0.25">
      <c r="N17">
        <f t="shared" si="19"/>
        <v>0</v>
      </c>
      <c r="V17">
        <f t="shared" si="0"/>
        <v>0</v>
      </c>
      <c r="X17" t="s">
        <v>6</v>
      </c>
      <c r="Z17">
        <f t="shared" si="1"/>
        <v>0</v>
      </c>
      <c r="AD17">
        <f t="shared" si="2"/>
        <v>0</v>
      </c>
      <c r="AH17">
        <f t="shared" si="10"/>
        <v>0</v>
      </c>
      <c r="AI17">
        <f t="shared" ref="AI17" si="85">AI15+AH16*9.81/10-255/29.4/10*1.2</f>
        <v>76.090476183557342</v>
      </c>
      <c r="AJ17">
        <f t="shared" ref="AJ17" si="86">AI17+AJ15</f>
        <v>341.81362551891857</v>
      </c>
    </row>
    <row r="18" spans="1:36" x14ac:dyDescent="0.25">
      <c r="A18">
        <v>471871</v>
      </c>
      <c r="B18">
        <v>101829</v>
      </c>
      <c r="C18">
        <v>48</v>
      </c>
      <c r="D18">
        <v>-26</v>
      </c>
      <c r="E18">
        <v>-15234</v>
      </c>
      <c r="F18">
        <v>23</v>
      </c>
      <c r="G18">
        <v>116</v>
      </c>
      <c r="H18">
        <v>3</v>
      </c>
      <c r="I18">
        <v>-16048</v>
      </c>
      <c r="J18">
        <v>29</v>
      </c>
      <c r="L18">
        <f t="shared" ref="L18" si="87">44330.8*(1-(B18/101325)^0.190289)+42.2</f>
        <v>0.32446798184636805</v>
      </c>
      <c r="M18">
        <f t="shared" ref="M18" si="88">((L16+L18+L20)/3-(L18+L20+L22)/3)*10</f>
        <v>-1.9346626798808353</v>
      </c>
      <c r="N18">
        <f t="shared" ref="N18" si="89">((M16+M18+M20)/3-(M18+M20+M22)/3)</f>
        <v>1.7500385340204534</v>
      </c>
      <c r="O18">
        <f t="shared" ref="O18" si="90">D18/32768*500</f>
        <v>-0.396728515625</v>
      </c>
      <c r="P18">
        <f t="shared" ref="P18" si="91">(P17+O18/10+23.5/10/75)*1.1196</f>
        <v>-9.3369246093750018E-3</v>
      </c>
      <c r="Q18">
        <f t="shared" ref="Q18" si="92">F18/32768*500</f>
        <v>0.3509521484375</v>
      </c>
      <c r="R18">
        <f t="shared" ref="R18" si="93">(R17+Q18/10+23.5/10/75)*1.1196</f>
        <v>7.437340253906248E-2</v>
      </c>
      <c r="S18">
        <f>H18/32768*500</f>
        <v>4.57763671875E-2</v>
      </c>
      <c r="T18">
        <f t="shared" ref="T18" si="94">(T17+S18/10+23.5/10/75)*1.1196</f>
        <v>4.0205922070312497E-2</v>
      </c>
      <c r="V18">
        <f t="shared" si="0"/>
        <v>7.4275962944904927</v>
      </c>
      <c r="W18">
        <f t="shared" ref="W18" si="95">V18/10+W16-0.7/10</f>
        <v>6.044695270599707</v>
      </c>
      <c r="X18">
        <f t="shared" ref="X18" si="96">X16+W18</f>
        <v>30.142442710872743</v>
      </c>
      <c r="Z18">
        <f t="shared" si="1"/>
        <v>-5.5369928400954657E-2</v>
      </c>
      <c r="AD18">
        <f t="shared" si="2"/>
        <v>7.7714285714285714</v>
      </c>
      <c r="AE18">
        <f t="shared" ref="AE18" si="97">AE17+AD18/10-0.72/10</f>
        <v>0.70514285714285718</v>
      </c>
      <c r="AH18">
        <f t="shared" si="10"/>
        <v>10.750225792220197</v>
      </c>
    </row>
    <row r="19" spans="1:36" x14ac:dyDescent="0.25">
      <c r="N19">
        <f t="shared" si="19"/>
        <v>0</v>
      </c>
      <c r="V19">
        <f t="shared" si="0"/>
        <v>0</v>
      </c>
      <c r="X19" t="s">
        <v>6</v>
      </c>
      <c r="Z19">
        <f t="shared" si="1"/>
        <v>0</v>
      </c>
      <c r="AD19">
        <f t="shared" si="2"/>
        <v>0</v>
      </c>
      <c r="AH19">
        <f t="shared" si="10"/>
        <v>0</v>
      </c>
      <c r="AI19">
        <f t="shared" ref="AI19" si="98">AI17+AH18*9.81/10-255/29.4/10*1.2</f>
        <v>85.595631359194741</v>
      </c>
      <c r="AJ19">
        <f t="shared" ref="AJ19" si="99">AI19+AJ17</f>
        <v>427.4092568781133</v>
      </c>
    </row>
    <row r="20" spans="1:36" x14ac:dyDescent="0.25">
      <c r="A20">
        <v>471966</v>
      </c>
      <c r="B20">
        <v>101869</v>
      </c>
      <c r="D20">
        <v>21</v>
      </c>
      <c r="E20">
        <v>-15424</v>
      </c>
      <c r="F20">
        <v>-17</v>
      </c>
      <c r="G20">
        <v>48</v>
      </c>
      <c r="H20">
        <v>-1</v>
      </c>
      <c r="I20">
        <v>-16086</v>
      </c>
      <c r="J20">
        <v>29</v>
      </c>
      <c r="L20">
        <f t="shared" ref="L20" si="100">44330.8*(1-(B20/101325)^0.190289)+42.2</f>
        <v>-2.9917934180473225</v>
      </c>
      <c r="M20">
        <f t="shared" ref="M20" si="101">((L18+L20+L22)/3-(L20+L22+L24)/3)*10</f>
        <v>3.0402567320574061</v>
      </c>
      <c r="N20">
        <f t="shared" ref="N20" si="102">((M18+M20+M22)/3-(M20+M22+M24)/3)</f>
        <v>-3.4084387151582733</v>
      </c>
      <c r="O20">
        <f t="shared" ref="O20" si="103">D20/32768*500</f>
        <v>0.3204345703125</v>
      </c>
      <c r="P20">
        <f t="shared" ref="P20" si="104">(P19+O20/10+23.5/10/75)*1.1196</f>
        <v>7.0956654492187479E-2</v>
      </c>
      <c r="Q20">
        <f t="shared" ref="Q20" si="105">F20/32768*500</f>
        <v>-0.2593994140625</v>
      </c>
      <c r="R20">
        <f t="shared" ref="R20" si="106">(R19+Q20/10+23.5/10/75)*1.1196</f>
        <v>6.0384416015624972E-3</v>
      </c>
      <c r="S20">
        <f>H20/32768*500</f>
        <v>-1.52587890625E-2</v>
      </c>
      <c r="T20">
        <f t="shared" ref="T20" si="107">(T19+S20/10+23.5/10/75)*1.1196</f>
        <v>3.3372425976562495E-2</v>
      </c>
      <c r="V20">
        <f t="shared" si="0"/>
        <v>7.5202340321794248</v>
      </c>
      <c r="W20">
        <f t="shared" ref="W20" si="108">V20/10+W18-0.7/10</f>
        <v>6.7267186738176488</v>
      </c>
      <c r="X20">
        <f t="shared" ref="X20" si="109">X18+W20</f>
        <v>36.869161384690393</v>
      </c>
      <c r="Z20">
        <f t="shared" si="1"/>
        <v>-2.2911694510739856E-2</v>
      </c>
      <c r="AD20">
        <f t="shared" si="2"/>
        <v>7.7898305084745765</v>
      </c>
      <c r="AE20">
        <f t="shared" ref="AE20" si="110">AE19+AD20/10-0.72/10</f>
        <v>0.70698305084745772</v>
      </c>
      <c r="AH20">
        <f t="shared" si="10"/>
        <v>10.82755301050317</v>
      </c>
    </row>
    <row r="21" spans="1:36" x14ac:dyDescent="0.25">
      <c r="N21">
        <f t="shared" si="19"/>
        <v>0</v>
      </c>
      <c r="V21">
        <f t="shared" si="0"/>
        <v>0</v>
      </c>
      <c r="X21" t="s">
        <v>6</v>
      </c>
      <c r="Z21">
        <f t="shared" si="1"/>
        <v>0</v>
      </c>
      <c r="AD21">
        <f t="shared" si="2"/>
        <v>0</v>
      </c>
      <c r="AH21">
        <f t="shared" si="10"/>
        <v>0</v>
      </c>
      <c r="AI21">
        <f t="shared" ref="AI21" si="111">AI19+AH20*9.81/10-255/29.4/10*1.2</f>
        <v>95.176644535967739</v>
      </c>
      <c r="AJ21">
        <f t="shared" ref="AJ21" si="112">AI21+AJ19</f>
        <v>522.58590141408104</v>
      </c>
    </row>
    <row r="22" spans="1:36" x14ac:dyDescent="0.25">
      <c r="A22">
        <v>472062</v>
      </c>
      <c r="B22">
        <v>101834</v>
      </c>
      <c r="D22">
        <v>-14</v>
      </c>
      <c r="E22">
        <v>-14958</v>
      </c>
      <c r="F22">
        <v>-27</v>
      </c>
      <c r="G22">
        <v>444</v>
      </c>
      <c r="H22">
        <v>-4</v>
      </c>
      <c r="I22">
        <v>-16054</v>
      </c>
      <c r="J22">
        <v>29</v>
      </c>
      <c r="L22">
        <f t="shared" ref="L22" si="113">44330.8*(1-(B22/101325)^0.190289)+42.2</f>
        <v>-9.012237093797637E-2</v>
      </c>
      <c r="M22">
        <f t="shared" ref="M22" si="114">((L20+L22+L24)/3-(L22+L24+L26)/3)*10</f>
        <v>-2.2105597303043578</v>
      </c>
      <c r="N22">
        <f t="shared" ref="N22" si="115">((M20+M22+M24)/3-(M22+M24+M26)/3)</f>
        <v>9.2205901528201295E-2</v>
      </c>
      <c r="O22">
        <f t="shared" ref="O22" si="116">D22/32768*500</f>
        <v>-0.213623046875</v>
      </c>
      <c r="P22">
        <f t="shared" ref="P22" si="117">(P21+O22/10+23.5/10/75)*1.1196</f>
        <v>1.1163563671874996E-2</v>
      </c>
      <c r="Q22">
        <f t="shared" ref="Q22" si="118">F22/32768*500</f>
        <v>-0.4119873046875</v>
      </c>
      <c r="R22">
        <f t="shared" ref="R22" si="119">(R21+Q22/10+23.5/10/75)*1.1196</f>
        <v>-1.1045298632812502E-2</v>
      </c>
      <c r="S22">
        <f>H22/32768*500</f>
        <v>-6.103515625E-2</v>
      </c>
      <c r="T22">
        <f t="shared" ref="T22" si="120">(T21+S22/10+23.5/10/75)*1.1196</f>
        <v>2.8247303906249997E-2</v>
      </c>
      <c r="V22">
        <f t="shared" si="0"/>
        <v>7.2930277913213066</v>
      </c>
      <c r="W22">
        <f t="shared" ref="W22" si="121">V22/10+W20-0.7/10</f>
        <v>7.3860214529497794</v>
      </c>
      <c r="X22">
        <f t="shared" ref="X22" si="122">X20+W22</f>
        <v>44.25518283764017</v>
      </c>
      <c r="Z22">
        <f t="shared" si="1"/>
        <v>-0.21193317422434368</v>
      </c>
      <c r="AD22">
        <f t="shared" si="2"/>
        <v>7.774334140435835</v>
      </c>
      <c r="AE22">
        <f t="shared" ref="AE22" si="123">AE21+AD22/10-0.72/10</f>
        <v>0.70543341404358351</v>
      </c>
      <c r="AH22">
        <f t="shared" si="10"/>
        <v>10.661774775452159</v>
      </c>
    </row>
    <row r="23" spans="1:36" x14ac:dyDescent="0.25">
      <c r="N23">
        <f t="shared" si="19"/>
        <v>0</v>
      </c>
      <c r="V23">
        <f t="shared" si="0"/>
        <v>0</v>
      </c>
      <c r="X23" t="s">
        <v>6</v>
      </c>
      <c r="Z23">
        <f t="shared" si="1"/>
        <v>0</v>
      </c>
      <c r="AD23">
        <f t="shared" si="2"/>
        <v>0</v>
      </c>
      <c r="AH23">
        <f t="shared" si="10"/>
        <v>0</v>
      </c>
      <c r="AI23">
        <f t="shared" ref="AI23" si="124">AI21+AH22*9.81/10-255/29.4/10*1.2</f>
        <v>104.59502926415568</v>
      </c>
      <c r="AJ23">
        <f t="shared" ref="AJ23" si="125">AI23+AJ21</f>
        <v>627.18093067823668</v>
      </c>
    </row>
    <row r="24" spans="1:36" x14ac:dyDescent="0.25">
      <c r="A24">
        <v>472161</v>
      </c>
      <c r="B24">
        <v>101840</v>
      </c>
      <c r="D24">
        <v>12</v>
      </c>
      <c r="E24">
        <v>-15418</v>
      </c>
      <c r="F24">
        <v>9</v>
      </c>
      <c r="G24">
        <v>-48</v>
      </c>
      <c r="H24">
        <v>2</v>
      </c>
      <c r="I24">
        <v>-16040</v>
      </c>
      <c r="J24">
        <v>29</v>
      </c>
      <c r="L24">
        <f t="shared" ref="L24" si="126">44330.8*(1-(B24/101325)^0.190289)+42.2</f>
        <v>-0.5876090377708536</v>
      </c>
      <c r="M24">
        <f t="shared" ref="M24" si="127">((L22+L24+L26)/3-(L24+L26+L28)/3)*10</f>
        <v>8.2906534655939836</v>
      </c>
      <c r="N24">
        <f t="shared" ref="N24" si="128">((M22+M24+M26)/3-(M24+M26+M28)/3)</f>
        <v>-0.82896246140992336</v>
      </c>
      <c r="O24">
        <f t="shared" ref="O24" si="129">D24/32768*500</f>
        <v>0.18310546875</v>
      </c>
      <c r="P24">
        <f t="shared" ref="P24" si="130">(P23+O24/10+23.5/10/75)*1.1196</f>
        <v>5.5581288281249995E-2</v>
      </c>
      <c r="Q24">
        <f t="shared" ref="Q24" si="131">F24/32768*500</f>
        <v>0.1373291015625</v>
      </c>
      <c r="R24">
        <f t="shared" ref="R24" si="132">(R23+Q24/10+23.5/10/75)*1.1196</f>
        <v>5.0456166210937493E-2</v>
      </c>
      <c r="S24">
        <f>H24/32768*500</f>
        <v>3.0517578125E-2</v>
      </c>
      <c r="T24">
        <f t="shared" ref="T24" si="133">(T23+S24/10+23.5/10/75)*1.1196</f>
        <v>3.8497548046874996E-2</v>
      </c>
      <c r="V24">
        <f t="shared" si="0"/>
        <v>7.5173086299366165</v>
      </c>
      <c r="W24">
        <f t="shared" ref="W24" si="134">V24/10+W22-0.7/10</f>
        <v>8.0677523159434408</v>
      </c>
      <c r="X24">
        <f t="shared" ref="X24" si="135">X22+W24</f>
        <v>52.322935153583614</v>
      </c>
      <c r="Z24">
        <f t="shared" si="1"/>
        <v>2.2911694510739856E-2</v>
      </c>
      <c r="AD24">
        <f t="shared" si="2"/>
        <v>7.7675544794188864</v>
      </c>
      <c r="AE24">
        <f t="shared" ref="AE24" si="136">AE23+AD24/10-0.72/10</f>
        <v>0.70475544794188871</v>
      </c>
      <c r="AH24">
        <f t="shared" si="10"/>
        <v>10.809503067866038</v>
      </c>
    </row>
    <row r="25" spans="1:36" x14ac:dyDescent="0.25">
      <c r="N25">
        <f t="shared" si="19"/>
        <v>0</v>
      </c>
      <c r="V25">
        <f t="shared" si="0"/>
        <v>0</v>
      </c>
      <c r="X25" t="s">
        <v>6</v>
      </c>
      <c r="Z25">
        <f t="shared" si="1"/>
        <v>0</v>
      </c>
      <c r="AD25">
        <f t="shared" si="2"/>
        <v>0</v>
      </c>
      <c r="AH25">
        <f t="shared" si="10"/>
        <v>0</v>
      </c>
      <c r="AI25">
        <f t="shared" ref="AI25" si="137">AI23+AH24*9.81/10-255/29.4/10*1.2</f>
        <v>114.15833544720165</v>
      </c>
      <c r="AJ25">
        <f t="shared" ref="AJ25" si="138">AI25+AJ23</f>
        <v>741.33926612543837</v>
      </c>
    </row>
    <row r="26" spans="1:36" x14ac:dyDescent="0.25">
      <c r="A26">
        <v>472254</v>
      </c>
      <c r="B26">
        <v>101861</v>
      </c>
      <c r="E26">
        <v>-15248</v>
      </c>
      <c r="F26">
        <v>-6</v>
      </c>
      <c r="G26">
        <v>674</v>
      </c>
      <c r="H26">
        <v>-1</v>
      </c>
      <c r="I26">
        <v>-16002</v>
      </c>
      <c r="J26">
        <v>29</v>
      </c>
      <c r="L26">
        <f t="shared" ref="L26" si="139">44330.8*(1-(B26/101325)^0.190289)+42.2</f>
        <v>-2.3286254989560149</v>
      </c>
      <c r="M26">
        <f t="shared" ref="M26" si="140">((L24+L26+L28)/3-(L26+L28+L30)/3)*10</f>
        <v>2.7636390274728018</v>
      </c>
      <c r="N26">
        <f t="shared" ref="N26" si="141">((M24+M26+M28)/3-(M26+M28+M30)/3)</f>
        <v>3.1319865627702588</v>
      </c>
      <c r="O26">
        <f t="shared" ref="O26" si="142">D26/32768*500</f>
        <v>0</v>
      </c>
      <c r="P26">
        <f t="shared" ref="P26" si="143">(P25+O26/10+23.5/10/75)*1.1196</f>
        <v>3.5080799999999995E-2</v>
      </c>
      <c r="Q26">
        <f t="shared" ref="Q26" si="144">F26/32768*500</f>
        <v>-9.1552734375E-2</v>
      </c>
      <c r="R26">
        <f t="shared" ref="R26" si="145">(R25+Q26/10+23.5/10/75)*1.1196</f>
        <v>2.4830555859374995E-2</v>
      </c>
      <c r="S26">
        <f>H26/32768*500</f>
        <v>-1.52587890625E-2</v>
      </c>
      <c r="T26">
        <f t="shared" ref="T26" si="146">(T25+S26/10+23.5/10/75)*1.1196</f>
        <v>3.3372425976562495E-2</v>
      </c>
      <c r="V26">
        <f t="shared" si="0"/>
        <v>7.4344222330570453</v>
      </c>
      <c r="W26">
        <f t="shared" ref="W26" si="147">V26/10+W24-0.7/10</f>
        <v>8.741194539249145</v>
      </c>
      <c r="X26">
        <f t="shared" ref="X26" si="148">X24+W26</f>
        <v>61.064129692832758</v>
      </c>
      <c r="Z26">
        <f t="shared" si="1"/>
        <v>-0.32171837708830547</v>
      </c>
      <c r="AD26">
        <f t="shared" si="2"/>
        <v>7.7491525423728813</v>
      </c>
      <c r="AE26">
        <f t="shared" ref="AE26" si="149">AE25+AD26/10-0.72/10</f>
        <v>0.70291525423728818</v>
      </c>
      <c r="AH26">
        <f t="shared" si="10"/>
        <v>10.743533021240886</v>
      </c>
    </row>
    <row r="27" spans="1:36" x14ac:dyDescent="0.25">
      <c r="N27">
        <f t="shared" si="19"/>
        <v>0</v>
      </c>
      <c r="V27">
        <f t="shared" si="0"/>
        <v>0</v>
      </c>
      <c r="X27" t="s">
        <v>6</v>
      </c>
      <c r="Z27">
        <f t="shared" si="1"/>
        <v>0</v>
      </c>
      <c r="AD27">
        <f t="shared" si="2"/>
        <v>0</v>
      </c>
      <c r="AH27">
        <f t="shared" si="10"/>
        <v>0</v>
      </c>
      <c r="AI27">
        <f t="shared" ref="AI27" si="150">AI25+AH26*9.81/10-255/29.4/10*1.2</f>
        <v>123.65692501450835</v>
      </c>
      <c r="AJ27">
        <f t="shared" ref="AJ27" si="151">AI27+AJ25</f>
        <v>864.99619113994675</v>
      </c>
    </row>
    <row r="28" spans="1:36" x14ac:dyDescent="0.25">
      <c r="A28">
        <v>472352</v>
      </c>
      <c r="B28">
        <v>101864</v>
      </c>
      <c r="C28">
        <v>48</v>
      </c>
      <c r="D28">
        <v>-1</v>
      </c>
      <c r="E28">
        <v>-15668</v>
      </c>
      <c r="F28">
        <v>3</v>
      </c>
      <c r="G28">
        <v>-64</v>
      </c>
      <c r="H28">
        <v>-2</v>
      </c>
      <c r="I28">
        <v>-16932</v>
      </c>
      <c r="J28">
        <v>29</v>
      </c>
      <c r="L28">
        <f t="shared" ref="L28" si="152">44330.8*(1-(B28/101325)^0.190289)+42.2</f>
        <v>-2.5773184106161722</v>
      </c>
      <c r="M28">
        <f t="shared" ref="M28" si="153">((L26+L28+L30)/3-(L28+L30+L32)/3)*10</f>
        <v>0.27632765392541447</v>
      </c>
      <c r="N28">
        <f t="shared" ref="N28" si="154">((M26+M28+M30)/3-(M28+M30+M32)/3)</f>
        <v>1.0133310143274112</v>
      </c>
      <c r="O28">
        <f t="shared" ref="O28" si="155">D28/32768*500</f>
        <v>-1.52587890625E-2</v>
      </c>
      <c r="P28">
        <f t="shared" ref="P28" si="156">(P27+O28/10+23.5/10/75)*1.1196</f>
        <v>3.3372425976562495E-2</v>
      </c>
      <c r="Q28">
        <f t="shared" ref="Q28" si="157">F28/32768*500</f>
        <v>4.57763671875E-2</v>
      </c>
      <c r="R28">
        <f t="shared" ref="R28" si="158">(R27+Q28/10+23.5/10/75)*1.1196</f>
        <v>4.0205922070312497E-2</v>
      </c>
      <c r="S28">
        <f>H28/32768*500</f>
        <v>-3.0517578125E-2</v>
      </c>
      <c r="T28">
        <f t="shared" ref="T28" si="159">(T27+S28/10+23.5/10/75)*1.1196</f>
        <v>3.1664051953124994E-2</v>
      </c>
      <c r="V28">
        <f t="shared" si="0"/>
        <v>7.6392003900536327</v>
      </c>
      <c r="W28">
        <f t="shared" ref="W28" si="160">V28/10+W26-0.7/10</f>
        <v>9.4351145782545078</v>
      </c>
      <c r="X28">
        <f t="shared" ref="X28" si="161">X26+W28</f>
        <v>70.499244271087264</v>
      </c>
      <c r="Z28">
        <f t="shared" si="1"/>
        <v>3.054892601431981E-2</v>
      </c>
      <c r="AD28">
        <f t="shared" si="2"/>
        <v>8.1995157384987891</v>
      </c>
      <c r="AE28">
        <f t="shared" ref="AE28" si="162">AE27+AD28/10-0.72/10</f>
        <v>0.74795157384987898</v>
      </c>
      <c r="AH28">
        <f t="shared" si="10"/>
        <v>11.206711122455399</v>
      </c>
    </row>
    <row r="29" spans="1:36" x14ac:dyDescent="0.25">
      <c r="N29">
        <f t="shared" si="19"/>
        <v>0</v>
      </c>
      <c r="V29">
        <f t="shared" si="0"/>
        <v>0</v>
      </c>
      <c r="X29" t="s">
        <v>6</v>
      </c>
      <c r="Z29">
        <f t="shared" si="1"/>
        <v>0</v>
      </c>
      <c r="AD29">
        <f t="shared" si="2"/>
        <v>0</v>
      </c>
      <c r="AH29">
        <f t="shared" si="10"/>
        <v>0</v>
      </c>
      <c r="AI29">
        <f t="shared" ref="AI29" si="163">AI27+AH28*9.81/10-255/29.4/10*1.2</f>
        <v>133.60989229910649</v>
      </c>
      <c r="AJ29">
        <f t="shared" ref="AJ29" si="164">AI29+AJ27</f>
        <v>998.60608343905324</v>
      </c>
    </row>
    <row r="30" spans="1:36" x14ac:dyDescent="0.25">
      <c r="A30">
        <v>472448</v>
      </c>
      <c r="B30">
        <v>101850</v>
      </c>
      <c r="D30">
        <v>12</v>
      </c>
      <c r="E30">
        <v>-15050</v>
      </c>
      <c r="F30">
        <v>-24</v>
      </c>
      <c r="G30">
        <v>474</v>
      </c>
      <c r="H30">
        <v>4</v>
      </c>
      <c r="I30">
        <v>-15958</v>
      </c>
      <c r="J30">
        <v>29</v>
      </c>
      <c r="L30">
        <f t="shared" ref="L30" si="165">44330.8*(1-(B30/101325)^0.190289)+42.2</f>
        <v>-1.4167007460126939</v>
      </c>
      <c r="M30">
        <f t="shared" ref="M30" si="166">((L28+L30+L32)/3-(L30+L32+L34)/3)*10</f>
        <v>-1.1053062227167931</v>
      </c>
      <c r="N30">
        <f t="shared" ref="N30" si="167">((M28+M30+M32)/3-(M30+M32+M34)/3)</f>
        <v>1.0132343480878341</v>
      </c>
      <c r="O30">
        <f t="shared" ref="O30" si="168">D30/32768*500</f>
        <v>0.18310546875</v>
      </c>
      <c r="P30">
        <f t="shared" ref="P30" si="169">(P29+O30/10+23.5/10/75)*1.1196</f>
        <v>5.5581288281249995E-2</v>
      </c>
      <c r="Q30">
        <f t="shared" ref="Q30" si="170">F30/32768*500</f>
        <v>-0.3662109375</v>
      </c>
      <c r="R30">
        <f t="shared" ref="R30" si="171">(R29+Q30/10+23.5/10/75)*1.1196</f>
        <v>-5.9201765625000024E-3</v>
      </c>
      <c r="S30">
        <f>H30/32768*500</f>
        <v>6.103515625E-2</v>
      </c>
      <c r="T30">
        <f t="shared" ref="T30" si="172">(T29+S30/10+23.5/10/75)*1.1196</f>
        <v>4.1914296093749998E-2</v>
      </c>
      <c r="V30">
        <f t="shared" si="0"/>
        <v>7.337883959044369</v>
      </c>
      <c r="W30">
        <f t="shared" ref="W30" si="173">V30/10+W28-0.7/10</f>
        <v>10.098902974158944</v>
      </c>
      <c r="X30">
        <f t="shared" ref="X30" si="174">X28+W30</f>
        <v>80.59814724524621</v>
      </c>
      <c r="Z30">
        <f t="shared" si="1"/>
        <v>-0.22625298329355609</v>
      </c>
      <c r="AD30">
        <f t="shared" si="2"/>
        <v>7.7278450363196125</v>
      </c>
      <c r="AE30">
        <f t="shared" ref="AE30" si="175">AE29+AD30/10-0.72/10</f>
        <v>0.70078450363196132</v>
      </c>
      <c r="AH30">
        <f t="shared" si="10"/>
        <v>10.659048752783692</v>
      </c>
    </row>
    <row r="31" spans="1:36" x14ac:dyDescent="0.25">
      <c r="N31">
        <f t="shared" si="19"/>
        <v>0</v>
      </c>
      <c r="V31">
        <f t="shared" si="0"/>
        <v>0</v>
      </c>
      <c r="X31" t="s">
        <v>6</v>
      </c>
      <c r="Z31">
        <f t="shared" si="1"/>
        <v>0</v>
      </c>
      <c r="AD31">
        <f t="shared" si="2"/>
        <v>0</v>
      </c>
      <c r="AH31">
        <f t="shared" si="10"/>
        <v>0</v>
      </c>
      <c r="AI31">
        <f t="shared" ref="AI31" si="176">AI29+AH30*9.81/10-255/29.4/10*1.2</f>
        <v>143.02560279905668</v>
      </c>
      <c r="AJ31">
        <f t="shared" ref="AJ31" si="177">AI31+AJ29</f>
        <v>1141.63168623811</v>
      </c>
    </row>
    <row r="32" spans="1:36" x14ac:dyDescent="0.25">
      <c r="A32">
        <v>472544</v>
      </c>
      <c r="B32">
        <v>101862</v>
      </c>
      <c r="D32">
        <v>-11</v>
      </c>
      <c r="E32">
        <v>-15010</v>
      </c>
      <c r="F32">
        <v>13</v>
      </c>
      <c r="G32">
        <v>166</v>
      </c>
      <c r="I32">
        <v>-16092</v>
      </c>
      <c r="J32">
        <v>29</v>
      </c>
      <c r="L32">
        <f t="shared" ref="L32" si="178">44330.8*(1-(B32/101325)^0.190289)+42.2</f>
        <v>-2.4115237951336397</v>
      </c>
      <c r="M32">
        <f t="shared" ref="M32" si="179">((L30+L32+L34)/3-(L32+L34+L36)/3)*10</f>
        <v>-0.27635401550943239</v>
      </c>
      <c r="N32">
        <f t="shared" ref="N32" si="180">((M30+M32+M34)/3-(M32+M34+M36)/3)</f>
        <v>-0.82897783660536173</v>
      </c>
      <c r="O32">
        <f t="shared" ref="O32" si="181">D32/32768*500</f>
        <v>-0.1678466796875</v>
      </c>
      <c r="P32">
        <f t="shared" ref="P32" si="182">(P31+O32/10+23.5/10/75)*1.1196</f>
        <v>1.6288685742187496E-2</v>
      </c>
      <c r="Q32">
        <f t="shared" ref="Q32" si="183">F32/32768*500</f>
        <v>0.1983642578125</v>
      </c>
      <c r="R32">
        <f t="shared" ref="R32" si="184">(R31+Q32/10+23.5/10/75)*1.1196</f>
        <v>5.7289662304687496E-2</v>
      </c>
      <c r="S32">
        <f>H32/32768*500</f>
        <v>0</v>
      </c>
      <c r="T32">
        <f t="shared" ref="T32" si="185">(T31+S32/10+23.5/10/75)*1.1196</f>
        <v>3.5080799999999995E-2</v>
      </c>
      <c r="V32">
        <f t="shared" si="0"/>
        <v>7.3183812774256456</v>
      </c>
      <c r="W32">
        <f t="shared" ref="W32" si="186">V32/10+W30-0.7/10</f>
        <v>10.760741101901509</v>
      </c>
      <c r="X32">
        <f t="shared" ref="X32" si="187">X30+W32</f>
        <v>91.358888347147712</v>
      </c>
      <c r="Z32">
        <f t="shared" si="1"/>
        <v>-7.9236276849642004E-2</v>
      </c>
      <c r="AD32">
        <f t="shared" si="2"/>
        <v>7.7927360774818402</v>
      </c>
      <c r="AE32">
        <f t="shared" ref="AE32" si="188">AE31+AD32/10-0.72/10</f>
        <v>0.70727360774818404</v>
      </c>
      <c r="AH32">
        <f t="shared" si="10"/>
        <v>10.690730493405503</v>
      </c>
    </row>
    <row r="33" spans="1:36" x14ac:dyDescent="0.25">
      <c r="N33">
        <f t="shared" si="19"/>
        <v>0</v>
      </c>
      <c r="V33">
        <f t="shared" si="0"/>
        <v>0</v>
      </c>
      <c r="X33" t="s">
        <v>6</v>
      </c>
      <c r="Z33">
        <f t="shared" si="1"/>
        <v>0</v>
      </c>
      <c r="AD33">
        <f t="shared" si="2"/>
        <v>0</v>
      </c>
      <c r="AH33">
        <f t="shared" si="10"/>
        <v>0</v>
      </c>
      <c r="AI33">
        <f t="shared" ref="AI33" si="189">AI31+AH32*9.81/10-255/29.4/10*1.2</f>
        <v>152.47239308655688</v>
      </c>
      <c r="AJ33">
        <f t="shared" ref="AJ33" si="190">AI33+AJ31</f>
        <v>1294.1040793246668</v>
      </c>
    </row>
    <row r="34" spans="1:36" x14ac:dyDescent="0.25">
      <c r="A34">
        <v>472639</v>
      </c>
      <c r="B34">
        <v>101860</v>
      </c>
      <c r="E34">
        <v>-15828</v>
      </c>
      <c r="F34">
        <v>-5</v>
      </c>
      <c r="G34">
        <v>408</v>
      </c>
      <c r="I34">
        <v>-16022</v>
      </c>
      <c r="J34">
        <v>29</v>
      </c>
      <c r="L34">
        <f t="shared" ref="L34" si="191">44330.8*(1-(B34/101325)^0.190289)+42.2</f>
        <v>-2.2457265438011333</v>
      </c>
      <c r="M34">
        <f t="shared" ref="M34" si="192">((L32+L34+L36)/3-(L34+L36+L38)/3)*10</f>
        <v>-2.7633753903380875</v>
      </c>
      <c r="N34">
        <f t="shared" ref="N34" si="193">((M32+M34+M36)/3-(M34+M36+M38)/3)</f>
        <v>1.5661313327426916</v>
      </c>
      <c r="O34">
        <f t="shared" ref="O34" si="194">D34/32768*500</f>
        <v>0</v>
      </c>
      <c r="P34">
        <f t="shared" ref="P34" si="195">(P33+O34/10+23.5/10/75)*1.1196</f>
        <v>3.5080799999999995E-2</v>
      </c>
      <c r="Q34">
        <f t="shared" ref="Q34" si="196">F34/32768*500</f>
        <v>-7.62939453125E-2</v>
      </c>
      <c r="R34">
        <f t="shared" ref="R34" si="197">(R33+Q34/10+23.5/10/75)*1.1196</f>
        <v>2.6538929882812496E-2</v>
      </c>
      <c r="S34">
        <f>H34/32768*500</f>
        <v>0</v>
      </c>
      <c r="T34">
        <f t="shared" ref="T34" si="198">(T33+S34/10+23.5/10/75)*1.1196</f>
        <v>3.5080799999999995E-2</v>
      </c>
      <c r="V34">
        <f t="shared" si="0"/>
        <v>7.7172111165285227</v>
      </c>
      <c r="W34">
        <f t="shared" ref="W34" si="199">V34/10+W32-0.7/10</f>
        <v>11.46246221355436</v>
      </c>
      <c r="X34">
        <f t="shared" ref="X34" si="200">X32+W34</f>
        <v>102.82135056070207</v>
      </c>
      <c r="Z34">
        <f t="shared" si="1"/>
        <v>-0.19474940334128879</v>
      </c>
      <c r="AD34">
        <f t="shared" si="2"/>
        <v>7.7588377723970945</v>
      </c>
      <c r="AE34">
        <f t="shared" ref="AE34" si="201">AE33+AD34/10-0.72/10</f>
        <v>0.70388377723970952</v>
      </c>
      <c r="AH34">
        <f t="shared" si="10"/>
        <v>10.944991472155156</v>
      </c>
    </row>
    <row r="35" spans="1:36" x14ac:dyDescent="0.25">
      <c r="N35">
        <f t="shared" si="19"/>
        <v>0</v>
      </c>
      <c r="V35">
        <f t="shared" si="0"/>
        <v>0</v>
      </c>
      <c r="X35" t="s">
        <v>6</v>
      </c>
      <c r="Z35">
        <f t="shared" si="1"/>
        <v>0</v>
      </c>
      <c r="AD35">
        <f t="shared" si="2"/>
        <v>0</v>
      </c>
      <c r="AH35">
        <f t="shared" si="10"/>
        <v>0</v>
      </c>
      <c r="AI35">
        <f t="shared" ref="AI35" si="202">AI33+AH34*9.81/10-255/29.4/10*1.2</f>
        <v>162.1686133942105</v>
      </c>
      <c r="AJ35">
        <f t="shared" ref="AJ35" si="203">AI35+AJ33</f>
        <v>1456.2726927188774</v>
      </c>
    </row>
    <row r="36" spans="1:36" x14ac:dyDescent="0.25">
      <c r="A36">
        <v>472732</v>
      </c>
      <c r="B36">
        <v>101849</v>
      </c>
      <c r="D36">
        <v>16</v>
      </c>
      <c r="E36">
        <v>-14646</v>
      </c>
      <c r="F36">
        <v>-24</v>
      </c>
      <c r="G36">
        <v>556</v>
      </c>
      <c r="H36">
        <v>-4</v>
      </c>
      <c r="I36">
        <v>-16204</v>
      </c>
      <c r="J36">
        <v>29</v>
      </c>
      <c r="L36">
        <f t="shared" ref="L36" si="204">44330.8*(1-(B36/101325)^0.190289)+42.2</f>
        <v>-1.3337945413598646</v>
      </c>
      <c r="M36">
        <f t="shared" ref="M36" si="205">((L34+L36+L38)/3-(L36+L38+L40)/3)*10</f>
        <v>1.3816272870992918</v>
      </c>
      <c r="N36">
        <f t="shared" ref="N36" si="206">((M34+M36+M38)/3-(M36+M38+M40)/3)</f>
        <v>-0.46053510415427601</v>
      </c>
      <c r="O36">
        <f t="shared" ref="O36" si="207">D36/32768*500</f>
        <v>0.244140625</v>
      </c>
      <c r="P36">
        <f t="shared" ref="P36" si="208">(P35+O36/10+23.5/10/75)*1.1196</f>
        <v>6.241478437499999E-2</v>
      </c>
      <c r="Q36">
        <f t="shared" ref="Q36" si="209">F36/32768*500</f>
        <v>-0.3662109375</v>
      </c>
      <c r="R36">
        <f t="shared" ref="R36" si="210">(R35+Q36/10+23.5/10/75)*1.1196</f>
        <v>-5.9201765625000024E-3</v>
      </c>
      <c r="S36">
        <f>H36/32768*500</f>
        <v>-6.103515625E-2</v>
      </c>
      <c r="T36">
        <f t="shared" ref="T36" si="211">(T35+S36/10+23.5/10/75)*1.1196</f>
        <v>2.8247303906249997E-2</v>
      </c>
      <c r="V36">
        <f t="shared" si="0"/>
        <v>7.1409068746952702</v>
      </c>
      <c r="W36">
        <f t="shared" ref="W36" si="212">V36/10+W34-0.7/10</f>
        <v>12.106552901023887</v>
      </c>
      <c r="X36">
        <f t="shared" ref="X36" si="213">X34+W36</f>
        <v>114.92790346172596</v>
      </c>
      <c r="Z36">
        <f t="shared" si="1"/>
        <v>-0.26539379474940333</v>
      </c>
      <c r="AD36">
        <f t="shared" si="2"/>
        <v>7.8469733656174334</v>
      </c>
      <c r="AE36">
        <f t="shared" ref="AE36" si="214">AE35+AD36/10-0.72/10</f>
        <v>0.71269733656174339</v>
      </c>
      <c r="AH36">
        <f t="shared" si="10"/>
        <v>10.613103969153936</v>
      </c>
    </row>
    <row r="37" spans="1:36" x14ac:dyDescent="0.25">
      <c r="N37">
        <f t="shared" si="19"/>
        <v>0</v>
      </c>
      <c r="V37">
        <f t="shared" si="0"/>
        <v>0</v>
      </c>
      <c r="X37" t="s">
        <v>6</v>
      </c>
      <c r="Z37">
        <f t="shared" si="1"/>
        <v>0</v>
      </c>
      <c r="AD37">
        <f t="shared" si="2"/>
        <v>0</v>
      </c>
      <c r="AH37">
        <f t="shared" si="10"/>
        <v>0</v>
      </c>
      <c r="AI37">
        <f t="shared" ref="AI37" si="215">AI35+AH36*9.81/10-255/29.4/10*1.2</f>
        <v>171.53925206141992</v>
      </c>
      <c r="AJ37">
        <f t="shared" ref="AJ37" si="216">AI37+AJ35</f>
        <v>1627.8119447802974</v>
      </c>
    </row>
    <row r="38" spans="1:36" x14ac:dyDescent="0.25">
      <c r="A38">
        <v>472832</v>
      </c>
      <c r="B38">
        <v>101852</v>
      </c>
      <c r="D38">
        <v>-6</v>
      </c>
      <c r="E38">
        <v>-15348</v>
      </c>
      <c r="G38">
        <v>352</v>
      </c>
      <c r="H38">
        <v>-1</v>
      </c>
      <c r="I38">
        <v>-16052</v>
      </c>
      <c r="J38">
        <v>29</v>
      </c>
      <c r="L38">
        <f t="shared" ref="L38" si="217">44330.8*(1-(B38/101325)^0.190289)+42.2</f>
        <v>-1.5825111780322132</v>
      </c>
      <c r="M38">
        <f t="shared" ref="M38" si="218">((L36+L38+L40)/3-(L38+L40+L42)/3)*10</f>
        <v>-4.9747480137375071</v>
      </c>
      <c r="N38">
        <f t="shared" ref="N38" si="219">((M36+M38+M40)/3-(M38+M40+M42)/3)</f>
        <v>0.55264945049392944</v>
      </c>
      <c r="O38">
        <f t="shared" ref="O38" si="220">D38/32768*500</f>
        <v>-9.1552734375E-2</v>
      </c>
      <c r="P38">
        <f t="shared" ref="P38" si="221">(P37+O38/10+23.5/10/75)*1.1196</f>
        <v>2.4830555859374995E-2</v>
      </c>
      <c r="Q38">
        <f t="shared" ref="Q38" si="222">F38/32768*500</f>
        <v>0</v>
      </c>
      <c r="R38">
        <f t="shared" ref="R38" si="223">(R37+Q38/10+23.5/10/75)*1.1196</f>
        <v>3.5080799999999995E-2</v>
      </c>
      <c r="S38">
        <f>H38/32768*500</f>
        <v>-1.52587890625E-2</v>
      </c>
      <c r="T38">
        <f t="shared" ref="T38" si="224">(T37+S38/10+23.5/10/75)*1.1196</f>
        <v>3.3372425976562495E-2</v>
      </c>
      <c r="V38">
        <f t="shared" si="0"/>
        <v>7.483178937103852</v>
      </c>
      <c r="W38">
        <f t="shared" ref="W38" si="225">V38/10+W36-0.7/10</f>
        <v>12.784870794734273</v>
      </c>
      <c r="X38">
        <f t="shared" ref="X38" si="226">X36+W38</f>
        <v>127.71277425646024</v>
      </c>
      <c r="Z38">
        <f t="shared" si="1"/>
        <v>-0.16801909307875895</v>
      </c>
      <c r="AD38">
        <f t="shared" si="2"/>
        <v>7.7733656174334138</v>
      </c>
      <c r="AE38">
        <f t="shared" ref="AE38" si="227">AE37+AD38/10-0.72/10</f>
        <v>0.70533656174334147</v>
      </c>
      <c r="AH38">
        <f t="shared" si="10"/>
        <v>10.791265469936771</v>
      </c>
    </row>
    <row r="39" spans="1:36" x14ac:dyDescent="0.25">
      <c r="N39">
        <f t="shared" si="19"/>
        <v>0</v>
      </c>
      <c r="V39">
        <f t="shared" si="0"/>
        <v>0</v>
      </c>
      <c r="X39" t="s">
        <v>6</v>
      </c>
      <c r="Z39">
        <f t="shared" si="1"/>
        <v>0</v>
      </c>
      <c r="AD39">
        <f t="shared" si="2"/>
        <v>0</v>
      </c>
      <c r="AH39">
        <f t="shared" si="10"/>
        <v>0</v>
      </c>
      <c r="AI39">
        <f t="shared" ref="AI39" si="228">AI37+AH38*9.81/10-255/29.4/10*1.2</f>
        <v>181.08466716089728</v>
      </c>
      <c r="AJ39">
        <f t="shared" ref="AJ39" si="229">AI39+AJ37</f>
        <v>1808.8966119411946</v>
      </c>
    </row>
    <row r="40" spans="1:36" x14ac:dyDescent="0.25">
      <c r="A40">
        <v>472932</v>
      </c>
      <c r="B40">
        <v>101865</v>
      </c>
      <c r="C40">
        <v>48</v>
      </c>
      <c r="D40">
        <v>4</v>
      </c>
      <c r="E40">
        <v>-15170</v>
      </c>
      <c r="F40">
        <v>-4</v>
      </c>
      <c r="G40">
        <v>112</v>
      </c>
      <c r="I40">
        <v>-16000</v>
      </c>
      <c r="J40">
        <v>29</v>
      </c>
      <c r="L40">
        <f t="shared" ref="L40" si="230">44330.8*(1-(B40/101325)^0.190289)+42.2</f>
        <v>-2.6602147299309209</v>
      </c>
      <c r="M40">
        <f t="shared" ref="M40" si="231">((L38+L40+L42)/3-(L40+L42+L44)/3)*10</f>
        <v>-1.3817700778752595</v>
      </c>
      <c r="N40">
        <f t="shared" ref="N40" si="232">((M38+M40+M42)/3-(M40+M42+M44)/3)</f>
        <v>-2.9480193314590992</v>
      </c>
      <c r="O40">
        <f t="shared" ref="O40" si="233">D40/32768*500</f>
        <v>6.103515625E-2</v>
      </c>
      <c r="P40">
        <f t="shared" ref="P40" si="234">(P39+O40/10+23.5/10/75)*1.1196</f>
        <v>4.1914296093749998E-2</v>
      </c>
      <c r="Q40">
        <f t="shared" ref="Q40" si="235">F40/32768*500</f>
        <v>-6.103515625E-2</v>
      </c>
      <c r="R40">
        <f t="shared" ref="R40" si="236">(R39+Q40/10+23.5/10/75)*1.1196</f>
        <v>2.8247303906249997E-2</v>
      </c>
      <c r="S40">
        <f>H40/32768*500</f>
        <v>0</v>
      </c>
      <c r="T40">
        <f t="shared" ref="T40" si="237">(T39+S40/10+23.5/10/75)*1.1196</f>
        <v>3.5080799999999995E-2</v>
      </c>
      <c r="V40">
        <f t="shared" si="0"/>
        <v>7.3963920039005364</v>
      </c>
      <c r="W40">
        <f t="shared" ref="W40" si="238">V40/10+W38-0.7/10</f>
        <v>13.454509995124326</v>
      </c>
      <c r="X40">
        <f t="shared" ref="X40" si="239">X38+W40</f>
        <v>141.16728425158456</v>
      </c>
      <c r="Z40">
        <f t="shared" si="1"/>
        <v>-5.3460620525059663E-2</v>
      </c>
      <c r="AD40">
        <f t="shared" si="2"/>
        <v>7.7481840193704601</v>
      </c>
      <c r="AE40">
        <f t="shared" ref="AE40" si="240">AE39+AD40/10-0.72/10</f>
        <v>0.70281840193704603</v>
      </c>
      <c r="AH40">
        <f t="shared" si="10"/>
        <v>10.711854569183549</v>
      </c>
    </row>
    <row r="41" spans="1:36" x14ac:dyDescent="0.25">
      <c r="N41">
        <f t="shared" si="19"/>
        <v>0</v>
      </c>
      <c r="V41">
        <f t="shared" si="0"/>
        <v>0</v>
      </c>
      <c r="X41" t="s">
        <v>6</v>
      </c>
      <c r="Z41">
        <f t="shared" si="1"/>
        <v>0</v>
      </c>
      <c r="AD41">
        <f t="shared" si="2"/>
        <v>0</v>
      </c>
      <c r="AH41">
        <f t="shared" si="10"/>
        <v>0</v>
      </c>
      <c r="AI41">
        <f t="shared" ref="AI41" si="241">AI39+AH40*9.81/10-255/29.4/10*1.2</f>
        <v>190.55218016673575</v>
      </c>
      <c r="AJ41">
        <f t="shared" ref="AJ41" si="242">AI41+AJ39</f>
        <v>1999.4487921079303</v>
      </c>
    </row>
    <row r="42" spans="1:36" x14ac:dyDescent="0.25">
      <c r="A42">
        <v>473025</v>
      </c>
      <c r="B42">
        <v>101831</v>
      </c>
      <c r="C42">
        <v>48</v>
      </c>
      <c r="E42">
        <v>-15440</v>
      </c>
      <c r="F42">
        <v>-9</v>
      </c>
      <c r="G42">
        <v>378</v>
      </c>
      <c r="H42">
        <v>-1</v>
      </c>
      <c r="I42">
        <v>-16064</v>
      </c>
      <c r="J42">
        <v>29</v>
      </c>
      <c r="L42">
        <f t="shared" ref="L42" si="243">44330.8*(1-(B42/101325)^0.190289)+42.2</f>
        <v>0.15862986276138713</v>
      </c>
      <c r="M42">
        <f t="shared" ref="M42" si="244">((L40+L42+L44)/3-(L42+L44+L46)/3)*10</f>
        <v>-0.27632106438249648</v>
      </c>
      <c r="N42">
        <f t="shared" ref="N42" si="245">((M40+M42+M44)/3-(M42+M44+M46)/3)</f>
        <v>-0.4605900259584198</v>
      </c>
      <c r="O42">
        <f t="shared" ref="O42" si="246">D42/32768*500</f>
        <v>0</v>
      </c>
      <c r="P42">
        <f t="shared" ref="P42" si="247">(P41+O42/10+23.5/10/75)*1.1196</f>
        <v>3.5080799999999995E-2</v>
      </c>
      <c r="Q42">
        <f t="shared" ref="Q42" si="248">F42/32768*500</f>
        <v>-0.1373291015625</v>
      </c>
      <c r="R42">
        <f t="shared" ref="R42" si="249">(R41+Q42/10+23.5/10/75)*1.1196</f>
        <v>1.9705433789062497E-2</v>
      </c>
      <c r="S42">
        <f>H42/32768*500</f>
        <v>-1.52587890625E-2</v>
      </c>
      <c r="T42">
        <f t="shared" ref="T42" si="250">(T41+S42/10+23.5/10/75)*1.1196</f>
        <v>3.3372425976562495E-2</v>
      </c>
      <c r="V42">
        <f t="shared" si="0"/>
        <v>7.5280351048269134</v>
      </c>
      <c r="W42">
        <f t="shared" ref="W42" si="251">V42/10+W40-0.7/10</f>
        <v>14.137313505607016</v>
      </c>
      <c r="X42">
        <f t="shared" ref="X42" si="252">X40+W42</f>
        <v>155.30459775719157</v>
      </c>
      <c r="Z42">
        <f t="shared" si="1"/>
        <v>-0.18042959427207636</v>
      </c>
      <c r="AD42">
        <f t="shared" si="2"/>
        <v>7.7791767554479421</v>
      </c>
      <c r="AE42">
        <f t="shared" ref="AE42" si="253">AE41+AD42/10-0.72/10</f>
        <v>0.70591767554479423</v>
      </c>
      <c r="AH42">
        <f t="shared" si="10"/>
        <v>10.826793540587033</v>
      </c>
    </row>
    <row r="43" spans="1:36" x14ac:dyDescent="0.25">
      <c r="N43">
        <f t="shared" si="19"/>
        <v>0</v>
      </c>
      <c r="V43">
        <f t="shared" si="0"/>
        <v>0</v>
      </c>
      <c r="X43" t="s">
        <v>6</v>
      </c>
      <c r="Z43">
        <f t="shared" si="1"/>
        <v>0</v>
      </c>
      <c r="AD43">
        <f t="shared" si="2"/>
        <v>0</v>
      </c>
      <c r="AH43">
        <f t="shared" si="10"/>
        <v>0</v>
      </c>
      <c r="AI43">
        <f t="shared" ref="AI43" si="254">AI41+AH42*9.81/10-255/29.4/10*1.2</f>
        <v>200.13244830352102</v>
      </c>
      <c r="AJ43">
        <f t="shared" ref="AJ43" si="255">AI43+AJ41</f>
        <v>2199.5812404114513</v>
      </c>
    </row>
    <row r="44" spans="1:36" x14ac:dyDescent="0.25">
      <c r="A44">
        <v>473119</v>
      </c>
      <c r="B44">
        <v>101847</v>
      </c>
      <c r="D44">
        <v>1</v>
      </c>
      <c r="E44">
        <v>-15104</v>
      </c>
      <c r="F44">
        <v>-18</v>
      </c>
      <c r="G44">
        <v>104</v>
      </c>
      <c r="H44">
        <v>-2</v>
      </c>
      <c r="I44">
        <v>-16064</v>
      </c>
      <c r="J44">
        <v>29</v>
      </c>
      <c r="L44">
        <f t="shared" ref="L44" si="256">44330.8*(1-(B44/101325)^0.190289)+42.2</f>
        <v>-1.1679801546696353</v>
      </c>
      <c r="M44">
        <f t="shared" ref="M44" si="257">((L42+L44+L46)/3-(L44+L46+L48)/3)*10</f>
        <v>3.8693099806397901</v>
      </c>
      <c r="N44">
        <f t="shared" ref="N44" si="258">((M42+M44+M46)/3-(M44+M46+M48)/3)</f>
        <v>-0.18421404292166366</v>
      </c>
      <c r="O44">
        <f t="shared" ref="O44" si="259">D44/32768*500</f>
        <v>1.52587890625E-2</v>
      </c>
      <c r="P44">
        <f t="shared" ref="P44" si="260">(P43+O44/10+23.5/10/75)*1.1196</f>
        <v>3.6789174023437496E-2</v>
      </c>
      <c r="Q44">
        <f t="shared" ref="Q44" si="261">F44/32768*500</f>
        <v>-0.274658203125</v>
      </c>
      <c r="R44">
        <f t="shared" ref="R44" si="262">(R43+Q44/10+23.5/10/75)*1.1196</f>
        <v>4.3300675781249975E-3</v>
      </c>
      <c r="S44">
        <f>H44/32768*500</f>
        <v>-3.0517578125E-2</v>
      </c>
      <c r="T44">
        <f t="shared" ref="T44" si="263">(T43+S44/10+23.5/10/75)*1.1196</f>
        <v>3.1664051953124994E-2</v>
      </c>
      <c r="V44">
        <f t="shared" si="0"/>
        <v>7.364212579229644</v>
      </c>
      <c r="W44">
        <f t="shared" ref="W44" si="264">V44/10+W42-0.7/10</f>
        <v>14.803734763529981</v>
      </c>
      <c r="X44">
        <f t="shared" ref="X44" si="265">X42+W44</f>
        <v>170.10833252072155</v>
      </c>
      <c r="Z44">
        <f t="shared" si="1"/>
        <v>-4.9642004773269688E-2</v>
      </c>
      <c r="AD44">
        <f t="shared" si="2"/>
        <v>7.7791767554479421</v>
      </c>
      <c r="AE44">
        <f t="shared" ref="AE44" si="266">AE43+AD44/10-0.72/10</f>
        <v>0.70591767554479423</v>
      </c>
      <c r="AH44">
        <f t="shared" si="10"/>
        <v>10.712127810721062</v>
      </c>
    </row>
    <row r="45" spans="1:36" x14ac:dyDescent="0.25">
      <c r="N45">
        <f t="shared" si="19"/>
        <v>0</v>
      </c>
      <c r="V45">
        <f t="shared" si="0"/>
        <v>0</v>
      </c>
      <c r="X45" t="s">
        <v>6</v>
      </c>
      <c r="Z45">
        <f t="shared" si="1"/>
        <v>0</v>
      </c>
      <c r="AD45">
        <f t="shared" si="2"/>
        <v>0</v>
      </c>
      <c r="AH45">
        <f t="shared" si="10"/>
        <v>0</v>
      </c>
      <c r="AI45">
        <f t="shared" ref="AI45" si="267">AI43+AH44*9.81/10-255/29.4/10*1.2</f>
        <v>209.60022935930778</v>
      </c>
      <c r="AJ45">
        <f t="shared" ref="AJ45" si="268">AI45+AJ43</f>
        <v>2409.1814697707591</v>
      </c>
    </row>
    <row r="46" spans="1:36" x14ac:dyDescent="0.25">
      <c r="A46">
        <v>473216</v>
      </c>
      <c r="B46">
        <v>101864</v>
      </c>
      <c r="D46">
        <v>-3</v>
      </c>
      <c r="E46">
        <v>-15196</v>
      </c>
      <c r="F46">
        <v>-2</v>
      </c>
      <c r="G46">
        <v>420</v>
      </c>
      <c r="H46">
        <v>4</v>
      </c>
      <c r="I46">
        <v>-15554</v>
      </c>
      <c r="J46">
        <v>29</v>
      </c>
      <c r="L46">
        <f t="shared" ref="L46" si="269">44330.8*(1-(B46/101325)^0.190289)+42.2</f>
        <v>-2.5773184106161722</v>
      </c>
      <c r="M46">
        <f t="shared" ref="M46" si="270">((L44+L46+L48)/3-(L46+L48+L50)/3)*10</f>
        <v>0</v>
      </c>
      <c r="N46">
        <f t="shared" ref="N46" si="271">((M44+M46+M48)/3-(M46+M48+M50)/3)</f>
        <v>1.9346370442049241</v>
      </c>
      <c r="O46">
        <f t="shared" ref="O46" si="272">D46/32768*500</f>
        <v>-4.57763671875E-2</v>
      </c>
      <c r="P46">
        <f t="shared" ref="P46" si="273">(P45+O46/10+23.5/10/75)*1.1196</f>
        <v>2.9955677929687497E-2</v>
      </c>
      <c r="Q46">
        <f t="shared" ref="Q46" si="274">F46/32768*500</f>
        <v>-3.0517578125E-2</v>
      </c>
      <c r="R46">
        <f t="shared" ref="R46" si="275">(R45+Q46/10+23.5/10/75)*1.1196</f>
        <v>3.1664051953124994E-2</v>
      </c>
      <c r="S46">
        <f>H46/32768*500</f>
        <v>6.103515625E-2</v>
      </c>
      <c r="T46">
        <f t="shared" ref="T46" si="276">(T45+S46/10+23.5/10/75)*1.1196</f>
        <v>4.1914296093749998E-2</v>
      </c>
      <c r="V46">
        <f t="shared" si="0"/>
        <v>7.4090687469527063</v>
      </c>
      <c r="W46">
        <f t="shared" ref="W46" si="277">V46/10+W44-0.7/10</f>
        <v>15.474641638225251</v>
      </c>
      <c r="X46">
        <f t="shared" ref="X46" si="278">X44+W46</f>
        <v>185.5829741589468</v>
      </c>
      <c r="Z46">
        <f t="shared" si="1"/>
        <v>-0.20047732696897375</v>
      </c>
      <c r="AD46">
        <f t="shared" si="2"/>
        <v>7.5322033898305083</v>
      </c>
      <c r="AE46">
        <f t="shared" ref="AE46" si="279">AE45+AD46/10-0.72/10</f>
        <v>0.6812203389830509</v>
      </c>
      <c r="AH46">
        <f t="shared" si="10"/>
        <v>10.567335461764909</v>
      </c>
    </row>
    <row r="47" spans="1:36" x14ac:dyDescent="0.25">
      <c r="N47">
        <f t="shared" si="19"/>
        <v>0</v>
      </c>
      <c r="V47">
        <f t="shared" si="0"/>
        <v>0</v>
      </c>
      <c r="X47" t="s">
        <v>6</v>
      </c>
      <c r="Z47">
        <f t="shared" si="1"/>
        <v>0</v>
      </c>
      <c r="AD47">
        <f t="shared" si="2"/>
        <v>0</v>
      </c>
      <c r="AH47">
        <f t="shared" si="10"/>
        <v>0</v>
      </c>
      <c r="AI47">
        <f t="shared" ref="AI47" si="280">AI45+AH46*9.81/10-255/29.4/10*1.2</f>
        <v>218.92596912076854</v>
      </c>
      <c r="AJ47">
        <f t="shared" ref="AJ47" si="281">AI47+AJ45</f>
        <v>2628.1074388915276</v>
      </c>
    </row>
    <row r="48" spans="1:36" x14ac:dyDescent="0.25">
      <c r="A48">
        <v>473311</v>
      </c>
      <c r="B48">
        <v>101845</v>
      </c>
      <c r="E48">
        <v>-15420</v>
      </c>
      <c r="F48">
        <v>-13</v>
      </c>
      <c r="G48">
        <v>34</v>
      </c>
      <c r="H48">
        <v>2</v>
      </c>
      <c r="I48">
        <v>-16452</v>
      </c>
      <c r="J48">
        <v>29</v>
      </c>
      <c r="L48">
        <f t="shared" ref="L48" si="282">44330.8*(1-(B48/101325)^0.190289)+42.2</f>
        <v>-1.0021631314305495</v>
      </c>
      <c r="M48">
        <f t="shared" ref="M48" si="283">((L46+L48+L50)/3-(L48+L50+L52)/3)*10</f>
        <v>0.27632106438249426</v>
      </c>
      <c r="N48">
        <f t="shared" ref="N48" si="284">((M46+M48+M50)/3-(M48+M50+M52)/3)</f>
        <v>0.46060833538836243</v>
      </c>
      <c r="O48">
        <f t="shared" ref="O48" si="285">D48/32768*500</f>
        <v>0</v>
      </c>
      <c r="P48">
        <f t="shared" ref="P48" si="286">(P47+O48/10+23.5/10/75)*1.1196</f>
        <v>3.5080799999999995E-2</v>
      </c>
      <c r="Q48">
        <f t="shared" ref="Q48" si="287">F48/32768*500</f>
        <v>-0.1983642578125</v>
      </c>
      <c r="R48">
        <f t="shared" ref="R48" si="288">(R47+Q48/10+23.5/10/75)*1.1196</f>
        <v>1.2871937695312497E-2</v>
      </c>
      <c r="S48">
        <f>H48/32768*500</f>
        <v>3.0517578125E-2</v>
      </c>
      <c r="T48">
        <f t="shared" ref="T48" si="289">(T47+S48/10+23.5/10/75)*1.1196</f>
        <v>3.8497548046874996E-2</v>
      </c>
      <c r="V48">
        <f t="shared" si="0"/>
        <v>7.5182837640175526</v>
      </c>
      <c r="W48">
        <f t="shared" ref="W48" si="290">V48/10+W46-0.7/10</f>
        <v>16.156470014627004</v>
      </c>
      <c r="X48">
        <f t="shared" ref="X48" si="291">X46+W48</f>
        <v>201.73944417357382</v>
      </c>
      <c r="Z48">
        <f t="shared" si="1"/>
        <v>-1.6229116945107397E-2</v>
      </c>
      <c r="AD48">
        <f t="shared" si="2"/>
        <v>7.9670702179176756</v>
      </c>
      <c r="AE48">
        <f t="shared" ref="AE48" si="292">AE47+AD48/10-0.72/10</f>
        <v>0.7247070217917676</v>
      </c>
      <c r="AH48">
        <f t="shared" si="10"/>
        <v>10.954408336270726</v>
      </c>
    </row>
    <row r="49" spans="1:36" x14ac:dyDescent="0.25">
      <c r="N49">
        <f t="shared" si="19"/>
        <v>0</v>
      </c>
      <c r="V49">
        <f t="shared" si="0"/>
        <v>0</v>
      </c>
      <c r="X49" t="s">
        <v>6</v>
      </c>
      <c r="Z49">
        <f t="shared" si="1"/>
        <v>0</v>
      </c>
      <c r="AD49">
        <f t="shared" si="2"/>
        <v>0</v>
      </c>
      <c r="AH49">
        <f t="shared" si="10"/>
        <v>0</v>
      </c>
      <c r="AI49">
        <f t="shared" ref="AI49" si="293">AI47+AH48*9.81/10-255/29.4/10*1.2</f>
        <v>228.63142737211953</v>
      </c>
      <c r="AJ49">
        <f t="shared" ref="AJ49" si="294">AI49+AJ47</f>
        <v>2856.7388662636472</v>
      </c>
    </row>
    <row r="50" spans="1:36" x14ac:dyDescent="0.25">
      <c r="A50">
        <v>473404</v>
      </c>
      <c r="B50">
        <v>101847</v>
      </c>
      <c r="D50">
        <v>3</v>
      </c>
      <c r="E50">
        <v>-15482</v>
      </c>
      <c r="F50">
        <v>-13</v>
      </c>
      <c r="G50">
        <v>358</v>
      </c>
      <c r="H50">
        <v>6</v>
      </c>
      <c r="I50">
        <v>-16068</v>
      </c>
      <c r="J50">
        <v>29</v>
      </c>
      <c r="L50">
        <f t="shared" ref="L50" si="295">44330.8*(1-(B50/101325)^0.190289)+42.2</f>
        <v>-1.1679801546696353</v>
      </c>
      <c r="M50">
        <f t="shared" ref="M50" si="296">((L48+L50+L52)/3-(L50+L52+L54)/3)*10</f>
        <v>-1.9346011519749817</v>
      </c>
      <c r="N50">
        <f t="shared" ref="N50" si="297">((M48+M50+M52)/3-(M50+M52+M54)/3)</f>
        <v>0.92109657339245632</v>
      </c>
      <c r="O50">
        <f t="shared" ref="O50" si="298">D50/32768*500</f>
        <v>4.57763671875E-2</v>
      </c>
      <c r="P50">
        <f t="shared" ref="P50" si="299">(P49+O50/10+23.5/10/75)*1.1196</f>
        <v>4.0205922070312497E-2</v>
      </c>
      <c r="Q50">
        <f t="shared" ref="Q50" si="300">F50/32768*500</f>
        <v>-0.1983642578125</v>
      </c>
      <c r="R50">
        <f t="shared" ref="R50" si="301">(R49+Q50/10+23.5/10/75)*1.1196</f>
        <v>1.2871937695312497E-2</v>
      </c>
      <c r="S50">
        <f>H50/32768*500</f>
        <v>9.1552734375E-2</v>
      </c>
      <c r="T50">
        <f t="shared" ref="T50" si="302">(T49+S50/10+23.5/10/75)*1.1196</f>
        <v>4.5331044140624992E-2</v>
      </c>
      <c r="V50">
        <f t="shared" si="0"/>
        <v>7.548512920526572</v>
      </c>
      <c r="W50">
        <f t="shared" ref="W50" si="303">V50/10+W48-0.7/10</f>
        <v>16.84132130667966</v>
      </c>
      <c r="X50">
        <f t="shared" ref="X50" si="304">X48+W50</f>
        <v>218.58076548025349</v>
      </c>
      <c r="Z50">
        <f t="shared" si="1"/>
        <v>-0.17088305489260144</v>
      </c>
      <c r="AD50">
        <f t="shared" si="2"/>
        <v>7.7811138014527845</v>
      </c>
      <c r="AE50">
        <f t="shared" ref="AE50" si="305">AE49+AD50/10-0.72/10</f>
        <v>0.70611138014527852</v>
      </c>
      <c r="AH50">
        <f t="shared" si="10"/>
        <v>10.842277450838687</v>
      </c>
    </row>
    <row r="51" spans="1:36" x14ac:dyDescent="0.25">
      <c r="N51">
        <f t="shared" si="19"/>
        <v>0</v>
      </c>
      <c r="V51">
        <f t="shared" si="0"/>
        <v>0</v>
      </c>
      <c r="X51" t="s">
        <v>6</v>
      </c>
      <c r="Z51">
        <f t="shared" si="1"/>
        <v>0</v>
      </c>
      <c r="AD51">
        <f t="shared" si="2"/>
        <v>0</v>
      </c>
      <c r="AH51">
        <f t="shared" si="10"/>
        <v>0</v>
      </c>
      <c r="AI51">
        <f t="shared" ref="AI51" si="306">AI49+AH50*9.81/10-255/29.4/10*1.2</f>
        <v>238.22688522486169</v>
      </c>
      <c r="AJ51">
        <f t="shared" ref="AJ51" si="307">AI51+AJ49</f>
        <v>3094.9657514885089</v>
      </c>
    </row>
    <row r="52" spans="1:36" x14ac:dyDescent="0.25">
      <c r="A52">
        <v>473502</v>
      </c>
      <c r="B52">
        <v>101865</v>
      </c>
      <c r="C52">
        <v>48</v>
      </c>
      <c r="D52">
        <v>-7</v>
      </c>
      <c r="E52">
        <v>-14648</v>
      </c>
      <c r="F52">
        <v>-3</v>
      </c>
      <c r="G52">
        <v>224</v>
      </c>
      <c r="H52">
        <v>-2</v>
      </c>
      <c r="I52">
        <v>-15992</v>
      </c>
      <c r="J52">
        <v>29</v>
      </c>
      <c r="L52">
        <f t="shared" ref="L52" si="308">44330.8*(1-(B52/101325)^0.190289)+42.2</f>
        <v>-2.6602147299309209</v>
      </c>
      <c r="M52">
        <f t="shared" ref="M52" si="309">((L50+L52+L54)/3-(L52+L54+L56)/3)*10</f>
        <v>-1.3818250061650872</v>
      </c>
      <c r="N52">
        <f t="shared" ref="N52" si="310">((M50+M52+M54)/3-(M52+M54+M56)/3)</f>
        <v>-2.3030241032743324</v>
      </c>
      <c r="O52">
        <f t="shared" ref="O52" si="311">D52/32768*500</f>
        <v>-0.1068115234375</v>
      </c>
      <c r="P52">
        <f t="shared" ref="P52" si="312">(P51+O52/10+23.5/10/75)*1.1196</f>
        <v>2.3122181835937495E-2</v>
      </c>
      <c r="Q52">
        <f t="shared" ref="Q52" si="313">F52/32768*500</f>
        <v>-4.57763671875E-2</v>
      </c>
      <c r="R52">
        <f t="shared" ref="R52" si="314">(R51+Q52/10+23.5/10/75)*1.1196</f>
        <v>2.9955677929687497E-2</v>
      </c>
      <c r="S52">
        <f>H52/32768*500</f>
        <v>-3.0517578125E-2</v>
      </c>
      <c r="T52">
        <f t="shared" ref="T52" si="315">(T51+S52/10+23.5/10/75)*1.1196</f>
        <v>3.1664051953124994E-2</v>
      </c>
      <c r="V52">
        <f t="shared" si="0"/>
        <v>7.1418820087762072</v>
      </c>
      <c r="W52">
        <f t="shared" ref="W52" si="316">V52/10+W50-0.7/10</f>
        <v>17.485509507557282</v>
      </c>
      <c r="X52">
        <f t="shared" ref="X52" si="317">X50+W52</f>
        <v>236.06627498781077</v>
      </c>
      <c r="Z52">
        <f t="shared" si="1"/>
        <v>-0.10692124105011933</v>
      </c>
      <c r="AD52">
        <f t="shared" si="2"/>
        <v>7.7443099273607752</v>
      </c>
      <c r="AE52">
        <f t="shared" ref="AE52" si="318">AE51+AD52/10-0.72/10</f>
        <v>0.70243099273607756</v>
      </c>
      <c r="AH52">
        <f t="shared" si="10"/>
        <v>10.535285806758525</v>
      </c>
    </row>
    <row r="53" spans="1:36" x14ac:dyDescent="0.25">
      <c r="N53">
        <f t="shared" si="19"/>
        <v>0</v>
      </c>
      <c r="V53">
        <f t="shared" si="0"/>
        <v>0</v>
      </c>
      <c r="X53" t="s">
        <v>6</v>
      </c>
      <c r="Z53">
        <f t="shared" si="1"/>
        <v>0</v>
      </c>
      <c r="AD53">
        <f t="shared" si="2"/>
        <v>0</v>
      </c>
      <c r="AH53">
        <f t="shared" si="10"/>
        <v>0</v>
      </c>
      <c r="AI53">
        <f t="shared" ref="AI53" si="319">AI51+AH52*9.81/10-255/29.4/10*1.2</f>
        <v>247.5211842747612</v>
      </c>
      <c r="AJ53">
        <f t="shared" ref="AJ53" si="320">AI53+AJ51</f>
        <v>3342.4869357632701</v>
      </c>
    </row>
    <row r="54" spans="1:36" x14ac:dyDescent="0.25">
      <c r="A54">
        <v>473598</v>
      </c>
      <c r="B54">
        <v>101838</v>
      </c>
      <c r="C54">
        <v>48</v>
      </c>
      <c r="D54">
        <v>6</v>
      </c>
      <c r="E54">
        <v>-15710</v>
      </c>
      <c r="F54">
        <v>7</v>
      </c>
      <c r="G54">
        <v>252</v>
      </c>
      <c r="I54">
        <v>-15976</v>
      </c>
      <c r="J54">
        <v>29</v>
      </c>
      <c r="L54">
        <f t="shared" ref="L54" si="321">44330.8*(1-(B54/101325)^0.190289)+42.2</f>
        <v>-0.42178278583805451</v>
      </c>
      <c r="M54">
        <f t="shared" ref="M54" si="322">((L52+L54+L56)/3-(L54+L56+L58)/3)*10</f>
        <v>-2.4869686557948745</v>
      </c>
      <c r="N54">
        <f t="shared" ref="N54" si="323">((M52+M54+M56)/3-(M54+M56+M58)/3)</f>
        <v>0.36853281328198761</v>
      </c>
      <c r="O54">
        <f t="shared" ref="O54" si="324">D54/32768*500</f>
        <v>9.1552734375E-2</v>
      </c>
      <c r="P54">
        <f t="shared" ref="P54" si="325">(P53+O54/10+23.5/10/75)*1.1196</f>
        <v>4.5331044140624992E-2</v>
      </c>
      <c r="Q54">
        <f t="shared" ref="Q54" si="326">F54/32768*500</f>
        <v>0.1068115234375</v>
      </c>
      <c r="R54">
        <f t="shared" ref="R54" si="327">(R53+Q54/10+23.5/10/75)*1.1196</f>
        <v>4.7039418164062492E-2</v>
      </c>
      <c r="S54">
        <f>H54/32768*500</f>
        <v>0</v>
      </c>
      <c r="T54">
        <f t="shared" ref="T54" si="328">(T53+S54/10+23.5/10/75)*1.1196</f>
        <v>3.5080799999999995E-2</v>
      </c>
      <c r="V54">
        <f t="shared" si="0"/>
        <v>7.6596782057532913</v>
      </c>
      <c r="W54">
        <f t="shared" ref="W54" si="329">V54/10+W52-0.7/10</f>
        <v>18.181477328132612</v>
      </c>
      <c r="X54">
        <f t="shared" ref="X54" si="330">X52+W54</f>
        <v>254.24775231594339</v>
      </c>
      <c r="Z54">
        <f t="shared" si="1"/>
        <v>-0.12028639618138424</v>
      </c>
      <c r="AD54">
        <f t="shared" si="2"/>
        <v>7.7365617433414045</v>
      </c>
      <c r="AE54">
        <f t="shared" ref="AE54" si="331">AE53+AD54/10-0.72/10</f>
        <v>0.70165617433414051</v>
      </c>
      <c r="AH54">
        <f t="shared" si="10"/>
        <v>10.887585895933592</v>
      </c>
    </row>
    <row r="55" spans="1:36" x14ac:dyDescent="0.25">
      <c r="N55">
        <f t="shared" si="19"/>
        <v>0</v>
      </c>
      <c r="V55">
        <f t="shared" si="0"/>
        <v>0</v>
      </c>
      <c r="X55" t="s">
        <v>6</v>
      </c>
      <c r="Z55">
        <f t="shared" si="1"/>
        <v>0</v>
      </c>
      <c r="AD55">
        <f t="shared" si="2"/>
        <v>0</v>
      </c>
      <c r="AH55">
        <f t="shared" si="10"/>
        <v>0</v>
      </c>
      <c r="AI55">
        <f t="shared" ref="AI55" si="332">AI53+AH54*9.81/10-255/29.4/10*1.2</f>
        <v>257.16108971214146</v>
      </c>
      <c r="AJ55">
        <f t="shared" ref="AJ55" si="333">AI55+AJ53</f>
        <v>3599.6480254754115</v>
      </c>
    </row>
    <row r="56" spans="1:36" x14ac:dyDescent="0.25">
      <c r="A56">
        <v>473692</v>
      </c>
      <c r="B56">
        <v>101842</v>
      </c>
      <c r="D56">
        <v>-6</v>
      </c>
      <c r="E56">
        <v>-15306</v>
      </c>
      <c r="F56">
        <v>-21</v>
      </c>
      <c r="G56">
        <v>234</v>
      </c>
      <c r="H56">
        <v>-3</v>
      </c>
      <c r="I56">
        <v>-16044</v>
      </c>
      <c r="J56">
        <v>29</v>
      </c>
      <c r="L56">
        <f t="shared" ref="L56" si="334">44330.8*(1-(B56/101325)^0.190289)+42.2</f>
        <v>-0.75343265282010918</v>
      </c>
      <c r="M56">
        <f t="shared" ref="M56" si="335">((L54+L56+L58)/3-(L56+L58+L60)/3)*10</f>
        <v>4.974471157848015</v>
      </c>
      <c r="N56">
        <f t="shared" ref="N56" si="336">((M54+M56+M58)/3-(M56+M58+M60)/3)</f>
        <v>0.18430045002605216</v>
      </c>
      <c r="O56">
        <f t="shared" ref="O56" si="337">D56/32768*500</f>
        <v>-9.1552734375E-2</v>
      </c>
      <c r="P56">
        <f t="shared" ref="P56" si="338">(P55+O56/10+23.5/10/75)*1.1196</f>
        <v>2.4830555859374995E-2</v>
      </c>
      <c r="Q56">
        <f t="shared" ref="Q56" si="339">F56/32768*500</f>
        <v>-0.3204345703125</v>
      </c>
      <c r="R56">
        <f t="shared" ref="R56" si="340">(R55+Q56/10+23.5/10/75)*1.1196</f>
        <v>-7.9505449218750246E-4</v>
      </c>
      <c r="S56">
        <f>H56/32768*500</f>
        <v>-4.57763671875E-2</v>
      </c>
      <c r="T56">
        <f t="shared" ref="T56" si="341">(T55+S56/10+23.5/10/75)*1.1196</f>
        <v>2.9955677929687497E-2</v>
      </c>
      <c r="V56">
        <f t="shared" si="0"/>
        <v>7.4627011214041934</v>
      </c>
      <c r="W56">
        <f t="shared" ref="W56" si="342">V56/10+W54-0.7/10</f>
        <v>18.85774744027303</v>
      </c>
      <c r="X56">
        <f t="shared" ref="X56" si="343">X54+W56</f>
        <v>273.10549975621643</v>
      </c>
      <c r="Z56">
        <f t="shared" si="1"/>
        <v>-0.1116945107398568</v>
      </c>
      <c r="AD56">
        <f t="shared" si="2"/>
        <v>7.7694915254237289</v>
      </c>
      <c r="AE56">
        <f t="shared" ref="AE56" si="344">AE55+AD56/10-0.72/10</f>
        <v>0.70494915254237289</v>
      </c>
      <c r="AH56">
        <f t="shared" si="10"/>
        <v>10.773550123091644</v>
      </c>
    </row>
    <row r="57" spans="1:36" x14ac:dyDescent="0.25">
      <c r="N57">
        <f t="shared" si="19"/>
        <v>0</v>
      </c>
      <c r="V57">
        <f t="shared" si="0"/>
        <v>0</v>
      </c>
      <c r="X57" t="s">
        <v>6</v>
      </c>
      <c r="Z57">
        <f t="shared" si="1"/>
        <v>0</v>
      </c>
      <c r="AD57">
        <f t="shared" si="2"/>
        <v>0</v>
      </c>
      <c r="AH57">
        <f t="shared" si="10"/>
        <v>0</v>
      </c>
      <c r="AI57">
        <f t="shared" ref="AI57" si="345">AI55+AH56*9.81/10-255/29.4/10*1.2</f>
        <v>266.68912605636376</v>
      </c>
      <c r="AJ57">
        <f t="shared" ref="AJ57" si="346">AI57+AJ55</f>
        <v>3866.3371515317754</v>
      </c>
    </row>
    <row r="58" spans="1:36" x14ac:dyDescent="0.25">
      <c r="A58">
        <v>473788</v>
      </c>
      <c r="B58">
        <v>101856</v>
      </c>
      <c r="D58">
        <v>8</v>
      </c>
      <c r="E58">
        <v>-14950</v>
      </c>
      <c r="F58">
        <v>-9</v>
      </c>
      <c r="G58">
        <v>114</v>
      </c>
      <c r="H58">
        <v>-1</v>
      </c>
      <c r="I58">
        <v>-16030</v>
      </c>
      <c r="J58">
        <v>29</v>
      </c>
      <c r="L58">
        <f t="shared" ref="L58" si="347">44330.8*(1-(B58/101325)^0.190289)+42.2</f>
        <v>-1.914124133192459</v>
      </c>
      <c r="M58">
        <f t="shared" ref="M58" si="348">((L56+L58+L60)/3-(L58+L60+L62)/3)*10</f>
        <v>-2.48742344601105</v>
      </c>
      <c r="N58">
        <f t="shared" ref="N58" si="349">((M56+M58+M60)/3-(M58+M60+M62)/3)</f>
        <v>1.6581570526160048</v>
      </c>
      <c r="O58">
        <f t="shared" ref="O58" si="350">D58/32768*500</f>
        <v>0.1220703125</v>
      </c>
      <c r="P58">
        <f t="shared" ref="P58" si="351">(P57+O58/10+23.5/10/75)*1.1196</f>
        <v>4.8747792187499993E-2</v>
      </c>
      <c r="Q58">
        <f t="shared" ref="Q58" si="352">F58/32768*500</f>
        <v>-0.1373291015625</v>
      </c>
      <c r="R58">
        <f t="shared" ref="R58" si="353">(R57+Q58/10+23.5/10/75)*1.1196</f>
        <v>1.9705433789062497E-2</v>
      </c>
      <c r="S58">
        <f>H58/32768*500</f>
        <v>-1.52587890625E-2</v>
      </c>
      <c r="T58">
        <f t="shared" ref="T58" si="354">(T57+S58/10+23.5/10/75)*1.1196</f>
        <v>3.3372425976562495E-2</v>
      </c>
      <c r="V58">
        <f t="shared" si="0"/>
        <v>7.2891272549975623</v>
      </c>
      <c r="W58">
        <f t="shared" ref="W58" si="355">V58/10+W56-0.7/10</f>
        <v>19.516660165772787</v>
      </c>
      <c r="X58">
        <f t="shared" ref="X58" si="356">X56+W58</f>
        <v>292.62215992198924</v>
      </c>
      <c r="Z58">
        <f t="shared" si="1"/>
        <v>-5.441527446300716E-2</v>
      </c>
      <c r="AD58">
        <f t="shared" si="2"/>
        <v>7.7627118644067794</v>
      </c>
      <c r="AE58">
        <f t="shared" ref="AE58" si="357">AE57+AD58/10-0.72/10</f>
        <v>0.70427118644067799</v>
      </c>
      <c r="AH58">
        <f t="shared" si="10"/>
        <v>10.648663420892078</v>
      </c>
    </row>
    <row r="59" spans="1:36" x14ac:dyDescent="0.25">
      <c r="N59">
        <f t="shared" si="19"/>
        <v>0</v>
      </c>
      <c r="V59">
        <f t="shared" si="0"/>
        <v>0</v>
      </c>
      <c r="X59" t="s">
        <v>6</v>
      </c>
      <c r="Z59">
        <f t="shared" si="1"/>
        <v>0</v>
      </c>
      <c r="AD59">
        <f t="shared" si="2"/>
        <v>0</v>
      </c>
      <c r="AH59">
        <f t="shared" si="10"/>
        <v>0</v>
      </c>
      <c r="AI59">
        <f t="shared" ref="AI59" si="358">AI57+AH58*9.81/10-255/29.4/10*1.2</f>
        <v>276.09464854572826</v>
      </c>
      <c r="AJ59">
        <f t="shared" ref="AJ59" si="359">AI59+AJ57</f>
        <v>4142.4318000775038</v>
      </c>
    </row>
    <row r="60" spans="1:36" x14ac:dyDescent="0.25">
      <c r="A60">
        <v>473885</v>
      </c>
      <c r="B60">
        <v>101856</v>
      </c>
      <c r="E60">
        <v>-15338</v>
      </c>
      <c r="G60">
        <v>320</v>
      </c>
      <c r="I60">
        <v>-16050</v>
      </c>
      <c r="J60">
        <v>29</v>
      </c>
      <c r="L60">
        <f t="shared" ref="L60" si="360">44330.8*(1-(B60/101325)^0.190289)+42.2</f>
        <v>-1.914124133192459</v>
      </c>
      <c r="M60">
        <f t="shared" ref="M60" si="361">((L58+L60+L62)/3-(L60+L62+L64)/3)*10</f>
        <v>-3.039870005873031</v>
      </c>
      <c r="N60">
        <f t="shared" ref="N60" si="362">((M58+M60+M62)/3-(M60+M62+M64)/3)</f>
        <v>-2.3031288401626506</v>
      </c>
      <c r="O60">
        <f t="shared" ref="O60" si="363">D60/32768*500</f>
        <v>0</v>
      </c>
      <c r="P60">
        <f t="shared" ref="P60" si="364">(P59+O60/10+23.5/10/75)*1.1196</f>
        <v>3.5080799999999995E-2</v>
      </c>
      <c r="Q60">
        <f t="shared" ref="Q60" si="365">F60/32768*500</f>
        <v>0</v>
      </c>
      <c r="R60">
        <f t="shared" ref="R60" si="366">(R59+Q60/10+23.5/10/75)*1.1196</f>
        <v>3.5080799999999995E-2</v>
      </c>
      <c r="S60">
        <f>H60/32768*500</f>
        <v>0</v>
      </c>
      <c r="T60">
        <f t="shared" ref="T60" si="367">(T59+S60/10+23.5/10/75)*1.1196</f>
        <v>3.5080799999999995E-2</v>
      </c>
      <c r="V60">
        <f t="shared" si="0"/>
        <v>7.4783032666991716</v>
      </c>
      <c r="W60">
        <f t="shared" ref="W60" si="368">V60/10+W58-0.7/10</f>
        <v>20.194490492442704</v>
      </c>
      <c r="X60">
        <f t="shared" ref="X60" si="369">X58+W60</f>
        <v>312.81665041443193</v>
      </c>
      <c r="Z60">
        <f t="shared" si="1"/>
        <v>-0.15274463007159905</v>
      </c>
      <c r="AD60">
        <f t="shared" si="2"/>
        <v>7.7723970944309926</v>
      </c>
      <c r="AE60">
        <f t="shared" ref="AE60" si="370">AE59+AD60/10-0.72/10</f>
        <v>0.70523970944309933</v>
      </c>
      <c r="AH60">
        <f t="shared" si="10"/>
        <v>10.78696005667299</v>
      </c>
    </row>
    <row r="61" spans="1:36" x14ac:dyDescent="0.25">
      <c r="N61">
        <f t="shared" si="19"/>
        <v>0</v>
      </c>
      <c r="V61">
        <f t="shared" si="0"/>
        <v>0</v>
      </c>
      <c r="X61" t="s">
        <v>6</v>
      </c>
      <c r="Z61">
        <f t="shared" si="1"/>
        <v>0</v>
      </c>
      <c r="AD61">
        <f t="shared" si="2"/>
        <v>0</v>
      </c>
      <c r="AH61">
        <f t="shared" si="10"/>
        <v>0</v>
      </c>
      <c r="AI61">
        <f t="shared" ref="AI61" si="371">AI59+AH60*9.81/10-255/29.4/10*1.2</f>
        <v>285.63584003479389</v>
      </c>
      <c r="AJ61">
        <f t="shared" ref="AJ61" si="372">AI61+AJ59</f>
        <v>4428.0676401122973</v>
      </c>
    </row>
    <row r="62" spans="1:36" x14ac:dyDescent="0.25">
      <c r="A62">
        <v>473982</v>
      </c>
      <c r="B62">
        <v>101833</v>
      </c>
      <c r="D62">
        <v>3</v>
      </c>
      <c r="E62">
        <v>-15294</v>
      </c>
      <c r="F62">
        <v>-7</v>
      </c>
      <c r="G62">
        <v>100</v>
      </c>
      <c r="H62">
        <v>-1</v>
      </c>
      <c r="I62">
        <v>-17360</v>
      </c>
      <c r="J62">
        <v>29</v>
      </c>
      <c r="L62">
        <f t="shared" ref="L62" si="373">44330.8*(1-(B62/101325)^0.190289)+42.2</f>
        <v>-7.2056190167941736E-3</v>
      </c>
      <c r="M62">
        <f t="shared" ref="M62" si="374">((L60+L62+L64)/3-(L62+L64+L66)/3)*10</f>
        <v>0</v>
      </c>
      <c r="N62">
        <f t="shared" ref="N62" si="375">((M60+M62+M64)/3-(M62+M64+M66)/3)</f>
        <v>-0.73692280350163175</v>
      </c>
      <c r="O62">
        <f t="shared" ref="O62" si="376">D62/32768*500</f>
        <v>4.57763671875E-2</v>
      </c>
      <c r="P62">
        <f t="shared" ref="P62" si="377">(P61+O62/10+23.5/10/75)*1.1196</f>
        <v>4.0205922070312497E-2</v>
      </c>
      <c r="Q62">
        <f t="shared" ref="Q62" si="378">F62/32768*500</f>
        <v>-0.1068115234375</v>
      </c>
      <c r="R62">
        <f t="shared" ref="R62" si="379">(R61+Q62/10+23.5/10/75)*1.1196</f>
        <v>2.3122181835937495E-2</v>
      </c>
      <c r="S62">
        <f>H62/32768*500</f>
        <v>-1.52587890625E-2</v>
      </c>
      <c r="T62">
        <f t="shared" ref="T62" si="380">(T61+S62/10+23.5/10/75)*1.1196</f>
        <v>3.3372425976562495E-2</v>
      </c>
      <c r="V62">
        <f t="shared" si="0"/>
        <v>7.456850316918576</v>
      </c>
      <c r="W62">
        <f t="shared" ref="W62" si="381">V62/10+W60-0.7/10</f>
        <v>20.870175524134559</v>
      </c>
      <c r="X62">
        <f t="shared" ref="X62" si="382">X60+W62</f>
        <v>333.68682593856647</v>
      </c>
      <c r="Z62">
        <f t="shared" si="1"/>
        <v>-4.77326968973747E-2</v>
      </c>
      <c r="AD62">
        <f t="shared" si="2"/>
        <v>8.4067796610169498</v>
      </c>
      <c r="AE62">
        <f t="shared" ref="AE62" si="383">AE61+AD62/10-0.72/10</f>
        <v>0.76867796610169503</v>
      </c>
      <c r="AH62">
        <f t="shared" si="10"/>
        <v>11.237474775418631</v>
      </c>
    </row>
    <row r="63" spans="1:36" x14ac:dyDescent="0.25">
      <c r="N63">
        <f t="shared" si="19"/>
        <v>0</v>
      </c>
      <c r="V63">
        <f t="shared" si="0"/>
        <v>0</v>
      </c>
      <c r="X63" t="s">
        <v>6</v>
      </c>
      <c r="Z63">
        <f t="shared" si="1"/>
        <v>0</v>
      </c>
      <c r="AD63">
        <f t="shared" si="2"/>
        <v>0</v>
      </c>
      <c r="AH63">
        <f t="shared" si="10"/>
        <v>0</v>
      </c>
      <c r="AI63">
        <f t="shared" ref="AI63" si="384">AI61+AH62*9.81/10-255/29.4/10*1.2</f>
        <v>295.61898646294895</v>
      </c>
      <c r="AJ63">
        <f t="shared" ref="AJ63" si="385">AI63+AJ61</f>
        <v>4723.686626575246</v>
      </c>
    </row>
    <row r="64" spans="1:36" x14ac:dyDescent="0.25">
      <c r="A64">
        <v>474078</v>
      </c>
      <c r="B64">
        <v>101845</v>
      </c>
      <c r="C64">
        <v>48</v>
      </c>
      <c r="D64">
        <v>-5</v>
      </c>
      <c r="E64">
        <v>-15076</v>
      </c>
      <c r="F64">
        <v>-29</v>
      </c>
      <c r="G64">
        <v>244</v>
      </c>
      <c r="H64">
        <v>5</v>
      </c>
      <c r="I64">
        <v>-16538</v>
      </c>
      <c r="J64">
        <v>29</v>
      </c>
      <c r="L64">
        <f t="shared" ref="L64" si="386">44330.8*(1-(B64/101325)^0.190289)+42.2</f>
        <v>-1.0021631314305495</v>
      </c>
      <c r="M64">
        <f t="shared" ref="M64" si="387">((L62+L64+L66)/3-(L64+L66+L68)/3)*10</f>
        <v>4.4219630744769027</v>
      </c>
      <c r="N64">
        <f t="shared" ref="N64" si="388">((M62+M64+M66)/3-(M64+M66+M68)/3)</f>
        <v>-0.64477477684581186</v>
      </c>
      <c r="O64">
        <f t="shared" ref="O64" si="389">D64/32768*500</f>
        <v>-7.62939453125E-2</v>
      </c>
      <c r="P64">
        <f t="shared" ref="P64" si="390">(P63+O64/10+23.5/10/75)*1.1196</f>
        <v>2.6538929882812496E-2</v>
      </c>
      <c r="Q64">
        <f t="shared" ref="Q64" si="391">F64/32768*500</f>
        <v>-0.4425048828125</v>
      </c>
      <c r="R64">
        <f t="shared" ref="R64" si="392">(R63+Q64/10+23.5/10/75)*1.1196</f>
        <v>-1.4462046679687502E-2</v>
      </c>
      <c r="S64">
        <f>H64/32768*500</f>
        <v>7.62939453125E-2</v>
      </c>
      <c r="T64">
        <f t="shared" ref="T64" si="393">(T63+S64/10+23.5/10/75)*1.1196</f>
        <v>4.3622670117187498E-2</v>
      </c>
      <c r="V64">
        <f t="shared" si="0"/>
        <v>7.350560702096538</v>
      </c>
      <c r="W64">
        <f t="shared" ref="W64" si="394">V64/10+W62-0.7/10</f>
        <v>21.535231594344214</v>
      </c>
      <c r="X64">
        <f t="shared" ref="X64" si="395">X62+W64</f>
        <v>355.2220575329107</v>
      </c>
      <c r="Z64">
        <f t="shared" si="1"/>
        <v>-0.11646778042959427</v>
      </c>
      <c r="AD64">
        <f t="shared" si="2"/>
        <v>8.0087167070217919</v>
      </c>
      <c r="AE64">
        <f t="shared" ref="AE64" si="396">AE63+AD64/10-0.72/10</f>
        <v>0.72887167070217929</v>
      </c>
      <c r="AH64">
        <f t="shared" si="10"/>
        <v>10.871239610661432</v>
      </c>
    </row>
    <row r="65" spans="1:36" x14ac:dyDescent="0.25">
      <c r="N65">
        <f t="shared" si="19"/>
        <v>0</v>
      </c>
      <c r="V65">
        <f t="shared" si="0"/>
        <v>0</v>
      </c>
      <c r="X65" t="s">
        <v>6</v>
      </c>
      <c r="Z65">
        <f t="shared" si="1"/>
        <v>0</v>
      </c>
      <c r="AD65">
        <f t="shared" si="2"/>
        <v>0</v>
      </c>
      <c r="AH65">
        <f t="shared" si="10"/>
        <v>0</v>
      </c>
      <c r="AI65">
        <f t="shared" ref="AI65" si="397">AI63+AH64*9.81/10-255/29.4/10*1.2</f>
        <v>305.24285619447721</v>
      </c>
      <c r="AJ65">
        <f t="shared" ref="AJ65" si="398">AI65+AJ63</f>
        <v>5028.9294827697231</v>
      </c>
    </row>
    <row r="66" spans="1:36" x14ac:dyDescent="0.25">
      <c r="A66">
        <v>474173</v>
      </c>
      <c r="B66">
        <v>101856</v>
      </c>
      <c r="D66">
        <v>-2</v>
      </c>
      <c r="E66">
        <v>-14954</v>
      </c>
      <c r="F66">
        <v>-4</v>
      </c>
      <c r="G66">
        <v>20</v>
      </c>
      <c r="I66">
        <v>-16090</v>
      </c>
      <c r="J66">
        <v>29</v>
      </c>
      <c r="L66">
        <f t="shared" ref="L66" si="399">44330.8*(1-(B66/101325)^0.190289)+42.2</f>
        <v>-1.914124133192459</v>
      </c>
      <c r="M66">
        <f t="shared" ref="M66" si="400">((L64+L66+L68)/3-(L66+L68+L70)/3)*10</f>
        <v>-0.82910159536813577</v>
      </c>
      <c r="N66">
        <f t="shared" ref="N66" si="401">((M64+M66+M68)/3-(M66+M68+M70)/3)</f>
        <v>1.566106429023119</v>
      </c>
      <c r="O66">
        <f t="shared" ref="O66" si="402">D66/32768*500</f>
        <v>-3.0517578125E-2</v>
      </c>
      <c r="P66">
        <f t="shared" ref="P66" si="403">(P65+O66/10+23.5/10/75)*1.1196</f>
        <v>3.1664051953124994E-2</v>
      </c>
      <c r="Q66">
        <f t="shared" ref="Q66" si="404">F66/32768*500</f>
        <v>-6.103515625E-2</v>
      </c>
      <c r="R66">
        <f t="shared" ref="R66" si="405">(R65+Q66/10+23.5/10/75)*1.1196</f>
        <v>2.8247303906249997E-2</v>
      </c>
      <c r="S66">
        <f>H66/32768*500</f>
        <v>0</v>
      </c>
      <c r="T66">
        <f t="shared" ref="T66" si="406">(T65+S66/10+23.5/10/75)*1.1196</f>
        <v>3.5080799999999995E-2</v>
      </c>
      <c r="V66">
        <f t="shared" si="0"/>
        <v>7.2910775231594345</v>
      </c>
      <c r="W66">
        <f t="shared" ref="W66" si="407">V66/10+W64-0.7/10</f>
        <v>22.194339346660158</v>
      </c>
      <c r="X66">
        <f t="shared" ref="X66" si="408">X64+W66</f>
        <v>377.41639687957087</v>
      </c>
      <c r="Z66">
        <f t="shared" si="1"/>
        <v>-9.5465393794749408E-3</v>
      </c>
      <c r="AD66">
        <f t="shared" si="2"/>
        <v>7.7917675544794189</v>
      </c>
      <c r="AE66">
        <f t="shared" ref="AE66" si="409">AE65+AD66/10-0.72/10</f>
        <v>0.7071767554479419</v>
      </c>
      <c r="AH66">
        <f t="shared" si="10"/>
        <v>10.671061062901526</v>
      </c>
    </row>
    <row r="67" spans="1:36" x14ac:dyDescent="0.25">
      <c r="N67">
        <f t="shared" si="19"/>
        <v>0</v>
      </c>
      <c r="V67">
        <f t="shared" ref="V67:V130" si="410">-E67/2051</f>
        <v>0</v>
      </c>
      <c r="X67" t="s">
        <v>6</v>
      </c>
      <c r="Z67">
        <f t="shared" ref="Z67:Z130" si="411">-G67/2095</f>
        <v>0</v>
      </c>
      <c r="AD67">
        <f t="shared" ref="AD67:AD130" si="412">-I67/2065</f>
        <v>0</v>
      </c>
      <c r="AH67">
        <f t="shared" ref="AH67:AH130" si="413">SQRT(AD67^2+Z67^2+V67^2)</f>
        <v>0</v>
      </c>
      <c r="AI67">
        <f t="shared" ref="AI67" si="414">AI65+AH66*9.81/10-255/29.4/10*1.2</f>
        <v>314.67035077065299</v>
      </c>
      <c r="AJ67">
        <f t="shared" ref="AJ67" si="415">AI67+AJ65</f>
        <v>5343.5998335403765</v>
      </c>
    </row>
    <row r="68" spans="1:36" x14ac:dyDescent="0.25">
      <c r="A68">
        <v>474266</v>
      </c>
      <c r="B68">
        <v>101849</v>
      </c>
      <c r="D68">
        <v>-9</v>
      </c>
      <c r="E68">
        <v>-15386</v>
      </c>
      <c r="F68">
        <v>4</v>
      </c>
      <c r="G68">
        <v>318</v>
      </c>
      <c r="H68">
        <v>3</v>
      </c>
      <c r="I68">
        <v>-15960</v>
      </c>
      <c r="J68">
        <v>29</v>
      </c>
      <c r="L68">
        <f t="shared" ref="L68" si="416">44330.8*(1-(B68/101325)^0.190289)+42.2</f>
        <v>-1.3337945413598646</v>
      </c>
      <c r="M68">
        <f t="shared" ref="M68" si="417">((L66+L68+L70)/3-(L68+L70+L72)/3)*10</f>
        <v>1.9343243305374358</v>
      </c>
      <c r="N68">
        <f t="shared" ref="N68" si="418">((M66+M68+M70)/3-(M68+M70+M72)/3)</f>
        <v>-0.82909500374717693</v>
      </c>
      <c r="O68">
        <f t="shared" ref="O68" si="419">D68/32768*500</f>
        <v>-0.1373291015625</v>
      </c>
      <c r="P68">
        <f t="shared" ref="P68" si="420">(P67+O68/10+23.5/10/75)*1.1196</f>
        <v>1.9705433789062497E-2</v>
      </c>
      <c r="Q68">
        <f t="shared" ref="Q68" si="421">F68/32768*500</f>
        <v>6.103515625E-2</v>
      </c>
      <c r="R68">
        <f t="shared" ref="R68" si="422">(R67+Q68/10+23.5/10/75)*1.1196</f>
        <v>4.1914296093749998E-2</v>
      </c>
      <c r="S68">
        <f>H68/32768*500</f>
        <v>4.57763671875E-2</v>
      </c>
      <c r="T68">
        <f t="shared" ref="T68" si="423">(T67+S68/10+23.5/10/75)*1.1196</f>
        <v>4.0205922070312497E-2</v>
      </c>
      <c r="V68">
        <f t="shared" si="410"/>
        <v>7.5017064846416384</v>
      </c>
      <c r="W68">
        <f t="shared" ref="W68" si="424">V68/10+W66-0.7/10</f>
        <v>22.87450999512432</v>
      </c>
      <c r="X68">
        <f t="shared" ref="X68" si="425">X66+W68</f>
        <v>400.29090687469517</v>
      </c>
      <c r="Z68">
        <f t="shared" si="411"/>
        <v>-0.15178997613365156</v>
      </c>
      <c r="AD68">
        <f t="shared" si="412"/>
        <v>7.7288135593220337</v>
      </c>
      <c r="AE68">
        <f t="shared" ref="AE68" si="426">AE67+AD68/10-0.72/10</f>
        <v>0.70088135593220346</v>
      </c>
      <c r="AH68">
        <f t="shared" si="413"/>
        <v>10.771870748079424</v>
      </c>
    </row>
    <row r="69" spans="1:36" x14ac:dyDescent="0.25">
      <c r="N69">
        <f t="shared" si="19"/>
        <v>0</v>
      </c>
      <c r="V69">
        <f t="shared" si="410"/>
        <v>0</v>
      </c>
      <c r="X69" t="s">
        <v>6</v>
      </c>
      <c r="Z69">
        <f t="shared" si="411"/>
        <v>0</v>
      </c>
      <c r="AD69">
        <f t="shared" si="412"/>
        <v>0</v>
      </c>
      <c r="AH69">
        <f t="shared" si="413"/>
        <v>0</v>
      </c>
      <c r="AI69">
        <f t="shared" ref="AI69" si="427">AI67+AH68*9.81/10-255/29.4/10*1.2</f>
        <v>324.1967396479883</v>
      </c>
      <c r="AJ69">
        <f t="shared" ref="AJ69" si="428">AI69+AJ67</f>
        <v>5667.7965731883651</v>
      </c>
    </row>
    <row r="70" spans="1:36" x14ac:dyDescent="0.25">
      <c r="A70">
        <v>474359</v>
      </c>
      <c r="B70">
        <v>101842</v>
      </c>
      <c r="D70">
        <v>16</v>
      </c>
      <c r="E70">
        <v>-15168</v>
      </c>
      <c r="F70">
        <v>-15</v>
      </c>
      <c r="G70">
        <v>134</v>
      </c>
      <c r="H70">
        <v>1</v>
      </c>
      <c r="I70">
        <v>-16058</v>
      </c>
      <c r="J70">
        <v>29</v>
      </c>
      <c r="L70">
        <f t="shared" ref="L70" si="429">44330.8*(1-(B70/101325)^0.190289)+42.2</f>
        <v>-0.75343265282010918</v>
      </c>
      <c r="M70">
        <f t="shared" ref="M70" si="430">((L68+L70+L72)/3-(L70+L72+L74)/3)*10</f>
        <v>-0.27635621259245458</v>
      </c>
      <c r="N70">
        <f t="shared" ref="N70" si="431">((M68+M70+M72)/3-(M70+M72+M74)/3)</f>
        <v>1.0132131131730822</v>
      </c>
      <c r="O70">
        <f t="shared" ref="O70" si="432">D70/32768*500</f>
        <v>0.244140625</v>
      </c>
      <c r="P70">
        <f t="shared" ref="P70" si="433">(P69+O70/10+23.5/10/75)*1.1196</f>
        <v>6.241478437499999E-2</v>
      </c>
      <c r="Q70">
        <f t="shared" ref="Q70" si="434">F70/32768*500</f>
        <v>-0.2288818359375</v>
      </c>
      <c r="R70">
        <f t="shared" ref="R70" si="435">(R69+Q70/10+23.5/10/75)*1.1196</f>
        <v>9.4551896484374974E-3</v>
      </c>
      <c r="S70">
        <f>H70/32768*500</f>
        <v>1.52587890625E-2</v>
      </c>
      <c r="T70">
        <f t="shared" ref="T70" si="436">(T69+S70/10+23.5/10/75)*1.1196</f>
        <v>3.6789174023437496E-2</v>
      </c>
      <c r="V70">
        <f t="shared" si="410"/>
        <v>7.3954168698196003</v>
      </c>
      <c r="W70">
        <f t="shared" ref="W70" si="437">V70/10+W68-0.7/10</f>
        <v>23.544051682106279</v>
      </c>
      <c r="X70">
        <f t="shared" ref="X70" si="438">X68+W70</f>
        <v>423.83495855680144</v>
      </c>
      <c r="Z70">
        <f t="shared" si="411"/>
        <v>-6.3961813842482104E-2</v>
      </c>
      <c r="AD70">
        <f t="shared" si="412"/>
        <v>7.7762711864406784</v>
      </c>
      <c r="AE70">
        <f t="shared" ref="AE70" si="439">AE69+AD70/10-0.72/10</f>
        <v>0.70562711864406791</v>
      </c>
      <c r="AH70">
        <f t="shared" si="413"/>
        <v>10.731573759570862</v>
      </c>
    </row>
    <row r="71" spans="1:36" x14ac:dyDescent="0.25">
      <c r="N71">
        <f t="shared" ref="N71:N133" si="440">M69-M71</f>
        <v>0</v>
      </c>
      <c r="V71">
        <f t="shared" si="410"/>
        <v>0</v>
      </c>
      <c r="X71" t="s">
        <v>6</v>
      </c>
      <c r="Z71">
        <f t="shared" si="411"/>
        <v>0</v>
      </c>
      <c r="AD71">
        <f t="shared" si="412"/>
        <v>0</v>
      </c>
      <c r="AH71">
        <f t="shared" si="413"/>
        <v>0</v>
      </c>
      <c r="AI71">
        <f t="shared" ref="AI71" si="441">AI69+AH70*9.81/10-255/29.4/10*1.2</f>
        <v>333.68359717959669</v>
      </c>
      <c r="AJ71">
        <f t="shared" ref="AJ71" si="442">AI71+AJ69</f>
        <v>6001.4801703679614</v>
      </c>
    </row>
    <row r="72" spans="1:36" x14ac:dyDescent="0.25">
      <c r="A72">
        <v>474456</v>
      </c>
      <c r="B72">
        <v>101863</v>
      </c>
      <c r="D72">
        <v>-27</v>
      </c>
      <c r="E72">
        <v>-15142</v>
      </c>
      <c r="F72">
        <v>-17</v>
      </c>
      <c r="G72">
        <v>398</v>
      </c>
      <c r="H72">
        <v>-2</v>
      </c>
      <c r="I72">
        <v>-16046</v>
      </c>
      <c r="J72">
        <v>29</v>
      </c>
      <c r="L72">
        <f t="shared" ref="L72" si="443">44330.8*(1-(B72/101325)^0.190289)+42.2</f>
        <v>-2.4944214323536897</v>
      </c>
      <c r="M72">
        <f t="shared" ref="M72" si="444">((L70+L72+L74)/3-(L72+L74+L76)/3)*10</f>
        <v>1.6581834158733955</v>
      </c>
      <c r="N72">
        <f t="shared" ref="N72" si="445">((M70+M72+M74)/3-(M72+M74+M76)/3)</f>
        <v>0.92123571420825578</v>
      </c>
      <c r="O72">
        <f t="shared" ref="O72" si="446">D72/32768*500</f>
        <v>-0.4119873046875</v>
      </c>
      <c r="P72">
        <f t="shared" ref="P72" si="447">(P71+O72/10+23.5/10/75)*1.1196</f>
        <v>-1.1045298632812502E-2</v>
      </c>
      <c r="Q72">
        <f t="shared" ref="Q72" si="448">F72/32768*500</f>
        <v>-0.2593994140625</v>
      </c>
      <c r="R72">
        <f t="shared" ref="R72" si="449">(R71+Q72/10+23.5/10/75)*1.1196</f>
        <v>6.0384416015624972E-3</v>
      </c>
      <c r="S72">
        <f>H72/32768*500</f>
        <v>-3.0517578125E-2</v>
      </c>
      <c r="T72">
        <f t="shared" ref="T72" si="450">(T71+S72/10+23.5/10/75)*1.1196</f>
        <v>3.1664051953124994E-2</v>
      </c>
      <c r="V72">
        <f t="shared" si="410"/>
        <v>7.3827401267674304</v>
      </c>
      <c r="W72">
        <f t="shared" ref="W72" si="451">V72/10+W70-0.7/10</f>
        <v>24.212325694783022</v>
      </c>
      <c r="X72">
        <f>X70+W72</f>
        <v>448.04728425158447</v>
      </c>
      <c r="Z72">
        <f t="shared" si="411"/>
        <v>-0.1899761336515513</v>
      </c>
      <c r="AD72">
        <f t="shared" si="412"/>
        <v>7.7704600484261501</v>
      </c>
      <c r="AE72">
        <f t="shared" ref="AE72" si="452">AE71+AD72/10-0.72/10</f>
        <v>0.70504600484261504</v>
      </c>
      <c r="AH72">
        <f t="shared" si="413"/>
        <v>10.72012089833534</v>
      </c>
    </row>
    <row r="73" spans="1:36" x14ac:dyDescent="0.25">
      <c r="N73">
        <f t="shared" si="440"/>
        <v>0</v>
      </c>
      <c r="V73">
        <f t="shared" si="410"/>
        <v>0</v>
      </c>
      <c r="X73" t="s">
        <v>6</v>
      </c>
      <c r="Z73">
        <f t="shared" si="411"/>
        <v>0</v>
      </c>
      <c r="AD73">
        <f t="shared" si="412"/>
        <v>0</v>
      </c>
      <c r="AH73">
        <f t="shared" si="413"/>
        <v>0</v>
      </c>
      <c r="AI73">
        <f t="shared" ref="AI73" si="453">AI71+AH72*9.81/10-255/29.4/10*1.2</f>
        <v>343.15921945433308</v>
      </c>
      <c r="AJ73">
        <f t="shared" ref="AJ73" si="454">AI73+AJ71</f>
        <v>6344.6393898222941</v>
      </c>
    </row>
    <row r="74" spans="1:36" x14ac:dyDescent="0.25">
      <c r="A74">
        <v>474558</v>
      </c>
      <c r="B74">
        <v>101848</v>
      </c>
      <c r="C74">
        <v>48</v>
      </c>
      <c r="D74">
        <v>33</v>
      </c>
      <c r="E74">
        <v>-15182</v>
      </c>
      <c r="F74">
        <v>12</v>
      </c>
      <c r="G74">
        <v>-56</v>
      </c>
      <c r="H74">
        <v>3</v>
      </c>
      <c r="I74">
        <v>-16020</v>
      </c>
      <c r="J74">
        <v>29</v>
      </c>
      <c r="L74">
        <f t="shared" ref="L74" si="455">44330.8*(1-(B74/101325)^0.190289)+42.2</f>
        <v>-1.2508876775821278</v>
      </c>
      <c r="M74">
        <f t="shared" ref="M74" si="456">((L72+L74+L76)/3-(L74+L76+L78)/3)*10</f>
        <v>-1.1053150089818109</v>
      </c>
      <c r="N74">
        <f t="shared" ref="N74" si="457">((M72+M74+M76)/3-(M74+M76+M78)/3)</f>
        <v>1.9345967592526137</v>
      </c>
      <c r="O74">
        <f t="shared" ref="O74" si="458">D74/32768*500</f>
        <v>0.5035400390625</v>
      </c>
      <c r="P74">
        <f t="shared" ref="P74" si="459">(P73+O74/10+23.5/10/75)*1.1196</f>
        <v>9.1457142773437486E-2</v>
      </c>
      <c r="Q74">
        <f t="shared" ref="Q74" si="460">F74/32768*500</f>
        <v>0.18310546875</v>
      </c>
      <c r="R74">
        <f t="shared" ref="R74" si="461">(R73+Q74/10+23.5/10/75)*1.1196</f>
        <v>5.5581288281249995E-2</v>
      </c>
      <c r="S74">
        <f>H74/32768*500</f>
        <v>4.57763671875E-2</v>
      </c>
      <c r="T74">
        <f t="shared" ref="T74" si="462">(T73+S74/10+23.5/10/75)*1.1196</f>
        <v>4.0205922070312497E-2</v>
      </c>
      <c r="V74">
        <f t="shared" si="410"/>
        <v>7.4022428083861529</v>
      </c>
      <c r="W74">
        <f t="shared" ref="W74" si="463">V74/10+W72-0.7/10</f>
        <v>24.882549975621636</v>
      </c>
      <c r="X74">
        <f t="shared" ref="X74" si="464">X72+W74</f>
        <v>472.92983422720613</v>
      </c>
      <c r="Z74">
        <f t="shared" si="411"/>
        <v>2.6730310262529831E-2</v>
      </c>
      <c r="AD74">
        <f t="shared" si="412"/>
        <v>7.7578692493946733</v>
      </c>
      <c r="AE74">
        <f t="shared" ref="AE74" si="465">AE73+AD74/10-0.72/10</f>
        <v>0.70378692493946737</v>
      </c>
      <c r="AH74">
        <f t="shared" si="413"/>
        <v>10.72280039889276</v>
      </c>
    </row>
    <row r="75" spans="1:36" x14ac:dyDescent="0.25">
      <c r="N75">
        <f t="shared" si="440"/>
        <v>0</v>
      </c>
      <c r="V75">
        <f t="shared" si="410"/>
        <v>0</v>
      </c>
      <c r="X75" t="s">
        <v>6</v>
      </c>
      <c r="Z75">
        <f t="shared" si="411"/>
        <v>0</v>
      </c>
      <c r="AD75">
        <f t="shared" si="412"/>
        <v>0</v>
      </c>
      <c r="AH75">
        <f t="shared" si="413"/>
        <v>0</v>
      </c>
      <c r="AI75">
        <f t="shared" ref="AI75" si="466">AI73+AH74*9.81/10-255/29.4/10*1.2</f>
        <v>352.63747031911629</v>
      </c>
      <c r="AJ75">
        <f t="shared" ref="AJ75" si="467">AI75+AJ73</f>
        <v>6697.27686014141</v>
      </c>
    </row>
    <row r="76" spans="1:36" x14ac:dyDescent="0.25">
      <c r="A76">
        <v>474652</v>
      </c>
      <c r="B76">
        <v>101848</v>
      </c>
      <c r="C76">
        <v>48</v>
      </c>
      <c r="D76">
        <v>-16</v>
      </c>
      <c r="E76">
        <v>-15432</v>
      </c>
      <c r="F76">
        <v>-17</v>
      </c>
      <c r="G76">
        <v>706</v>
      </c>
      <c r="H76">
        <v>-3</v>
      </c>
      <c r="I76">
        <v>-16070</v>
      </c>
      <c r="J76">
        <v>29</v>
      </c>
      <c r="L76">
        <f t="shared" ref="L76" si="468">44330.8*(1-(B76/101325)^0.190289)+42.2</f>
        <v>-1.2508876775821278</v>
      </c>
      <c r="M76">
        <f t="shared" ref="M76" si="469">((L74+L76+L78)/3-(L76+L78+L80)/3)*10</f>
        <v>-3.0400633552172218</v>
      </c>
      <c r="N76">
        <f t="shared" ref="N76" si="470">((M74+M76+M78)/3-(M76+M78+M80)/3)</f>
        <v>-0.46054901870725562</v>
      </c>
      <c r="O76">
        <f t="shared" ref="O76" si="471">D76/32768*500</f>
        <v>-0.244140625</v>
      </c>
      <c r="P76">
        <f t="shared" ref="P76" si="472">(P75+O76/10+23.5/10/75)*1.1196</f>
        <v>7.7468156249999968E-3</v>
      </c>
      <c r="Q76">
        <f t="shared" ref="Q76" si="473">F76/32768*500</f>
        <v>-0.2593994140625</v>
      </c>
      <c r="R76">
        <f t="shared" ref="R76" si="474">(R75+Q76/10+23.5/10/75)*1.1196</f>
        <v>6.0384416015624972E-3</v>
      </c>
      <c r="S76">
        <f>H76/32768*500</f>
        <v>-4.57763671875E-2</v>
      </c>
      <c r="T76">
        <f t="shared" ref="T76" si="475">(T75+S76/10+23.5/10/75)*1.1196</f>
        <v>2.9955677929687497E-2</v>
      </c>
      <c r="V76">
        <f t="shared" si="410"/>
        <v>7.5241345685031691</v>
      </c>
      <c r="W76">
        <f t="shared" ref="W76" si="476">V76/10+W74-0.7/10</f>
        <v>25.564963432471952</v>
      </c>
      <c r="X76">
        <f t="shared" ref="X76" si="477">X74+W76</f>
        <v>498.49479765967806</v>
      </c>
      <c r="Z76">
        <f t="shared" si="411"/>
        <v>-0.33699284009546537</v>
      </c>
      <c r="AD76">
        <f t="shared" si="412"/>
        <v>7.7820823244552058</v>
      </c>
      <c r="AE76">
        <f t="shared" ref="AE76" si="478">AE75+AD76/10-0.72/10</f>
        <v>0.70620823244552067</v>
      </c>
      <c r="AH76">
        <f t="shared" si="413"/>
        <v>10.82991091763077</v>
      </c>
    </row>
    <row r="77" spans="1:36" x14ac:dyDescent="0.25">
      <c r="N77">
        <f t="shared" si="440"/>
        <v>0</v>
      </c>
      <c r="V77">
        <f t="shared" si="410"/>
        <v>0</v>
      </c>
      <c r="X77" t="s">
        <v>6</v>
      </c>
      <c r="Z77">
        <f t="shared" si="411"/>
        <v>0</v>
      </c>
      <c r="AD77">
        <f t="shared" si="412"/>
        <v>0</v>
      </c>
      <c r="AH77">
        <f t="shared" si="413"/>
        <v>0</v>
      </c>
      <c r="AI77">
        <f t="shared" ref="AI77" si="479">AI75+AH76*9.81/10-255/29.4/10*1.2</f>
        <v>362.22079660278149</v>
      </c>
      <c r="AJ77">
        <f t="shared" ref="AJ77" si="480">AI77+AJ75</f>
        <v>7059.4976567441918</v>
      </c>
    </row>
    <row r="78" spans="1:36" x14ac:dyDescent="0.25">
      <c r="A78">
        <v>474750</v>
      </c>
      <c r="B78">
        <v>101859</v>
      </c>
      <c r="D78">
        <v>-6</v>
      </c>
      <c r="E78">
        <v>-15142</v>
      </c>
      <c r="F78">
        <v>-10</v>
      </c>
      <c r="G78">
        <v>-308</v>
      </c>
      <c r="H78">
        <v>-2</v>
      </c>
      <c r="I78">
        <v>-16046</v>
      </c>
      <c r="J78">
        <v>29</v>
      </c>
      <c r="L78">
        <f t="shared" ref="L78" si="481">44330.8*(1-(B78/101325)^0.190289)+42.2</f>
        <v>-2.1628269296591469</v>
      </c>
      <c r="M78">
        <f t="shared" ref="M78" si="482">((L76+L78+L80)/3-(L78+L80+L82)/3)*10</f>
        <v>-4.1456068618844464</v>
      </c>
      <c r="N78">
        <f t="shared" ref="N78" si="483">((M76+M78+M80)/3-(M78+M80+M82)/3)</f>
        <v>-3.8689445221378156</v>
      </c>
      <c r="O78">
        <f t="shared" ref="O78" si="484">D78/32768*500</f>
        <v>-9.1552734375E-2</v>
      </c>
      <c r="P78">
        <f t="shared" ref="P78" si="485">(P77+O78/10+23.5/10/75)*1.1196</f>
        <v>2.4830555859374995E-2</v>
      </c>
      <c r="Q78">
        <f t="shared" ref="Q78" si="486">F78/32768*500</f>
        <v>-0.152587890625</v>
      </c>
      <c r="R78">
        <f t="shared" ref="R78" si="487">(R77+Q78/10+23.5/10/75)*1.1196</f>
        <v>1.7997059765624997E-2</v>
      </c>
      <c r="S78">
        <f>H78/32768*500</f>
        <v>-3.0517578125E-2</v>
      </c>
      <c r="T78">
        <f t="shared" ref="T78" si="488">(T77+S78/10+23.5/10/75)*1.1196</f>
        <v>3.1664051953124994E-2</v>
      </c>
      <c r="V78">
        <f t="shared" si="410"/>
        <v>7.3827401267674304</v>
      </c>
      <c r="W78">
        <f t="shared" ref="W78" si="489">V78/10+W76-0.7/10</f>
        <v>26.233237445148696</v>
      </c>
      <c r="X78">
        <f t="shared" ref="X78" si="490">X76+W78</f>
        <v>524.72803510482674</v>
      </c>
      <c r="Z78">
        <f t="shared" si="411"/>
        <v>0.14701670644391407</v>
      </c>
      <c r="AD78">
        <f t="shared" si="412"/>
        <v>7.7704600484261501</v>
      </c>
      <c r="AE78">
        <f t="shared" ref="AE78" si="491">AE77+AD78/10-0.72/10</f>
        <v>0.70504600484261504</v>
      </c>
      <c r="AH78">
        <f t="shared" si="413"/>
        <v>10.71944565057086</v>
      </c>
    </row>
    <row r="79" spans="1:36" x14ac:dyDescent="0.25">
      <c r="N79">
        <f t="shared" si="440"/>
        <v>0</v>
      </c>
      <c r="V79">
        <f t="shared" si="410"/>
        <v>0</v>
      </c>
      <c r="X79" t="s">
        <v>6</v>
      </c>
      <c r="Z79">
        <f t="shared" si="411"/>
        <v>0</v>
      </c>
      <c r="AD79">
        <f t="shared" si="412"/>
        <v>0</v>
      </c>
      <c r="AH79">
        <f t="shared" si="413"/>
        <v>0</v>
      </c>
      <c r="AI79">
        <f t="shared" ref="AI79" si="492">AI77+AH78*9.81/10-255/29.4/10*1.2</f>
        <v>371.69575645946088</v>
      </c>
      <c r="AJ79">
        <f t="shared" ref="AJ79" si="493">AI79+AJ77</f>
        <v>7431.1934132036531</v>
      </c>
    </row>
    <row r="80" spans="1:36" x14ac:dyDescent="0.25">
      <c r="A80">
        <v>474849</v>
      </c>
      <c r="B80">
        <v>101837</v>
      </c>
      <c r="D80">
        <v>10</v>
      </c>
      <c r="E80">
        <v>-15204</v>
      </c>
      <c r="F80">
        <v>-5</v>
      </c>
      <c r="G80">
        <v>632</v>
      </c>
      <c r="I80">
        <v>-16072</v>
      </c>
      <c r="J80">
        <v>29</v>
      </c>
      <c r="L80">
        <f t="shared" ref="L80" si="494">44330.8*(1-(B80/101325)^0.190289)+42.2</f>
        <v>-0.33886867101696083</v>
      </c>
      <c r="M80">
        <f t="shared" ref="M80" si="495">((L78+L80+L82)/3-(L80+L82+L84)/3)*10</f>
        <v>0.27633204713995552</v>
      </c>
      <c r="N80">
        <f t="shared" ref="N80" si="496">((M78+M80+M82)/3-(M80+M82+M84)/3)</f>
        <v>-2.855856645453783</v>
      </c>
      <c r="O80">
        <f t="shared" ref="O80" si="497">D80/32768*500</f>
        <v>0.152587890625</v>
      </c>
      <c r="P80">
        <f t="shared" ref="P80" si="498">(P79+O80/10+23.5/10/75)*1.1196</f>
        <v>5.2164540234374994E-2</v>
      </c>
      <c r="Q80">
        <f t="shared" ref="Q80" si="499">F80/32768*500</f>
        <v>-7.62939453125E-2</v>
      </c>
      <c r="R80">
        <f t="shared" ref="R80" si="500">(R79+Q80/10+23.5/10/75)*1.1196</f>
        <v>2.6538929882812496E-2</v>
      </c>
      <c r="S80">
        <f>H80/32768*500</f>
        <v>0</v>
      </c>
      <c r="T80">
        <f t="shared" ref="T80" si="501">(T79+S80/10+23.5/10/75)*1.1196</f>
        <v>3.5080799999999995E-2</v>
      </c>
      <c r="V80">
        <f t="shared" si="410"/>
        <v>7.4129692832764507</v>
      </c>
      <c r="W80">
        <f t="shared" ref="W80" si="502">V80/10+W78-0.7/10</f>
        <v>26.904534373476341</v>
      </c>
      <c r="X80">
        <f t="shared" ref="X80" si="503">X78+W80</f>
        <v>551.63256947830314</v>
      </c>
      <c r="Z80">
        <f t="shared" si="411"/>
        <v>-0.30167064439140812</v>
      </c>
      <c r="AD80">
        <f t="shared" si="412"/>
        <v>7.783050847457627</v>
      </c>
      <c r="AE80">
        <f t="shared" ref="AE80" si="504">AE79+AD80/10-0.72/10</f>
        <v>0.7063050847457627</v>
      </c>
      <c r="AH80">
        <f t="shared" si="413"/>
        <v>10.752627551747461</v>
      </c>
    </row>
    <row r="81" spans="1:36" x14ac:dyDescent="0.25">
      <c r="N81">
        <f t="shared" si="440"/>
        <v>0</v>
      </c>
      <c r="V81">
        <f t="shared" si="410"/>
        <v>0</v>
      </c>
      <c r="X81" t="s">
        <v>6</v>
      </c>
      <c r="Z81">
        <f t="shared" si="411"/>
        <v>0</v>
      </c>
      <c r="AD81">
        <f t="shared" si="412"/>
        <v>0</v>
      </c>
      <c r="AH81">
        <f t="shared" si="413"/>
        <v>0</v>
      </c>
      <c r="AI81">
        <f t="shared" ref="AI81" si="505">AI79+AH80*9.81/10-255/29.4/10*1.2</f>
        <v>381.20326776119452</v>
      </c>
      <c r="AJ81">
        <f t="shared" ref="AJ81" si="506">AI81+AJ79</f>
        <v>7812.3966809648473</v>
      </c>
    </row>
    <row r="82" spans="1:36" x14ac:dyDescent="0.25">
      <c r="A82">
        <v>474945</v>
      </c>
      <c r="B82">
        <v>101833</v>
      </c>
      <c r="D82">
        <v>-12</v>
      </c>
      <c r="E82">
        <v>-15228</v>
      </c>
      <c r="F82">
        <v>-14</v>
      </c>
      <c r="G82">
        <v>-154</v>
      </c>
      <c r="H82">
        <v>3</v>
      </c>
      <c r="I82">
        <v>-16010</v>
      </c>
      <c r="J82">
        <v>29</v>
      </c>
      <c r="L82">
        <f t="shared" ref="L82" si="507">44330.8*(1-(B82/101325)^0.190289)+42.2</f>
        <v>-7.2056190167941736E-3</v>
      </c>
      <c r="M82">
        <f t="shared" ref="M82" si="508">((L80+L82+L84)/3-(L82+L84+L86)/3)*10</f>
        <v>8.5667702111962267</v>
      </c>
      <c r="N82">
        <f t="shared" ref="N82" si="509">((M80+M82+M84)/3-(M82+M84+M86)/3)</f>
        <v>1.6580918737766055</v>
      </c>
      <c r="O82">
        <f t="shared" ref="O82" si="510">D82/32768*500</f>
        <v>-0.18310546875</v>
      </c>
      <c r="P82">
        <f t="shared" ref="P82" si="511">(P81+O82/10+23.5/10/75)*1.1196</f>
        <v>1.4580311718749997E-2</v>
      </c>
      <c r="Q82">
        <f t="shared" ref="Q82" si="512">F82/32768*500</f>
        <v>-0.213623046875</v>
      </c>
      <c r="R82">
        <f t="shared" ref="R82" si="513">(R81+Q82/10+23.5/10/75)*1.1196</f>
        <v>1.1163563671874996E-2</v>
      </c>
      <c r="S82">
        <f>H82/32768*500</f>
        <v>4.57763671875E-2</v>
      </c>
      <c r="T82">
        <f t="shared" ref="T82" si="514">(T81+S82/10+23.5/10/75)*1.1196</f>
        <v>4.0205922070312497E-2</v>
      </c>
      <c r="V82">
        <f t="shared" si="410"/>
        <v>7.4246708922476836</v>
      </c>
      <c r="W82">
        <f t="shared" ref="W82" si="515">V82/10+W80-0.7/10</f>
        <v>27.577001462701109</v>
      </c>
      <c r="X82">
        <f t="shared" ref="X82" si="516">X80+W82</f>
        <v>579.20957094100424</v>
      </c>
      <c r="Z82">
        <f t="shared" si="411"/>
        <v>7.3508353221957035E-2</v>
      </c>
      <c r="AD82">
        <f t="shared" si="412"/>
        <v>7.7530266343825662</v>
      </c>
      <c r="AE82">
        <f t="shared" ref="AE82" si="517">AE81+AD82/10-0.72/10</f>
        <v>0.70330266343825665</v>
      </c>
      <c r="AH82">
        <f t="shared" si="413"/>
        <v>10.735015758238498</v>
      </c>
    </row>
    <row r="83" spans="1:36" x14ac:dyDescent="0.25">
      <c r="N83">
        <f t="shared" si="440"/>
        <v>0</v>
      </c>
      <c r="V83">
        <f t="shared" si="410"/>
        <v>0</v>
      </c>
      <c r="X83" t="s">
        <v>6</v>
      </c>
      <c r="Z83">
        <f t="shared" si="411"/>
        <v>0</v>
      </c>
      <c r="AD83">
        <f t="shared" si="412"/>
        <v>0</v>
      </c>
      <c r="AH83">
        <f t="shared" si="413"/>
        <v>0</v>
      </c>
      <c r="AI83">
        <f t="shared" ref="AI83" si="518">AI81+AH82*9.81/10-255/29.4/10*1.2</f>
        <v>390.69350189349586</v>
      </c>
      <c r="AJ83">
        <f t="shared" ref="AJ83" si="519">AI83+AJ81</f>
        <v>8203.0901828583428</v>
      </c>
    </row>
    <row r="84" spans="1:36" x14ac:dyDescent="0.25">
      <c r="A84">
        <v>475044</v>
      </c>
      <c r="B84">
        <v>101860</v>
      </c>
      <c r="D84">
        <v>8</v>
      </c>
      <c r="E84">
        <v>-15444</v>
      </c>
      <c r="F84">
        <v>-12</v>
      </c>
      <c r="G84">
        <v>534</v>
      </c>
      <c r="I84">
        <v>-16020</v>
      </c>
      <c r="J84">
        <v>29</v>
      </c>
      <c r="L84">
        <f t="shared" ref="L84" si="520">44330.8*(1-(B84/101325)^0.190289)+42.2</f>
        <v>-2.2457265438011333</v>
      </c>
      <c r="M84">
        <f t="shared" ref="M84" si="521">((L82+L84+L86)/3-(L84+L86+L88)/3)*10</f>
        <v>4.4219630744769027</v>
      </c>
      <c r="N84">
        <f t="shared" ref="N84" si="522">((M82+M84+M86)/3-(M84+M86+M88)/3)</f>
        <v>2.8555900703987422</v>
      </c>
      <c r="O84">
        <f t="shared" ref="O84" si="523">D84/32768*500</f>
        <v>0.1220703125</v>
      </c>
      <c r="P84">
        <f t="shared" ref="P84" si="524">(P83+O84/10+23.5/10/75)*1.1196</f>
        <v>4.8747792187499993E-2</v>
      </c>
      <c r="Q84">
        <f t="shared" ref="Q84" si="525">F84/32768*500</f>
        <v>-0.18310546875</v>
      </c>
      <c r="R84">
        <f t="shared" ref="R84" si="526">(R83+Q84/10+23.5/10/75)*1.1196</f>
        <v>1.4580311718749997E-2</v>
      </c>
      <c r="S84">
        <f>H84/32768*500</f>
        <v>0</v>
      </c>
      <c r="T84">
        <f t="shared" ref="T84" si="527">(T83+S84/10+23.5/10/75)*1.1196</f>
        <v>3.5080799999999995E-2</v>
      </c>
      <c r="V84">
        <f t="shared" si="410"/>
        <v>7.5299853729887856</v>
      </c>
      <c r="W84">
        <f t="shared" ref="W84" si="528">V84/10+W82-0.7/10</f>
        <v>28.259999999999987</v>
      </c>
      <c r="X84">
        <f t="shared" ref="X84" si="529">X82+W84</f>
        <v>607.46957094100424</v>
      </c>
      <c r="Z84">
        <f t="shared" si="411"/>
        <v>-0.25489260143198089</v>
      </c>
      <c r="AD84">
        <f t="shared" si="412"/>
        <v>7.7578692493946733</v>
      </c>
      <c r="AE84">
        <f t="shared" ref="AE84" si="530">AE83+AD84/10-0.72/10</f>
        <v>0.70378692493946737</v>
      </c>
      <c r="AH84">
        <f t="shared" si="413"/>
        <v>10.814350893437538</v>
      </c>
    </row>
    <row r="85" spans="1:36" x14ac:dyDescent="0.25">
      <c r="N85">
        <f t="shared" si="440"/>
        <v>0</v>
      </c>
      <c r="V85">
        <f t="shared" si="410"/>
        <v>0</v>
      </c>
      <c r="X85" t="s">
        <v>6</v>
      </c>
      <c r="Z85">
        <f t="shared" si="411"/>
        <v>0</v>
      </c>
      <c r="AD85">
        <f t="shared" si="412"/>
        <v>0</v>
      </c>
      <c r="AH85">
        <f t="shared" si="413"/>
        <v>0</v>
      </c>
      <c r="AI85">
        <f t="shared" ref="AI85" si="531">AI83+AH84*9.81/10-255/29.4/10*1.2</f>
        <v>400.26156379342751</v>
      </c>
      <c r="AJ85">
        <f t="shared" ref="AJ85" si="532">AI85+AJ83</f>
        <v>8603.3517466517696</v>
      </c>
    </row>
    <row r="86" spans="1:36" x14ac:dyDescent="0.25">
      <c r="A86">
        <v>475144</v>
      </c>
      <c r="B86">
        <v>101868</v>
      </c>
      <c r="D86">
        <v>-13</v>
      </c>
      <c r="E86">
        <v>-14590</v>
      </c>
      <c r="F86">
        <v>-13</v>
      </c>
      <c r="G86">
        <v>-166</v>
      </c>
      <c r="H86">
        <v>-5</v>
      </c>
      <c r="I86">
        <v>-16178</v>
      </c>
      <c r="J86">
        <v>29</v>
      </c>
      <c r="L86">
        <f t="shared" ref="L86" si="533">44330.8*(1-(B86/101325)^0.190289)+42.2</f>
        <v>-2.9088997343758294</v>
      </c>
      <c r="M86">
        <f t="shared" ref="M86" si="534">((L84+L86+L88)/3-(L86+L88+L90)/3)*10</f>
        <v>-4.6979435741898605</v>
      </c>
      <c r="N86">
        <f t="shared" ref="N86" si="535">((M84+M86+M88)/3-(M86+M88+M90)/3)</f>
        <v>1.2897524134808773</v>
      </c>
      <c r="O86">
        <f t="shared" ref="O86" si="536">D86/32768*500</f>
        <v>-0.1983642578125</v>
      </c>
      <c r="P86">
        <f t="shared" ref="P86" si="537">(P85+O86/10+23.5/10/75)*1.1196</f>
        <v>1.2871937695312497E-2</v>
      </c>
      <c r="Q86">
        <f t="shared" ref="Q86" si="538">F86/32768*500</f>
        <v>-0.1983642578125</v>
      </c>
      <c r="R86">
        <f t="shared" ref="R86" si="539">(R85+Q86/10+23.5/10/75)*1.1196</f>
        <v>1.2871937695312497E-2</v>
      </c>
      <c r="S86">
        <f>H86/32768*500</f>
        <v>-7.62939453125E-2</v>
      </c>
      <c r="T86">
        <f t="shared" ref="T86" si="540">(T85+S86/10+23.5/10/75)*1.1196</f>
        <v>2.6538929882812496E-2</v>
      </c>
      <c r="V86">
        <f t="shared" si="410"/>
        <v>7.1136031204290591</v>
      </c>
      <c r="W86">
        <f t="shared" ref="W86" si="541">V86/10+W84-0.7/10</f>
        <v>28.901360312042893</v>
      </c>
      <c r="X86">
        <f t="shared" ref="X86" si="542">X84+W86</f>
        <v>636.37093125304716</v>
      </c>
      <c r="Z86">
        <f t="shared" si="411"/>
        <v>7.9236276849642004E-2</v>
      </c>
      <c r="AD86">
        <f t="shared" si="412"/>
        <v>7.8343825665859566</v>
      </c>
      <c r="AE86">
        <f t="shared" ref="AE86" si="543">AE85+AD86/10-0.72/10</f>
        <v>0.71143825665859572</v>
      </c>
      <c r="AH86">
        <f t="shared" si="413"/>
        <v>10.582399441628207</v>
      </c>
    </row>
    <row r="87" spans="1:36" x14ac:dyDescent="0.25">
      <c r="N87">
        <f t="shared" si="440"/>
        <v>0</v>
      </c>
      <c r="V87">
        <f t="shared" si="410"/>
        <v>0</v>
      </c>
      <c r="X87" t="s">
        <v>6</v>
      </c>
      <c r="Z87">
        <f t="shared" si="411"/>
        <v>0</v>
      </c>
      <c r="AD87">
        <f t="shared" si="412"/>
        <v>0</v>
      </c>
      <c r="AH87">
        <f t="shared" si="413"/>
        <v>0</v>
      </c>
      <c r="AI87">
        <f t="shared" ref="AI87" si="544">AI85+AH86*9.81/10-255/29.4/10*1.2</f>
        <v>409.60208131913419</v>
      </c>
      <c r="AJ87">
        <f t="shared" ref="AJ87" si="545">AI87+AJ85</f>
        <v>9012.9538279709031</v>
      </c>
    </row>
    <row r="88" spans="1:36" x14ac:dyDescent="0.25">
      <c r="A88">
        <v>475242</v>
      </c>
      <c r="B88">
        <v>101849</v>
      </c>
      <c r="D88">
        <v>16</v>
      </c>
      <c r="E88">
        <v>-14874</v>
      </c>
      <c r="F88">
        <v>-8</v>
      </c>
      <c r="G88">
        <v>288</v>
      </c>
      <c r="H88">
        <v>-2</v>
      </c>
      <c r="I88">
        <v>-16056</v>
      </c>
      <c r="J88">
        <v>29</v>
      </c>
      <c r="L88">
        <f t="shared" ref="L88" si="546">44330.8*(1-(B88/101325)^0.190289)+42.2</f>
        <v>-1.3337945413598646</v>
      </c>
      <c r="M88">
        <f t="shared" ref="M88" si="547">((L86+L88+L90)/3-(L88+L90+L92)/3)*10</f>
        <v>0</v>
      </c>
      <c r="N88">
        <f t="shared" ref="N88" si="548">((M86+M88+M90)/3-(M88+M90+M92)/3)</f>
        <v>-1.4738580594809911</v>
      </c>
      <c r="O88">
        <f t="shared" ref="O88" si="549">D88/32768*500</f>
        <v>0.244140625</v>
      </c>
      <c r="P88">
        <f t="shared" ref="P88" si="550">(P87+O88/10+23.5/10/75)*1.1196</f>
        <v>6.241478437499999E-2</v>
      </c>
      <c r="Q88">
        <f t="shared" ref="Q88" si="551">F88/32768*500</f>
        <v>-0.1220703125</v>
      </c>
      <c r="R88">
        <f t="shared" ref="R88" si="552">(R87+Q88/10+23.5/10/75)*1.1196</f>
        <v>2.1413807812499998E-2</v>
      </c>
      <c r="S88">
        <f>H88/32768*500</f>
        <v>-3.0517578125E-2</v>
      </c>
      <c r="T88">
        <f t="shared" ref="T88" si="553">(T87+S88/10+23.5/10/75)*1.1196</f>
        <v>3.1664051953124994E-2</v>
      </c>
      <c r="V88">
        <f t="shared" si="410"/>
        <v>7.2520721599219895</v>
      </c>
      <c r="W88">
        <f t="shared" ref="W88" si="554">V88/10+W86-0.7/10</f>
        <v>29.556567528035092</v>
      </c>
      <c r="X88">
        <f t="shared" ref="X88" si="555">X86+W88</f>
        <v>665.92749878108225</v>
      </c>
      <c r="Z88">
        <f t="shared" si="411"/>
        <v>-0.13747016706443915</v>
      </c>
      <c r="AD88">
        <f t="shared" si="412"/>
        <v>7.7753026634382563</v>
      </c>
      <c r="AE88">
        <f t="shared" ref="AE88" si="556">AE87+AD88/10-0.72/10</f>
        <v>0.70553026634382565</v>
      </c>
      <c r="AH88">
        <f t="shared" si="413"/>
        <v>10.633286423661236</v>
      </c>
    </row>
    <row r="89" spans="1:36" x14ac:dyDescent="0.25">
      <c r="N89">
        <f t="shared" si="440"/>
        <v>0</v>
      </c>
      <c r="V89">
        <f t="shared" si="410"/>
        <v>0</v>
      </c>
      <c r="X89" t="s">
        <v>6</v>
      </c>
      <c r="Z89">
        <f t="shared" si="411"/>
        <v>0</v>
      </c>
      <c r="AD89">
        <f t="shared" si="412"/>
        <v>0</v>
      </c>
      <c r="AH89">
        <f t="shared" si="413"/>
        <v>0</v>
      </c>
      <c r="AI89">
        <f t="shared" ref="AI89" si="557">AI87+AH88*9.81/10-255/29.4/10*1.2</f>
        <v>418.99251897421527</v>
      </c>
      <c r="AJ89">
        <f t="shared" ref="AJ89" si="558">AI89+AJ87</f>
        <v>9431.9463469451184</v>
      </c>
    </row>
    <row r="90" spans="1:36" x14ac:dyDescent="0.25">
      <c r="A90">
        <v>475337</v>
      </c>
      <c r="B90">
        <v>101843</v>
      </c>
      <c r="D90">
        <v>-8</v>
      </c>
      <c r="E90">
        <v>-15560</v>
      </c>
      <c r="F90">
        <v>9</v>
      </c>
      <c r="G90">
        <v>470</v>
      </c>
      <c r="H90">
        <v>1</v>
      </c>
      <c r="I90">
        <v>-16036</v>
      </c>
      <c r="J90">
        <v>29</v>
      </c>
      <c r="L90">
        <f t="shared" ref="L90" si="559">44330.8*(1-(B90/101325)^0.190289)+42.2</f>
        <v>-0.83634347154417554</v>
      </c>
      <c r="M90">
        <f t="shared" ref="M90" si="560">((L88+L90+L92)/3-(L90+L92+L94)/3)*10</f>
        <v>0.55270583403427054</v>
      </c>
      <c r="N90">
        <f t="shared" ref="N90" si="561">((M88+M90+M92)/3-(M90+M92+M94)/3)</f>
        <v>0.36842369306628581</v>
      </c>
      <c r="O90">
        <f t="shared" ref="O90" si="562">D90/32768*500</f>
        <v>-0.1220703125</v>
      </c>
      <c r="P90">
        <f t="shared" ref="P90" si="563">(P89+O90/10+23.5/10/75)*1.1196</f>
        <v>2.1413807812499998E-2</v>
      </c>
      <c r="Q90">
        <f t="shared" ref="Q90" si="564">F90/32768*500</f>
        <v>0.1373291015625</v>
      </c>
      <c r="R90">
        <f t="shared" ref="R90" si="565">(R89+Q90/10+23.5/10/75)*1.1196</f>
        <v>5.0456166210937493E-2</v>
      </c>
      <c r="S90">
        <f>H90/32768*500</f>
        <v>1.52587890625E-2</v>
      </c>
      <c r="T90">
        <f t="shared" ref="T90" si="566">(T89+S90/10+23.5/10/75)*1.1196</f>
        <v>3.6789174023437496E-2</v>
      </c>
      <c r="V90">
        <f t="shared" si="410"/>
        <v>7.5865431496830817</v>
      </c>
      <c r="W90">
        <f t="shared" ref="W90" si="567">V90/10+W88-0.7/10</f>
        <v>30.245221843003399</v>
      </c>
      <c r="X90">
        <f t="shared" ref="X90" si="568">X88+W90</f>
        <v>696.17272062408563</v>
      </c>
      <c r="Z90">
        <f t="shared" si="411"/>
        <v>-0.22434367541766109</v>
      </c>
      <c r="AD90">
        <f t="shared" si="412"/>
        <v>7.765617433414044</v>
      </c>
      <c r="AE90">
        <f t="shared" ref="AE90" si="569">AE89+AD90/10-0.72/10</f>
        <v>0.70456174334140442</v>
      </c>
      <c r="AH90">
        <f t="shared" si="413"/>
        <v>10.85867308508951</v>
      </c>
    </row>
    <row r="91" spans="1:36" x14ac:dyDescent="0.25">
      <c r="N91">
        <f t="shared" si="440"/>
        <v>0</v>
      </c>
      <c r="V91">
        <f t="shared" si="410"/>
        <v>0</v>
      </c>
      <c r="X91" t="s">
        <v>6</v>
      </c>
      <c r="Z91">
        <f t="shared" si="411"/>
        <v>0</v>
      </c>
      <c r="AD91">
        <f t="shared" si="412"/>
        <v>0</v>
      </c>
      <c r="AH91">
        <f t="shared" si="413"/>
        <v>0</v>
      </c>
      <c r="AI91">
        <f t="shared" ref="AI91" si="570">AI89+AH90*9.81/10-255/29.4/10*1.2</f>
        <v>428.60406094415748</v>
      </c>
      <c r="AJ91">
        <f t="shared" ref="AJ91" si="571">AI91+AJ89</f>
        <v>9860.5504078892754</v>
      </c>
    </row>
    <row r="92" spans="1:36" x14ac:dyDescent="0.25">
      <c r="A92">
        <v>475431</v>
      </c>
      <c r="B92">
        <v>101868</v>
      </c>
      <c r="E92">
        <v>-15268</v>
      </c>
      <c r="F92">
        <v>-30</v>
      </c>
      <c r="G92">
        <v>128</v>
      </c>
      <c r="H92">
        <v>-4</v>
      </c>
      <c r="I92">
        <v>-16010</v>
      </c>
      <c r="J92">
        <v>29</v>
      </c>
      <c r="L92">
        <f t="shared" ref="L92" si="572">44330.8*(1-(B92/101325)^0.190289)+42.2</f>
        <v>-2.9088997343758294</v>
      </c>
      <c r="M92">
        <f t="shared" ref="M92" si="573">((L90+L92+L94)/3-(L92+L94+L96)/3)*10</f>
        <v>-0.27636939574688713</v>
      </c>
      <c r="N92">
        <f t="shared" ref="N92" si="574">((M90+M92+M94)/3-(M92+M94+M96)/3)</f>
        <v>2.210984470696439</v>
      </c>
      <c r="O92">
        <f t="shared" ref="O92" si="575">D92/32768*500</f>
        <v>0</v>
      </c>
      <c r="P92">
        <f t="shared" ref="P92" si="576">(P91+O92/10+23.5/10/75)*1.1196</f>
        <v>3.5080799999999995E-2</v>
      </c>
      <c r="Q92">
        <f t="shared" ref="Q92" si="577">F92/32768*500</f>
        <v>-0.457763671875</v>
      </c>
      <c r="R92">
        <f t="shared" ref="R92" si="578">(R91+Q92/10+23.5/10/75)*1.1196</f>
        <v>-1.6170420703125001E-2</v>
      </c>
      <c r="S92">
        <f>H92/32768*500</f>
        <v>-6.103515625E-2</v>
      </c>
      <c r="T92">
        <f t="shared" ref="T92" si="579">(T91+S92/10+23.5/10/75)*1.1196</f>
        <v>2.8247303906249997E-2</v>
      </c>
      <c r="V92">
        <f t="shared" si="410"/>
        <v>7.444173573866407</v>
      </c>
      <c r="W92">
        <f t="shared" ref="W92" si="580">V92/10+W90-0.7/10</f>
        <v>30.919639200390041</v>
      </c>
      <c r="X92">
        <f t="shared" ref="X92" si="581">X90+W92</f>
        <v>727.09235982447569</v>
      </c>
      <c r="Z92">
        <f t="shared" si="411"/>
        <v>-6.109785202863962E-2</v>
      </c>
      <c r="AD92">
        <f t="shared" si="412"/>
        <v>7.7530266343825662</v>
      </c>
      <c r="AE92">
        <f t="shared" ref="AE92" si="582">AE91+AD92/10-0.72/10</f>
        <v>0.70330266343825665</v>
      </c>
      <c r="AH92">
        <f t="shared" si="413"/>
        <v>10.748435939187567</v>
      </c>
    </row>
    <row r="93" spans="1:36" x14ac:dyDescent="0.25">
      <c r="N93">
        <f t="shared" si="440"/>
        <v>0</v>
      </c>
      <c r="V93">
        <f t="shared" si="410"/>
        <v>0</v>
      </c>
      <c r="X93" t="s">
        <v>6</v>
      </c>
      <c r="Z93">
        <f t="shared" si="411"/>
        <v>0</v>
      </c>
      <c r="AD93">
        <f t="shared" si="412"/>
        <v>0</v>
      </c>
      <c r="AH93">
        <f t="shared" si="413"/>
        <v>0</v>
      </c>
      <c r="AI93">
        <f t="shared" ref="AI93" si="583">AI91+AH92*9.81/10-255/29.4/10*1.2</f>
        <v>438.10746027396988</v>
      </c>
      <c r="AJ93">
        <f t="shared" ref="AJ93" si="584">AI93+AJ91</f>
        <v>10298.657868163245</v>
      </c>
    </row>
    <row r="94" spans="1:36" x14ac:dyDescent="0.25">
      <c r="A94">
        <v>475528</v>
      </c>
      <c r="B94">
        <v>101851</v>
      </c>
      <c r="D94">
        <v>3</v>
      </c>
      <c r="E94">
        <v>-14962</v>
      </c>
      <c r="F94">
        <v>3</v>
      </c>
      <c r="G94">
        <v>304</v>
      </c>
      <c r="H94">
        <v>1</v>
      </c>
      <c r="I94">
        <v>-16036</v>
      </c>
      <c r="J94">
        <v>29</v>
      </c>
      <c r="L94">
        <f t="shared" ref="L94" si="585">44330.8*(1-(B94/101325)^0.190289)+42.2</f>
        <v>-1.4996062915701458</v>
      </c>
      <c r="M94">
        <f t="shared" ref="M94" si="586">((L92+L94+L96)/3-(L94+L96+L98)/3)*10</f>
        <v>-1.1052710791988574</v>
      </c>
      <c r="N94">
        <f t="shared" ref="N94" si="587">((M92+M94+M96)/3-(M94+M96+M98)/3)</f>
        <v>7.3243757370278217E-7</v>
      </c>
      <c r="O94">
        <f t="shared" ref="O94" si="588">D94/32768*500</f>
        <v>4.57763671875E-2</v>
      </c>
      <c r="P94">
        <f t="shared" ref="P94" si="589">(P93+O94/10+23.5/10/75)*1.1196</f>
        <v>4.0205922070312497E-2</v>
      </c>
      <c r="Q94">
        <f t="shared" ref="Q94" si="590">F94/32768*500</f>
        <v>4.57763671875E-2</v>
      </c>
      <c r="R94">
        <f t="shared" ref="R94" si="591">(R93+Q94/10+23.5/10/75)*1.1196</f>
        <v>4.0205922070312497E-2</v>
      </c>
      <c r="S94">
        <f>H94/32768*500</f>
        <v>1.52587890625E-2</v>
      </c>
      <c r="T94">
        <f t="shared" ref="T94" si="592">(T93+S94/10+23.5/10/75)*1.1196</f>
        <v>3.6789174023437496E-2</v>
      </c>
      <c r="V94">
        <f t="shared" si="410"/>
        <v>7.2949780594831788</v>
      </c>
      <c r="W94">
        <f t="shared" ref="W94" si="593">V94/10+W92-0.7/10</f>
        <v>31.579137006338357</v>
      </c>
      <c r="X94">
        <f t="shared" ref="X94" si="594">X92+W94</f>
        <v>758.67149683081402</v>
      </c>
      <c r="Z94">
        <f t="shared" si="411"/>
        <v>-0.1451073985680191</v>
      </c>
      <c r="AD94">
        <f t="shared" si="412"/>
        <v>7.765617433414044</v>
      </c>
      <c r="AE94">
        <f t="shared" ref="AE94" si="595">AE93+AD94/10-0.72/10</f>
        <v>0.70456174334140442</v>
      </c>
      <c r="AH94">
        <f t="shared" si="413"/>
        <v>10.655635840605866</v>
      </c>
    </row>
    <row r="95" spans="1:36" x14ac:dyDescent="0.25">
      <c r="N95">
        <f t="shared" si="440"/>
        <v>0</v>
      </c>
      <c r="V95">
        <f t="shared" si="410"/>
        <v>0</v>
      </c>
      <c r="X95" t="s">
        <v>6</v>
      </c>
      <c r="Z95">
        <f t="shared" si="411"/>
        <v>0</v>
      </c>
      <c r="AD95">
        <f t="shared" si="412"/>
        <v>0</v>
      </c>
      <c r="AH95">
        <f t="shared" si="413"/>
        <v>0</v>
      </c>
      <c r="AI95">
        <f t="shared" ref="AI95" si="596">AI93+AH94*9.81/10-255/29.4/10*1.2</f>
        <v>447.51982270707362</v>
      </c>
      <c r="AJ95">
        <f t="shared" ref="AJ95" si="597">AI95+AJ93</f>
        <v>10746.17769087032</v>
      </c>
    </row>
    <row r="96" spans="1:36" x14ac:dyDescent="0.25">
      <c r="A96">
        <v>475621</v>
      </c>
      <c r="B96">
        <v>101842</v>
      </c>
      <c r="D96">
        <v>1</v>
      </c>
      <c r="E96">
        <v>-15460</v>
      </c>
      <c r="F96">
        <v>5</v>
      </c>
      <c r="G96">
        <v>214</v>
      </c>
      <c r="I96">
        <v>-16022</v>
      </c>
      <c r="J96">
        <v>29</v>
      </c>
      <c r="L96">
        <f t="shared" ref="L96" si="598">44330.8*(1-(B96/101325)^0.190289)+42.2</f>
        <v>-0.75343265282010918</v>
      </c>
      <c r="M96">
        <f t="shared" ref="M96" si="599">((L94+L96+L98)/3-(L96+L98+L100)/3)*10</f>
        <v>-6.0802475780550473</v>
      </c>
      <c r="N96">
        <f t="shared" ref="N96" si="600">((M94+M96+M98)/3-(M96+M98+M100)/3)</f>
        <v>-0.18420745364124969</v>
      </c>
      <c r="O96">
        <f t="shared" ref="O96" si="601">D96/32768*500</f>
        <v>1.52587890625E-2</v>
      </c>
      <c r="P96">
        <f t="shared" ref="P96" si="602">(P95+O96/10+23.5/10/75)*1.1196</f>
        <v>3.6789174023437496E-2</v>
      </c>
      <c r="Q96">
        <f t="shared" ref="Q96" si="603">F96/32768*500</f>
        <v>7.62939453125E-2</v>
      </c>
      <c r="R96">
        <f t="shared" ref="R96" si="604">(R95+Q96/10+23.5/10/75)*1.1196</f>
        <v>4.3622670117187498E-2</v>
      </c>
      <c r="S96">
        <f>H96/32768*500</f>
        <v>0</v>
      </c>
      <c r="T96">
        <f t="shared" ref="T96" si="605">(T95+S96/10+23.5/10/75)*1.1196</f>
        <v>3.5080799999999995E-2</v>
      </c>
      <c r="V96">
        <f t="shared" si="410"/>
        <v>7.5377864456362751</v>
      </c>
      <c r="W96">
        <f t="shared" ref="W96" si="606">V96/10+W94-0.7/10</f>
        <v>32.262915650901981</v>
      </c>
      <c r="X96">
        <f t="shared" ref="X96" si="607">X94+W96</f>
        <v>790.93441248171598</v>
      </c>
      <c r="Z96">
        <f t="shared" si="411"/>
        <v>-0.10214797136038187</v>
      </c>
      <c r="AD96">
        <f t="shared" si="412"/>
        <v>7.7588377723970945</v>
      </c>
      <c r="AE96">
        <f t="shared" ref="AE96" si="608">AE95+AD96/10-0.72/10</f>
        <v>0.70388377723970952</v>
      </c>
      <c r="AH96">
        <f t="shared" si="413"/>
        <v>10.817958323382786</v>
      </c>
    </row>
    <row r="97" spans="1:36" x14ac:dyDescent="0.25">
      <c r="N97">
        <f t="shared" si="440"/>
        <v>0</v>
      </c>
      <c r="V97">
        <f t="shared" si="410"/>
        <v>0</v>
      </c>
      <c r="X97" t="s">
        <v>6</v>
      </c>
      <c r="Z97">
        <f t="shared" si="411"/>
        <v>0</v>
      </c>
      <c r="AD97">
        <f t="shared" si="412"/>
        <v>0</v>
      </c>
      <c r="AH97">
        <f t="shared" si="413"/>
        <v>0</v>
      </c>
      <c r="AI97">
        <f t="shared" ref="AI97" si="609">AI95+AH96*9.81/10-255/29.4/10*1.2</f>
        <v>457.09142349578156</v>
      </c>
      <c r="AJ97">
        <f t="shared" ref="AJ97" si="610">AI97+AJ95</f>
        <v>11203.269114366101</v>
      </c>
    </row>
    <row r="98" spans="1:36" x14ac:dyDescent="0.25">
      <c r="A98">
        <v>475717</v>
      </c>
      <c r="B98">
        <v>101864</v>
      </c>
      <c r="C98">
        <v>48</v>
      </c>
      <c r="D98">
        <v>-1</v>
      </c>
      <c r="E98">
        <v>-15106</v>
      </c>
      <c r="F98">
        <v>-15</v>
      </c>
      <c r="G98">
        <v>240</v>
      </c>
      <c r="H98">
        <v>-2</v>
      </c>
      <c r="I98">
        <v>-16098</v>
      </c>
      <c r="J98">
        <v>29</v>
      </c>
      <c r="L98">
        <f t="shared" ref="L98" si="611">44330.8*(1-(B98/101325)^0.190289)+42.2</f>
        <v>-2.5773184106161722</v>
      </c>
      <c r="M98">
        <f t="shared" ref="M98" si="612">((L96+L98+L100)/3-(L98+L100+L102)/3)*10</f>
        <v>-0.27637159305960668</v>
      </c>
      <c r="N98">
        <f t="shared" ref="N98" si="613">((M96+M98+M100)/3-(M98+M100+M102)/3)</f>
        <v>-3.5007837629927021</v>
      </c>
      <c r="O98">
        <f t="shared" ref="O98" si="614">D98/32768*500</f>
        <v>-1.52587890625E-2</v>
      </c>
      <c r="P98">
        <f t="shared" ref="P98" si="615">(P97+O98/10+23.5/10/75)*1.1196</f>
        <v>3.3372425976562495E-2</v>
      </c>
      <c r="Q98">
        <f t="shared" ref="Q98" si="616">F98/32768*500</f>
        <v>-0.2288818359375</v>
      </c>
      <c r="R98">
        <f t="shared" ref="R98" si="617">(R97+Q98/10+23.5/10/75)*1.1196</f>
        <v>9.4551896484374974E-3</v>
      </c>
      <c r="S98">
        <f>H98/32768*500</f>
        <v>-3.0517578125E-2</v>
      </c>
      <c r="T98">
        <f t="shared" ref="T98" si="618">(T97+S98/10+23.5/10/75)*1.1196</f>
        <v>3.1664051953124994E-2</v>
      </c>
      <c r="V98">
        <f t="shared" si="410"/>
        <v>7.3651877133105801</v>
      </c>
      <c r="W98">
        <f t="shared" ref="W98" si="619">V98/10+W96-0.7/10</f>
        <v>32.929434422233037</v>
      </c>
      <c r="X98">
        <f t="shared" ref="X98" si="620">X96+W98</f>
        <v>823.86384690394902</v>
      </c>
      <c r="Z98">
        <f t="shared" si="411"/>
        <v>-0.11455847255369929</v>
      </c>
      <c r="AD98">
        <f t="shared" si="412"/>
        <v>7.7956416464891038</v>
      </c>
      <c r="AE98">
        <f t="shared" ref="AE98" si="621">AE97+AD98/10-0.72/10</f>
        <v>0.70756416464891048</v>
      </c>
      <c r="AH98">
        <f t="shared" si="413"/>
        <v>10.725257217261053</v>
      </c>
    </row>
    <row r="99" spans="1:36" x14ac:dyDescent="0.25">
      <c r="N99">
        <f t="shared" si="440"/>
        <v>0</v>
      </c>
      <c r="V99">
        <f t="shared" si="410"/>
        <v>0</v>
      </c>
      <c r="X99" t="s">
        <v>6</v>
      </c>
      <c r="Z99">
        <f t="shared" si="411"/>
        <v>0</v>
      </c>
      <c r="AD99">
        <f t="shared" si="412"/>
        <v>0</v>
      </c>
      <c r="AH99">
        <f t="shared" si="413"/>
        <v>0</v>
      </c>
      <c r="AI99">
        <f t="shared" ref="AI99" si="622">AI97+AH98*9.81/10-255/29.4/10*1.2</f>
        <v>466.57208449938406</v>
      </c>
      <c r="AJ99">
        <f t="shared" ref="AJ99" si="623">AI99+AJ97</f>
        <v>11669.841198865486</v>
      </c>
    </row>
    <row r="100" spans="1:36" x14ac:dyDescent="0.25">
      <c r="A100">
        <v>475814</v>
      </c>
      <c r="B100">
        <v>101829</v>
      </c>
      <c r="D100">
        <v>-1</v>
      </c>
      <c r="E100">
        <v>-15636</v>
      </c>
      <c r="F100">
        <v>-10</v>
      </c>
      <c r="G100">
        <v>196</v>
      </c>
      <c r="H100">
        <v>-5</v>
      </c>
      <c r="I100">
        <v>-15636</v>
      </c>
      <c r="J100">
        <v>29</v>
      </c>
      <c r="L100">
        <f t="shared" ref="L100" si="624">44330.8*(1-(B100/101325)^0.190289)+42.2</f>
        <v>0.32446798184636805</v>
      </c>
      <c r="M100">
        <f t="shared" ref="M100" si="625">((L98+L100+L102)/3-(L100+L102+L104)/3)*10</f>
        <v>-0.55264871827510831</v>
      </c>
      <c r="N100">
        <f t="shared" ref="N100" si="626">((M98+M100+M102)/3-(M100+M102+M104)/3)</f>
        <v>0.92128698846934798</v>
      </c>
      <c r="O100">
        <f t="shared" ref="O100" si="627">D100/32768*500</f>
        <v>-1.52587890625E-2</v>
      </c>
      <c r="P100">
        <f t="shared" ref="P100" si="628">(P99+O100/10+23.5/10/75)*1.1196</f>
        <v>3.3372425976562495E-2</v>
      </c>
      <c r="Q100">
        <f t="shared" ref="Q100" si="629">F100/32768*500</f>
        <v>-0.152587890625</v>
      </c>
      <c r="R100">
        <f t="shared" ref="R100" si="630">(R99+Q100/10+23.5/10/75)*1.1196</f>
        <v>1.7997059765624997E-2</v>
      </c>
      <c r="S100">
        <f>H100/32768*500</f>
        <v>-7.62939453125E-2</v>
      </c>
      <c r="T100">
        <f t="shared" ref="T100" si="631">(T99+S100/10+23.5/10/75)*1.1196</f>
        <v>2.6538929882812496E-2</v>
      </c>
      <c r="V100">
        <f t="shared" si="410"/>
        <v>7.6235982447586546</v>
      </c>
      <c r="W100">
        <f t="shared" ref="W100" si="632">V100/10+W98-0.7/10</f>
        <v>33.621794246708902</v>
      </c>
      <c r="X100">
        <f t="shared" ref="X100" si="633">X98+W100</f>
        <v>857.4856411506579</v>
      </c>
      <c r="Z100">
        <f t="shared" si="411"/>
        <v>-9.355608591885442E-2</v>
      </c>
      <c r="AD100">
        <f t="shared" si="412"/>
        <v>7.5719128329297822</v>
      </c>
      <c r="AE100">
        <f t="shared" ref="AE100" si="634">AE99+AD100/10-0.72/10</f>
        <v>0.68519128329297829</v>
      </c>
      <c r="AH100">
        <f t="shared" si="413"/>
        <v>10.745318370722499</v>
      </c>
    </row>
    <row r="101" spans="1:36" x14ac:dyDescent="0.25">
      <c r="N101">
        <f t="shared" si="440"/>
        <v>0</v>
      </c>
      <c r="V101">
        <f t="shared" si="410"/>
        <v>0</v>
      </c>
      <c r="X101" t="s">
        <v>6</v>
      </c>
      <c r="Z101">
        <f t="shared" si="411"/>
        <v>0</v>
      </c>
      <c r="AD101">
        <f t="shared" si="412"/>
        <v>0</v>
      </c>
      <c r="AH101">
        <f t="shared" si="413"/>
        <v>0</v>
      </c>
      <c r="AI101">
        <f t="shared" ref="AI101" si="635">AI99+AH100*9.81/10-255/29.4/10*1.2</f>
        <v>476.07242549453224</v>
      </c>
      <c r="AJ101">
        <f t="shared" ref="AJ101" si="636">AI101+AJ99</f>
        <v>12145.913624360019</v>
      </c>
    </row>
    <row r="102" spans="1:36" x14ac:dyDescent="0.25">
      <c r="A102">
        <v>475914</v>
      </c>
      <c r="B102">
        <v>101841</v>
      </c>
      <c r="D102">
        <v>10</v>
      </c>
      <c r="E102">
        <v>-15054</v>
      </c>
      <c r="F102">
        <v>6</v>
      </c>
      <c r="G102">
        <v>170</v>
      </c>
      <c r="I102">
        <v>-15608</v>
      </c>
      <c r="J102">
        <v>29</v>
      </c>
      <c r="L102">
        <f t="shared" ref="L102" si="637">44330.8*(1-(B102/101325)^0.190289)+42.2</f>
        <v>-0.67052117490222685</v>
      </c>
      <c r="M102">
        <f t="shared" ref="M102" si="638">((L100+L102+L104)/3-(L102+L104+L106)/3)*10</f>
        <v>4.422103710923059</v>
      </c>
      <c r="N102">
        <f t="shared" ref="N102" si="639">((M100+M102+M104)/3-(M102+M104+M106)/3)</f>
        <v>-0.36843247885007219</v>
      </c>
      <c r="O102">
        <f t="shared" ref="O102" si="640">D102/32768*500</f>
        <v>0.152587890625</v>
      </c>
      <c r="P102">
        <f t="shared" ref="P102" si="641">(P101+O102/10+23.5/10/75)*1.1196</f>
        <v>5.2164540234374994E-2</v>
      </c>
      <c r="Q102">
        <f t="shared" ref="Q102" si="642">F102/32768*500</f>
        <v>9.1552734375E-2</v>
      </c>
      <c r="R102">
        <f t="shared" ref="R102" si="643">(R101+Q102/10+23.5/10/75)*1.1196</f>
        <v>4.5331044140624992E-2</v>
      </c>
      <c r="S102">
        <f>H102/32768*500</f>
        <v>0</v>
      </c>
      <c r="T102">
        <f t="shared" ref="T102" si="644">(T101+S102/10+23.5/10/75)*1.1196</f>
        <v>3.5080799999999995E-2</v>
      </c>
      <c r="V102">
        <f t="shared" si="410"/>
        <v>7.3398342272062411</v>
      </c>
      <c r="W102">
        <f t="shared" ref="W102" si="645">V102/10+W100-0.7/10</f>
        <v>34.285777669429528</v>
      </c>
      <c r="X102">
        <f t="shared" ref="X102" si="646">X100+W102</f>
        <v>891.77141882008743</v>
      </c>
      <c r="Z102">
        <f t="shared" si="411"/>
        <v>-8.1145584725536998E-2</v>
      </c>
      <c r="AD102">
        <f t="shared" si="412"/>
        <v>7.5583535108958841</v>
      </c>
      <c r="AE102">
        <f t="shared" ref="AE102" si="647">AE101+AD102/10-0.72/10</f>
        <v>0.68383535108958848</v>
      </c>
      <c r="AH102">
        <f t="shared" si="413"/>
        <v>10.53605518609602</v>
      </c>
    </row>
    <row r="103" spans="1:36" x14ac:dyDescent="0.25">
      <c r="N103">
        <f t="shared" si="440"/>
        <v>0</v>
      </c>
      <c r="V103">
        <f t="shared" si="410"/>
        <v>0</v>
      </c>
      <c r="X103" t="s">
        <v>6</v>
      </c>
      <c r="Z103">
        <f t="shared" si="411"/>
        <v>0</v>
      </c>
      <c r="AD103">
        <f t="shared" si="412"/>
        <v>0</v>
      </c>
      <c r="AH103">
        <f t="shared" si="413"/>
        <v>0</v>
      </c>
      <c r="AI103">
        <f t="shared" ref="AI103" si="648">AI101+AH102*9.81/10-255/29.4/10*1.2</f>
        <v>485.36747930556186</v>
      </c>
      <c r="AJ103">
        <f t="shared" ref="AJ103" si="649">AI103+AJ101</f>
        <v>12631.28110366558</v>
      </c>
    </row>
    <row r="104" spans="1:36" x14ac:dyDescent="0.25">
      <c r="A104">
        <v>476008</v>
      </c>
      <c r="B104">
        <v>101862</v>
      </c>
      <c r="D104">
        <v>1</v>
      </c>
      <c r="E104">
        <v>-15342</v>
      </c>
      <c r="F104">
        <v>7</v>
      </c>
      <c r="G104">
        <v>334</v>
      </c>
      <c r="H104">
        <v>1</v>
      </c>
      <c r="I104">
        <v>-16010</v>
      </c>
      <c r="J104">
        <v>29</v>
      </c>
      <c r="L104">
        <f t="shared" ref="L104" si="650">44330.8*(1-(B104/101325)^0.190289)+42.2</f>
        <v>-2.4115237951336397</v>
      </c>
      <c r="M104">
        <f t="shared" ref="M104" si="651">((L102+L104+L106)/3-(L104+L106+L108)/3)*10</f>
        <v>-3.0402325584676504</v>
      </c>
      <c r="N104">
        <f t="shared" ref="N104" si="652">((M102+M104+M106)/3-(M104+M106+M108)/3)</f>
        <v>2.5795429174340812</v>
      </c>
      <c r="O104">
        <f t="shared" ref="O104" si="653">D104/32768*500</f>
        <v>1.52587890625E-2</v>
      </c>
      <c r="P104">
        <f t="shared" ref="P104" si="654">(P103+O104/10+23.5/10/75)*1.1196</f>
        <v>3.6789174023437496E-2</v>
      </c>
      <c r="Q104">
        <f t="shared" ref="Q104" si="655">F104/32768*500</f>
        <v>0.1068115234375</v>
      </c>
      <c r="R104">
        <f t="shared" ref="R104" si="656">(R103+Q104/10+23.5/10/75)*1.1196</f>
        <v>4.7039418164062492E-2</v>
      </c>
      <c r="S104">
        <f>H104/32768*500</f>
        <v>1.52587890625E-2</v>
      </c>
      <c r="T104">
        <f t="shared" ref="T104" si="657">(T103+S104/10+23.5/10/75)*1.1196</f>
        <v>3.6789174023437496E-2</v>
      </c>
      <c r="V104">
        <f t="shared" si="410"/>
        <v>7.4802535348610437</v>
      </c>
      <c r="W104">
        <f t="shared" ref="W104" si="658">V104/10+W102-0.7/10</f>
        <v>34.963803022915634</v>
      </c>
      <c r="X104">
        <f t="shared" ref="X104" si="659">X102+W104</f>
        <v>926.73522184300305</v>
      </c>
      <c r="Z104">
        <f t="shared" si="411"/>
        <v>-0.15942720763723151</v>
      </c>
      <c r="AD104">
        <f t="shared" si="412"/>
        <v>7.7530266343825662</v>
      </c>
      <c r="AE104">
        <f t="shared" ref="AE104" si="660">AE103+AD104/10-0.72/10</f>
        <v>0.70330266343825665</v>
      </c>
      <c r="AH104">
        <f t="shared" si="413"/>
        <v>10.774462027116789</v>
      </c>
    </row>
    <row r="105" spans="1:36" x14ac:dyDescent="0.25">
      <c r="N105">
        <f t="shared" si="440"/>
        <v>0</v>
      </c>
      <c r="V105">
        <f t="shared" si="410"/>
        <v>0</v>
      </c>
      <c r="X105" t="s">
        <v>6</v>
      </c>
      <c r="Z105">
        <f t="shared" si="411"/>
        <v>0</v>
      </c>
      <c r="AD105">
        <f t="shared" si="412"/>
        <v>0</v>
      </c>
      <c r="AH105">
        <f t="shared" si="413"/>
        <v>0</v>
      </c>
      <c r="AI105">
        <f t="shared" ref="AI105" si="661">AI103+AH104*9.81/10-255/29.4/10*1.2</f>
        <v>494.89641022763283</v>
      </c>
      <c r="AJ105">
        <f t="shared" ref="AJ105" si="662">AI105+AJ103</f>
        <v>13126.177513893213</v>
      </c>
    </row>
    <row r="106" spans="1:36" x14ac:dyDescent="0.25">
      <c r="A106">
        <v>476100</v>
      </c>
      <c r="B106">
        <v>101845</v>
      </c>
      <c r="D106">
        <v>-10</v>
      </c>
      <c r="E106">
        <v>-15472</v>
      </c>
      <c r="F106">
        <v>-20</v>
      </c>
      <c r="G106">
        <v>110</v>
      </c>
      <c r="H106">
        <v>-1</v>
      </c>
      <c r="I106">
        <v>-16106</v>
      </c>
      <c r="J106">
        <v>29</v>
      </c>
      <c r="L106">
        <f t="shared" ref="L106" si="663">44330.8*(1-(B106/101325)^0.190289)+42.2</f>
        <v>-1.0021631314305495</v>
      </c>
      <c r="M106">
        <f t="shared" ref="M106" si="664">((L104+L106+L108)/3-(L106+L108+L110)/3)*10</f>
        <v>0.55264871827510831</v>
      </c>
      <c r="N106">
        <f t="shared" ref="N106" si="665">((M104+M106+M108)/3-(M106+M108+M110)/3)</f>
        <v>-2.3953127684543478</v>
      </c>
      <c r="O106">
        <f t="shared" ref="O106" si="666">D106/32768*500</f>
        <v>-0.152587890625</v>
      </c>
      <c r="P106">
        <f t="shared" ref="P106" si="667">(P105+O106/10+23.5/10/75)*1.1196</f>
        <v>1.7997059765624997E-2</v>
      </c>
      <c r="Q106">
        <f t="shared" ref="Q106" si="668">F106/32768*500</f>
        <v>-0.30517578125</v>
      </c>
      <c r="R106">
        <f t="shared" ref="R106" si="669">(R105+Q106/10+23.5/10/75)*1.1196</f>
        <v>9.1331953124999745E-4</v>
      </c>
      <c r="S106">
        <f>H106/32768*500</f>
        <v>-1.52587890625E-2</v>
      </c>
      <c r="T106">
        <f t="shared" ref="T106" si="670">(T105+S106/10+23.5/10/75)*1.1196</f>
        <v>3.3372425976562495E-2</v>
      </c>
      <c r="V106">
        <f t="shared" si="410"/>
        <v>7.5436372501218916</v>
      </c>
      <c r="W106">
        <f t="shared" ref="W106" si="671">V106/10+W104-0.7/10</f>
        <v>35.648166747927824</v>
      </c>
      <c r="X106">
        <f t="shared" ref="X106" si="672">X104+W106</f>
        <v>962.38338859093085</v>
      </c>
      <c r="Z106">
        <f t="shared" si="411"/>
        <v>-5.2505966587112173E-2</v>
      </c>
      <c r="AD106">
        <f t="shared" si="412"/>
        <v>7.7995157384987897</v>
      </c>
      <c r="AE106">
        <f t="shared" ref="AE106" si="673">AE105+AD106/10-0.72/10</f>
        <v>0.70795157384987906</v>
      </c>
      <c r="AH106">
        <f t="shared" si="413"/>
        <v>10.85088317110843</v>
      </c>
    </row>
    <row r="107" spans="1:36" x14ac:dyDescent="0.25">
      <c r="N107">
        <f t="shared" si="440"/>
        <v>0</v>
      </c>
      <c r="V107">
        <f t="shared" si="410"/>
        <v>0</v>
      </c>
      <c r="X107" t="s">
        <v>6</v>
      </c>
      <c r="Z107">
        <f t="shared" si="411"/>
        <v>0</v>
      </c>
      <c r="AD107">
        <f t="shared" si="412"/>
        <v>0</v>
      </c>
      <c r="AH107">
        <f t="shared" si="413"/>
        <v>0</v>
      </c>
      <c r="AI107">
        <f t="shared" ref="AI107" si="674">AI105+AH106*9.81/10-255/29.4/10*1.2</f>
        <v>504.50031029195958</v>
      </c>
      <c r="AJ107">
        <f t="shared" ref="AJ107" si="675">AI107+AJ105</f>
        <v>13630.677824185173</v>
      </c>
    </row>
    <row r="108" spans="1:36" x14ac:dyDescent="0.25">
      <c r="A108">
        <v>476203</v>
      </c>
      <c r="B108">
        <v>101830</v>
      </c>
      <c r="D108">
        <v>13</v>
      </c>
      <c r="E108">
        <v>-14966</v>
      </c>
      <c r="F108">
        <v>-10</v>
      </c>
      <c r="G108">
        <v>188</v>
      </c>
      <c r="H108">
        <v>1</v>
      </c>
      <c r="I108">
        <v>-15920</v>
      </c>
      <c r="J108">
        <v>29</v>
      </c>
      <c r="L108">
        <f t="shared" ref="L108" si="676">44330.8*(1-(B108/101325)^0.190289)+42.2</f>
        <v>0.24154859263806827</v>
      </c>
      <c r="M108">
        <f t="shared" ref="M108" si="677">((L106+L108+L110)/3-(L108+L110+L112)/3)*10</f>
        <v>-3.3165250413791849</v>
      </c>
      <c r="N108">
        <f t="shared" ref="N108" si="678">((M106+M108+M110)/3-(M108+M110+M112)/3)</f>
        <v>0.36843247885007219</v>
      </c>
      <c r="O108">
        <f t="shared" ref="O108" si="679">D108/32768*500</f>
        <v>0.1983642578125</v>
      </c>
      <c r="P108">
        <f t="shared" ref="P108" si="680">(P107+O108/10+23.5/10/75)*1.1196</f>
        <v>5.7289662304687496E-2</v>
      </c>
      <c r="Q108">
        <f t="shared" ref="Q108" si="681">F108/32768*500</f>
        <v>-0.152587890625</v>
      </c>
      <c r="R108">
        <f t="shared" ref="R108" si="682">(R107+Q108/10+23.5/10/75)*1.1196</f>
        <v>1.7997059765624997E-2</v>
      </c>
      <c r="S108">
        <f>H108/32768*500</f>
        <v>1.52587890625E-2</v>
      </c>
      <c r="T108">
        <f t="shared" ref="T108" si="683">(T107+S108/10+23.5/10/75)*1.1196</f>
        <v>3.6789174023437496E-2</v>
      </c>
      <c r="V108">
        <f t="shared" si="410"/>
        <v>7.2969283276450509</v>
      </c>
      <c r="W108">
        <f t="shared" ref="W108" si="684">V108/10+W106-0.7/10</f>
        <v>36.30785958069233</v>
      </c>
      <c r="X108">
        <f t="shared" ref="X108" si="685">X106+W108</f>
        <v>998.69124817162322</v>
      </c>
      <c r="Z108">
        <f t="shared" si="411"/>
        <v>-8.9737470167064445E-2</v>
      </c>
      <c r="AD108">
        <f t="shared" si="412"/>
        <v>7.7094430992736074</v>
      </c>
      <c r="AE108">
        <f t="shared" ref="AE108" si="686">AE107+AD108/10-0.72/10</f>
        <v>0.69894430992736079</v>
      </c>
      <c r="AH108">
        <f t="shared" si="413"/>
        <v>10.61549474745658</v>
      </c>
    </row>
    <row r="109" spans="1:36" x14ac:dyDescent="0.25">
      <c r="N109">
        <f t="shared" si="440"/>
        <v>0</v>
      </c>
      <c r="V109">
        <f t="shared" si="410"/>
        <v>0</v>
      </c>
      <c r="X109" t="s">
        <v>6</v>
      </c>
      <c r="Z109">
        <f t="shared" si="411"/>
        <v>0</v>
      </c>
      <c r="AD109">
        <f t="shared" si="412"/>
        <v>0</v>
      </c>
      <c r="AH109">
        <f t="shared" si="413"/>
        <v>0</v>
      </c>
      <c r="AI109">
        <f t="shared" ref="AI109" si="687">AI107+AH108*9.81/10-255/29.4/10*1.2</f>
        <v>513.87329431268392</v>
      </c>
      <c r="AJ109">
        <f t="shared" ref="AJ109" si="688">AI109+AJ107</f>
        <v>14144.551118497857</v>
      </c>
    </row>
    <row r="110" spans="1:36" x14ac:dyDescent="0.25">
      <c r="A110">
        <v>476299</v>
      </c>
      <c r="B110">
        <v>101864</v>
      </c>
      <c r="C110">
        <v>48</v>
      </c>
      <c r="D110">
        <v>-5</v>
      </c>
      <c r="E110">
        <v>-15100</v>
      </c>
      <c r="F110">
        <v>6</v>
      </c>
      <c r="G110">
        <v>276</v>
      </c>
      <c r="H110">
        <v>2</v>
      </c>
      <c r="I110">
        <v>-16034</v>
      </c>
      <c r="J110">
        <v>29</v>
      </c>
      <c r="L110">
        <f t="shared" ref="L110" si="689">44330.8*(1-(B110/101325)^0.190289)+42.2</f>
        <v>-2.5773184106161722</v>
      </c>
      <c r="M110">
        <f t="shared" ref="M110" si="690">((L108+L110+L112)/3-(L110+L112+L114)/3)*10</f>
        <v>4.1457057468953931</v>
      </c>
      <c r="N110">
        <f t="shared" ref="N110" si="691">((M108+M110+M112)/3-(M110+M112+M114)/3)</f>
        <v>-3.8690814730562781</v>
      </c>
      <c r="O110">
        <f t="shared" ref="O110" si="692">D110/32768*500</f>
        <v>-7.62939453125E-2</v>
      </c>
      <c r="P110">
        <f t="shared" ref="P110" si="693">(P109+O110/10+23.5/10/75)*1.1196</f>
        <v>2.6538929882812496E-2</v>
      </c>
      <c r="Q110">
        <f t="shared" ref="Q110" si="694">F110/32768*500</f>
        <v>9.1552734375E-2</v>
      </c>
      <c r="R110">
        <f t="shared" ref="R110" si="695">(R109+Q110/10+23.5/10/75)*1.1196</f>
        <v>4.5331044140624992E-2</v>
      </c>
      <c r="S110">
        <f>H110/32768*500</f>
        <v>3.0517578125E-2</v>
      </c>
      <c r="T110">
        <f t="shared" ref="T110" si="696">(T109+S110/10+23.5/10/75)*1.1196</f>
        <v>3.8497548046874996E-2</v>
      </c>
      <c r="V110">
        <f t="shared" si="410"/>
        <v>7.3622623110677718</v>
      </c>
      <c r="W110">
        <f t="shared" ref="W110" si="697">V110/10+W108-0.7/10</f>
        <v>36.974085811799107</v>
      </c>
      <c r="X110">
        <f t="shared" ref="X110" si="698">X108+W110</f>
        <v>1035.6653339834222</v>
      </c>
      <c r="Z110">
        <f t="shared" si="411"/>
        <v>-0.13174224343675417</v>
      </c>
      <c r="AD110">
        <f t="shared" si="412"/>
        <v>7.7646489104116219</v>
      </c>
      <c r="AE110">
        <f t="shared" ref="AE110" si="699">AE109+AD110/10-0.72/10</f>
        <v>0.70446489104116228</v>
      </c>
      <c r="AH110">
        <f t="shared" si="413"/>
        <v>10.700936176691791</v>
      </c>
    </row>
    <row r="111" spans="1:36" x14ac:dyDescent="0.25">
      <c r="N111">
        <f t="shared" si="440"/>
        <v>0</v>
      </c>
      <c r="V111">
        <f t="shared" si="410"/>
        <v>0</v>
      </c>
      <c r="X111" t="s">
        <v>6</v>
      </c>
      <c r="Z111">
        <f t="shared" si="411"/>
        <v>0</v>
      </c>
      <c r="AD111">
        <f t="shared" si="412"/>
        <v>0</v>
      </c>
      <c r="AH111">
        <f t="shared" si="413"/>
        <v>0</v>
      </c>
      <c r="AI111">
        <f t="shared" ref="AI111" si="700">AI109+AH110*9.81/10-255/29.4/10*1.2</f>
        <v>523.33009637548798</v>
      </c>
      <c r="AJ111">
        <f t="shared" ref="AJ111" si="701">AI111+AJ109</f>
        <v>14667.881214873345</v>
      </c>
    </row>
    <row r="112" spans="1:36" x14ac:dyDescent="0.25">
      <c r="A112">
        <v>476392</v>
      </c>
      <c r="B112">
        <v>101833</v>
      </c>
      <c r="D112">
        <v>1</v>
      </c>
      <c r="E112">
        <v>-15656</v>
      </c>
      <c r="F112">
        <v>-17</v>
      </c>
      <c r="G112">
        <v>114</v>
      </c>
      <c r="H112">
        <v>-1</v>
      </c>
      <c r="I112">
        <v>-16022</v>
      </c>
      <c r="J112">
        <v>29</v>
      </c>
      <c r="L112">
        <f t="shared" ref="L112" si="702">44330.8*(1-(B112/101325)^0.190289)+42.2</f>
        <v>-7.2056190167941736E-3</v>
      </c>
      <c r="M112">
        <f t="shared" ref="M112" si="703">((L110+L112+L114)/3-(L112+L114+L116)/3)*10</f>
        <v>-0.55264871827510831</v>
      </c>
      <c r="N112">
        <f t="shared" ref="N112" si="704">((M110+M112+M114)/3-(M112+M114+M116)/3)</f>
        <v>0.64495494453397928</v>
      </c>
      <c r="O112">
        <f t="shared" ref="O112" si="705">D112/32768*500</f>
        <v>1.52587890625E-2</v>
      </c>
      <c r="P112">
        <f t="shared" ref="P112" si="706">(P111+O112/10+23.5/10/75)*1.1196</f>
        <v>3.6789174023437496E-2</v>
      </c>
      <c r="Q112">
        <f t="shared" ref="Q112" si="707">F112/32768*500</f>
        <v>-0.2593994140625</v>
      </c>
      <c r="R112">
        <f t="shared" ref="R112" si="708">(R111+Q112/10+23.5/10/75)*1.1196</f>
        <v>6.0384416015624972E-3</v>
      </c>
      <c r="S112">
        <f>H112/32768*500</f>
        <v>-1.52587890625E-2</v>
      </c>
      <c r="T112">
        <f t="shared" ref="T112" si="709">(T111+S112/10+23.5/10/75)*1.1196</f>
        <v>3.3372425976562495E-2</v>
      </c>
      <c r="V112">
        <f t="shared" si="410"/>
        <v>7.6333495855680153</v>
      </c>
      <c r="W112">
        <f t="shared" ref="W112" si="710">V112/10+W110-0.7/10</f>
        <v>37.667420770355911</v>
      </c>
      <c r="X112">
        <f t="shared" ref="X112" si="711">X110+W112</f>
        <v>1073.3327547537781</v>
      </c>
      <c r="Z112">
        <f t="shared" si="411"/>
        <v>-5.441527446300716E-2</v>
      </c>
      <c r="AD112">
        <f t="shared" si="412"/>
        <v>7.7588377723970945</v>
      </c>
      <c r="AE112">
        <f t="shared" ref="AE112" si="712">AE111+AD112/10-0.72/10</f>
        <v>0.70388377723970952</v>
      </c>
      <c r="AH112">
        <f t="shared" si="413"/>
        <v>10.884417783968152</v>
      </c>
    </row>
    <row r="113" spans="1:36" x14ac:dyDescent="0.25">
      <c r="N113">
        <f t="shared" si="440"/>
        <v>0</v>
      </c>
      <c r="V113">
        <f t="shared" si="410"/>
        <v>0</v>
      </c>
      <c r="X113" t="s">
        <v>6</v>
      </c>
      <c r="Z113">
        <f t="shared" si="411"/>
        <v>0</v>
      </c>
      <c r="AD113">
        <f t="shared" si="412"/>
        <v>0</v>
      </c>
      <c r="AH113">
        <f t="shared" si="413"/>
        <v>0</v>
      </c>
      <c r="AI113">
        <f t="shared" ref="AI113" si="713">AI111+AH112*9.81/10-255/29.4/10*1.2</f>
        <v>532.96689389503013</v>
      </c>
      <c r="AJ113">
        <f t="shared" ref="AJ113" si="714">AI113+AJ111</f>
        <v>15200.848108768376</v>
      </c>
    </row>
    <row r="114" spans="1:36" x14ac:dyDescent="0.25">
      <c r="A114">
        <v>476487</v>
      </c>
      <c r="B114">
        <v>101845</v>
      </c>
      <c r="D114">
        <v>2</v>
      </c>
      <c r="E114">
        <v>-15092</v>
      </c>
      <c r="F114">
        <v>-12</v>
      </c>
      <c r="G114">
        <v>328</v>
      </c>
      <c r="H114">
        <v>-2</v>
      </c>
      <c r="I114">
        <v>-16010</v>
      </c>
      <c r="J114">
        <v>29</v>
      </c>
      <c r="L114">
        <f t="shared" ref="L114" si="715">44330.8*(1-(B114/101325)^0.190289)+42.2</f>
        <v>-1.0021631314305495</v>
      </c>
      <c r="M114">
        <f t="shared" ref="M114" si="716">((L112+L114+L116)/3-(L114+L116+L118)/3)*10</f>
        <v>8.2907193777896495</v>
      </c>
      <c r="N114">
        <f t="shared" ref="N114" si="717">((M112+M114+M116)/3-(M114+M116+M118)/3)</f>
        <v>1.289619118909858</v>
      </c>
      <c r="O114">
        <f t="shared" ref="O114" si="718">D114/32768*500</f>
        <v>3.0517578125E-2</v>
      </c>
      <c r="P114">
        <f t="shared" ref="P114" si="719">(P113+O114/10+23.5/10/75)*1.1196</f>
        <v>3.8497548046874996E-2</v>
      </c>
      <c r="Q114">
        <f t="shared" ref="Q114" si="720">F114/32768*500</f>
        <v>-0.18310546875</v>
      </c>
      <c r="R114">
        <f t="shared" ref="R114" si="721">(R113+Q114/10+23.5/10/75)*1.1196</f>
        <v>1.4580311718749997E-2</v>
      </c>
      <c r="S114">
        <f>H114/32768*500</f>
        <v>-3.0517578125E-2</v>
      </c>
      <c r="T114">
        <f t="shared" ref="T114" si="722">(T113+S114/10+23.5/10/75)*1.1196</f>
        <v>3.1664051953124994E-2</v>
      </c>
      <c r="V114">
        <f t="shared" si="410"/>
        <v>7.3583617747440275</v>
      </c>
      <c r="W114">
        <f t="shared" ref="W114" si="723">V114/10+W112-0.7/10</f>
        <v>38.333256947830314</v>
      </c>
      <c r="X114">
        <f t="shared" ref="X114" si="724">X112+W114</f>
        <v>1111.6660117016083</v>
      </c>
      <c r="Z114">
        <f t="shared" si="411"/>
        <v>-0.15656324582338901</v>
      </c>
      <c r="AD114">
        <f t="shared" si="412"/>
        <v>7.7530266343825662</v>
      </c>
      <c r="AE114">
        <f t="shared" ref="AE114" si="725">AE113+AD114/10-0.72/10</f>
        <v>0.70330266343825665</v>
      </c>
      <c r="AH114">
        <f t="shared" si="413"/>
        <v>10.690155380133737</v>
      </c>
    </row>
    <row r="115" spans="1:36" x14ac:dyDescent="0.25">
      <c r="N115">
        <f t="shared" si="440"/>
        <v>0</v>
      </c>
      <c r="V115">
        <f t="shared" si="410"/>
        <v>0</v>
      </c>
      <c r="X115" t="s">
        <v>6</v>
      </c>
      <c r="Z115">
        <f t="shared" si="411"/>
        <v>0</v>
      </c>
      <c r="AD115">
        <f t="shared" si="412"/>
        <v>0</v>
      </c>
      <c r="AH115">
        <f t="shared" si="413"/>
        <v>0</v>
      </c>
      <c r="AI115">
        <f t="shared" ref="AI115" si="726">AI113+AH114*9.81/10-255/29.4/10*1.2</f>
        <v>542.41311999641073</v>
      </c>
      <c r="AJ115">
        <f t="shared" ref="AJ115" si="727">AI115+AJ113</f>
        <v>15743.261228764786</v>
      </c>
    </row>
    <row r="116" spans="1:36" x14ac:dyDescent="0.25">
      <c r="A116">
        <v>476583</v>
      </c>
      <c r="B116">
        <v>101862</v>
      </c>
      <c r="E116">
        <v>-15180</v>
      </c>
      <c r="F116">
        <v>-1</v>
      </c>
      <c r="G116">
        <v>30</v>
      </c>
      <c r="H116">
        <v>-1</v>
      </c>
      <c r="I116">
        <v>-16014</v>
      </c>
      <c r="J116">
        <v>29</v>
      </c>
      <c r="L116">
        <f t="shared" ref="L116" si="728">44330.8*(1-(B116/101325)^0.190289)+42.2</f>
        <v>-2.4115237951336397</v>
      </c>
      <c r="M116">
        <f t="shared" ref="M116" si="729">((L114+L116+L118)/3-(L116+L118+L120)/3)*10</f>
        <v>2.2108409132934548</v>
      </c>
      <c r="N116">
        <f t="shared" ref="N116" si="730">((M114+M116+M118)/3-(M116+M118+M120)/3)</f>
        <v>2.8556816117299393</v>
      </c>
      <c r="O116">
        <f t="shared" ref="O116" si="731">D116/32768*500</f>
        <v>0</v>
      </c>
      <c r="P116">
        <f t="shared" ref="P116" si="732">(P115+O116/10+23.5/10/75)*1.1196</f>
        <v>3.5080799999999995E-2</v>
      </c>
      <c r="Q116">
        <f t="shared" ref="Q116" si="733">F116/32768*500</f>
        <v>-1.52587890625E-2</v>
      </c>
      <c r="R116">
        <f t="shared" ref="R116" si="734">(R115+Q116/10+23.5/10/75)*1.1196</f>
        <v>3.3372425976562495E-2</v>
      </c>
      <c r="S116">
        <f>H116/32768*500</f>
        <v>-1.52587890625E-2</v>
      </c>
      <c r="T116">
        <f t="shared" ref="T116" si="735">(T115+S116/10+23.5/10/75)*1.1196</f>
        <v>3.3372425976562495E-2</v>
      </c>
      <c r="V116">
        <f t="shared" si="410"/>
        <v>7.4012676743052168</v>
      </c>
      <c r="W116">
        <f t="shared" ref="W116" si="736">V116/10+W114-0.7/10</f>
        <v>39.003383715260838</v>
      </c>
      <c r="X116">
        <f t="shared" ref="X116" si="737">X114+W116</f>
        <v>1150.6693954168691</v>
      </c>
      <c r="Z116">
        <f t="shared" si="411"/>
        <v>-1.4319809069212411E-2</v>
      </c>
      <c r="AD116">
        <f t="shared" si="412"/>
        <v>7.7549636803874096</v>
      </c>
      <c r="AE116">
        <f t="shared" ref="AE116" si="738">AE115+AD116/10-0.72/10</f>
        <v>0.70349636803874105</v>
      </c>
      <c r="AH116">
        <f t="shared" si="413"/>
        <v>10.720001395884935</v>
      </c>
    </row>
    <row r="117" spans="1:36" x14ac:dyDescent="0.25">
      <c r="N117">
        <f t="shared" si="440"/>
        <v>0</v>
      </c>
      <c r="V117">
        <f t="shared" si="410"/>
        <v>0</v>
      </c>
      <c r="X117" t="s">
        <v>6</v>
      </c>
      <c r="Z117">
        <f t="shared" si="411"/>
        <v>0</v>
      </c>
      <c r="AD117">
        <f t="shared" si="412"/>
        <v>0</v>
      </c>
      <c r="AH117">
        <f t="shared" si="413"/>
        <v>0</v>
      </c>
      <c r="AI117">
        <f t="shared" ref="AI117" si="739">AI115+AH116*9.81/10-255/29.4/10*1.2</f>
        <v>551.88862503924327</v>
      </c>
      <c r="AJ117">
        <f t="shared" ref="AJ117" si="740">AI117+AJ115</f>
        <v>16295.149853804029</v>
      </c>
    </row>
    <row r="118" spans="1:36" x14ac:dyDescent="0.25">
      <c r="A118">
        <v>476678</v>
      </c>
      <c r="B118">
        <v>101863</v>
      </c>
      <c r="D118">
        <v>4</v>
      </c>
      <c r="E118">
        <v>-15468</v>
      </c>
      <c r="F118">
        <v>-1</v>
      </c>
      <c r="G118">
        <v>360</v>
      </c>
      <c r="H118">
        <v>1</v>
      </c>
      <c r="I118">
        <v>-15976</v>
      </c>
      <c r="J118">
        <v>29</v>
      </c>
      <c r="L118">
        <f t="shared" ref="L118" si="741">44330.8*(1-(B118/101325)^0.190289)+42.2</f>
        <v>-2.4944214323536897</v>
      </c>
      <c r="M118">
        <f t="shared" ref="M118" si="742">((L116+L118+L120)/3-(L118+L120+L122)/3)*10</f>
        <v>-4.4215060750046824</v>
      </c>
      <c r="N118">
        <f t="shared" ref="N118" si="743">((M116+M118+M120)/3-(M118+M120+M122)/3)</f>
        <v>2.2108877870996233</v>
      </c>
      <c r="O118">
        <f t="shared" ref="O118" si="744">D118/32768*500</f>
        <v>6.103515625E-2</v>
      </c>
      <c r="P118">
        <f t="shared" ref="P118" si="745">(P117+O118/10+23.5/10/75)*1.1196</f>
        <v>4.1914296093749998E-2</v>
      </c>
      <c r="Q118">
        <f t="shared" ref="Q118" si="746">F118/32768*500</f>
        <v>-1.52587890625E-2</v>
      </c>
      <c r="R118">
        <f t="shared" ref="R118" si="747">(R117+Q118/10+23.5/10/75)*1.1196</f>
        <v>3.3372425976562495E-2</v>
      </c>
      <c r="S118">
        <f>H118/32768*500</f>
        <v>1.52587890625E-2</v>
      </c>
      <c r="T118">
        <f t="shared" ref="T118" si="748">(T117+S118/10+23.5/10/75)*1.1196</f>
        <v>3.6789174023437496E-2</v>
      </c>
      <c r="V118">
        <f t="shared" si="410"/>
        <v>7.5416869819600194</v>
      </c>
      <c r="W118">
        <f t="shared" ref="W118" si="749">V118/10+W116-0.7/10</f>
        <v>39.687552413456842</v>
      </c>
      <c r="X118">
        <f t="shared" ref="X118" si="750">X116+W118</f>
        <v>1190.3569478303259</v>
      </c>
      <c r="Z118">
        <f t="shared" si="411"/>
        <v>-0.17183770883054891</v>
      </c>
      <c r="AD118">
        <f t="shared" si="412"/>
        <v>7.7365617433414045</v>
      </c>
      <c r="AE118">
        <f t="shared" ref="AE118" si="751">AE117+AD118/10-0.72/10</f>
        <v>0.70165617433414051</v>
      </c>
      <c r="AH118">
        <f t="shared" si="413"/>
        <v>10.805598472115053</v>
      </c>
    </row>
    <row r="119" spans="1:36" x14ac:dyDescent="0.25">
      <c r="N119">
        <f t="shared" si="440"/>
        <v>0</v>
      </c>
      <c r="V119">
        <f t="shared" si="410"/>
        <v>0</v>
      </c>
      <c r="X119" t="s">
        <v>6</v>
      </c>
      <c r="Z119">
        <f t="shared" si="411"/>
        <v>0</v>
      </c>
      <c r="AD119">
        <f t="shared" si="412"/>
        <v>0</v>
      </c>
      <c r="AH119">
        <f t="shared" si="413"/>
        <v>0</v>
      </c>
      <c r="AI119">
        <f t="shared" ref="AI119" si="752">AI117+AH118*9.81/10-255/29.4/10*1.2</f>
        <v>561.44810081385754</v>
      </c>
      <c r="AJ119">
        <f t="shared" ref="AJ119" si="753">AI119+AJ117</f>
        <v>16856.597954617886</v>
      </c>
    </row>
    <row r="120" spans="1:36" x14ac:dyDescent="0.25">
      <c r="A120">
        <v>476776</v>
      </c>
      <c r="B120">
        <v>101853</v>
      </c>
      <c r="D120">
        <v>-10</v>
      </c>
      <c r="E120">
        <v>-15138</v>
      </c>
      <c r="F120">
        <v>-26</v>
      </c>
      <c r="G120">
        <v>154</v>
      </c>
      <c r="H120">
        <v>1</v>
      </c>
      <c r="I120">
        <v>-17024</v>
      </c>
      <c r="J120">
        <v>29</v>
      </c>
      <c r="L120">
        <f t="shared" ref="L120" si="754">44330.8*(1-(B120/101325)^0.190289)+42.2</f>
        <v>-1.6654154054185852</v>
      </c>
      <c r="M120">
        <f t="shared" ref="M120" si="755">((L118+L120+L122)/3-(L120+L122+L124)/3)*10</f>
        <v>-0.27632545740016834</v>
      </c>
      <c r="N120">
        <f t="shared" ref="N120" si="756">((M118+M120+M122)/3-(M120+M122+M124)/3)</f>
        <v>-0.27620607653996032</v>
      </c>
      <c r="O120">
        <f t="shared" ref="O120" si="757">D120/32768*500</f>
        <v>-0.152587890625</v>
      </c>
      <c r="P120">
        <f t="shared" ref="P120" si="758">(P119+O120/10+23.5/10/75)*1.1196</f>
        <v>1.7997059765624997E-2</v>
      </c>
      <c r="Q120">
        <f t="shared" ref="Q120" si="759">F120/32768*500</f>
        <v>-0.396728515625</v>
      </c>
      <c r="R120">
        <f t="shared" ref="R120" si="760">(R119+Q120/10+23.5/10/75)*1.1196</f>
        <v>-9.3369246093750018E-3</v>
      </c>
      <c r="S120">
        <f>H120/32768*500</f>
        <v>1.52587890625E-2</v>
      </c>
      <c r="T120">
        <f t="shared" ref="T120" si="761">(T119+S120/10+23.5/10/75)*1.1196</f>
        <v>3.6789174023437496E-2</v>
      </c>
      <c r="V120">
        <f t="shared" si="410"/>
        <v>7.3807898586055583</v>
      </c>
      <c r="W120">
        <f t="shared" ref="W120" si="762">V120/10+W118-0.7/10</f>
        <v>40.355631399317396</v>
      </c>
      <c r="X120">
        <f t="shared" ref="X120" si="763">X118+W120</f>
        <v>1230.7125792296433</v>
      </c>
      <c r="Z120">
        <f t="shared" si="411"/>
        <v>-7.3508353221957035E-2</v>
      </c>
      <c r="AD120">
        <f t="shared" si="412"/>
        <v>8.2440677966101692</v>
      </c>
      <c r="AE120">
        <f t="shared" ref="AE120" si="764">AE119+AD120/10-0.72/10</f>
        <v>0.75240677966101699</v>
      </c>
      <c r="AH120">
        <f t="shared" si="413"/>
        <v>11.06553732314852</v>
      </c>
    </row>
    <row r="121" spans="1:36" x14ac:dyDescent="0.25">
      <c r="N121">
        <f t="shared" si="440"/>
        <v>0</v>
      </c>
      <c r="V121">
        <f t="shared" si="410"/>
        <v>0</v>
      </c>
      <c r="X121" t="s">
        <v>6</v>
      </c>
      <c r="Z121">
        <f t="shared" si="411"/>
        <v>0</v>
      </c>
      <c r="AD121">
        <f t="shared" si="412"/>
        <v>0</v>
      </c>
      <c r="AH121">
        <f t="shared" si="413"/>
        <v>0</v>
      </c>
      <c r="AI121">
        <f t="shared" ref="AI121" si="765">AI119+AH120*9.81/10-255/29.4/10*1.2</f>
        <v>571.26257660133558</v>
      </c>
      <c r="AJ121">
        <f t="shared" ref="AJ121" si="766">AI121+AJ119</f>
        <v>17427.860531219223</v>
      </c>
    </row>
    <row r="122" spans="1:36" x14ac:dyDescent="0.25">
      <c r="A122">
        <v>476872</v>
      </c>
      <c r="B122">
        <v>101846</v>
      </c>
      <c r="D122">
        <v>3</v>
      </c>
      <c r="E122">
        <v>-14978</v>
      </c>
      <c r="F122">
        <v>-14</v>
      </c>
      <c r="G122">
        <v>70</v>
      </c>
      <c r="H122">
        <v>2</v>
      </c>
      <c r="I122">
        <v>-15976</v>
      </c>
      <c r="J122">
        <v>29</v>
      </c>
      <c r="L122">
        <f t="shared" ref="L122" si="767">44330.8*(1-(B122/101325)^0.190289)+42.2</f>
        <v>-1.0850719726322353</v>
      </c>
      <c r="M122">
        <f t="shared" ref="M122" si="768">((L120+L122+L124)/3-(L122+L124+L126)/3)*10</f>
        <v>-4.4218224480054147</v>
      </c>
      <c r="N122">
        <f t="shared" ref="N122" si="769">((M120+M122+M124)/3-(M122+M124+M126)/3)</f>
        <v>-0.27632472522509177</v>
      </c>
      <c r="O122">
        <f t="shared" ref="O122" si="770">D122/32768*500</f>
        <v>4.57763671875E-2</v>
      </c>
      <c r="P122">
        <f t="shared" ref="P122" si="771">(P121+O122/10+23.5/10/75)*1.1196</f>
        <v>4.0205922070312497E-2</v>
      </c>
      <c r="Q122">
        <f t="shared" ref="Q122" si="772">F122/32768*500</f>
        <v>-0.213623046875</v>
      </c>
      <c r="R122">
        <f t="shared" ref="R122" si="773">(R121+Q122/10+23.5/10/75)*1.1196</f>
        <v>1.1163563671874996E-2</v>
      </c>
      <c r="S122">
        <f>H122/32768*500</f>
        <v>3.0517578125E-2</v>
      </c>
      <c r="T122">
        <f t="shared" ref="T122" si="774">(T121+S122/10+23.5/10/75)*1.1196</f>
        <v>3.8497548046874996E-2</v>
      </c>
      <c r="V122">
        <f t="shared" si="410"/>
        <v>7.3027791321306683</v>
      </c>
      <c r="W122">
        <f t="shared" ref="W122" si="775">V122/10+W120-0.7/10</f>
        <v>41.015909312530461</v>
      </c>
      <c r="X122">
        <f t="shared" ref="X122" si="776">X120+W122</f>
        <v>1271.7284885421739</v>
      </c>
      <c r="Z122">
        <f t="shared" si="411"/>
        <v>-3.3412887828162291E-2</v>
      </c>
      <c r="AD122">
        <f t="shared" si="412"/>
        <v>7.7365617433414045</v>
      </c>
      <c r="AE122">
        <f t="shared" ref="AE122" si="777">AE121+AD122/10-0.72/10</f>
        <v>0.70165617433414051</v>
      </c>
      <c r="AH122">
        <f t="shared" si="413"/>
        <v>10.638895012278764</v>
      </c>
    </row>
    <row r="123" spans="1:36" x14ac:dyDescent="0.25">
      <c r="N123">
        <f t="shared" si="440"/>
        <v>0</v>
      </c>
      <c r="V123">
        <f t="shared" si="410"/>
        <v>0</v>
      </c>
      <c r="X123" t="s">
        <v>6</v>
      </c>
      <c r="Z123">
        <f t="shared" si="411"/>
        <v>0</v>
      </c>
      <c r="AD123">
        <f t="shared" si="412"/>
        <v>0</v>
      </c>
      <c r="AH123">
        <f t="shared" si="413"/>
        <v>0</v>
      </c>
      <c r="AI123">
        <f t="shared" ref="AI123" si="778">AI121+AH122*9.81/10-255/29.4/10*1.2</f>
        <v>580.65851628185044</v>
      </c>
      <c r="AJ123">
        <f t="shared" ref="AJ123" si="779">AI123+AJ121</f>
        <v>18008.519047501075</v>
      </c>
    </row>
    <row r="124" spans="1:36" x14ac:dyDescent="0.25">
      <c r="A124">
        <v>476968</v>
      </c>
      <c r="B124">
        <v>101862</v>
      </c>
      <c r="D124">
        <v>-4</v>
      </c>
      <c r="E124">
        <v>-15466</v>
      </c>
      <c r="F124">
        <v>4</v>
      </c>
      <c r="G124">
        <v>312</v>
      </c>
      <c r="H124">
        <v>-2</v>
      </c>
      <c r="I124">
        <v>-15948</v>
      </c>
      <c r="J124">
        <v>29</v>
      </c>
      <c r="L124">
        <f t="shared" ref="L124" si="780">44330.8*(1-(B124/101325)^0.190289)+42.2</f>
        <v>-2.4115237951336397</v>
      </c>
      <c r="M124">
        <f t="shared" ref="M124" si="781">((L122+L124+L126)/3-(L124+L126+L128)/3)*10</f>
        <v>-3.5928878453848032</v>
      </c>
      <c r="N124">
        <f t="shared" ref="N124" si="782">((M122+M124+M126)/3-(M124+M126+M128)/3)</f>
        <v>-2.3030555955743321</v>
      </c>
      <c r="O124">
        <f t="shared" ref="O124" si="783">D124/32768*500</f>
        <v>-6.103515625E-2</v>
      </c>
      <c r="P124">
        <f t="shared" ref="P124" si="784">(P123+O124/10+23.5/10/75)*1.1196</f>
        <v>2.8247303906249997E-2</v>
      </c>
      <c r="Q124">
        <f t="shared" ref="Q124" si="785">F124/32768*500</f>
        <v>6.103515625E-2</v>
      </c>
      <c r="R124">
        <f t="shared" ref="R124" si="786">(R123+Q124/10+23.5/10/75)*1.1196</f>
        <v>4.1914296093749998E-2</v>
      </c>
      <c r="S124">
        <f>H124/32768*500</f>
        <v>-3.0517578125E-2</v>
      </c>
      <c r="T124">
        <f t="shared" ref="T124" si="787">(T123+S124/10+23.5/10/75)*1.1196</f>
        <v>3.1664051953124994E-2</v>
      </c>
      <c r="V124">
        <f t="shared" si="410"/>
        <v>7.5407118478790833</v>
      </c>
      <c r="W124">
        <f t="shared" ref="W124" si="788">V124/10+W122-0.7/10</f>
        <v>41.699980497318371</v>
      </c>
      <c r="X124">
        <f t="shared" ref="X124" si="789">X122+W124</f>
        <v>1313.4284690394923</v>
      </c>
      <c r="Z124">
        <f t="shared" si="411"/>
        <v>-0.14892601431980906</v>
      </c>
      <c r="AD124">
        <f t="shared" si="412"/>
        <v>7.7230024213075064</v>
      </c>
      <c r="AE124">
        <f t="shared" ref="AE124" si="790">AE123+AD124/10-0.72/10</f>
        <v>0.70030024213075071</v>
      </c>
      <c r="AH124">
        <f t="shared" si="413"/>
        <v>10.794872881604803</v>
      </c>
    </row>
    <row r="125" spans="1:36" x14ac:dyDescent="0.25">
      <c r="N125">
        <f t="shared" si="440"/>
        <v>0</v>
      </c>
      <c r="V125">
        <f t="shared" si="410"/>
        <v>0</v>
      </c>
      <c r="X125" t="s">
        <v>6</v>
      </c>
      <c r="Z125">
        <f t="shared" si="411"/>
        <v>0</v>
      </c>
      <c r="AD125">
        <f t="shared" si="412"/>
        <v>0</v>
      </c>
      <c r="AH125">
        <f t="shared" si="413"/>
        <v>0</v>
      </c>
      <c r="AI125">
        <f t="shared" ref="AI125" si="791">AI123+AH124*9.81/10-255/29.4/10*1.2</f>
        <v>590.20747025217418</v>
      </c>
      <c r="AJ125">
        <f t="shared" ref="AJ125" si="792">AI125+AJ123</f>
        <v>18598.72651775325</v>
      </c>
    </row>
    <row r="126" spans="1:36" x14ac:dyDescent="0.25">
      <c r="A126">
        <v>477065</v>
      </c>
      <c r="B126">
        <v>101837</v>
      </c>
      <c r="D126">
        <v>-3</v>
      </c>
      <c r="E126">
        <v>-15262</v>
      </c>
      <c r="F126">
        <v>-15</v>
      </c>
      <c r="G126">
        <v>366</v>
      </c>
      <c r="H126">
        <v>-2</v>
      </c>
      <c r="I126">
        <v>-16050</v>
      </c>
      <c r="J126">
        <v>29</v>
      </c>
      <c r="L126">
        <f t="shared" ref="L126" si="793">44330.8*(1-(B126/101325)^0.190289)+42.2</f>
        <v>-0.33886867101696083</v>
      </c>
      <c r="M126">
        <f t="shared" ref="M126" si="794">((L124+L126+L128)/3-(L126+L128+L130)/3)*10</f>
        <v>0.55264871827510831</v>
      </c>
      <c r="N126">
        <f t="shared" ref="N126" si="795">((M124+M126+M128)/3-(M126+M128+M130)/3)</f>
        <v>-2.1188935623809133</v>
      </c>
      <c r="O126">
        <f t="shared" ref="O126" si="796">D126/32768*500</f>
        <v>-4.57763671875E-2</v>
      </c>
      <c r="P126">
        <f t="shared" ref="P126" si="797">(P125+O126/10+23.5/10/75)*1.1196</f>
        <v>2.9955677929687497E-2</v>
      </c>
      <c r="Q126">
        <f t="shared" ref="Q126" si="798">F126/32768*500</f>
        <v>-0.2288818359375</v>
      </c>
      <c r="R126">
        <f t="shared" ref="R126" si="799">(R125+Q126/10+23.5/10/75)*1.1196</f>
        <v>9.4551896484374974E-3</v>
      </c>
      <c r="S126">
        <f>H126/32768*500</f>
        <v>-3.0517578125E-2</v>
      </c>
      <c r="T126">
        <f t="shared" ref="T126" si="800">(T125+S126/10+23.5/10/75)*1.1196</f>
        <v>3.1664051953124994E-2</v>
      </c>
      <c r="V126">
        <f t="shared" si="410"/>
        <v>7.4412481716235979</v>
      </c>
      <c r="W126">
        <f t="shared" ref="W126" si="801">V126/10+W124-0.7/10</f>
        <v>42.37410531448073</v>
      </c>
      <c r="X126">
        <f t="shared" ref="X126" si="802">X124+W126</f>
        <v>1355.8025743539729</v>
      </c>
      <c r="Z126">
        <f t="shared" si="411"/>
        <v>-0.1747016706443914</v>
      </c>
      <c r="AD126">
        <f t="shared" si="412"/>
        <v>7.7723970944309926</v>
      </c>
      <c r="AE126">
        <f t="shared" ref="AE126" si="803">AE125+AD126/10-0.72/10</f>
        <v>0.70523970944309933</v>
      </c>
      <c r="AH126">
        <f t="shared" si="413"/>
        <v>10.761637961710885</v>
      </c>
    </row>
    <row r="127" spans="1:36" x14ac:dyDescent="0.25">
      <c r="N127">
        <f t="shared" si="440"/>
        <v>0</v>
      </c>
      <c r="V127">
        <f t="shared" si="410"/>
        <v>0</v>
      </c>
      <c r="X127" t="s">
        <v>6</v>
      </c>
      <c r="Z127">
        <f t="shared" si="411"/>
        <v>0</v>
      </c>
      <c r="AD127">
        <f t="shared" si="412"/>
        <v>0</v>
      </c>
      <c r="AH127">
        <f t="shared" si="413"/>
        <v>0</v>
      </c>
      <c r="AI127">
        <f t="shared" ref="AI127" si="804">AI125+AH126*9.81/10-255/29.4/10*1.2</f>
        <v>599.72382076608199</v>
      </c>
      <c r="AJ127">
        <f t="shared" ref="AJ127" si="805">AI127+AJ125</f>
        <v>19198.450338519331</v>
      </c>
    </row>
    <row r="128" spans="1:36" x14ac:dyDescent="0.25">
      <c r="A128">
        <v>477161</v>
      </c>
      <c r="B128">
        <v>101833</v>
      </c>
      <c r="D128">
        <v>1</v>
      </c>
      <c r="E128">
        <v>-15184</v>
      </c>
      <c r="F128">
        <v>-9</v>
      </c>
      <c r="G128">
        <v>236</v>
      </c>
      <c r="I128">
        <v>-16032</v>
      </c>
      <c r="J128">
        <v>29</v>
      </c>
      <c r="L128">
        <f t="shared" ref="L128" si="806">44330.8*(1-(B128/101325)^0.190289)+42.2</f>
        <v>-7.2056190167941736E-3</v>
      </c>
      <c r="M128">
        <f t="shared" ref="M128" si="807">((L126+L128+L130)/3-(L128+L130+L132)/3)*10</f>
        <v>2.4873443387175822</v>
      </c>
      <c r="N128">
        <f t="shared" ref="N128" si="808">((M126+M128+M130)/3-(M128+M130+M132)/3)</f>
        <v>0.82898589081561158</v>
      </c>
      <c r="O128">
        <f t="shared" ref="O128" si="809">D128/32768*500</f>
        <v>1.52587890625E-2</v>
      </c>
      <c r="P128">
        <f t="shared" ref="P128" si="810">(P127+O128/10+23.5/10/75)*1.1196</f>
        <v>3.6789174023437496E-2</v>
      </c>
      <c r="Q128">
        <f t="shared" ref="Q128" si="811">F128/32768*500</f>
        <v>-0.1373291015625</v>
      </c>
      <c r="R128">
        <f t="shared" ref="R128" si="812">(R127+Q128/10+23.5/10/75)*1.1196</f>
        <v>1.9705433789062497E-2</v>
      </c>
      <c r="S128">
        <f>H128/32768*500</f>
        <v>0</v>
      </c>
      <c r="T128">
        <f t="shared" ref="T128" si="813">(T127+S128/10+23.5/10/75)*1.1196</f>
        <v>3.5080799999999995E-2</v>
      </c>
      <c r="V128">
        <f t="shared" si="410"/>
        <v>7.403217942467089</v>
      </c>
      <c r="W128">
        <f t="shared" ref="W128" si="814">V128/10+W126-0.7/10</f>
        <v>43.04442710872744</v>
      </c>
      <c r="X128">
        <f t="shared" ref="X128" si="815">X126+W128</f>
        <v>1398.8470014627003</v>
      </c>
      <c r="Z128">
        <f t="shared" si="411"/>
        <v>-0.11264916467780429</v>
      </c>
      <c r="AD128">
        <f t="shared" si="412"/>
        <v>7.7636803874092006</v>
      </c>
      <c r="AE128">
        <f t="shared" ref="AE128" si="816">AE127+AD128/10-0.72/10</f>
        <v>0.70436803874092013</v>
      </c>
      <c r="AH128">
        <f t="shared" si="413"/>
        <v>10.72823652311094</v>
      </c>
    </row>
    <row r="129" spans="1:36" x14ac:dyDescent="0.25">
      <c r="N129">
        <f t="shared" si="440"/>
        <v>0</v>
      </c>
      <c r="V129">
        <f t="shared" si="410"/>
        <v>0</v>
      </c>
      <c r="X129" t="s">
        <v>6</v>
      </c>
      <c r="Z129">
        <f t="shared" si="411"/>
        <v>0</v>
      </c>
      <c r="AD129">
        <f t="shared" si="412"/>
        <v>0</v>
      </c>
      <c r="AH129">
        <f t="shared" si="413"/>
        <v>0</v>
      </c>
      <c r="AI129">
        <f t="shared" ref="AI129" si="817">AI127+AH128*9.81/10-255/29.4/10*1.2</f>
        <v>609.20740446872321</v>
      </c>
      <c r="AJ129">
        <f t="shared" ref="AJ129" si="818">AI129+AJ127</f>
        <v>19807.657742988053</v>
      </c>
    </row>
    <row r="130" spans="1:36" x14ac:dyDescent="0.25">
      <c r="A130">
        <v>477254</v>
      </c>
      <c r="B130">
        <v>101864</v>
      </c>
      <c r="D130">
        <v>2</v>
      </c>
      <c r="E130">
        <v>-15240</v>
      </c>
      <c r="F130">
        <v>-6</v>
      </c>
      <c r="G130">
        <v>186</v>
      </c>
      <c r="I130">
        <v>-16038</v>
      </c>
      <c r="J130">
        <v>29</v>
      </c>
      <c r="L130">
        <f t="shared" ref="L130" si="819">44330.8*(1-(B130/101325)^0.190289)+42.2</f>
        <v>-2.5773184106161722</v>
      </c>
      <c r="M130">
        <f t="shared" ref="M130" si="820">((L128+L130+L132)/3-(L130+L132+L134)/3)*10</f>
        <v>2.7637928417579372</v>
      </c>
      <c r="N130">
        <f t="shared" ref="N130" si="821">((M128+M130+M132)/3-(M130+M132+M134)/3)</f>
        <v>0.27640455135032915</v>
      </c>
      <c r="O130">
        <f t="shared" ref="O130" si="822">D130/32768*500</f>
        <v>3.0517578125E-2</v>
      </c>
      <c r="P130">
        <f t="shared" ref="P130" si="823">(P129+O130/10+23.5/10/75)*1.1196</f>
        <v>3.8497548046874996E-2</v>
      </c>
      <c r="Q130">
        <f t="shared" ref="Q130" si="824">F130/32768*500</f>
        <v>-9.1552734375E-2</v>
      </c>
      <c r="R130">
        <f t="shared" ref="R130" si="825">(R129+Q130/10+23.5/10/75)*1.1196</f>
        <v>2.4830555859374995E-2</v>
      </c>
      <c r="S130">
        <f>H130/32768*500</f>
        <v>0</v>
      </c>
      <c r="T130">
        <f t="shared" ref="T130" si="826">(T129+S130/10+23.5/10/75)*1.1196</f>
        <v>3.5080799999999995E-2</v>
      </c>
      <c r="V130">
        <f t="shared" si="410"/>
        <v>7.430521696733301</v>
      </c>
      <c r="W130">
        <f t="shared" ref="W130" si="827">V130/10+W128-0.7/10</f>
        <v>43.717479278400766</v>
      </c>
      <c r="X130">
        <f t="shared" ref="X130" si="828">X128+W130</f>
        <v>1442.5644807411011</v>
      </c>
      <c r="Z130">
        <f t="shared" si="411"/>
        <v>-8.8782816229116948E-2</v>
      </c>
      <c r="AD130">
        <f t="shared" si="412"/>
        <v>7.7665859564164652</v>
      </c>
      <c r="AE130">
        <f t="shared" ref="AE130" si="829">AE129+AD130/10-0.72/10</f>
        <v>0.70465859564164657</v>
      </c>
      <c r="AH130">
        <f t="shared" si="413"/>
        <v>10.748971694654674</v>
      </c>
    </row>
    <row r="131" spans="1:36" x14ac:dyDescent="0.25">
      <c r="N131">
        <f t="shared" si="440"/>
        <v>0</v>
      </c>
      <c r="V131">
        <f t="shared" ref="V131:V194" si="830">-E131/2051</f>
        <v>0</v>
      </c>
      <c r="X131" t="s">
        <v>6</v>
      </c>
      <c r="Z131">
        <f t="shared" ref="Z131:Z194" si="831">-G131/2095</f>
        <v>0</v>
      </c>
      <c r="AD131">
        <f t="shared" ref="AD131:AD194" si="832">-I131/2065</f>
        <v>0</v>
      </c>
      <c r="AH131">
        <f t="shared" ref="AH131:AH194" si="833">SQRT(AD131^2+Z131^2+V131^2)</f>
        <v>0</v>
      </c>
      <c r="AI131">
        <f t="shared" ref="AI131" si="834">AI129+AH130*9.81/10-255/29.4/10*1.2</f>
        <v>618.71132937464881</v>
      </c>
      <c r="AJ131">
        <f t="shared" ref="AJ131" si="835">AI131+AJ129</f>
        <v>20426.369072362701</v>
      </c>
    </row>
    <row r="132" spans="1:36" x14ac:dyDescent="0.25">
      <c r="A132">
        <v>477352</v>
      </c>
      <c r="B132">
        <v>101846</v>
      </c>
      <c r="C132">
        <v>48</v>
      </c>
      <c r="D132">
        <v>2</v>
      </c>
      <c r="E132">
        <v>-15302</v>
      </c>
      <c r="F132">
        <v>-2</v>
      </c>
      <c r="G132">
        <v>376</v>
      </c>
      <c r="I132">
        <v>-16034</v>
      </c>
      <c r="J132">
        <v>29</v>
      </c>
      <c r="L132">
        <f t="shared" ref="L132" si="836">44330.8*(1-(B132/101325)^0.190289)+42.2</f>
        <v>-1.0850719726322353</v>
      </c>
      <c r="M132">
        <f t="shared" ref="M132" si="837">((L130+L132+L134)/3-(L132+L134+L136)/3)*10</f>
        <v>-1.9343089541717262</v>
      </c>
      <c r="N132">
        <f t="shared" ref="N132" si="838">((M130+M132+M134)/3-(M132+M134+M136)/3)</f>
        <v>1.3818872647038916</v>
      </c>
      <c r="O132">
        <f t="shared" ref="O132" si="839">D132/32768*500</f>
        <v>3.0517578125E-2</v>
      </c>
      <c r="P132">
        <f t="shared" ref="P132" si="840">(P131+O132/10+23.5/10/75)*1.1196</f>
        <v>3.8497548046874996E-2</v>
      </c>
      <c r="Q132">
        <f t="shared" ref="Q132" si="841">F132/32768*500</f>
        <v>-3.0517578125E-2</v>
      </c>
      <c r="R132">
        <f t="shared" ref="R132" si="842">(R131+Q132/10+23.5/10/75)*1.1196</f>
        <v>3.1664051953124994E-2</v>
      </c>
      <c r="S132">
        <f>H132/32768*500</f>
        <v>0</v>
      </c>
      <c r="T132">
        <f t="shared" ref="T132" si="843">(T131+S132/10+23.5/10/75)*1.1196</f>
        <v>3.5080799999999995E-2</v>
      </c>
      <c r="V132">
        <f t="shared" si="830"/>
        <v>7.4607508532423212</v>
      </c>
      <c r="W132">
        <f t="shared" ref="W132" si="844">V132/10+W130-0.7/10</f>
        <v>44.393554363724995</v>
      </c>
      <c r="X132">
        <f t="shared" ref="X132" si="845">X130+W132</f>
        <v>1486.958035104826</v>
      </c>
      <c r="Z132">
        <f t="shared" si="831"/>
        <v>-0.17947494033412889</v>
      </c>
      <c r="AD132">
        <f t="shared" si="832"/>
        <v>7.7646489104116219</v>
      </c>
      <c r="AE132">
        <f t="shared" ref="AE132" si="846">AE131+AD132/10-0.72/10</f>
        <v>0.70446489104116228</v>
      </c>
      <c r="AH132">
        <f t="shared" si="833"/>
        <v>10.769623356938736</v>
      </c>
    </row>
    <row r="133" spans="1:36" x14ac:dyDescent="0.25">
      <c r="N133">
        <f t="shared" si="440"/>
        <v>0</v>
      </c>
      <c r="V133">
        <f t="shared" si="830"/>
        <v>0</v>
      </c>
      <c r="X133" t="s">
        <v>6</v>
      </c>
      <c r="Z133">
        <f t="shared" si="831"/>
        <v>0</v>
      </c>
      <c r="AD133">
        <f t="shared" si="832"/>
        <v>0</v>
      </c>
      <c r="AH133">
        <f t="shared" si="833"/>
        <v>0</v>
      </c>
      <c r="AI133">
        <f t="shared" ref="AI133" si="847">AI131+AH132*9.81/10-255/29.4/10*1.2</f>
        <v>628.23551356127507</v>
      </c>
      <c r="AJ133">
        <f t="shared" ref="AJ133" si="848">AI133+AJ131</f>
        <v>21054.604585923975</v>
      </c>
    </row>
    <row r="134" spans="1:36" x14ac:dyDescent="0.25">
      <c r="A134">
        <v>477447</v>
      </c>
      <c r="B134">
        <v>101843</v>
      </c>
      <c r="D134">
        <v>-6</v>
      </c>
      <c r="E134">
        <v>-15274</v>
      </c>
      <c r="F134">
        <v>-14</v>
      </c>
      <c r="G134">
        <v>124</v>
      </c>
      <c r="H134">
        <v>-2</v>
      </c>
      <c r="I134">
        <v>-16028</v>
      </c>
      <c r="J134">
        <v>29</v>
      </c>
      <c r="L134">
        <f t="shared" ref="L134" si="849">44330.8*(1-(B134/101325)^0.190289)+42.2</f>
        <v>-0.83634347154417554</v>
      </c>
      <c r="M134">
        <f t="shared" ref="M134" si="850">((L132+L134+L136)/3-(L134+L136+L138)/3)*10</f>
        <v>1.6581306846665944</v>
      </c>
      <c r="N134">
        <f t="shared" ref="N134" si="851">((M132+M134+M136)/3-(M134+M136+M138)/3)</f>
        <v>-1.5658581707696584</v>
      </c>
      <c r="O134">
        <f t="shared" ref="O134" si="852">D134/32768*500</f>
        <v>-9.1552734375E-2</v>
      </c>
      <c r="P134">
        <f t="shared" ref="P134" si="853">(P133+O134/10+23.5/10/75)*1.1196</f>
        <v>2.4830555859374995E-2</v>
      </c>
      <c r="Q134">
        <f t="shared" ref="Q134" si="854">F134/32768*500</f>
        <v>-0.213623046875</v>
      </c>
      <c r="R134">
        <f t="shared" ref="R134" si="855">(R133+Q134/10+23.5/10/75)*1.1196</f>
        <v>1.1163563671874996E-2</v>
      </c>
      <c r="S134">
        <f>H134/32768*500</f>
        <v>-3.0517578125E-2</v>
      </c>
      <c r="T134">
        <f t="shared" ref="T134" si="856">(T133+S134/10+23.5/10/75)*1.1196</f>
        <v>3.1664051953124994E-2</v>
      </c>
      <c r="V134">
        <f t="shared" si="830"/>
        <v>7.4470989761092152</v>
      </c>
      <c r="W134">
        <f t="shared" ref="W134" si="857">V134/10+W132-0.7/10</f>
        <v>45.068264261335919</v>
      </c>
      <c r="X134">
        <f t="shared" ref="X134" si="858">X132+W134</f>
        <v>1532.026299366162</v>
      </c>
      <c r="Z134">
        <f t="shared" si="831"/>
        <v>-5.9188544152744632E-2</v>
      </c>
      <c r="AD134">
        <f t="shared" si="832"/>
        <v>7.7617433414043582</v>
      </c>
      <c r="AE134">
        <f t="shared" ref="AE134" si="859">AE133+AD134/10-0.72/10</f>
        <v>0.70417433414043584</v>
      </c>
      <c r="AH134">
        <f t="shared" si="833"/>
        <v>10.756739568361816</v>
      </c>
    </row>
    <row r="135" spans="1:36" x14ac:dyDescent="0.25">
      <c r="N135">
        <f t="shared" ref="N135:N197" si="860">M133-M135</f>
        <v>0</v>
      </c>
      <c r="V135">
        <f t="shared" si="830"/>
        <v>0</v>
      </c>
      <c r="X135" t="s">
        <v>6</v>
      </c>
      <c r="Z135">
        <f t="shared" si="831"/>
        <v>0</v>
      </c>
      <c r="AD135">
        <f t="shared" si="832"/>
        <v>0</v>
      </c>
      <c r="AH135">
        <f t="shared" si="833"/>
        <v>0</v>
      </c>
      <c r="AI135">
        <f t="shared" ref="AI135" si="861">AI133+AH134*9.81/10-255/29.4/10*1.2</f>
        <v>637.74705875130746</v>
      </c>
      <c r="AJ135">
        <f t="shared" ref="AJ135" si="862">AI135+AJ133</f>
        <v>21692.351644675284</v>
      </c>
    </row>
    <row r="136" spans="1:36" x14ac:dyDescent="0.25">
      <c r="A136">
        <v>477543</v>
      </c>
      <c r="B136">
        <v>101857</v>
      </c>
      <c r="D136">
        <v>8</v>
      </c>
      <c r="E136">
        <v>-15120</v>
      </c>
      <c r="F136">
        <v>-9</v>
      </c>
      <c r="G136">
        <v>168</v>
      </c>
      <c r="H136">
        <v>-1</v>
      </c>
      <c r="I136">
        <v>-16030</v>
      </c>
      <c r="J136">
        <v>29</v>
      </c>
      <c r="L136">
        <f t="shared" ref="L136" si="863">44330.8*(1-(B136/101325)^0.190289)+42.2</f>
        <v>-1.9970257243646543</v>
      </c>
      <c r="M136">
        <f t="shared" ref="M136" si="864">((L134+L136+L138)/3-(L136+L138+L140)/3)*10</f>
        <v>-1.3818689523537375</v>
      </c>
      <c r="N136">
        <f t="shared" ref="N136" si="865">((M134+M136+M138)/3-(M136+M138+M140)/3)</f>
        <v>1.3817854576533515</v>
      </c>
      <c r="O136">
        <f t="shared" ref="O136" si="866">D136/32768*500</f>
        <v>0.1220703125</v>
      </c>
      <c r="P136">
        <f t="shared" ref="P136" si="867">(P135+O136/10+23.5/10/75)*1.1196</f>
        <v>4.8747792187499993E-2</v>
      </c>
      <c r="Q136">
        <f t="shared" ref="Q136" si="868">F136/32768*500</f>
        <v>-0.1373291015625</v>
      </c>
      <c r="R136">
        <f t="shared" ref="R136" si="869">(R135+Q136/10+23.5/10/75)*1.1196</f>
        <v>1.9705433789062497E-2</v>
      </c>
      <c r="S136">
        <f>H136/32768*500</f>
        <v>-1.52587890625E-2</v>
      </c>
      <c r="T136">
        <f t="shared" ref="T136" si="870">(T135+S136/10+23.5/10/75)*1.1196</f>
        <v>3.3372425976562495E-2</v>
      </c>
      <c r="V136">
        <f t="shared" si="830"/>
        <v>7.3720136518771335</v>
      </c>
      <c r="W136">
        <f t="shared" ref="W136" si="871">V136/10+W134-0.7/10</f>
        <v>45.735465626523634</v>
      </c>
      <c r="X136">
        <f t="shared" ref="X136" si="872">X134+W136</f>
        <v>1577.7617649926856</v>
      </c>
      <c r="Z136">
        <f t="shared" si="831"/>
        <v>-8.0190930787589501E-2</v>
      </c>
      <c r="AD136">
        <f t="shared" si="832"/>
        <v>7.7627118644067794</v>
      </c>
      <c r="AE136">
        <f t="shared" ref="AE136" si="873">AE135+AD136/10-0.72/10</f>
        <v>0.70427118644067799</v>
      </c>
      <c r="AH136">
        <f t="shared" si="833"/>
        <v>10.705732639975892</v>
      </c>
    </row>
    <row r="137" spans="1:36" x14ac:dyDescent="0.25">
      <c r="N137">
        <f t="shared" si="860"/>
        <v>0</v>
      </c>
      <c r="V137">
        <f t="shared" si="830"/>
        <v>0</v>
      </c>
      <c r="X137" t="s">
        <v>6</v>
      </c>
      <c r="Z137">
        <f t="shared" si="831"/>
        <v>0</v>
      </c>
      <c r="AD137">
        <f t="shared" si="832"/>
        <v>0</v>
      </c>
      <c r="AH137">
        <f t="shared" si="833"/>
        <v>0</v>
      </c>
      <c r="AI137">
        <f t="shared" ref="AI137" si="874">AI135+AH136*9.81/10-255/29.4/10*1.2</f>
        <v>647.20856614459319</v>
      </c>
      <c r="AJ137">
        <f t="shared" ref="AJ137" si="875">AI137+AJ135</f>
        <v>22339.560210819876</v>
      </c>
    </row>
    <row r="138" spans="1:36" x14ac:dyDescent="0.25">
      <c r="A138">
        <v>477637</v>
      </c>
      <c r="B138">
        <v>101852</v>
      </c>
      <c r="D138">
        <v>-3</v>
      </c>
      <c r="E138">
        <v>-15182</v>
      </c>
      <c r="F138">
        <v>-2</v>
      </c>
      <c r="G138">
        <v>274</v>
      </c>
      <c r="I138">
        <v>-16046</v>
      </c>
      <c r="J138">
        <v>29</v>
      </c>
      <c r="L138">
        <f t="shared" ref="L138" si="876">44330.8*(1-(B138/101325)^0.190289)+42.2</f>
        <v>-1.5825111780322132</v>
      </c>
      <c r="M138">
        <f t="shared" ref="M138" si="877">((L136+L138+L140)/3-(L138+L140+L142)/3)*10</f>
        <v>2.7632655581372489</v>
      </c>
      <c r="N138">
        <f t="shared" ref="N138" si="878">((M136+M138+M140)/3-(M138+M140+M142)/3)</f>
        <v>-9.2111412006714577E-2</v>
      </c>
      <c r="O138">
        <f t="shared" ref="O138" si="879">D138/32768*500</f>
        <v>-4.57763671875E-2</v>
      </c>
      <c r="P138">
        <f t="shared" ref="P138" si="880">(P137+O138/10+23.5/10/75)*1.1196</f>
        <v>2.9955677929687497E-2</v>
      </c>
      <c r="Q138">
        <f t="shared" ref="Q138" si="881">F138/32768*500</f>
        <v>-3.0517578125E-2</v>
      </c>
      <c r="R138">
        <f t="shared" ref="R138" si="882">(R137+Q138/10+23.5/10/75)*1.1196</f>
        <v>3.1664051953124994E-2</v>
      </c>
      <c r="S138">
        <f>H138/32768*500</f>
        <v>0</v>
      </c>
      <c r="T138">
        <f t="shared" ref="T138" si="883">(T137+S138/10+23.5/10/75)*1.1196</f>
        <v>3.5080799999999995E-2</v>
      </c>
      <c r="V138">
        <f t="shared" si="830"/>
        <v>7.4022428083861529</v>
      </c>
      <c r="W138">
        <f t="shared" ref="W138" si="884">V138/10+W136-0.7/10</f>
        <v>46.405689907362252</v>
      </c>
      <c r="X138">
        <f t="shared" ref="X138" si="885">X136+W138</f>
        <v>1624.1674549000479</v>
      </c>
      <c r="Z138">
        <f t="shared" si="831"/>
        <v>-0.13078758949880667</v>
      </c>
      <c r="AD138">
        <f t="shared" si="832"/>
        <v>7.7704600484261501</v>
      </c>
      <c r="AE138">
        <f t="shared" ref="AE138" si="886">AE137+AD138/10-0.72/10</f>
        <v>0.70504600484261504</v>
      </c>
      <c r="AH138">
        <f t="shared" si="833"/>
        <v>10.732676895912704</v>
      </c>
    </row>
    <row r="139" spans="1:36" x14ac:dyDescent="0.25">
      <c r="N139">
        <f t="shared" si="860"/>
        <v>0</v>
      </c>
      <c r="V139">
        <f t="shared" si="830"/>
        <v>0</v>
      </c>
      <c r="X139" t="s">
        <v>6</v>
      </c>
      <c r="Z139">
        <f t="shared" si="831"/>
        <v>0</v>
      </c>
      <c r="AD139">
        <f t="shared" si="832"/>
        <v>0</v>
      </c>
      <c r="AH139">
        <f t="shared" si="833"/>
        <v>0</v>
      </c>
      <c r="AI139">
        <f t="shared" ref="AI139" si="887">AI137+AH138*9.81/10-255/29.4/10*1.2</f>
        <v>656.6965058529529</v>
      </c>
      <c r="AJ139">
        <f t="shared" ref="AJ139" si="888">AI139+AJ137</f>
        <v>22996.256716672829</v>
      </c>
    </row>
    <row r="140" spans="1:36" x14ac:dyDescent="0.25">
      <c r="A140">
        <v>477732</v>
      </c>
      <c r="B140">
        <v>101838</v>
      </c>
      <c r="E140">
        <v>-15774</v>
      </c>
      <c r="F140">
        <v>-12</v>
      </c>
      <c r="G140">
        <v>438</v>
      </c>
      <c r="H140">
        <v>-1</v>
      </c>
      <c r="I140">
        <v>-15492</v>
      </c>
      <c r="J140">
        <v>29</v>
      </c>
      <c r="L140">
        <f t="shared" ref="L140" si="889">44330.8*(1-(B140/101325)^0.190289)+42.2</f>
        <v>-0.42178278583805451</v>
      </c>
      <c r="M140">
        <f t="shared" ref="M140" si="890">((L138+L140+L142)/3-(L140+L142+L144)/3)*10</f>
        <v>-2.4872256882934596</v>
      </c>
      <c r="N140">
        <f t="shared" ref="N140" si="891">((M138+M140+M142)/3-(M140+M142+M144)/3)</f>
        <v>3.4081955794179444</v>
      </c>
      <c r="O140">
        <f t="shared" ref="O140" si="892">D140/32768*500</f>
        <v>0</v>
      </c>
      <c r="P140">
        <f t="shared" ref="P140" si="893">(P139+O140/10+23.5/10/75)*1.1196</f>
        <v>3.5080799999999995E-2</v>
      </c>
      <c r="Q140">
        <f t="shared" ref="Q140" si="894">F140/32768*500</f>
        <v>-0.18310546875</v>
      </c>
      <c r="R140">
        <f t="shared" ref="R140" si="895">(R139+Q140/10+23.5/10/75)*1.1196</f>
        <v>1.4580311718749997E-2</v>
      </c>
      <c r="S140">
        <f>H140/32768*500</f>
        <v>-1.52587890625E-2</v>
      </c>
      <c r="T140">
        <f t="shared" ref="T140" si="896">(T139+S140/10+23.5/10/75)*1.1196</f>
        <v>3.3372425976562495E-2</v>
      </c>
      <c r="V140">
        <f t="shared" si="830"/>
        <v>7.6908824963432476</v>
      </c>
      <c r="W140">
        <f t="shared" ref="W140" si="897">V140/10+W138-0.7/10</f>
        <v>47.104778156996574</v>
      </c>
      <c r="X140">
        <f t="shared" ref="X140" si="898">X138+W140</f>
        <v>1671.2722330570446</v>
      </c>
      <c r="Z140">
        <f t="shared" si="831"/>
        <v>-0.20906921241050119</v>
      </c>
      <c r="AD140">
        <f t="shared" si="832"/>
        <v>7.5021791767554475</v>
      </c>
      <c r="AE140">
        <f t="shared" ref="AE140" si="899">AE139+AD140/10-0.72/10</f>
        <v>0.67821791767554485</v>
      </c>
      <c r="AH140">
        <f t="shared" si="833"/>
        <v>10.745979522978812</v>
      </c>
    </row>
    <row r="141" spans="1:36" x14ac:dyDescent="0.25">
      <c r="N141">
        <f t="shared" si="860"/>
        <v>0</v>
      </c>
      <c r="V141">
        <f t="shared" si="830"/>
        <v>0</v>
      </c>
      <c r="X141" t="s">
        <v>6</v>
      </c>
      <c r="Z141">
        <f t="shared" si="831"/>
        <v>0</v>
      </c>
      <c r="AD141">
        <f t="shared" si="832"/>
        <v>0</v>
      </c>
      <c r="AH141">
        <f t="shared" si="833"/>
        <v>0</v>
      </c>
      <c r="AI141">
        <f t="shared" ref="AI141" si="900">AI139+AH140*9.81/10-255/29.4/10*1.2</f>
        <v>666.19749543846456</v>
      </c>
      <c r="AJ141">
        <f t="shared" ref="AJ141" si="901">AI141+AJ139</f>
        <v>23662.454212111294</v>
      </c>
    </row>
    <row r="142" spans="1:36" x14ac:dyDescent="0.25">
      <c r="A142">
        <v>477829</v>
      </c>
      <c r="B142">
        <v>101867</v>
      </c>
      <c r="D142">
        <v>-4</v>
      </c>
      <c r="E142">
        <v>-15178</v>
      </c>
      <c r="F142">
        <v>-21</v>
      </c>
      <c r="G142">
        <v>178</v>
      </c>
      <c r="H142">
        <v>3</v>
      </c>
      <c r="I142">
        <v>-16580</v>
      </c>
      <c r="J142">
        <v>29</v>
      </c>
      <c r="L142">
        <f t="shared" ref="L142" si="902">44330.8*(1-(B142/101325)^0.190289)+42.2</f>
        <v>-2.826005391805829</v>
      </c>
      <c r="M142">
        <f t="shared" ref="M142" si="903">((L140+L142+L144)/3-(L142+L144+L146)/3)*10</f>
        <v>-1.1055347163335938</v>
      </c>
      <c r="N142">
        <f t="shared" ref="N142" si="904">((M140+M142+M144)/3-(M142+M144+M146)/3)</f>
        <v>-2.6713840747750579</v>
      </c>
      <c r="O142">
        <f t="shared" ref="O142" si="905">D142/32768*500</f>
        <v>-6.103515625E-2</v>
      </c>
      <c r="P142">
        <f t="shared" ref="P142" si="906">(P141+O142/10+23.5/10/75)*1.1196</f>
        <v>2.8247303906249997E-2</v>
      </c>
      <c r="Q142">
        <f t="shared" ref="Q142" si="907">F142/32768*500</f>
        <v>-0.3204345703125</v>
      </c>
      <c r="R142">
        <f t="shared" ref="R142" si="908">(R141+Q142/10+23.5/10/75)*1.1196</f>
        <v>-7.9505449218750246E-4</v>
      </c>
      <c r="S142">
        <f>H142/32768*500</f>
        <v>4.57763671875E-2</v>
      </c>
      <c r="T142">
        <f t="shared" ref="T142" si="909">(T141+S142/10+23.5/10/75)*1.1196</f>
        <v>4.0205922070312497E-2</v>
      </c>
      <c r="V142">
        <f t="shared" si="830"/>
        <v>7.4002925402242807</v>
      </c>
      <c r="W142">
        <f t="shared" ref="W142" si="910">V142/10+W140-0.7/10</f>
        <v>47.774807411019005</v>
      </c>
      <c r="X142">
        <f t="shared" ref="X142" si="911">X140+W142</f>
        <v>1719.0470404680636</v>
      </c>
      <c r="Z142">
        <f t="shared" si="831"/>
        <v>-8.4964200477326973E-2</v>
      </c>
      <c r="AD142">
        <f t="shared" si="832"/>
        <v>8.0290556900726386</v>
      </c>
      <c r="AE142">
        <f t="shared" ref="AE142" si="912">AE141+AD142/10-0.72/10</f>
        <v>0.73090556900726389</v>
      </c>
      <c r="AH142">
        <f t="shared" si="833"/>
        <v>10.919582586827653</v>
      </c>
    </row>
    <row r="143" spans="1:36" x14ac:dyDescent="0.25">
      <c r="N143">
        <f t="shared" si="860"/>
        <v>0</v>
      </c>
      <c r="V143">
        <f t="shared" si="830"/>
        <v>0</v>
      </c>
      <c r="X143" t="s">
        <v>6</v>
      </c>
      <c r="Z143">
        <f t="shared" si="831"/>
        <v>0</v>
      </c>
      <c r="AD143">
        <f t="shared" si="832"/>
        <v>0</v>
      </c>
      <c r="AH143">
        <f t="shared" si="833"/>
        <v>0</v>
      </c>
      <c r="AI143">
        <f t="shared" ref="AI143" si="913">AI141+AH142*9.81/10-255/29.4/10*1.2</f>
        <v>675.86878962961191</v>
      </c>
      <c r="AJ143">
        <f t="shared" ref="AJ143" si="914">AI143+AJ141</f>
        <v>24338.323001740904</v>
      </c>
    </row>
    <row r="144" spans="1:36" x14ac:dyDescent="0.25">
      <c r="A144">
        <v>477929</v>
      </c>
      <c r="B144">
        <v>101843</v>
      </c>
      <c r="C144">
        <v>48</v>
      </c>
      <c r="D144">
        <v>3</v>
      </c>
      <c r="E144">
        <v>-15098</v>
      </c>
      <c r="F144">
        <v>-1</v>
      </c>
      <c r="G144">
        <v>42</v>
      </c>
      <c r="H144">
        <v>-8</v>
      </c>
      <c r="I144">
        <v>-16154</v>
      </c>
      <c r="J144">
        <v>29</v>
      </c>
      <c r="L144">
        <f t="shared" ref="L144" si="915">44330.8*(1-(B144/101325)^0.190289)+42.2</f>
        <v>-0.83634347154417554</v>
      </c>
      <c r="M144">
        <f t="shared" ref="M144" si="916">((L142+L144+L146)/3-(L144+L146+L148)/3)*10</f>
        <v>-7.4613211801165837</v>
      </c>
      <c r="N144">
        <f t="shared" ref="N144" si="917">((M142+M144+M146)/3-(M144+M146+M148)/3)</f>
        <v>-3.6846938742245401</v>
      </c>
      <c r="O144">
        <f t="shared" ref="O144" si="918">D144/32768*500</f>
        <v>4.57763671875E-2</v>
      </c>
      <c r="P144">
        <f t="shared" ref="P144" si="919">(P143+O144/10+23.5/10/75)*1.1196</f>
        <v>4.0205922070312497E-2</v>
      </c>
      <c r="Q144">
        <f t="shared" ref="Q144" si="920">F144/32768*500</f>
        <v>-1.52587890625E-2</v>
      </c>
      <c r="R144">
        <f t="shared" ref="R144" si="921">(R143+Q144/10+23.5/10/75)*1.1196</f>
        <v>3.3372425976562495E-2</v>
      </c>
      <c r="S144">
        <f>H144/32768*500</f>
        <v>-0.1220703125</v>
      </c>
      <c r="T144">
        <f t="shared" ref="T144" si="922">(T143+S144/10+23.5/10/75)*1.1196</f>
        <v>2.1413807812499998E-2</v>
      </c>
      <c r="V144">
        <f t="shared" si="830"/>
        <v>7.3612871769868358</v>
      </c>
      <c r="W144">
        <f t="shared" ref="W144" si="923">V144/10+W142-0.7/10</f>
        <v>48.440936128717688</v>
      </c>
      <c r="X144">
        <f t="shared" ref="X144" si="924">X142+W144</f>
        <v>1767.4879765967814</v>
      </c>
      <c r="Z144">
        <f t="shared" si="831"/>
        <v>-2.0047732696897375E-2</v>
      </c>
      <c r="AD144">
        <f t="shared" si="832"/>
        <v>7.8227602905569009</v>
      </c>
      <c r="AE144">
        <f t="shared" ref="AE144" si="925">AE143+AD144/10-0.72/10</f>
        <v>0.71027602905569009</v>
      </c>
      <c r="AH144">
        <f t="shared" si="833"/>
        <v>10.741719107162083</v>
      </c>
    </row>
    <row r="145" spans="1:36" x14ac:dyDescent="0.25">
      <c r="N145">
        <f t="shared" si="860"/>
        <v>0</v>
      </c>
      <c r="V145">
        <f t="shared" si="830"/>
        <v>0</v>
      </c>
      <c r="X145" t="s">
        <v>6</v>
      </c>
      <c r="Z145">
        <f t="shared" si="831"/>
        <v>0</v>
      </c>
      <c r="AD145">
        <f t="shared" si="832"/>
        <v>0</v>
      </c>
      <c r="AH145">
        <f t="shared" si="833"/>
        <v>0</v>
      </c>
      <c r="AI145">
        <f t="shared" ref="AI145" si="926">AI143+AH144*9.81/10-255/29.4/10*1.2</f>
        <v>685.36559974720728</v>
      </c>
      <c r="AJ145">
        <f t="shared" ref="AJ145" si="927">AI145+AJ143</f>
        <v>25023.688601488113</v>
      </c>
    </row>
    <row r="146" spans="1:36" x14ac:dyDescent="0.25">
      <c r="A146">
        <v>478024</v>
      </c>
      <c r="B146">
        <v>101834</v>
      </c>
      <c r="C146">
        <v>48</v>
      </c>
      <c r="D146">
        <v>-8</v>
      </c>
      <c r="E146">
        <v>-15270</v>
      </c>
      <c r="F146">
        <v>-4</v>
      </c>
      <c r="G146">
        <v>356</v>
      </c>
      <c r="H146">
        <v>-1</v>
      </c>
      <c r="I146">
        <v>-16022</v>
      </c>
      <c r="J146">
        <v>29</v>
      </c>
      <c r="L146">
        <f t="shared" ref="L146" si="928">44330.8*(1-(B146/101325)^0.190289)+42.2</f>
        <v>-9.012237093797637E-2</v>
      </c>
      <c r="M146">
        <f t="shared" ref="M146" si="929">((L144+L146+L148)/3-(L146+L148+L150)/3)*10</f>
        <v>5.5269265360317146</v>
      </c>
      <c r="N146">
        <f t="shared" ref="N146" si="930">((M144+M146+M148)/3-(M146+M148+M150)/3)</f>
        <v>-2.8556010525983853</v>
      </c>
      <c r="O146">
        <f t="shared" ref="O146" si="931">D146/32768*500</f>
        <v>-0.1220703125</v>
      </c>
      <c r="P146">
        <f t="shared" ref="P146" si="932">(P145+O146/10+23.5/10/75)*1.1196</f>
        <v>2.1413807812499998E-2</v>
      </c>
      <c r="Q146">
        <f t="shared" ref="Q146" si="933">F146/32768*500</f>
        <v>-6.103515625E-2</v>
      </c>
      <c r="R146">
        <f t="shared" ref="R146" si="934">(R145+Q146/10+23.5/10/75)*1.1196</f>
        <v>2.8247303906249997E-2</v>
      </c>
      <c r="S146">
        <f>H146/32768*500</f>
        <v>-1.52587890625E-2</v>
      </c>
      <c r="T146">
        <f t="shared" ref="T146" si="935">(T145+S146/10+23.5/10/75)*1.1196</f>
        <v>3.3372425976562495E-2</v>
      </c>
      <c r="V146">
        <f t="shared" si="830"/>
        <v>7.4451487079473431</v>
      </c>
      <c r="W146">
        <f t="shared" ref="W146" si="936">V146/10+W144-0.7/10</f>
        <v>49.115450999512419</v>
      </c>
      <c r="X146">
        <f t="shared" ref="X146" si="937">X144+W146</f>
        <v>1816.6034275962938</v>
      </c>
      <c r="Z146">
        <f t="shared" si="831"/>
        <v>-0.16992840095465395</v>
      </c>
      <c r="AD146">
        <f t="shared" si="832"/>
        <v>7.7588377723970945</v>
      </c>
      <c r="AE146">
        <f t="shared" ref="AE146" si="938">AE145+AD146/10-0.72/10</f>
        <v>0.70388377723970952</v>
      </c>
      <c r="AH146">
        <f t="shared" si="833"/>
        <v>10.754472489307735</v>
      </c>
    </row>
    <row r="147" spans="1:36" x14ac:dyDescent="0.25">
      <c r="N147">
        <f t="shared" si="860"/>
        <v>0</v>
      </c>
      <c r="V147">
        <f t="shared" si="830"/>
        <v>0</v>
      </c>
      <c r="X147" t="s">
        <v>6</v>
      </c>
      <c r="Z147">
        <f t="shared" si="831"/>
        <v>0</v>
      </c>
      <c r="AD147">
        <f t="shared" si="832"/>
        <v>0</v>
      </c>
      <c r="AH147">
        <f t="shared" si="833"/>
        <v>0</v>
      </c>
      <c r="AI147">
        <f t="shared" ref="AI147" si="939">AI145+AH146*9.81/10-255/29.4/10*1.2</f>
        <v>694.87492093268759</v>
      </c>
      <c r="AJ147">
        <f t="shared" ref="AJ147" si="940">AI147+AJ145</f>
        <v>25718.563522420802</v>
      </c>
    </row>
    <row r="148" spans="1:36" x14ac:dyDescent="0.25">
      <c r="A148">
        <v>478121</v>
      </c>
      <c r="B148">
        <v>101840</v>
      </c>
      <c r="D148">
        <v>2</v>
      </c>
      <c r="E148">
        <v>-15442</v>
      </c>
      <c r="F148">
        <v>-11</v>
      </c>
      <c r="G148">
        <v>92</v>
      </c>
      <c r="I148">
        <v>-15988</v>
      </c>
      <c r="J148">
        <v>29</v>
      </c>
      <c r="L148">
        <f t="shared" ref="L148" si="941">44330.8*(1-(B148/101325)^0.190289)+42.2</f>
        <v>-0.5876090377708536</v>
      </c>
      <c r="M148">
        <f t="shared" ref="M148" si="942">((L146+L148+L150)/3-(L148+L150+L152)/3)*10</f>
        <v>9.9485469063400238</v>
      </c>
      <c r="N148">
        <f t="shared" ref="N148" si="943">((M146+M148+M150)/3-(M148+M150+M152)/3)</f>
        <v>2.9476590017700652</v>
      </c>
      <c r="O148">
        <f t="shared" ref="O148" si="944">D148/32768*500</f>
        <v>3.0517578125E-2</v>
      </c>
      <c r="P148">
        <f t="shared" ref="P148" si="945">(P147+O148/10+23.5/10/75)*1.1196</f>
        <v>3.8497548046874996E-2</v>
      </c>
      <c r="Q148">
        <f t="shared" ref="Q148" si="946">F148/32768*500</f>
        <v>-0.1678466796875</v>
      </c>
      <c r="R148">
        <f t="shared" ref="R148" si="947">(R147+Q148/10+23.5/10/75)*1.1196</f>
        <v>1.6288685742187496E-2</v>
      </c>
      <c r="S148">
        <f>H148/32768*500</f>
        <v>0</v>
      </c>
      <c r="T148">
        <f t="shared" ref="T148" si="948">(T147+S148/10+23.5/10/75)*1.1196</f>
        <v>3.5080799999999995E-2</v>
      </c>
      <c r="V148">
        <f t="shared" si="830"/>
        <v>7.5290102389078495</v>
      </c>
      <c r="W148">
        <f t="shared" ref="W148" si="949">V148/10+W146-0.7/10</f>
        <v>49.798352023403204</v>
      </c>
      <c r="X148">
        <f t="shared" ref="X148" si="950">X146+W148</f>
        <v>1866.401779619697</v>
      </c>
      <c r="Z148">
        <f t="shared" si="831"/>
        <v>-4.3914081145584725E-2</v>
      </c>
      <c r="AD148">
        <f t="shared" si="832"/>
        <v>7.7423728813559318</v>
      </c>
      <c r="AE148">
        <f t="shared" ref="AE148" si="951">AE147+AD148/10-0.72/10</f>
        <v>0.70223728813559327</v>
      </c>
      <c r="AH148">
        <f t="shared" si="833"/>
        <v>10.799641728226815</v>
      </c>
    </row>
    <row r="149" spans="1:36" x14ac:dyDescent="0.25">
      <c r="N149">
        <f t="shared" si="860"/>
        <v>0</v>
      </c>
      <c r="V149">
        <f t="shared" si="830"/>
        <v>0</v>
      </c>
      <c r="X149" t="s">
        <v>6</v>
      </c>
      <c r="Z149">
        <f t="shared" si="831"/>
        <v>0</v>
      </c>
      <c r="AD149">
        <f t="shared" si="832"/>
        <v>0</v>
      </c>
      <c r="AH149">
        <f t="shared" si="833"/>
        <v>0</v>
      </c>
      <c r="AI149">
        <f t="shared" ref="AI149" si="952">AI147+AH148*9.81/10-255/29.4/10*1.2</f>
        <v>704.42855314154747</v>
      </c>
      <c r="AJ149">
        <f t="shared" ref="AJ149" si="953">AI149+AJ147</f>
        <v>26422.99207556235</v>
      </c>
    </row>
    <row r="150" spans="1:36" x14ac:dyDescent="0.25">
      <c r="A150">
        <v>478216</v>
      </c>
      <c r="B150">
        <v>101863</v>
      </c>
      <c r="D150">
        <v>8</v>
      </c>
      <c r="E150">
        <v>-15004</v>
      </c>
      <c r="F150">
        <v>-11</v>
      </c>
      <c r="G150">
        <v>452</v>
      </c>
      <c r="H150">
        <v>2</v>
      </c>
      <c r="I150">
        <v>-16010</v>
      </c>
      <c r="J150">
        <v>29</v>
      </c>
      <c r="L150">
        <f t="shared" ref="L150" si="954">44330.8*(1-(B150/101325)^0.190289)+42.2</f>
        <v>-2.4944214323536897</v>
      </c>
      <c r="M150">
        <f t="shared" ref="M150" si="955">((L148+L150+L152)/3-(L150+L152+L154)/3)*10</f>
        <v>1.1054819776785729</v>
      </c>
      <c r="N150">
        <f t="shared" ref="N150" si="956">((M148+M150+M152)/3-(M150+M152+M154)/3)</f>
        <v>3.5924945810401789</v>
      </c>
      <c r="O150">
        <f t="shared" ref="O150" si="957">D150/32768*500</f>
        <v>0.1220703125</v>
      </c>
      <c r="P150">
        <f t="shared" ref="P150" si="958">(P149+O150/10+23.5/10/75)*1.1196</f>
        <v>4.8747792187499993E-2</v>
      </c>
      <c r="Q150">
        <f t="shared" ref="Q150" si="959">F150/32768*500</f>
        <v>-0.1678466796875</v>
      </c>
      <c r="R150">
        <f t="shared" ref="R150" si="960">(R149+Q150/10+23.5/10/75)*1.1196</f>
        <v>1.6288685742187496E-2</v>
      </c>
      <c r="S150">
        <f>H150/32768*500</f>
        <v>3.0517578125E-2</v>
      </c>
      <c r="T150">
        <f t="shared" ref="T150" si="961">(T149+S150/10+23.5/10/75)*1.1196</f>
        <v>3.8497548046874996E-2</v>
      </c>
      <c r="V150">
        <f t="shared" si="830"/>
        <v>7.3154558751828374</v>
      </c>
      <c r="W150">
        <f t="shared" ref="W150" si="962">V150/10+W148-0.7/10</f>
        <v>50.459897610921487</v>
      </c>
      <c r="X150">
        <f t="shared" ref="X150" si="963">X148+W150</f>
        <v>1916.8616772306184</v>
      </c>
      <c r="Z150">
        <f t="shared" si="831"/>
        <v>-0.21575178997613365</v>
      </c>
      <c r="AD150">
        <f t="shared" si="832"/>
        <v>7.7530266343825662</v>
      </c>
      <c r="AE150">
        <f t="shared" ref="AE150" si="964">AE149+AD150/10-0.72/10</f>
        <v>0.70330266343825665</v>
      </c>
      <c r="AH150">
        <f t="shared" si="833"/>
        <v>10.661700872284424</v>
      </c>
    </row>
    <row r="151" spans="1:36" x14ac:dyDescent="0.25">
      <c r="N151">
        <f t="shared" si="860"/>
        <v>0</v>
      </c>
      <c r="V151">
        <f t="shared" si="830"/>
        <v>0</v>
      </c>
      <c r="X151" t="s">
        <v>6</v>
      </c>
      <c r="Z151">
        <f t="shared" si="831"/>
        <v>0</v>
      </c>
      <c r="AD151">
        <f t="shared" si="832"/>
        <v>0</v>
      </c>
      <c r="AH151">
        <f t="shared" si="833"/>
        <v>0</v>
      </c>
      <c r="AI151">
        <f t="shared" ref="AI151" si="965">AI149+AH150*9.81/10-255/29.4/10*1.2</f>
        <v>713.84686537072787</v>
      </c>
      <c r="AJ151">
        <f t="shared" ref="AJ151" si="966">AI151+AJ149</f>
        <v>27136.838940933078</v>
      </c>
    </row>
    <row r="152" spans="1:36" x14ac:dyDescent="0.25">
      <c r="A152">
        <v>478310</v>
      </c>
      <c r="B152">
        <v>101870</v>
      </c>
      <c r="D152">
        <v>-10</v>
      </c>
      <c r="E152">
        <v>-15320</v>
      </c>
      <c r="G152">
        <v>172</v>
      </c>
      <c r="H152">
        <v>-1</v>
      </c>
      <c r="I152">
        <v>-16022</v>
      </c>
      <c r="J152">
        <v>29</v>
      </c>
      <c r="L152">
        <f t="shared" ref="L152" si="967">44330.8*(1-(B152/101325)^0.190289)+42.2</f>
        <v>-3.0746864428399832</v>
      </c>
      <c r="M152">
        <f t="shared" ref="M152" si="968">((L150+L152+L154)/3-(L152+L154+L156)/3)*10</f>
        <v>-3.3160504692784798</v>
      </c>
      <c r="N152">
        <f t="shared" ref="N152" si="969">((M150+M152+M154)/3-(M152+M154+M156)/3)</f>
        <v>0.82911331439114422</v>
      </c>
      <c r="O152">
        <f t="shared" ref="O152" si="970">D152/32768*500</f>
        <v>-0.152587890625</v>
      </c>
      <c r="P152">
        <f t="shared" ref="P152" si="971">(P151+O152/10+23.5/10/75)*1.1196</f>
        <v>1.7997059765624997E-2</v>
      </c>
      <c r="Q152">
        <f t="shared" ref="Q152" si="972">F152/32768*500</f>
        <v>0</v>
      </c>
      <c r="R152">
        <f t="shared" ref="R152" si="973">(R151+Q152/10+23.5/10/75)*1.1196</f>
        <v>3.5080799999999995E-2</v>
      </c>
      <c r="S152">
        <f>H152/32768*500</f>
        <v>-1.52587890625E-2</v>
      </c>
      <c r="T152">
        <f t="shared" ref="T152" si="974">(T151+S152/10+23.5/10/75)*1.1196</f>
        <v>3.3372425976562495E-2</v>
      </c>
      <c r="V152">
        <f t="shared" si="830"/>
        <v>7.469527059970746</v>
      </c>
      <c r="W152">
        <f t="shared" ref="W152" si="975">V152/10+W150-0.7/10</f>
        <v>51.136850316918562</v>
      </c>
      <c r="X152">
        <f t="shared" ref="X152" si="976">X150+W152</f>
        <v>1967.9985275475369</v>
      </c>
      <c r="Z152">
        <f t="shared" si="831"/>
        <v>-8.2100238663484482E-2</v>
      </c>
      <c r="AD152">
        <f t="shared" si="832"/>
        <v>7.7588377723970945</v>
      </c>
      <c r="AE152">
        <f t="shared" ref="AE152" si="977">AE151+AD152/10-0.72/10</f>
        <v>0.70388377723970952</v>
      </c>
      <c r="AH152">
        <f t="shared" si="833"/>
        <v>10.770336045230888</v>
      </c>
    </row>
    <row r="153" spans="1:36" x14ac:dyDescent="0.25">
      <c r="N153">
        <f t="shared" si="860"/>
        <v>0</v>
      </c>
      <c r="V153">
        <f t="shared" si="830"/>
        <v>0</v>
      </c>
      <c r="X153" t="s">
        <v>6</v>
      </c>
      <c r="Z153">
        <f t="shared" si="831"/>
        <v>0</v>
      </c>
      <c r="AD153">
        <f t="shared" si="832"/>
        <v>0</v>
      </c>
      <c r="AH153">
        <f t="shared" si="833"/>
        <v>0</v>
      </c>
      <c r="AI153">
        <f t="shared" ref="AI153" si="978">AI151+AH152*9.81/10-255/29.4/10*1.2</f>
        <v>723.37174870456874</v>
      </c>
      <c r="AJ153">
        <f t="shared" ref="AJ153" si="979">AI153+AJ151</f>
        <v>27860.210689637646</v>
      </c>
    </row>
    <row r="154" spans="1:36" x14ac:dyDescent="0.25">
      <c r="A154">
        <v>478409</v>
      </c>
      <c r="B154">
        <v>101844</v>
      </c>
      <c r="D154">
        <v>5</v>
      </c>
      <c r="E154">
        <v>-15332</v>
      </c>
      <c r="F154">
        <v>-9</v>
      </c>
      <c r="G154">
        <v>132</v>
      </c>
      <c r="H154">
        <v>-1</v>
      </c>
      <c r="I154">
        <v>-16024</v>
      </c>
      <c r="J154">
        <v>29</v>
      </c>
      <c r="L154">
        <f t="shared" ref="L154" si="980">44330.8*(1-(B154/101325)^0.190289)+42.2</f>
        <v>-0.91925363107442593</v>
      </c>
      <c r="M154">
        <f t="shared" ref="M154" si="981">((L152+L154+L156)/3-(L154+L156+L158)/3)*10</f>
        <v>-0.82893683678051389</v>
      </c>
      <c r="N154">
        <f t="shared" ref="N154" si="982">((M152+M154+M156)/3-(M154+M156+M158)/3)</f>
        <v>0.46074308872069492</v>
      </c>
      <c r="O154">
        <f t="shared" ref="O154" si="983">D154/32768*500</f>
        <v>7.62939453125E-2</v>
      </c>
      <c r="P154">
        <f t="shared" ref="P154" si="984">(P153+O154/10+23.5/10/75)*1.1196</f>
        <v>4.3622670117187498E-2</v>
      </c>
      <c r="Q154">
        <f t="shared" ref="Q154" si="985">F154/32768*500</f>
        <v>-0.1373291015625</v>
      </c>
      <c r="R154">
        <f t="shared" ref="R154" si="986">(R153+Q154/10+23.5/10/75)*1.1196</f>
        <v>1.9705433789062497E-2</v>
      </c>
      <c r="S154">
        <f>H154/32768*500</f>
        <v>-1.52587890625E-2</v>
      </c>
      <c r="T154">
        <f t="shared" ref="T154" si="987">(T153+S154/10+23.5/10/75)*1.1196</f>
        <v>3.3372425976562495E-2</v>
      </c>
      <c r="V154">
        <f t="shared" si="830"/>
        <v>7.4753778644563624</v>
      </c>
      <c r="W154">
        <f t="shared" ref="W154" si="988">V154/10+W152-0.7/10</f>
        <v>51.814388103364195</v>
      </c>
      <c r="X154">
        <f t="shared" ref="X154" si="989">X152+W154</f>
        <v>2019.8129156509012</v>
      </c>
      <c r="Z154">
        <f t="shared" si="831"/>
        <v>-6.3007159904534607E-2</v>
      </c>
      <c r="AD154">
        <f t="shared" si="832"/>
        <v>7.7598062953995157</v>
      </c>
      <c r="AE154">
        <f t="shared" ref="AE154" si="990">AE153+AD154/10-0.72/10</f>
        <v>0.70398062953995166</v>
      </c>
      <c r="AH154">
        <f t="shared" si="833"/>
        <v>10.774963473753651</v>
      </c>
    </row>
    <row r="155" spans="1:36" x14ac:dyDescent="0.25">
      <c r="N155">
        <f t="shared" si="860"/>
        <v>0</v>
      </c>
      <c r="V155">
        <f t="shared" si="830"/>
        <v>0</v>
      </c>
      <c r="X155" t="s">
        <v>6</v>
      </c>
      <c r="Z155">
        <f t="shared" si="831"/>
        <v>0</v>
      </c>
      <c r="AD155">
        <f t="shared" si="832"/>
        <v>0</v>
      </c>
      <c r="AH155">
        <f t="shared" si="833"/>
        <v>0</v>
      </c>
      <c r="AI155">
        <f t="shared" ref="AI155" si="991">AI153+AH154*9.81/10-255/29.4/10*1.2</f>
        <v>732.90117154579048</v>
      </c>
      <c r="AJ155">
        <f t="shared" ref="AJ155" si="992">AI155+AJ153</f>
        <v>28593.111861183435</v>
      </c>
    </row>
    <row r="156" spans="1:36" x14ac:dyDescent="0.25">
      <c r="A156">
        <v>478504</v>
      </c>
      <c r="B156">
        <v>101851</v>
      </c>
      <c r="C156">
        <v>48</v>
      </c>
      <c r="D156">
        <v>6</v>
      </c>
      <c r="E156">
        <v>-15254</v>
      </c>
      <c r="F156">
        <v>-12</v>
      </c>
      <c r="G156">
        <v>312</v>
      </c>
      <c r="I156">
        <v>-16012</v>
      </c>
      <c r="J156">
        <v>29</v>
      </c>
      <c r="L156">
        <f t="shared" ref="L156" si="993">44330.8*(1-(B156/101325)^0.190289)+42.2</f>
        <v>-1.4996062915701458</v>
      </c>
      <c r="M156">
        <f t="shared" ref="M156" si="994">((L154+L156+L158)/3-(L156+L158+L160)/3)*10</f>
        <v>-1.3818579654948593</v>
      </c>
      <c r="N156">
        <f t="shared" ref="N156" si="995">((M154+M156+M158)/3-(M156+M158+M160)/3)</f>
        <v>0.27633204646184417</v>
      </c>
      <c r="O156">
        <f t="shared" ref="O156" si="996">D156/32768*500</f>
        <v>9.1552734375E-2</v>
      </c>
      <c r="P156">
        <f t="shared" ref="P156" si="997">(P155+O156/10+23.5/10/75)*1.1196</f>
        <v>4.5331044140624992E-2</v>
      </c>
      <c r="Q156">
        <f t="shared" ref="Q156" si="998">F156/32768*500</f>
        <v>-0.18310546875</v>
      </c>
      <c r="R156">
        <f t="shared" ref="R156" si="999">(R155+Q156/10+23.5/10/75)*1.1196</f>
        <v>1.4580311718749997E-2</v>
      </c>
      <c r="S156">
        <f>H156/32768*500</f>
        <v>0</v>
      </c>
      <c r="T156">
        <f t="shared" ref="T156" si="1000">(T155+S156/10+23.5/10/75)*1.1196</f>
        <v>3.5080799999999995E-2</v>
      </c>
      <c r="V156">
        <f t="shared" si="830"/>
        <v>7.4373476352998535</v>
      </c>
      <c r="W156">
        <f t="shared" ref="W156" si="1001">V156/10+W154-0.7/10</f>
        <v>52.48812286689418</v>
      </c>
      <c r="X156">
        <f t="shared" ref="X156" si="1002">X154+W156</f>
        <v>2072.3010385177954</v>
      </c>
      <c r="Z156">
        <f t="shared" si="831"/>
        <v>-0.14892601431980906</v>
      </c>
      <c r="AD156">
        <f t="shared" si="832"/>
        <v>7.7539951573849875</v>
      </c>
      <c r="AE156">
        <f t="shared" ref="AE156" si="1003">AE155+AD156/10-0.72/10</f>
        <v>0.70339951573849879</v>
      </c>
      <c r="AH156">
        <f t="shared" si="833"/>
        <v>10.745266851353266</v>
      </c>
    </row>
    <row r="157" spans="1:36" x14ac:dyDescent="0.25">
      <c r="N157">
        <f t="shared" si="860"/>
        <v>0</v>
      </c>
      <c r="V157">
        <f t="shared" si="830"/>
        <v>0</v>
      </c>
      <c r="X157" t="s">
        <v>6</v>
      </c>
      <c r="Z157">
        <f t="shared" si="831"/>
        <v>0</v>
      </c>
      <c r="AD157">
        <f t="shared" si="832"/>
        <v>0</v>
      </c>
      <c r="AH157">
        <f t="shared" si="833"/>
        <v>0</v>
      </c>
      <c r="AI157">
        <f t="shared" ref="AI157" si="1004">AI155+AH156*9.81/10-255/29.4/10*1.2</f>
        <v>742.40146200043739</v>
      </c>
      <c r="AJ157">
        <f t="shared" ref="AJ157" si="1005">AI157+AJ155</f>
        <v>29335.513323183874</v>
      </c>
    </row>
    <row r="158" spans="1:36" x14ac:dyDescent="0.25">
      <c r="A158">
        <v>478600</v>
      </c>
      <c r="B158">
        <v>101867</v>
      </c>
      <c r="D158">
        <v>-2</v>
      </c>
      <c r="E158">
        <v>-15180</v>
      </c>
      <c r="F158">
        <v>-6</v>
      </c>
      <c r="G158">
        <v>182</v>
      </c>
      <c r="H158">
        <v>-1</v>
      </c>
      <c r="I158">
        <v>-16062</v>
      </c>
      <c r="J158">
        <v>29</v>
      </c>
      <c r="L158">
        <f t="shared" ref="L158" si="1006">44330.8*(1-(B158/101325)^0.190289)+42.2</f>
        <v>-2.826005391805829</v>
      </c>
      <c r="M158">
        <f t="shared" ref="M158" si="1007">((L156+L158+L160)/3-(L158+L160+L162)/3)*10</f>
        <v>-4.6982797354405648</v>
      </c>
      <c r="N158">
        <f t="shared" ref="N158" si="1008">((M156+M158+M160)/3-(M158+M160+M162)/3)</f>
        <v>-0.73699311226955388</v>
      </c>
      <c r="O158">
        <f t="shared" ref="O158" si="1009">D158/32768*500</f>
        <v>-3.0517578125E-2</v>
      </c>
      <c r="P158">
        <f t="shared" ref="P158" si="1010">(P157+O158/10+23.5/10/75)*1.1196</f>
        <v>3.1664051953124994E-2</v>
      </c>
      <c r="Q158">
        <f t="shared" ref="Q158" si="1011">F158/32768*500</f>
        <v>-9.1552734375E-2</v>
      </c>
      <c r="R158">
        <f t="shared" ref="R158" si="1012">(R157+Q158/10+23.5/10/75)*1.1196</f>
        <v>2.4830555859374995E-2</v>
      </c>
      <c r="S158">
        <f>H158/32768*500</f>
        <v>-1.52587890625E-2</v>
      </c>
      <c r="T158">
        <f t="shared" ref="T158" si="1013">(T157+S158/10+23.5/10/75)*1.1196</f>
        <v>3.3372425976562495E-2</v>
      </c>
      <c r="V158">
        <f t="shared" si="830"/>
        <v>7.4012676743052168</v>
      </c>
      <c r="W158">
        <f t="shared" ref="W158" si="1014">V158/10+W156-0.7/10</f>
        <v>53.158249634324704</v>
      </c>
      <c r="X158">
        <f t="shared" ref="X158" si="1015">X156+W158</f>
        <v>2125.4592881521203</v>
      </c>
      <c r="Z158">
        <f t="shared" si="831"/>
        <v>-8.6873508353221954E-2</v>
      </c>
      <c r="AD158">
        <f t="shared" si="832"/>
        <v>7.7782082324455208</v>
      </c>
      <c r="AE158">
        <f t="shared" ref="AE158" si="1016">AE157+AD158/10-0.72/10</f>
        <v>0.70582082324455209</v>
      </c>
      <c r="AH158">
        <f t="shared" si="833"/>
        <v>10.737170646890744</v>
      </c>
    </row>
    <row r="159" spans="1:36" x14ac:dyDescent="0.25">
      <c r="N159">
        <f t="shared" si="860"/>
        <v>0</v>
      </c>
      <c r="V159">
        <f t="shared" si="830"/>
        <v>0</v>
      </c>
      <c r="X159" t="s">
        <v>6</v>
      </c>
      <c r="Z159">
        <f t="shared" si="831"/>
        <v>0</v>
      </c>
      <c r="AD159">
        <f t="shared" si="832"/>
        <v>0</v>
      </c>
      <c r="AH159">
        <f t="shared" si="833"/>
        <v>0</v>
      </c>
      <c r="AI159">
        <f t="shared" ref="AI159" si="1017">AI157+AH158*9.81/10-255/29.4/10*1.2</f>
        <v>751.89381007850659</v>
      </c>
      <c r="AJ159">
        <f t="shared" ref="AJ159" si="1018">AI159+AJ157</f>
        <v>30087.407133262379</v>
      </c>
    </row>
    <row r="160" spans="1:36" x14ac:dyDescent="0.25">
      <c r="A160">
        <v>478695</v>
      </c>
      <c r="B160">
        <v>101839</v>
      </c>
      <c r="D160">
        <v>-8</v>
      </c>
      <c r="E160">
        <v>-15348</v>
      </c>
      <c r="F160">
        <v>-11</v>
      </c>
      <c r="G160">
        <v>252</v>
      </c>
      <c r="H160">
        <v>4</v>
      </c>
      <c r="I160">
        <v>-16248</v>
      </c>
      <c r="J160">
        <v>29</v>
      </c>
      <c r="L160">
        <f t="shared" ref="L160" si="1019">44330.8*(1-(B160/101325)^0.190289)+42.2</f>
        <v>-0.50469624142596814</v>
      </c>
      <c r="M160">
        <f t="shared" ref="M160" si="1020">((L158+L160+L162)/3-(L160+L162+L164)/3)*10</f>
        <v>-1.6579329761660466</v>
      </c>
      <c r="N160">
        <f t="shared" ref="N160" si="1021">((M158+M160+M162)/3-(M160+M162+M164)/3)</f>
        <v>-0.92116979039734814</v>
      </c>
      <c r="O160">
        <f t="shared" ref="O160" si="1022">D160/32768*500</f>
        <v>-0.1220703125</v>
      </c>
      <c r="P160">
        <f t="shared" ref="P160" si="1023">(P159+O160/10+23.5/10/75)*1.1196</f>
        <v>2.1413807812499998E-2</v>
      </c>
      <c r="Q160">
        <f t="shared" ref="Q160" si="1024">F160/32768*500</f>
        <v>-0.1678466796875</v>
      </c>
      <c r="R160">
        <f t="shared" ref="R160" si="1025">(R159+Q160/10+23.5/10/75)*1.1196</f>
        <v>1.6288685742187496E-2</v>
      </c>
      <c r="S160">
        <f>H160/32768*500</f>
        <v>6.103515625E-2</v>
      </c>
      <c r="T160">
        <f t="shared" ref="T160" si="1026">(T159+S160/10+23.5/10/75)*1.1196</f>
        <v>4.1914296093749998E-2</v>
      </c>
      <c r="V160">
        <f t="shared" si="830"/>
        <v>7.483178937103852</v>
      </c>
      <c r="W160">
        <f t="shared" ref="W160" si="1027">V160/10+W158-0.7/10</f>
        <v>53.83656752803509</v>
      </c>
      <c r="X160">
        <f t="shared" ref="X160" si="1028">X158+W160</f>
        <v>2179.2958556801555</v>
      </c>
      <c r="Z160">
        <f t="shared" si="831"/>
        <v>-0.12028639618138424</v>
      </c>
      <c r="AD160">
        <f t="shared" si="832"/>
        <v>7.8682808716707022</v>
      </c>
      <c r="AE160">
        <f t="shared" ref="AE160" si="1029">AE159+AD160/10-0.72/10</f>
        <v>0.71482808716707025</v>
      </c>
      <c r="AH160">
        <f t="shared" si="833"/>
        <v>10.859202535053857</v>
      </c>
    </row>
    <row r="161" spans="1:36" x14ac:dyDescent="0.25">
      <c r="N161">
        <f t="shared" si="860"/>
        <v>0</v>
      </c>
      <c r="V161">
        <f t="shared" si="830"/>
        <v>0</v>
      </c>
      <c r="X161" t="s">
        <v>6</v>
      </c>
      <c r="Z161">
        <f t="shared" si="831"/>
        <v>0</v>
      </c>
      <c r="AD161">
        <f t="shared" si="832"/>
        <v>0</v>
      </c>
      <c r="AH161">
        <f t="shared" si="833"/>
        <v>0</v>
      </c>
      <c r="AI161">
        <f t="shared" ref="AI161" si="1030">AI159+AH160*9.81/10-255/29.4/10*1.2</f>
        <v>761.50587143886378</v>
      </c>
      <c r="AJ161">
        <f t="shared" ref="AJ161" si="1031">AI161+AJ159</f>
        <v>30848.913004701244</v>
      </c>
    </row>
    <row r="162" spans="1:36" x14ac:dyDescent="0.25">
      <c r="A162">
        <v>478790</v>
      </c>
      <c r="B162">
        <v>101834</v>
      </c>
      <c r="D162">
        <v>-1</v>
      </c>
      <c r="E162">
        <v>-15064</v>
      </c>
      <c r="F162">
        <v>-12</v>
      </c>
      <c r="G162">
        <v>144</v>
      </c>
      <c r="H162">
        <v>-2</v>
      </c>
      <c r="I162">
        <v>-16094</v>
      </c>
      <c r="J162">
        <v>29</v>
      </c>
      <c r="L162">
        <f t="shared" ref="L162" si="1032">44330.8*(1-(B162/101325)^0.190289)+42.2</f>
        <v>-9.012237093797637E-2</v>
      </c>
      <c r="M162">
        <f t="shared" ref="M162" si="1033">((L160+L162+L164)/3-(L162+L164+L166)/3)*10</f>
        <v>0.82912137131380237</v>
      </c>
      <c r="N162">
        <f t="shared" ref="N162" si="1034">((M160+M162+M164)/3-(M162+M164+M166)/3)</f>
        <v>-1.1052886507773643</v>
      </c>
      <c r="O162">
        <f t="shared" ref="O162" si="1035">D162/32768*500</f>
        <v>-1.52587890625E-2</v>
      </c>
      <c r="P162">
        <f t="shared" ref="P162" si="1036">(P161+O162/10+23.5/10/75)*1.1196</f>
        <v>3.3372425976562495E-2</v>
      </c>
      <c r="Q162">
        <f t="shared" ref="Q162" si="1037">F162/32768*500</f>
        <v>-0.18310546875</v>
      </c>
      <c r="R162">
        <f t="shared" ref="R162" si="1038">(R161+Q162/10+23.5/10/75)*1.1196</f>
        <v>1.4580311718749997E-2</v>
      </c>
      <c r="S162">
        <f>H162/32768*500</f>
        <v>-3.0517578125E-2</v>
      </c>
      <c r="T162">
        <f t="shared" ref="T162" si="1039">(T161+S162/10+23.5/10/75)*1.1196</f>
        <v>3.1664051953124994E-2</v>
      </c>
      <c r="V162">
        <f t="shared" si="830"/>
        <v>7.3447098976109215</v>
      </c>
      <c r="W162">
        <f t="shared" ref="W162" si="1040">V162/10+W160-0.7/10</f>
        <v>54.501038517796182</v>
      </c>
      <c r="X162">
        <f t="shared" ref="X162" si="1041">X160+W162</f>
        <v>2233.7968941979516</v>
      </c>
      <c r="Z162">
        <f t="shared" si="831"/>
        <v>-6.8735083532219576E-2</v>
      </c>
      <c r="AD162">
        <f t="shared" si="832"/>
        <v>7.7937046004842614</v>
      </c>
      <c r="AE162">
        <f t="shared" ref="AE162" si="1042">AE161+AD162/10-0.72/10</f>
        <v>0.70737046004842619</v>
      </c>
      <c r="AH162">
        <f t="shared" si="833"/>
        <v>10.70940331630953</v>
      </c>
    </row>
    <row r="163" spans="1:36" x14ac:dyDescent="0.25">
      <c r="N163">
        <f t="shared" si="860"/>
        <v>0</v>
      </c>
      <c r="V163">
        <f t="shared" si="830"/>
        <v>0</v>
      </c>
      <c r="X163" t="s">
        <v>6</v>
      </c>
      <c r="Z163">
        <f t="shared" si="831"/>
        <v>0</v>
      </c>
      <c r="AD163">
        <f t="shared" si="832"/>
        <v>0</v>
      </c>
      <c r="AH163">
        <f t="shared" si="833"/>
        <v>0</v>
      </c>
      <c r="AI163">
        <f t="shared" ref="AI163" si="1043">AI161+AH162*9.81/10-255/29.4/10*1.2</f>
        <v>770.97097976563282</v>
      </c>
      <c r="AJ163">
        <f t="shared" ref="AJ163" si="1044">AI163+AJ161</f>
        <v>31619.883984466876</v>
      </c>
    </row>
    <row r="164" spans="1:36" x14ac:dyDescent="0.25">
      <c r="A164">
        <v>478887</v>
      </c>
      <c r="B164">
        <v>101861</v>
      </c>
      <c r="D164">
        <v>-2</v>
      </c>
      <c r="E164">
        <v>-15362</v>
      </c>
      <c r="F164">
        <v>-10</v>
      </c>
      <c r="G164">
        <v>452</v>
      </c>
      <c r="H164">
        <v>-2</v>
      </c>
      <c r="I164">
        <v>-16068</v>
      </c>
      <c r="J164">
        <v>29</v>
      </c>
      <c r="L164">
        <f t="shared" ref="L164" si="1045">44330.8*(1-(B164/101325)^0.190289)+42.2</f>
        <v>-2.3286254989560149</v>
      </c>
      <c r="M164">
        <f t="shared" ref="M164" si="1046">((L162+L164+L166)/3-(L164+L166+L168)/3)*10</f>
        <v>-1.9347703642485203</v>
      </c>
      <c r="N164">
        <f t="shared" ref="N164" si="1047">((M162+M164+M166)/3-(M164+M166+M168)/3)</f>
        <v>0.64487364264021718</v>
      </c>
      <c r="O164">
        <f t="shared" ref="O164" si="1048">D164/32768*500</f>
        <v>-3.0517578125E-2</v>
      </c>
      <c r="P164">
        <f t="shared" ref="P164" si="1049">(P163+O164/10+23.5/10/75)*1.1196</f>
        <v>3.1664051953124994E-2</v>
      </c>
      <c r="Q164">
        <f t="shared" ref="Q164" si="1050">F164/32768*500</f>
        <v>-0.152587890625</v>
      </c>
      <c r="R164">
        <f t="shared" ref="R164" si="1051">(R163+Q164/10+23.5/10/75)*1.1196</f>
        <v>1.7997059765624997E-2</v>
      </c>
      <c r="S164">
        <f>H164/32768*500</f>
        <v>-3.0517578125E-2</v>
      </c>
      <c r="T164">
        <f t="shared" ref="T164" si="1052">(T163+S164/10+23.5/10/75)*1.1196</f>
        <v>3.1664051953124994E-2</v>
      </c>
      <c r="V164">
        <f t="shared" si="830"/>
        <v>7.4900048756704045</v>
      </c>
      <c r="W164">
        <f t="shared" ref="W164" si="1053">V164/10+W162-0.7/10</f>
        <v>55.18003900536322</v>
      </c>
      <c r="X164">
        <f t="shared" ref="X164" si="1054">X162+W164</f>
        <v>2288.9769332033147</v>
      </c>
      <c r="Z164">
        <f t="shared" si="831"/>
        <v>-0.21575178997613365</v>
      </c>
      <c r="AD164">
        <f t="shared" si="832"/>
        <v>7.7811138014527845</v>
      </c>
      <c r="AE164">
        <f t="shared" ref="AE164" si="1055">AE163+AD164/10-0.72/10</f>
        <v>0.70611138014527852</v>
      </c>
      <c r="AH164">
        <f t="shared" si="833"/>
        <v>10.80242814665311</v>
      </c>
    </row>
    <row r="165" spans="1:36" x14ac:dyDescent="0.25">
      <c r="N165">
        <f t="shared" si="860"/>
        <v>0</v>
      </c>
      <c r="V165">
        <f t="shared" si="830"/>
        <v>0</v>
      </c>
      <c r="X165" t="s">
        <v>6</v>
      </c>
      <c r="Z165">
        <f t="shared" si="831"/>
        <v>0</v>
      </c>
      <c r="AD165">
        <f t="shared" si="832"/>
        <v>0</v>
      </c>
      <c r="AH165">
        <f t="shared" si="833"/>
        <v>0</v>
      </c>
      <c r="AI165">
        <f t="shared" ref="AI165" si="1056">AI163+AH164*9.81/10-255/29.4/10*1.2</f>
        <v>780.52734545096894</v>
      </c>
      <c r="AJ165">
        <f t="shared" ref="AJ165" si="1057">AI165+AJ163</f>
        <v>32400.411329917846</v>
      </c>
    </row>
    <row r="166" spans="1:36" x14ac:dyDescent="0.25">
      <c r="A166">
        <v>478989</v>
      </c>
      <c r="B166">
        <v>101842</v>
      </c>
      <c r="C166">
        <v>48</v>
      </c>
      <c r="D166">
        <v>-4</v>
      </c>
      <c r="E166">
        <v>-14706</v>
      </c>
      <c r="F166">
        <v>-5</v>
      </c>
      <c r="G166">
        <v>230</v>
      </c>
      <c r="H166">
        <v>2</v>
      </c>
      <c r="I166">
        <v>-16092</v>
      </c>
      <c r="J166">
        <v>29</v>
      </c>
      <c r="L166">
        <f t="shared" ref="L166" si="1058">44330.8*(1-(B166/101325)^0.190289)+42.2</f>
        <v>-0.75343265282010918</v>
      </c>
      <c r="M166">
        <f t="shared" ref="M166" si="1059">((L164+L166+L168)/3-(L166+L168+L170)/3)*10</f>
        <v>1.6579329761660466</v>
      </c>
      <c r="N166">
        <f t="shared" ref="N166" si="1060">((M164+M166+M168)/3-(M166+M168+M170)/3)</f>
        <v>-1.2898469094990144</v>
      </c>
      <c r="O166">
        <f t="shared" ref="O166" si="1061">D166/32768*500</f>
        <v>-6.103515625E-2</v>
      </c>
      <c r="P166">
        <f t="shared" ref="P166" si="1062">(P165+O166/10+23.5/10/75)*1.1196</f>
        <v>2.8247303906249997E-2</v>
      </c>
      <c r="Q166">
        <f t="shared" ref="Q166" si="1063">F166/32768*500</f>
        <v>-7.62939453125E-2</v>
      </c>
      <c r="R166">
        <f t="shared" ref="R166" si="1064">(R165+Q166/10+23.5/10/75)*1.1196</f>
        <v>2.6538929882812496E-2</v>
      </c>
      <c r="S166">
        <f>H166/32768*500</f>
        <v>3.0517578125E-2</v>
      </c>
      <c r="T166">
        <f t="shared" ref="T166" si="1065">(T165+S166/10+23.5/10/75)*1.1196</f>
        <v>3.8497548046874996E-2</v>
      </c>
      <c r="V166">
        <f t="shared" si="830"/>
        <v>7.1701608971233544</v>
      </c>
      <c r="W166">
        <f t="shared" ref="W166" si="1066">V166/10+W164-0.7/10</f>
        <v>55.827055095075558</v>
      </c>
      <c r="X166">
        <f t="shared" ref="X166" si="1067">X164+W166</f>
        <v>2344.8039882983903</v>
      </c>
      <c r="Z166">
        <f t="shared" si="831"/>
        <v>-0.10978520286396182</v>
      </c>
      <c r="AD166">
        <f t="shared" si="832"/>
        <v>7.7927360774818402</v>
      </c>
      <c r="AE166">
        <f t="shared" ref="AE166" si="1068">AE165+AD166/10-0.72/10</f>
        <v>0.70727360774818404</v>
      </c>
      <c r="AH166">
        <f t="shared" si="833"/>
        <v>10.590089501731878</v>
      </c>
    </row>
    <row r="167" spans="1:36" x14ac:dyDescent="0.25">
      <c r="N167">
        <f t="shared" si="860"/>
        <v>0</v>
      </c>
      <c r="V167">
        <f t="shared" si="830"/>
        <v>0</v>
      </c>
      <c r="X167" t="s">
        <v>6</v>
      </c>
      <c r="Z167">
        <f t="shared" si="831"/>
        <v>0</v>
      </c>
      <c r="AD167">
        <f t="shared" si="832"/>
        <v>0</v>
      </c>
      <c r="AH167">
        <f t="shared" si="833"/>
        <v>0</v>
      </c>
      <c r="AI167">
        <f t="shared" ref="AI167" si="1069">AI165+AH166*9.81/10-255/29.4/10*1.2</f>
        <v>789.87540692563732</v>
      </c>
      <c r="AJ167">
        <f t="shared" ref="AJ167" si="1070">AI167+AJ165</f>
        <v>33190.286736843482</v>
      </c>
    </row>
    <row r="168" spans="1:36" x14ac:dyDescent="0.25">
      <c r="A168">
        <v>479085</v>
      </c>
      <c r="B168">
        <v>101827</v>
      </c>
      <c r="D168">
        <v>6</v>
      </c>
      <c r="E168">
        <v>-15784</v>
      </c>
      <c r="F168">
        <v>10</v>
      </c>
      <c r="G168">
        <v>216</v>
      </c>
      <c r="H168">
        <v>2</v>
      </c>
      <c r="I168">
        <v>-16012</v>
      </c>
      <c r="J168">
        <v>29</v>
      </c>
      <c r="L168">
        <f t="shared" ref="L168" si="1071">44330.8*(1-(B168/101325)^0.190289)+42.2</f>
        <v>0.49030873833658006</v>
      </c>
      <c r="M168">
        <f t="shared" ref="M168" si="1072">((L166+L168+L170)/3-(L168+L170+L172)/3)*10</f>
        <v>-1.1054995566068493</v>
      </c>
      <c r="N168">
        <f t="shared" ref="N168" si="1073">((M166+M168+M170)/3-(M168+M170+M172)/3)</f>
        <v>1.1052886507773647</v>
      </c>
      <c r="O168">
        <f t="shared" ref="O168" si="1074">D168/32768*500</f>
        <v>9.1552734375E-2</v>
      </c>
      <c r="P168">
        <f t="shared" ref="P168" si="1075">(P167+O168/10+23.5/10/75)*1.1196</f>
        <v>4.5331044140624992E-2</v>
      </c>
      <c r="Q168">
        <f t="shared" ref="Q168" si="1076">F168/32768*500</f>
        <v>0.152587890625</v>
      </c>
      <c r="R168">
        <f t="shared" ref="R168" si="1077">(R167+Q168/10+23.5/10/75)*1.1196</f>
        <v>5.2164540234374994E-2</v>
      </c>
      <c r="S168">
        <f>H168/32768*500</f>
        <v>3.0517578125E-2</v>
      </c>
      <c r="T168">
        <f t="shared" ref="T168" si="1078">(T167+S168/10+23.5/10/75)*1.1196</f>
        <v>3.8497548046874996E-2</v>
      </c>
      <c r="V168">
        <f t="shared" si="830"/>
        <v>7.695758166747928</v>
      </c>
      <c r="W168">
        <f t="shared" ref="W168" si="1079">V168/10+W166-0.7/10</f>
        <v>56.526630911750352</v>
      </c>
      <c r="X168">
        <f t="shared" ref="X168" si="1080">X166+W168</f>
        <v>2401.3306192101409</v>
      </c>
      <c r="Z168">
        <f t="shared" si="831"/>
        <v>-0.10310262529832935</v>
      </c>
      <c r="AD168">
        <f t="shared" si="832"/>
        <v>7.7539951573849875</v>
      </c>
      <c r="AE168">
        <f t="shared" ref="AE168" si="1081">AE167+AD168/10-0.72/10</f>
        <v>0.70339951573849879</v>
      </c>
      <c r="AH168">
        <f t="shared" si="833"/>
        <v>10.925189463490355</v>
      </c>
    </row>
    <row r="169" spans="1:36" x14ac:dyDescent="0.25">
      <c r="N169">
        <f t="shared" si="860"/>
        <v>0</v>
      </c>
      <c r="V169">
        <f t="shared" si="830"/>
        <v>0</v>
      </c>
      <c r="X169" t="s">
        <v>6</v>
      </c>
      <c r="Z169">
        <f t="shared" si="831"/>
        <v>0</v>
      </c>
      <c r="AD169">
        <f t="shared" si="832"/>
        <v>0</v>
      </c>
      <c r="AH169">
        <f t="shared" si="833"/>
        <v>0</v>
      </c>
      <c r="AI169">
        <f t="shared" ref="AI169" si="1082">AI167+AH168*9.81/10-255/29.4/10*1.2</f>
        <v>799.55220146279078</v>
      </c>
      <c r="AJ169">
        <f t="shared" ref="AJ169" si="1083">AI169+AJ167</f>
        <v>33989.838938306275</v>
      </c>
    </row>
    <row r="170" spans="1:36" x14ac:dyDescent="0.25">
      <c r="A170">
        <v>479179</v>
      </c>
      <c r="B170">
        <v>101867</v>
      </c>
      <c r="D170">
        <v>-1</v>
      </c>
      <c r="E170">
        <v>-15138</v>
      </c>
      <c r="F170">
        <v>-38</v>
      </c>
      <c r="G170">
        <v>76</v>
      </c>
      <c r="H170">
        <v>-4</v>
      </c>
      <c r="I170">
        <v>-16048</v>
      </c>
      <c r="J170">
        <v>29</v>
      </c>
      <c r="L170">
        <f t="shared" ref="L170" si="1084">44330.8*(1-(B170/101325)^0.190289)+42.2</f>
        <v>-2.826005391805829</v>
      </c>
      <c r="M170">
        <f t="shared" ref="M170" si="1085">((L168+L170+L172)/3-(L170+L172+L174)/3)*10</f>
        <v>1.9347703642485226</v>
      </c>
      <c r="N170">
        <f t="shared" ref="N170" si="1086">((M168+M170+M172)/3-(M170+M172+M174)/3)</f>
        <v>-2.6714316816640999</v>
      </c>
      <c r="O170">
        <f t="shared" ref="O170" si="1087">D170/32768*500</f>
        <v>-1.52587890625E-2</v>
      </c>
      <c r="P170">
        <f t="shared" ref="P170" si="1088">(P169+O170/10+23.5/10/75)*1.1196</f>
        <v>3.3372425976562495E-2</v>
      </c>
      <c r="Q170">
        <f t="shared" ref="Q170" si="1089">F170/32768*500</f>
        <v>-0.579833984375</v>
      </c>
      <c r="R170">
        <f t="shared" ref="R170" si="1090">(R169+Q170/10+23.5/10/75)*1.1196</f>
        <v>-2.9837412890625001E-2</v>
      </c>
      <c r="S170">
        <f>H170/32768*500</f>
        <v>-6.103515625E-2</v>
      </c>
      <c r="T170">
        <f t="shared" ref="T170" si="1091">(T169+S170/10+23.5/10/75)*1.1196</f>
        <v>2.8247303906249997E-2</v>
      </c>
      <c r="V170">
        <f t="shared" si="830"/>
        <v>7.3807898586055583</v>
      </c>
      <c r="W170">
        <f t="shared" ref="W170" si="1092">V170/10+W168-0.7/10</f>
        <v>57.194709897610906</v>
      </c>
      <c r="X170">
        <f t="shared" ref="X170" si="1093">X168+W170</f>
        <v>2458.525329107752</v>
      </c>
      <c r="Z170">
        <f t="shared" si="831"/>
        <v>-3.6276849642004776E-2</v>
      </c>
      <c r="AD170">
        <f t="shared" si="832"/>
        <v>7.7714285714285714</v>
      </c>
      <c r="AE170">
        <f t="shared" ref="AE170" si="1094">AE169+AD170/10-0.72/10</f>
        <v>0.70514285714285718</v>
      </c>
      <c r="AH170">
        <f t="shared" si="833"/>
        <v>10.717857854418995</v>
      </c>
    </row>
    <row r="171" spans="1:36" x14ac:dyDescent="0.25">
      <c r="N171">
        <f t="shared" si="860"/>
        <v>0</v>
      </c>
      <c r="V171">
        <f t="shared" si="830"/>
        <v>0</v>
      </c>
      <c r="X171" t="s">
        <v>6</v>
      </c>
      <c r="Z171">
        <f t="shared" si="831"/>
        <v>0</v>
      </c>
      <c r="AD171">
        <f t="shared" si="832"/>
        <v>0</v>
      </c>
      <c r="AH171">
        <f t="shared" si="833"/>
        <v>0</v>
      </c>
      <c r="AI171">
        <f t="shared" ref="AI171" si="1095">AI169+AH170*9.81/10-255/29.4/10*1.2</f>
        <v>809.02560369144521</v>
      </c>
      <c r="AJ171">
        <f t="shared" ref="AJ171" si="1096">AI171+AJ169</f>
        <v>34798.864541997718</v>
      </c>
    </row>
    <row r="172" spans="1:36" x14ac:dyDescent="0.25">
      <c r="A172">
        <v>479276</v>
      </c>
      <c r="B172">
        <v>101838</v>
      </c>
      <c r="D172">
        <v>4</v>
      </c>
      <c r="E172">
        <v>-15074</v>
      </c>
      <c r="F172">
        <v>14</v>
      </c>
      <c r="G172">
        <v>278</v>
      </c>
      <c r="H172">
        <v>1</v>
      </c>
      <c r="I172">
        <v>-16054</v>
      </c>
      <c r="J172">
        <v>29</v>
      </c>
      <c r="L172">
        <f t="shared" ref="L172" si="1097">44330.8*(1-(B172/101325)^0.190289)+42.2</f>
        <v>-0.42178278583805451</v>
      </c>
      <c r="M172">
        <f t="shared" ref="M172" si="1098">((L170+L172+L174)/3-(L172+L174+L176)/3)*10</f>
        <v>-1.6579329761660477</v>
      </c>
      <c r="N172">
        <f t="shared" ref="N172" si="1099">((M170+M172+M174)/3-(M172+M174+M176)/3)</f>
        <v>0.73705317910637702</v>
      </c>
      <c r="O172">
        <f t="shared" ref="O172" si="1100">D172/32768*500</f>
        <v>6.103515625E-2</v>
      </c>
      <c r="P172">
        <f t="shared" ref="P172" si="1101">(P171+O172/10+23.5/10/75)*1.1196</f>
        <v>4.1914296093749998E-2</v>
      </c>
      <c r="Q172">
        <f t="shared" ref="Q172" si="1102">F172/32768*500</f>
        <v>0.213623046875</v>
      </c>
      <c r="R172">
        <f t="shared" ref="R172" si="1103">(R171+Q172/10+23.5/10/75)*1.1196</f>
        <v>5.8998036328124996E-2</v>
      </c>
      <c r="S172">
        <f>H172/32768*500</f>
        <v>1.52587890625E-2</v>
      </c>
      <c r="T172">
        <f t="shared" ref="T172" si="1104">(T171+S172/10+23.5/10/75)*1.1196</f>
        <v>3.6789174023437496E-2</v>
      </c>
      <c r="V172">
        <f t="shared" si="830"/>
        <v>7.3495855680156019</v>
      </c>
      <c r="W172">
        <f t="shared" ref="W172" si="1105">V172/10+W170-0.7/10</f>
        <v>57.859668454412464</v>
      </c>
      <c r="X172">
        <f t="shared" ref="X172" si="1106">X170+W172</f>
        <v>2516.3849975621642</v>
      </c>
      <c r="Z172">
        <f t="shared" si="831"/>
        <v>-0.13269689737470167</v>
      </c>
      <c r="AD172">
        <f t="shared" si="832"/>
        <v>7.774334140435835</v>
      </c>
      <c r="AE172">
        <f t="shared" ref="AE172" si="1107">AE171+AD172/10-0.72/10</f>
        <v>0.70543341404358351</v>
      </c>
      <c r="AH172">
        <f t="shared" si="833"/>
        <v>10.699265760569848</v>
      </c>
    </row>
    <row r="173" spans="1:36" x14ac:dyDescent="0.25">
      <c r="N173">
        <f t="shared" si="860"/>
        <v>0</v>
      </c>
      <c r="V173">
        <f t="shared" si="830"/>
        <v>0</v>
      </c>
      <c r="X173" t="s">
        <v>6</v>
      </c>
      <c r="Z173">
        <f t="shared" si="831"/>
        <v>0</v>
      </c>
      <c r="AD173">
        <f t="shared" si="832"/>
        <v>0</v>
      </c>
      <c r="AH173">
        <f t="shared" si="833"/>
        <v>0</v>
      </c>
      <c r="AI173">
        <f t="shared" ref="AI173" si="1108">AI171+AH172*9.81/10-255/29.4/10*1.2</f>
        <v>818.48076707603366</v>
      </c>
      <c r="AJ173">
        <f t="shared" ref="AJ173" si="1109">AI173+AJ171</f>
        <v>35617.345309073753</v>
      </c>
    </row>
    <row r="174" spans="1:36" x14ac:dyDescent="0.25">
      <c r="A174">
        <v>479370</v>
      </c>
      <c r="B174">
        <v>101834</v>
      </c>
      <c r="D174">
        <v>-4</v>
      </c>
      <c r="E174">
        <v>-15592</v>
      </c>
      <c r="F174">
        <v>-8</v>
      </c>
      <c r="G174">
        <v>202</v>
      </c>
      <c r="H174">
        <v>-1</v>
      </c>
      <c r="I174">
        <v>-16024</v>
      </c>
      <c r="J174">
        <v>29</v>
      </c>
      <c r="L174">
        <f t="shared" ref="L174" si="1110">44330.8*(1-(B174/101325)^0.190289)+42.2</f>
        <v>-9.012237093797637E-2</v>
      </c>
      <c r="M174">
        <f t="shared" ref="M174" si="1111">((L172+L174+L176)/3-(L174+L176+L178)/3)*10</f>
        <v>6.9087954883854508</v>
      </c>
      <c r="N174">
        <f t="shared" ref="N174" si="1112">((M172+M174+M176)/3-(M174+M176+M178)/3)</f>
        <v>2.0267110967660069</v>
      </c>
      <c r="O174">
        <f t="shared" ref="O174" si="1113">D174/32768*500</f>
        <v>-6.103515625E-2</v>
      </c>
      <c r="P174">
        <f t="shared" ref="P174" si="1114">(P173+O174/10+23.5/10/75)*1.1196</f>
        <v>2.8247303906249997E-2</v>
      </c>
      <c r="Q174">
        <f t="shared" ref="Q174" si="1115">F174/32768*500</f>
        <v>-0.1220703125</v>
      </c>
      <c r="R174">
        <f t="shared" ref="R174" si="1116">(R173+Q174/10+23.5/10/75)*1.1196</f>
        <v>2.1413807812499998E-2</v>
      </c>
      <c r="S174">
        <f>H174/32768*500</f>
        <v>-1.52587890625E-2</v>
      </c>
      <c r="T174">
        <f t="shared" ref="T174" si="1117">(T173+S174/10+23.5/10/75)*1.1196</f>
        <v>3.3372425976562495E-2</v>
      </c>
      <c r="V174">
        <f t="shared" si="830"/>
        <v>7.6021452949780599</v>
      </c>
      <c r="W174">
        <f t="shared" ref="W174" si="1118">V174/10+W172-0.7/10</f>
        <v>58.549882983910273</v>
      </c>
      <c r="X174">
        <f t="shared" ref="X174" si="1119">X172+W174</f>
        <v>2574.9348805460745</v>
      </c>
      <c r="Z174">
        <f t="shared" si="831"/>
        <v>-9.6420047732696898E-2</v>
      </c>
      <c r="AD174">
        <f t="shared" si="832"/>
        <v>7.7598062953995157</v>
      </c>
      <c r="AE174">
        <f t="shared" ref="AE174" si="1120">AE173+AD174/10-0.72/10</f>
        <v>0.70398062953995166</v>
      </c>
      <c r="AH174">
        <f t="shared" si="833"/>
        <v>10.863540106875096</v>
      </c>
    </row>
    <row r="175" spans="1:36" x14ac:dyDescent="0.25">
      <c r="N175">
        <f t="shared" si="860"/>
        <v>0</v>
      </c>
      <c r="V175">
        <f t="shared" si="830"/>
        <v>0</v>
      </c>
      <c r="X175" t="s">
        <v>6</v>
      </c>
      <c r="Z175">
        <f t="shared" si="831"/>
        <v>0</v>
      </c>
      <c r="AD175">
        <f t="shared" si="832"/>
        <v>0</v>
      </c>
      <c r="AH175">
        <f t="shared" si="833"/>
        <v>0</v>
      </c>
      <c r="AI175">
        <f t="shared" ref="AI175" si="1121">AI173+AH174*9.81/10-255/29.4/10*1.2</f>
        <v>828.09708359434751</v>
      </c>
      <c r="AJ175">
        <f t="shared" ref="AJ175" si="1122">AI175+AJ173</f>
        <v>36445.442392668097</v>
      </c>
    </row>
    <row r="176" spans="1:36" x14ac:dyDescent="0.25">
      <c r="A176">
        <v>479465</v>
      </c>
      <c r="B176">
        <v>101861</v>
      </c>
      <c r="D176">
        <v>3</v>
      </c>
      <c r="E176">
        <v>-15106</v>
      </c>
      <c r="F176">
        <v>-10</v>
      </c>
      <c r="G176">
        <v>170</v>
      </c>
      <c r="I176">
        <v>-16052</v>
      </c>
      <c r="J176">
        <v>29</v>
      </c>
      <c r="L176">
        <f t="shared" ref="L176" si="1123">44330.8*(1-(B176/101325)^0.190289)+42.2</f>
        <v>-2.3286254989560149</v>
      </c>
      <c r="M176">
        <f t="shared" ref="M176" si="1124">((L174+L176+L178)/3-(L176+L178+L180)/3)*10</f>
        <v>-0.27638917307060806</v>
      </c>
      <c r="N176">
        <f t="shared" ref="N176" si="1125">((M174+M176+M178)/3-(M176+M178+M180)/3)</f>
        <v>1.3818872386844636</v>
      </c>
      <c r="O176">
        <f t="shared" ref="O176" si="1126">D176/32768*500</f>
        <v>4.57763671875E-2</v>
      </c>
      <c r="P176">
        <f t="shared" ref="P176" si="1127">(P175+O176/10+23.5/10/75)*1.1196</f>
        <v>4.0205922070312497E-2</v>
      </c>
      <c r="Q176">
        <f t="shared" ref="Q176" si="1128">F176/32768*500</f>
        <v>-0.152587890625</v>
      </c>
      <c r="R176">
        <f t="shared" ref="R176" si="1129">(R175+Q176/10+23.5/10/75)*1.1196</f>
        <v>1.7997059765624997E-2</v>
      </c>
      <c r="S176">
        <f>H176/32768*500</f>
        <v>0</v>
      </c>
      <c r="T176">
        <f t="shared" ref="T176" si="1130">(T175+S176/10+23.5/10/75)*1.1196</f>
        <v>3.5080799999999995E-2</v>
      </c>
      <c r="V176">
        <f t="shared" si="830"/>
        <v>7.3651877133105801</v>
      </c>
      <c r="W176">
        <f t="shared" ref="W176" si="1131">V176/10+W174-0.7/10</f>
        <v>59.216401755241328</v>
      </c>
      <c r="X176">
        <f t="shared" ref="X176" si="1132">X174+W176</f>
        <v>2634.1512823013159</v>
      </c>
      <c r="Z176">
        <f t="shared" si="831"/>
        <v>-8.1145584725536998E-2</v>
      </c>
      <c r="AD176">
        <f t="shared" si="832"/>
        <v>7.7733656174334138</v>
      </c>
      <c r="AE176">
        <f t="shared" ref="AE176" si="1133">AE175+AD176/10-0.72/10</f>
        <v>0.70533656174334147</v>
      </c>
      <c r="AH176">
        <f t="shared" si="833"/>
        <v>10.708771529942991</v>
      </c>
    </row>
    <row r="177" spans="1:36" x14ac:dyDescent="0.25">
      <c r="N177">
        <f t="shared" si="860"/>
        <v>0</v>
      </c>
      <c r="V177">
        <f t="shared" si="830"/>
        <v>0</v>
      </c>
      <c r="X177" t="s">
        <v>6</v>
      </c>
      <c r="Z177">
        <f t="shared" si="831"/>
        <v>0</v>
      </c>
      <c r="AD177">
        <f t="shared" si="832"/>
        <v>0</v>
      </c>
      <c r="AH177">
        <f t="shared" si="833"/>
        <v>0</v>
      </c>
      <c r="AI177">
        <f t="shared" ref="AI177" si="1134">AI175+AH176*9.81/10-255/29.4/10*1.2</f>
        <v>837.56157213869096</v>
      </c>
      <c r="AJ177">
        <f t="shared" ref="AJ177" si="1135">AI177+AJ175</f>
        <v>37283.00396480679</v>
      </c>
    </row>
    <row r="178" spans="1:36" x14ac:dyDescent="0.25">
      <c r="A178">
        <v>479563</v>
      </c>
      <c r="B178">
        <v>101863</v>
      </c>
      <c r="C178">
        <v>48</v>
      </c>
      <c r="D178">
        <v>1</v>
      </c>
      <c r="E178">
        <v>-15314</v>
      </c>
      <c r="F178">
        <v>-18</v>
      </c>
      <c r="G178">
        <v>236</v>
      </c>
      <c r="H178">
        <v>-1</v>
      </c>
      <c r="I178">
        <v>-16028</v>
      </c>
      <c r="J178">
        <v>29</v>
      </c>
      <c r="L178">
        <f t="shared" ref="L178" si="1136">44330.8*(1-(B178/101325)^0.190289)+42.2</f>
        <v>-2.4944214323536897</v>
      </c>
      <c r="M178">
        <f t="shared" ref="M178" si="1137">((L176+L178+L180)/3-(L178+L180+L182)/3)*10</f>
        <v>-7.7380662664640685</v>
      </c>
      <c r="N178">
        <f t="shared" ref="N178" si="1138">((M176+M178+M180)/3-(M178+M180+M182)/3)</f>
        <v>-1.1055164044209047</v>
      </c>
      <c r="O178">
        <f t="shared" ref="O178" si="1139">D178/32768*500</f>
        <v>1.52587890625E-2</v>
      </c>
      <c r="P178">
        <f t="shared" ref="P178" si="1140">(P177+O178/10+23.5/10/75)*1.1196</f>
        <v>3.6789174023437496E-2</v>
      </c>
      <c r="Q178">
        <f t="shared" ref="Q178" si="1141">F178/32768*500</f>
        <v>-0.274658203125</v>
      </c>
      <c r="R178">
        <f t="shared" ref="R178" si="1142">(R177+Q178/10+23.5/10/75)*1.1196</f>
        <v>4.3300675781249975E-3</v>
      </c>
      <c r="S178">
        <f>H178/32768*500</f>
        <v>-1.52587890625E-2</v>
      </c>
      <c r="T178">
        <f t="shared" ref="T178" si="1143">(T177+S178/10+23.5/10/75)*1.1196</f>
        <v>3.3372425976562495E-2</v>
      </c>
      <c r="V178">
        <f t="shared" si="830"/>
        <v>7.4666016577279377</v>
      </c>
      <c r="W178">
        <f t="shared" ref="W178" si="1144">V178/10+W176-0.7/10</f>
        <v>59.893061921014123</v>
      </c>
      <c r="X178">
        <f t="shared" ref="X178" si="1145">X176+W178</f>
        <v>2694.04434422233</v>
      </c>
      <c r="Z178">
        <f t="shared" si="831"/>
        <v>-0.11264916467780429</v>
      </c>
      <c r="AD178">
        <f t="shared" si="832"/>
        <v>7.7617433414043582</v>
      </c>
      <c r="AE178">
        <f t="shared" ref="AE178" si="1146">AE177+AD178/10-0.72/10</f>
        <v>0.70417433414043584</v>
      </c>
      <c r="AH178">
        <f t="shared" si="833"/>
        <v>10.770677316089415</v>
      </c>
    </row>
    <row r="179" spans="1:36" x14ac:dyDescent="0.25">
      <c r="N179">
        <f t="shared" si="860"/>
        <v>0</v>
      </c>
      <c r="V179">
        <f t="shared" si="830"/>
        <v>0</v>
      </c>
      <c r="X179" t="s">
        <v>6</v>
      </c>
      <c r="Z179">
        <f t="shared" si="831"/>
        <v>0</v>
      </c>
      <c r="AD179">
        <f t="shared" si="832"/>
        <v>0</v>
      </c>
      <c r="AH179">
        <f t="shared" si="833"/>
        <v>0</v>
      </c>
      <c r="AI179">
        <f t="shared" ref="AI179" si="1147">AI177+AH178*9.81/10-255/29.4/10*1.2</f>
        <v>847.08679025924403</v>
      </c>
      <c r="AJ179">
        <f t="shared" ref="AJ179" si="1148">AI179+AJ177</f>
        <v>38130.090755066034</v>
      </c>
    </row>
    <row r="180" spans="1:36" x14ac:dyDescent="0.25">
      <c r="A180">
        <v>479660</v>
      </c>
      <c r="B180">
        <v>101833</v>
      </c>
      <c r="C180">
        <v>48</v>
      </c>
      <c r="E180">
        <v>-14830</v>
      </c>
      <c r="F180">
        <v>-6</v>
      </c>
      <c r="G180">
        <v>122</v>
      </c>
      <c r="H180">
        <v>6</v>
      </c>
      <c r="I180">
        <v>-16444</v>
      </c>
      <c r="J180">
        <v>29</v>
      </c>
      <c r="L180">
        <f t="shared" ref="L180" si="1149">44330.8*(1-(B180/101325)^0.190289)+42.2</f>
        <v>-7.2056190167941736E-3</v>
      </c>
      <c r="M180">
        <f t="shared" ref="M180" si="1150">((L178+L180+L182)/3-(L180+L182+L184)/3)*10</f>
        <v>2.7631337723320595</v>
      </c>
      <c r="N180">
        <f t="shared" ref="N180" si="1151">((M178+M180+M182)/3-(M180+M182+M184)/3)</f>
        <v>-3.5927421022187249</v>
      </c>
      <c r="O180">
        <f t="shared" ref="O180" si="1152">D180/32768*500</f>
        <v>0</v>
      </c>
      <c r="P180">
        <f t="shared" ref="P180" si="1153">(P179+O180/10+23.5/10/75)*1.1196</f>
        <v>3.5080799999999995E-2</v>
      </c>
      <c r="Q180">
        <f t="shared" ref="Q180" si="1154">F180/32768*500</f>
        <v>-9.1552734375E-2</v>
      </c>
      <c r="R180">
        <f t="shared" ref="R180" si="1155">(R179+Q180/10+23.5/10/75)*1.1196</f>
        <v>2.4830555859374995E-2</v>
      </c>
      <c r="S180">
        <f>H180/32768*500</f>
        <v>9.1552734375E-2</v>
      </c>
      <c r="T180">
        <f t="shared" ref="T180" si="1156">(T179+S180/10+23.5/10/75)*1.1196</f>
        <v>4.5331044140624992E-2</v>
      </c>
      <c r="V180">
        <f t="shared" si="830"/>
        <v>7.2306192101413949</v>
      </c>
      <c r="W180">
        <f t="shared" ref="W180" si="1157">V180/10+W178-0.7/10</f>
        <v>60.546123842028265</v>
      </c>
      <c r="X180">
        <f t="shared" ref="X180" si="1158">X178+W180</f>
        <v>2754.5904680643584</v>
      </c>
      <c r="Z180">
        <f t="shared" si="831"/>
        <v>-5.8233890214797135E-2</v>
      </c>
      <c r="AD180">
        <f t="shared" si="832"/>
        <v>7.9631961259079906</v>
      </c>
      <c r="AE180">
        <f t="shared" ref="AE180" si="1159">AE179+AD180/10-0.72/10</f>
        <v>0.72431961259079913</v>
      </c>
      <c r="AH180">
        <f t="shared" si="833"/>
        <v>10.756288295118877</v>
      </c>
    </row>
    <row r="181" spans="1:36" x14ac:dyDescent="0.25">
      <c r="N181">
        <f t="shared" si="860"/>
        <v>0</v>
      </c>
      <c r="V181">
        <f t="shared" si="830"/>
        <v>0</v>
      </c>
      <c r="X181" t="s">
        <v>6</v>
      </c>
      <c r="Z181">
        <f t="shared" si="831"/>
        <v>0</v>
      </c>
      <c r="AD181">
        <f t="shared" si="832"/>
        <v>0</v>
      </c>
      <c r="AH181">
        <f t="shared" si="833"/>
        <v>0</v>
      </c>
      <c r="AI181">
        <f t="shared" ref="AI181" si="1160">AI179+AH180*9.81/10-255/29.4/10*1.2</f>
        <v>856.59789275022501</v>
      </c>
      <c r="AJ181">
        <f t="shared" ref="AJ181" si="1161">AI181+AJ179</f>
        <v>38986.688647816256</v>
      </c>
    </row>
    <row r="182" spans="1:36" x14ac:dyDescent="0.25">
      <c r="A182">
        <v>479754</v>
      </c>
      <c r="B182">
        <v>101833</v>
      </c>
      <c r="D182">
        <v>-6</v>
      </c>
      <c r="E182">
        <v>-15510</v>
      </c>
      <c r="F182">
        <v>-1</v>
      </c>
      <c r="G182">
        <v>200</v>
      </c>
      <c r="H182">
        <v>3</v>
      </c>
      <c r="I182">
        <v>-16320</v>
      </c>
      <c r="J182">
        <v>29</v>
      </c>
      <c r="L182">
        <f t="shared" ref="L182" si="1162">44330.8*(1-(B182/101325)^0.190289)+42.2</f>
        <v>-7.2056190167941736E-3</v>
      </c>
      <c r="M182">
        <f t="shared" ref="M182" si="1163">((L180+L182+L184)/3-(L182+L184+L186)/3)*10</f>
        <v>3.0401600401921058</v>
      </c>
      <c r="N182">
        <f t="shared" ref="N182" si="1164">((M180+M182+M184)/3-(M182+M184+M186)/3)</f>
        <v>2.0263068853299004</v>
      </c>
      <c r="O182">
        <f t="shared" ref="O182" si="1165">D182/32768*500</f>
        <v>-9.1552734375E-2</v>
      </c>
      <c r="P182">
        <f t="shared" ref="P182" si="1166">(P181+O182/10+23.5/10/75)*1.1196</f>
        <v>2.4830555859374995E-2</v>
      </c>
      <c r="Q182">
        <f t="shared" ref="Q182" si="1167">F182/32768*500</f>
        <v>-1.52587890625E-2</v>
      </c>
      <c r="R182">
        <f t="shared" ref="R182" si="1168">(R181+Q182/10+23.5/10/75)*1.1196</f>
        <v>3.3372425976562495E-2</v>
      </c>
      <c r="S182">
        <f>H182/32768*500</f>
        <v>4.57763671875E-2</v>
      </c>
      <c r="T182">
        <f t="shared" ref="T182" si="1169">(T181+S182/10+23.5/10/75)*1.1196</f>
        <v>4.0205922070312497E-2</v>
      </c>
      <c r="V182">
        <f t="shared" si="830"/>
        <v>7.562164797659678</v>
      </c>
      <c r="W182">
        <f t="shared" ref="W182" si="1170">V182/10+W180-0.7/10</f>
        <v>61.232340321794233</v>
      </c>
      <c r="X182">
        <f t="shared" ref="X182" si="1171">X180+W182</f>
        <v>2815.8228083861527</v>
      </c>
      <c r="Z182">
        <f t="shared" si="831"/>
        <v>-9.5465393794749401E-2</v>
      </c>
      <c r="AD182">
        <f t="shared" si="832"/>
        <v>7.9031476997578691</v>
      </c>
      <c r="AE182">
        <f t="shared" ref="AE182" si="1172">AE181+AD182/10-0.72/10</f>
        <v>0.71831476997578692</v>
      </c>
      <c r="AH182">
        <f t="shared" si="833"/>
        <v>10.938701642908253</v>
      </c>
    </row>
    <row r="183" spans="1:36" x14ac:dyDescent="0.25">
      <c r="N183">
        <f t="shared" si="860"/>
        <v>0</v>
      </c>
      <c r="V183">
        <f t="shared" si="830"/>
        <v>0</v>
      </c>
      <c r="X183" t="s">
        <v>6</v>
      </c>
      <c r="Z183">
        <f t="shared" si="831"/>
        <v>0</v>
      </c>
      <c r="AD183">
        <f t="shared" si="832"/>
        <v>0</v>
      </c>
      <c r="AH183">
        <f t="shared" si="833"/>
        <v>0</v>
      </c>
      <c r="AI183">
        <f t="shared" ref="AI183" si="1173">AI181+AH182*9.81/10-255/29.4/10*1.2</f>
        <v>866.28794273538745</v>
      </c>
      <c r="AJ183">
        <f t="shared" ref="AJ183" si="1174">AI183+AJ181</f>
        <v>39852.976590551647</v>
      </c>
    </row>
    <row r="184" spans="1:36" x14ac:dyDescent="0.25">
      <c r="A184">
        <v>479848</v>
      </c>
      <c r="B184">
        <v>101873</v>
      </c>
      <c r="E184">
        <v>-14994</v>
      </c>
      <c r="F184">
        <v>-24</v>
      </c>
      <c r="G184">
        <v>-4</v>
      </c>
      <c r="H184">
        <v>-5</v>
      </c>
      <c r="I184">
        <v>-16074</v>
      </c>
      <c r="J184">
        <v>29</v>
      </c>
      <c r="L184">
        <f t="shared" ref="L184" si="1175">44330.8*(1-(B184/101325)^0.190289)+42.2</f>
        <v>-3.3233615640533074</v>
      </c>
      <c r="M184">
        <f t="shared" ref="M184" si="1176">((L182+L184+L186)/3-(L184+L186+L188)/3)*10</f>
        <v>3.0401600401921058</v>
      </c>
      <c r="N184">
        <f t="shared" ref="N184" si="1177">((M182+M184+M186)/3-(M184+M186+M188)/3)</f>
        <v>0.73702387606935815</v>
      </c>
      <c r="O184">
        <f t="shared" ref="O184" si="1178">D184/32768*500</f>
        <v>0</v>
      </c>
      <c r="P184">
        <f t="shared" ref="P184" si="1179">(P183+O184/10+23.5/10/75)*1.1196</f>
        <v>3.5080799999999995E-2</v>
      </c>
      <c r="Q184">
        <f t="shared" ref="Q184" si="1180">F184/32768*500</f>
        <v>-0.3662109375</v>
      </c>
      <c r="R184">
        <f t="shared" ref="R184" si="1181">(R183+Q184/10+23.5/10/75)*1.1196</f>
        <v>-5.9201765625000024E-3</v>
      </c>
      <c r="S184">
        <f>H184/32768*500</f>
        <v>-7.62939453125E-2</v>
      </c>
      <c r="T184">
        <f t="shared" ref="T184" si="1182">(T183+S184/10+23.5/10/75)*1.1196</f>
        <v>2.6538929882812496E-2</v>
      </c>
      <c r="V184">
        <f t="shared" si="830"/>
        <v>7.310580204778157</v>
      </c>
      <c r="W184">
        <f t="shared" ref="W184" si="1183">V184/10+W182-0.7/10</f>
        <v>61.89339834227205</v>
      </c>
      <c r="X184">
        <f t="shared" ref="X184" si="1184">X182+W184</f>
        <v>2877.7162067284248</v>
      </c>
      <c r="Z184">
        <f t="shared" si="831"/>
        <v>1.9093078758949881E-3</v>
      </c>
      <c r="AD184">
        <f t="shared" si="832"/>
        <v>7.7840193704600482</v>
      </c>
      <c r="AE184">
        <f t="shared" ref="AE184" si="1185">AE183+AD184/10-0.72/10</f>
        <v>0.70640193704600485</v>
      </c>
      <c r="AH184">
        <f t="shared" si="833"/>
        <v>10.67874262896377</v>
      </c>
    </row>
    <row r="185" spans="1:36" x14ac:dyDescent="0.25">
      <c r="N185">
        <f t="shared" si="860"/>
        <v>0</v>
      </c>
      <c r="V185">
        <f t="shared" si="830"/>
        <v>0</v>
      </c>
      <c r="X185" t="s">
        <v>6</v>
      </c>
      <c r="Z185">
        <f t="shared" si="831"/>
        <v>0</v>
      </c>
      <c r="AD185">
        <f t="shared" si="832"/>
        <v>0</v>
      </c>
      <c r="AH185">
        <f t="shared" si="833"/>
        <v>0</v>
      </c>
      <c r="AI185">
        <f t="shared" ref="AI185" si="1186">AI183+AH184*9.81/10-255/29.4/10*1.2</f>
        <v>875.72297292787027</v>
      </c>
      <c r="AJ185">
        <f t="shared" ref="AJ185" si="1187">AI185+AJ183</f>
        <v>40728.699563479517</v>
      </c>
    </row>
    <row r="186" spans="1:36" x14ac:dyDescent="0.25">
      <c r="A186">
        <v>479942</v>
      </c>
      <c r="B186">
        <v>101844</v>
      </c>
      <c r="D186">
        <v>14</v>
      </c>
      <c r="E186">
        <v>-15302</v>
      </c>
      <c r="F186">
        <v>-3</v>
      </c>
      <c r="G186">
        <v>244</v>
      </c>
      <c r="H186">
        <v>-1</v>
      </c>
      <c r="I186">
        <v>-16032</v>
      </c>
      <c r="J186">
        <v>29</v>
      </c>
      <c r="L186">
        <f t="shared" ref="L186" si="1188">44330.8*(1-(B186/101325)^0.190289)+42.2</f>
        <v>-0.91925363107442593</v>
      </c>
      <c r="M186">
        <f t="shared" ref="M186" si="1189">((L184+L186+L188)/3-(L186+L188+L190)/3)*10</f>
        <v>-3.315786883657641</v>
      </c>
      <c r="N186">
        <f t="shared" ref="N186" si="1190">((M184+M186+M188)/3-(M186+M188+M190)/3)</f>
        <v>2.1189038170537664</v>
      </c>
      <c r="O186">
        <f t="shared" ref="O186" si="1191">D186/32768*500</f>
        <v>0.213623046875</v>
      </c>
      <c r="P186">
        <f t="shared" ref="P186" si="1192">(P185+O186/10+23.5/10/75)*1.1196</f>
        <v>5.8998036328124996E-2</v>
      </c>
      <c r="Q186">
        <f t="shared" ref="Q186" si="1193">F186/32768*500</f>
        <v>-4.57763671875E-2</v>
      </c>
      <c r="R186">
        <f t="shared" ref="R186" si="1194">(R185+Q186/10+23.5/10/75)*1.1196</f>
        <v>2.9955677929687497E-2</v>
      </c>
      <c r="S186">
        <f>H186/32768*500</f>
        <v>-1.52587890625E-2</v>
      </c>
      <c r="T186">
        <f t="shared" ref="T186" si="1195">(T185+S186/10+23.5/10/75)*1.1196</f>
        <v>3.3372425976562495E-2</v>
      </c>
      <c r="V186">
        <f t="shared" si="830"/>
        <v>7.4607508532423212</v>
      </c>
      <c r="W186">
        <f t="shared" ref="W186" si="1196">V186/10+W184-0.7/10</f>
        <v>62.569473427596279</v>
      </c>
      <c r="X186">
        <f t="shared" ref="X186" si="1197">X184+W186</f>
        <v>2940.285680156021</v>
      </c>
      <c r="Z186">
        <f t="shared" si="831"/>
        <v>-0.11646778042959427</v>
      </c>
      <c r="AD186">
        <f t="shared" si="832"/>
        <v>7.7636803874092006</v>
      </c>
      <c r="AE186">
        <f t="shared" ref="AE186" si="1198">AE185+AD186/10-0.72/10</f>
        <v>0.70436803874092013</v>
      </c>
      <c r="AH186">
        <f t="shared" si="833"/>
        <v>10.7680593049944</v>
      </c>
    </row>
    <row r="187" spans="1:36" x14ac:dyDescent="0.25">
      <c r="N187">
        <f t="shared" si="860"/>
        <v>0</v>
      </c>
      <c r="V187">
        <f t="shared" si="830"/>
        <v>0</v>
      </c>
      <c r="X187" t="s">
        <v>6</v>
      </c>
      <c r="Z187">
        <f t="shared" si="831"/>
        <v>0</v>
      </c>
      <c r="AD187">
        <f t="shared" si="832"/>
        <v>0</v>
      </c>
      <c r="AH187">
        <f t="shared" si="833"/>
        <v>0</v>
      </c>
      <c r="AI187">
        <f t="shared" ref="AI187" si="1199">AI185+AH186*9.81/10-255/29.4/10*1.2</f>
        <v>885.24562277953919</v>
      </c>
      <c r="AJ187">
        <f t="shared" ref="AJ187" si="1200">AI187+AJ185</f>
        <v>41613.945186259058</v>
      </c>
    </row>
    <row r="188" spans="1:36" x14ac:dyDescent="0.25">
      <c r="A188">
        <v>480038</v>
      </c>
      <c r="B188">
        <v>101844</v>
      </c>
      <c r="D188">
        <v>-17</v>
      </c>
      <c r="E188">
        <v>-15202</v>
      </c>
      <c r="G188">
        <v>192</v>
      </c>
      <c r="I188">
        <v>-16032</v>
      </c>
      <c r="J188">
        <v>29</v>
      </c>
      <c r="L188">
        <f t="shared" ref="L188" si="1201">44330.8*(1-(B188/101325)^0.190289)+42.2</f>
        <v>-0.91925363107442593</v>
      </c>
      <c r="M188">
        <f t="shared" ref="M188" si="1202">((L186+L188+L190)/3-(L188+L190+L192)/3)*10</f>
        <v>0.82908841198403138</v>
      </c>
      <c r="N188">
        <f t="shared" ref="N188" si="1203">((M186+M188+M190)/3-(M188+M190+M192)/3)</f>
        <v>-1.5658010627430561</v>
      </c>
      <c r="O188">
        <f t="shared" ref="O188" si="1204">D188/32768*500</f>
        <v>-0.2593994140625</v>
      </c>
      <c r="P188">
        <f t="shared" ref="P188" si="1205">(P187+O188/10+23.5/10/75)*1.1196</f>
        <v>6.0384416015624972E-3</v>
      </c>
      <c r="Q188">
        <f t="shared" ref="Q188" si="1206">F188/32768*500</f>
        <v>0</v>
      </c>
      <c r="R188">
        <f t="shared" ref="R188" si="1207">(R187+Q188/10+23.5/10/75)*1.1196</f>
        <v>3.5080799999999995E-2</v>
      </c>
      <c r="S188">
        <f>H188/32768*500</f>
        <v>0</v>
      </c>
      <c r="T188">
        <f t="shared" ref="T188" si="1208">(T187+S188/10+23.5/10/75)*1.1196</f>
        <v>3.5080799999999995E-2</v>
      </c>
      <c r="V188">
        <f t="shared" si="830"/>
        <v>7.4119941491955146</v>
      </c>
      <c r="W188">
        <f t="shared" ref="W188" si="1209">V188/10+W186-0.7/10</f>
        <v>63.240672842515828</v>
      </c>
      <c r="X188">
        <f t="shared" ref="X188" si="1210">X186+W188</f>
        <v>3003.5263529985368</v>
      </c>
      <c r="Z188">
        <f t="shared" si="831"/>
        <v>-9.1646778042959426E-2</v>
      </c>
      <c r="AD188">
        <f t="shared" si="832"/>
        <v>7.7636803874092006</v>
      </c>
      <c r="AE188">
        <f t="shared" ref="AE188" si="1211">AE187+AD188/10-0.72/10</f>
        <v>0.70436803874092013</v>
      </c>
      <c r="AH188">
        <f t="shared" si="833"/>
        <v>10.734094724636842</v>
      </c>
    </row>
    <row r="189" spans="1:36" x14ac:dyDescent="0.25">
      <c r="N189">
        <f t="shared" si="860"/>
        <v>0</v>
      </c>
      <c r="V189">
        <f t="shared" si="830"/>
        <v>0</v>
      </c>
      <c r="X189" t="s">
        <v>6</v>
      </c>
      <c r="Z189">
        <f t="shared" si="831"/>
        <v>0</v>
      </c>
      <c r="AD189">
        <f t="shared" si="832"/>
        <v>0</v>
      </c>
      <c r="AH189">
        <f t="shared" si="833"/>
        <v>0</v>
      </c>
      <c r="AI189">
        <f t="shared" ref="AI189" si="1212">AI187+AH188*9.81/10-255/29.4/10*1.2</f>
        <v>894.73495337787733</v>
      </c>
      <c r="AJ189">
        <f t="shared" ref="AJ189" si="1213">AI189+AJ187</f>
        <v>42508.680139636934</v>
      </c>
    </row>
    <row r="190" spans="1:36" x14ac:dyDescent="0.25">
      <c r="A190">
        <v>480140</v>
      </c>
      <c r="B190">
        <v>101861</v>
      </c>
      <c r="C190">
        <v>48</v>
      </c>
      <c r="D190">
        <v>12</v>
      </c>
      <c r="E190">
        <v>-15502</v>
      </c>
      <c r="F190">
        <v>-9</v>
      </c>
      <c r="G190">
        <v>-32</v>
      </c>
      <c r="H190">
        <v>1</v>
      </c>
      <c r="I190">
        <v>-15992</v>
      </c>
      <c r="J190">
        <v>29</v>
      </c>
      <c r="L190">
        <f t="shared" ref="L190" si="1214">44330.8*(1-(B190/101325)^0.190289)+42.2</f>
        <v>-2.3286254989560149</v>
      </c>
      <c r="M190">
        <f t="shared" ref="M190" si="1215">((L188+L190+L192)/3-(L190+L192+L194)/3)*10</f>
        <v>-3.3165514109691929</v>
      </c>
      <c r="N190">
        <f t="shared" ref="N190" si="1216">((M188+M190+M192)/3-(M190+M192+M194)/3)</f>
        <v>9.212459656108879E-2</v>
      </c>
      <c r="O190">
        <f t="shared" ref="O190" si="1217">D190/32768*500</f>
        <v>0.18310546875</v>
      </c>
      <c r="P190">
        <f t="shared" ref="P190" si="1218">(P189+O190/10+23.5/10/75)*1.1196</f>
        <v>5.5581288281249995E-2</v>
      </c>
      <c r="Q190">
        <f t="shared" ref="Q190" si="1219">F190/32768*500</f>
        <v>-0.1373291015625</v>
      </c>
      <c r="R190">
        <f t="shared" ref="R190" si="1220">(R189+Q190/10+23.5/10/75)*1.1196</f>
        <v>1.9705433789062497E-2</v>
      </c>
      <c r="S190">
        <f>H190/32768*500</f>
        <v>1.52587890625E-2</v>
      </c>
      <c r="T190">
        <f t="shared" ref="T190" si="1221">(T189+S190/10+23.5/10/75)*1.1196</f>
        <v>3.6789174023437496E-2</v>
      </c>
      <c r="V190">
        <f t="shared" si="830"/>
        <v>7.5582642613359337</v>
      </c>
      <c r="W190">
        <f t="shared" ref="W190" si="1222">V190/10+W188-0.7/10</f>
        <v>63.926499268649422</v>
      </c>
      <c r="X190">
        <f t="shared" ref="X190" si="1223">X188+W190</f>
        <v>3067.4528522671862</v>
      </c>
      <c r="Z190">
        <f t="shared" si="831"/>
        <v>1.5274463007159905E-2</v>
      </c>
      <c r="AD190">
        <f t="shared" si="832"/>
        <v>7.7443099273607752</v>
      </c>
      <c r="AE190">
        <f t="shared" ref="AE190" si="1224">AE189+AD190/10-0.72/10</f>
        <v>0.70243099273607756</v>
      </c>
      <c r="AH190">
        <f t="shared" si="833"/>
        <v>10.821364433583541</v>
      </c>
    </row>
    <row r="191" spans="1:36" x14ac:dyDescent="0.25">
      <c r="N191">
        <f t="shared" si="860"/>
        <v>0</v>
      </c>
      <c r="V191">
        <f t="shared" si="830"/>
        <v>0</v>
      </c>
      <c r="X191" t="s">
        <v>6</v>
      </c>
      <c r="Z191">
        <f t="shared" si="831"/>
        <v>0</v>
      </c>
      <c r="AD191">
        <f t="shared" si="832"/>
        <v>0</v>
      </c>
      <c r="AH191">
        <f t="shared" si="833"/>
        <v>0</v>
      </c>
      <c r="AI191">
        <f t="shared" ref="AI191" si="1225">AI189+AH190*9.81/10-255/29.4/10*1.2</f>
        <v>904.30989556069221</v>
      </c>
      <c r="AJ191">
        <f t="shared" ref="AJ191" si="1226">AI191+AJ189</f>
        <v>43412.990035197625</v>
      </c>
    </row>
    <row r="192" spans="1:36" x14ac:dyDescent="0.25">
      <c r="A192">
        <v>480234</v>
      </c>
      <c r="B192">
        <v>101847</v>
      </c>
      <c r="D192">
        <v>-1</v>
      </c>
      <c r="E192">
        <v>-15038</v>
      </c>
      <c r="F192">
        <v>-23</v>
      </c>
      <c r="G192">
        <v>534</v>
      </c>
      <c r="H192">
        <v>-2</v>
      </c>
      <c r="I192">
        <v>-16032</v>
      </c>
      <c r="J192">
        <v>29</v>
      </c>
      <c r="L192">
        <f t="shared" ref="L192" si="1227">44330.8*(1-(B192/101325)^0.190289)+42.2</f>
        <v>-1.1679801546696353</v>
      </c>
      <c r="M192">
        <f t="shared" ref="M192" si="1228">((L190+L192+L194)/3-(L192+L194+L196)/3)*10</f>
        <v>1.3816163045715268</v>
      </c>
      <c r="N192">
        <f t="shared" ref="N192" si="1229">((M190+M192+M194)/3-(M192+M194+M196)/3)</f>
        <v>-2.8558705634191499</v>
      </c>
      <c r="O192">
        <f t="shared" ref="O192" si="1230">D192/32768*500</f>
        <v>-1.52587890625E-2</v>
      </c>
      <c r="P192">
        <f t="shared" ref="P192" si="1231">(P191+O192/10+23.5/10/75)*1.1196</f>
        <v>3.3372425976562495E-2</v>
      </c>
      <c r="Q192">
        <f t="shared" ref="Q192" si="1232">F192/32768*500</f>
        <v>-0.3509521484375</v>
      </c>
      <c r="R192">
        <f t="shared" ref="R192" si="1233">(R191+Q192/10+23.5/10/75)*1.1196</f>
        <v>-4.2118025390625018E-3</v>
      </c>
      <c r="S192">
        <f>H192/32768*500</f>
        <v>-3.0517578125E-2</v>
      </c>
      <c r="T192">
        <f t="shared" ref="T192" si="1234">(T191+S192/10+23.5/10/75)*1.1196</f>
        <v>3.1664051953124994E-2</v>
      </c>
      <c r="V192">
        <f t="shared" si="830"/>
        <v>7.3320331545587516</v>
      </c>
      <c r="W192">
        <f t="shared" ref="W192" si="1235">V192/10+W190-0.7/10</f>
        <v>64.589702584105311</v>
      </c>
      <c r="X192">
        <f t="shared" ref="X192" si="1236">X190+W192</f>
        <v>3132.0425548512917</v>
      </c>
      <c r="Z192">
        <f t="shared" si="831"/>
        <v>-0.25489260143198089</v>
      </c>
      <c r="AD192">
        <f t="shared" si="832"/>
        <v>7.7636803874092006</v>
      </c>
      <c r="AE192">
        <f t="shared" ref="AE192" si="1237">AE191+AD192/10-0.72/10</f>
        <v>0.70436803874092013</v>
      </c>
      <c r="AH192">
        <f t="shared" si="833"/>
        <v>10.681685895758955</v>
      </c>
    </row>
    <row r="193" spans="1:36" x14ac:dyDescent="0.25">
      <c r="N193">
        <f t="shared" si="860"/>
        <v>0</v>
      </c>
      <c r="V193">
        <f t="shared" si="830"/>
        <v>0</v>
      </c>
      <c r="X193" t="s">
        <v>6</v>
      </c>
      <c r="Z193">
        <f t="shared" si="831"/>
        <v>0</v>
      </c>
      <c r="AD193">
        <f t="shared" si="832"/>
        <v>0</v>
      </c>
      <c r="AH193">
        <f t="shared" si="833"/>
        <v>0</v>
      </c>
      <c r="AI193">
        <f t="shared" ref="AI193" si="1238">AI191+AH192*9.81/10-255/29.4/10*1.2</f>
        <v>913.74781309790114</v>
      </c>
      <c r="AJ193">
        <f t="shared" ref="AJ193" si="1239">AI193+AJ191</f>
        <v>44326.737848295525</v>
      </c>
    </row>
    <row r="194" spans="1:36" x14ac:dyDescent="0.25">
      <c r="A194">
        <v>480330</v>
      </c>
      <c r="B194">
        <v>101832</v>
      </c>
      <c r="D194">
        <v>-6</v>
      </c>
      <c r="E194">
        <v>-15264</v>
      </c>
      <c r="F194">
        <v>13</v>
      </c>
      <c r="G194">
        <v>74</v>
      </c>
      <c r="H194">
        <v>1</v>
      </c>
      <c r="I194">
        <v>-16038</v>
      </c>
      <c r="J194">
        <v>29</v>
      </c>
      <c r="L194">
        <f t="shared" ref="L194" si="1240">44330.8*(1-(B194/101325)^0.190289)+42.2</f>
        <v>7.571179221633173E-2</v>
      </c>
      <c r="M194">
        <f t="shared" ref="M194" si="1241">((L192+L194+L196)/3-(L194+L196+L198)/3)*10</f>
        <v>0.55271462230076507</v>
      </c>
      <c r="N194">
        <f t="shared" ref="N194" si="1242">((M192+M194+M196)/3-(M194+M196+M198)/3)</f>
        <v>0.36843321099233517</v>
      </c>
      <c r="O194">
        <f t="shared" ref="O194" si="1243">D194/32768*500</f>
        <v>-9.1552734375E-2</v>
      </c>
      <c r="P194">
        <f t="shared" ref="P194" si="1244">(P193+O194/10+23.5/10/75)*1.1196</f>
        <v>2.4830555859374995E-2</v>
      </c>
      <c r="Q194">
        <f t="shared" ref="Q194" si="1245">F194/32768*500</f>
        <v>0.1983642578125</v>
      </c>
      <c r="R194">
        <f t="shared" ref="R194" si="1246">(R193+Q194/10+23.5/10/75)*1.1196</f>
        <v>5.7289662304687496E-2</v>
      </c>
      <c r="S194">
        <f>H194/32768*500</f>
        <v>1.52587890625E-2</v>
      </c>
      <c r="T194">
        <f t="shared" ref="T194" si="1247">(T193+S194/10+23.5/10/75)*1.1196</f>
        <v>3.6789174023437496E-2</v>
      </c>
      <c r="V194">
        <f t="shared" si="830"/>
        <v>7.4422233057045339</v>
      </c>
      <c r="W194">
        <f t="shared" ref="W194" si="1248">V194/10+W192-0.7/10</f>
        <v>65.263924914675769</v>
      </c>
      <c r="X194">
        <f t="shared" ref="X194" si="1249">X192+W194</f>
        <v>3197.3064797659677</v>
      </c>
      <c r="Z194">
        <f t="shared" si="831"/>
        <v>-3.5322195704057278E-2</v>
      </c>
      <c r="AD194">
        <f t="shared" si="832"/>
        <v>7.7665859564164652</v>
      </c>
      <c r="AE194">
        <f t="shared" ref="AE194" si="1250">AE193+AD194/10-0.72/10</f>
        <v>0.70465859564164657</v>
      </c>
      <c r="AH194">
        <f t="shared" si="833"/>
        <v>10.756755682262497</v>
      </c>
    </row>
    <row r="195" spans="1:36" x14ac:dyDescent="0.25">
      <c r="N195">
        <f t="shared" si="860"/>
        <v>0</v>
      </c>
      <c r="V195">
        <f t="shared" ref="V195:V258" si="1251">-E195/2051</f>
        <v>0</v>
      </c>
      <c r="X195" t="s">
        <v>6</v>
      </c>
      <c r="Z195">
        <f t="shared" ref="Z195:Z258" si="1252">-G195/2095</f>
        <v>0</v>
      </c>
      <c r="AD195">
        <f t="shared" ref="AD195:AD258" si="1253">-I195/2065</f>
        <v>0</v>
      </c>
      <c r="AH195">
        <f t="shared" ref="AH195:AH258" si="1254">SQRT(AD195^2+Z195^2+V195^2)</f>
        <v>0</v>
      </c>
      <c r="AI195">
        <f t="shared" ref="AI195" si="1255">AI193+AH194*9.81/10-255/29.4/10*1.2</f>
        <v>923.25937409567007</v>
      </c>
      <c r="AJ195">
        <f t="shared" ref="AJ195" si="1256">AI195+AJ193</f>
        <v>45249.997222391197</v>
      </c>
    </row>
    <row r="196" spans="1:36" x14ac:dyDescent="0.25">
      <c r="A196">
        <v>480424</v>
      </c>
      <c r="B196">
        <v>101866</v>
      </c>
      <c r="D196">
        <v>2</v>
      </c>
      <c r="E196">
        <v>-15530</v>
      </c>
      <c r="F196">
        <v>-13</v>
      </c>
      <c r="G196">
        <v>288</v>
      </c>
      <c r="H196">
        <v>-2</v>
      </c>
      <c r="I196">
        <v>-15984</v>
      </c>
      <c r="J196">
        <v>29</v>
      </c>
      <c r="L196">
        <f t="shared" ref="L196" si="1257">44330.8*(1-(B196/101325)^0.190289)+42.2</f>
        <v>-2.7431103903274732</v>
      </c>
      <c r="M196">
        <f t="shared" ref="M196" si="1258">((L194+L196+L198)/3-(L196+L198+L200)/3)*10</f>
        <v>5.2510602792882572</v>
      </c>
      <c r="N196">
        <f t="shared" ref="N196" si="1259">((M194+M196+M198)/3-(M196+M198+M200)/3)</f>
        <v>0.9212086146087417</v>
      </c>
      <c r="O196">
        <f t="shared" ref="O196" si="1260">D196/32768*500</f>
        <v>3.0517578125E-2</v>
      </c>
      <c r="P196">
        <f t="shared" ref="P196" si="1261">(P195+O196/10+23.5/10/75)*1.1196</f>
        <v>3.8497548046874996E-2</v>
      </c>
      <c r="Q196">
        <f t="shared" ref="Q196" si="1262">F196/32768*500</f>
        <v>-0.1983642578125</v>
      </c>
      <c r="R196">
        <f t="shared" ref="R196" si="1263">(R195+Q196/10+23.5/10/75)*1.1196</f>
        <v>1.2871937695312497E-2</v>
      </c>
      <c r="S196">
        <f>H196/32768*500</f>
        <v>-3.0517578125E-2</v>
      </c>
      <c r="T196">
        <f t="shared" ref="T196" si="1264">(T195+S196/10+23.5/10/75)*1.1196</f>
        <v>3.1664051953124994E-2</v>
      </c>
      <c r="V196">
        <f t="shared" si="1251"/>
        <v>7.5719161384690397</v>
      </c>
      <c r="W196">
        <f t="shared" ref="W196" si="1265">V196/10+W194-0.7/10</f>
        <v>65.951116528522675</v>
      </c>
      <c r="X196">
        <f t="shared" ref="X196" si="1266">X194+W196</f>
        <v>3263.2575962944902</v>
      </c>
      <c r="Z196">
        <f t="shared" si="1252"/>
        <v>-0.13747016706443915</v>
      </c>
      <c r="AD196">
        <f t="shared" si="1253"/>
        <v>7.7404358353510894</v>
      </c>
      <c r="AE196">
        <f t="shared" ref="AE196" si="1267">AE195+AD196/10-0.72/10</f>
        <v>0.70204358353510898</v>
      </c>
      <c r="AH196">
        <f t="shared" si="1254"/>
        <v>10.828996212762656</v>
      </c>
    </row>
    <row r="197" spans="1:36" x14ac:dyDescent="0.25">
      <c r="N197">
        <f t="shared" si="860"/>
        <v>0</v>
      </c>
      <c r="V197">
        <f t="shared" si="1251"/>
        <v>0</v>
      </c>
      <c r="X197" t="s">
        <v>6</v>
      </c>
      <c r="Z197">
        <f t="shared" si="1252"/>
        <v>0</v>
      </c>
      <c r="AD197">
        <f t="shared" si="1253"/>
        <v>0</v>
      </c>
      <c r="AH197">
        <f t="shared" si="1254"/>
        <v>0</v>
      </c>
      <c r="AI197">
        <f t="shared" ref="AI197" si="1268">AI195+AH196*9.81/10-255/29.4/10*1.2</f>
        <v>932.84180305385962</v>
      </c>
      <c r="AJ197">
        <f t="shared" ref="AJ197" si="1269">AI197+AJ195</f>
        <v>46182.839025445057</v>
      </c>
    </row>
    <row r="198" spans="1:36" x14ac:dyDescent="0.25">
      <c r="A198">
        <v>480521</v>
      </c>
      <c r="B198">
        <v>101849</v>
      </c>
      <c r="D198">
        <v>3</v>
      </c>
      <c r="E198">
        <v>-14958</v>
      </c>
      <c r="F198">
        <v>-11</v>
      </c>
      <c r="G198">
        <v>72</v>
      </c>
      <c r="H198">
        <v>-2</v>
      </c>
      <c r="I198">
        <v>-15980</v>
      </c>
      <c r="J198">
        <v>29</v>
      </c>
      <c r="L198">
        <f t="shared" ref="L198" si="1270">44330.8*(1-(B198/101325)^0.190289)+42.2</f>
        <v>-1.3337945413598646</v>
      </c>
      <c r="M198">
        <f t="shared" ref="M198" si="1271">((L196+L198+L200)/3-(L198+L200+L202)/3)*10</f>
        <v>0.27631667159452089</v>
      </c>
      <c r="N198">
        <f t="shared" ref="N198" si="1272">((M196+M198+M200)/3-(M198+M200+M202)/3)</f>
        <v>3.1321894204814762</v>
      </c>
      <c r="O198">
        <f t="shared" ref="O198" si="1273">D198/32768*500</f>
        <v>4.57763671875E-2</v>
      </c>
      <c r="P198">
        <f t="shared" ref="P198" si="1274">(P197+O198/10+23.5/10/75)*1.1196</f>
        <v>4.0205922070312497E-2</v>
      </c>
      <c r="Q198">
        <f t="shared" ref="Q198" si="1275">F198/32768*500</f>
        <v>-0.1678466796875</v>
      </c>
      <c r="R198">
        <f t="shared" ref="R198" si="1276">(R197+Q198/10+23.5/10/75)*1.1196</f>
        <v>1.6288685742187496E-2</v>
      </c>
      <c r="S198">
        <f>H198/32768*500</f>
        <v>-3.0517578125E-2</v>
      </c>
      <c r="T198">
        <f t="shared" ref="T198" si="1277">(T197+S198/10+23.5/10/75)*1.1196</f>
        <v>3.1664051953124994E-2</v>
      </c>
      <c r="V198">
        <f t="shared" si="1251"/>
        <v>7.2930277913213066</v>
      </c>
      <c r="W198">
        <f t="shared" ref="W198" si="1278">V198/10+W196-0.7/10</f>
        <v>66.610419307654809</v>
      </c>
      <c r="X198">
        <f t="shared" ref="X198" si="1279">X196+W198</f>
        <v>3329.8680156021451</v>
      </c>
      <c r="Z198">
        <f t="shared" si="1252"/>
        <v>-3.4367541766109788E-2</v>
      </c>
      <c r="AD198">
        <f t="shared" si="1253"/>
        <v>7.7384987893462469</v>
      </c>
      <c r="AE198">
        <f t="shared" ref="AE198" si="1280">AE197+AD198/10-0.72/10</f>
        <v>0.70184987893462469</v>
      </c>
      <c r="AH198">
        <f t="shared" si="1254"/>
        <v>10.633616459400129</v>
      </c>
    </row>
    <row r="199" spans="1:36" x14ac:dyDescent="0.25">
      <c r="N199">
        <f t="shared" ref="N199:N261" si="1281">M197-M199</f>
        <v>0</v>
      </c>
      <c r="V199">
        <f t="shared" si="1251"/>
        <v>0</v>
      </c>
      <c r="X199" t="s">
        <v>6</v>
      </c>
      <c r="Z199">
        <f t="shared" si="1252"/>
        <v>0</v>
      </c>
      <c r="AD199">
        <f t="shared" si="1253"/>
        <v>0</v>
      </c>
      <c r="AH199">
        <f t="shared" si="1254"/>
        <v>0</v>
      </c>
      <c r="AI199">
        <f t="shared" ref="AI199" si="1282">AI197+AH198*9.81/10-255/29.4/10*1.2</f>
        <v>942.23256447400058</v>
      </c>
      <c r="AJ199">
        <f t="shared" ref="AJ199" si="1283">AI199+AJ197</f>
        <v>47125.071589919055</v>
      </c>
    </row>
    <row r="200" spans="1:36" x14ac:dyDescent="0.25">
      <c r="A200">
        <v>480619</v>
      </c>
      <c r="B200">
        <v>101851</v>
      </c>
      <c r="C200">
        <v>48</v>
      </c>
      <c r="D200">
        <v>1</v>
      </c>
      <c r="E200">
        <v>-15038</v>
      </c>
      <c r="F200">
        <v>-8</v>
      </c>
      <c r="G200">
        <v>430</v>
      </c>
      <c r="H200">
        <v>-7</v>
      </c>
      <c r="I200">
        <v>-15138</v>
      </c>
      <c r="J200">
        <v>29</v>
      </c>
      <c r="L200">
        <f t="shared" ref="L200" si="1284">44330.8*(1-(B200/101325)^0.190289)+42.2</f>
        <v>-1.4996062915701458</v>
      </c>
      <c r="M200">
        <f t="shared" ref="M200" si="1285">((L198+L200+L202)/3-(L200+L202+L204)/3)*10</f>
        <v>-2.21091122152546</v>
      </c>
      <c r="N200">
        <f t="shared" ref="N200" si="1286">((M198+M200+M202)/3-(M200+M202+M204)/3)</f>
        <v>0.18421111439634652</v>
      </c>
      <c r="O200">
        <f t="shared" ref="O200" si="1287">D200/32768*500</f>
        <v>1.52587890625E-2</v>
      </c>
      <c r="P200">
        <f t="shared" ref="P200" si="1288">(P199+O200/10+23.5/10/75)*1.1196</f>
        <v>3.6789174023437496E-2</v>
      </c>
      <c r="Q200">
        <f t="shared" ref="Q200" si="1289">F200/32768*500</f>
        <v>-0.1220703125</v>
      </c>
      <c r="R200">
        <f t="shared" ref="R200" si="1290">(R199+Q200/10+23.5/10/75)*1.1196</f>
        <v>2.1413807812499998E-2</v>
      </c>
      <c r="S200">
        <f>H200/32768*500</f>
        <v>-0.1068115234375</v>
      </c>
      <c r="T200">
        <f t="shared" ref="T200" si="1291">(T199+S200/10+23.5/10/75)*1.1196</f>
        <v>2.3122181835937495E-2</v>
      </c>
      <c r="V200">
        <f t="shared" si="1251"/>
        <v>7.3320331545587516</v>
      </c>
      <c r="W200">
        <f t="shared" ref="W200" si="1292">V200/10+W198-0.7/10</f>
        <v>67.273622623110697</v>
      </c>
      <c r="X200">
        <f t="shared" ref="X200" si="1293">X198+W200</f>
        <v>3397.141638225256</v>
      </c>
      <c r="Z200">
        <f t="shared" si="1252"/>
        <v>-0.2052505966587112</v>
      </c>
      <c r="AD200">
        <f t="shared" si="1253"/>
        <v>7.3307506053268767</v>
      </c>
      <c r="AE200">
        <f t="shared" ref="AE200" si="1294">AE199+AD200/10-0.72/10</f>
        <v>0.66107506053268772</v>
      </c>
      <c r="AH200">
        <f t="shared" si="1254"/>
        <v>10.370185264713349</v>
      </c>
    </row>
    <row r="201" spans="1:36" x14ac:dyDescent="0.25">
      <c r="N201">
        <f t="shared" si="1281"/>
        <v>0</v>
      </c>
      <c r="V201">
        <f t="shared" si="1251"/>
        <v>0</v>
      </c>
      <c r="X201" t="s">
        <v>6</v>
      </c>
      <c r="Z201">
        <f t="shared" si="1252"/>
        <v>0</v>
      </c>
      <c r="AD201">
        <f t="shared" si="1253"/>
        <v>0</v>
      </c>
      <c r="AH201">
        <f t="shared" si="1254"/>
        <v>0</v>
      </c>
      <c r="AI201">
        <f t="shared" ref="AI201" si="1295">AI199+AH200*9.81/10-255/29.4/10*1.2</f>
        <v>951.36489989215374</v>
      </c>
      <c r="AJ201">
        <f t="shared" ref="AJ201" si="1296">AI201+AJ199</f>
        <v>48076.436489811211</v>
      </c>
    </row>
    <row r="202" spans="1:36" x14ac:dyDescent="0.25">
      <c r="A202">
        <v>480713</v>
      </c>
      <c r="B202">
        <v>101867</v>
      </c>
      <c r="C202">
        <v>48</v>
      </c>
      <c r="D202">
        <v>-14</v>
      </c>
      <c r="E202">
        <v>-14998</v>
      </c>
      <c r="F202">
        <v>-17</v>
      </c>
      <c r="G202">
        <v>48</v>
      </c>
      <c r="H202">
        <v>-4</v>
      </c>
      <c r="I202">
        <v>-16494</v>
      </c>
      <c r="J202">
        <v>29</v>
      </c>
      <c r="L202">
        <f t="shared" ref="L202" si="1297">44330.8*(1-(B202/101325)^0.190289)+42.2</f>
        <v>-2.826005391805829</v>
      </c>
      <c r="M202">
        <f t="shared" ref="M202" si="1298">((L200+L202+L204)/3-(L202+L204+L206)/3)*10</f>
        <v>-4.1455079821561718</v>
      </c>
      <c r="N202">
        <f t="shared" ref="N202" si="1299">((M200+M202+M204)/3-(M202+M204+M206)/3)</f>
        <v>-2.579308545012696</v>
      </c>
      <c r="O202">
        <f t="shared" ref="O202" si="1300">D202/32768*500</f>
        <v>-0.213623046875</v>
      </c>
      <c r="P202">
        <f t="shared" ref="P202" si="1301">(P201+O202/10+23.5/10/75)*1.1196</f>
        <v>1.1163563671874996E-2</v>
      </c>
      <c r="Q202">
        <f t="shared" ref="Q202" si="1302">F202/32768*500</f>
        <v>-0.2593994140625</v>
      </c>
      <c r="R202">
        <f t="shared" ref="R202" si="1303">(R201+Q202/10+23.5/10/75)*1.1196</f>
        <v>6.0384416015624972E-3</v>
      </c>
      <c r="S202">
        <f>H202/32768*500</f>
        <v>-6.103515625E-2</v>
      </c>
      <c r="T202">
        <f t="shared" ref="T202" si="1304">(T201+S202/10+23.5/10/75)*1.1196</f>
        <v>2.8247303906249997E-2</v>
      </c>
      <c r="V202">
        <f t="shared" si="1251"/>
        <v>7.3125304729400291</v>
      </c>
      <c r="W202">
        <f t="shared" ref="W202" si="1305">V202/10+W200-0.7/10</f>
        <v>67.934875670404708</v>
      </c>
      <c r="X202">
        <f t="shared" ref="X202" si="1306">X200+W202</f>
        <v>3465.0765138956608</v>
      </c>
      <c r="Z202">
        <f t="shared" si="1252"/>
        <v>-2.2911694510739856E-2</v>
      </c>
      <c r="AD202">
        <f t="shared" si="1253"/>
        <v>7.9874092009685231</v>
      </c>
      <c r="AE202">
        <f t="shared" ref="AE202" si="1307">AE201+AD202/10-0.72/10</f>
        <v>0.72674092009685232</v>
      </c>
      <c r="AH202">
        <f t="shared" si="1254"/>
        <v>10.829235088737271</v>
      </c>
    </row>
    <row r="203" spans="1:36" x14ac:dyDescent="0.25">
      <c r="N203">
        <f t="shared" si="1281"/>
        <v>0</v>
      </c>
      <c r="V203">
        <f t="shared" si="1251"/>
        <v>0</v>
      </c>
      <c r="X203" t="s">
        <v>6</v>
      </c>
      <c r="Z203">
        <f t="shared" si="1252"/>
        <v>0</v>
      </c>
      <c r="AD203">
        <f t="shared" si="1253"/>
        <v>0</v>
      </c>
      <c r="AH203">
        <f t="shared" si="1254"/>
        <v>0</v>
      </c>
      <c r="AI203">
        <f t="shared" ref="AI203" si="1308">AI201+AH202*9.81/10-255/29.4/10*1.2</f>
        <v>960.9475631876744</v>
      </c>
      <c r="AJ203">
        <f t="shared" ref="AJ203" si="1309">AI203+AJ201</f>
        <v>49037.384052998888</v>
      </c>
    </row>
    <row r="204" spans="1:36" x14ac:dyDescent="0.25">
      <c r="A204">
        <v>480811</v>
      </c>
      <c r="B204">
        <v>101841</v>
      </c>
      <c r="D204">
        <v>-1</v>
      </c>
      <c r="E204">
        <v>-15724</v>
      </c>
      <c r="F204">
        <v>-10</v>
      </c>
      <c r="G204">
        <v>196</v>
      </c>
      <c r="H204">
        <v>-4</v>
      </c>
      <c r="I204">
        <v>-15944</v>
      </c>
      <c r="J204">
        <v>29</v>
      </c>
      <c r="L204">
        <f t="shared" ref="L204" si="1310">44330.8*(1-(B204/101325)^0.190289)+42.2</f>
        <v>-0.67052117490222685</v>
      </c>
      <c r="M204">
        <f t="shared" ref="M204" si="1311">((L202+L204+L206)/3-(L204+L206+L208)/3)*10</f>
        <v>-0.27631667159451867</v>
      </c>
      <c r="N204">
        <f t="shared" ref="N204" si="1312">((M202+M204+M206)/3-(M204+M206+M208)/3)</f>
        <v>-2.2109573657267845</v>
      </c>
      <c r="O204">
        <f t="shared" ref="O204" si="1313">D204/32768*500</f>
        <v>-1.52587890625E-2</v>
      </c>
      <c r="P204">
        <f t="shared" ref="P204" si="1314">(P203+O204/10+23.5/10/75)*1.1196</f>
        <v>3.3372425976562495E-2</v>
      </c>
      <c r="Q204">
        <f t="shared" ref="Q204" si="1315">F204/32768*500</f>
        <v>-0.152587890625</v>
      </c>
      <c r="R204">
        <f t="shared" ref="R204" si="1316">(R203+Q204/10+23.5/10/75)*1.1196</f>
        <v>1.7997059765624997E-2</v>
      </c>
      <c r="S204">
        <f>H204/32768*500</f>
        <v>-6.103515625E-2</v>
      </c>
      <c r="T204">
        <f t="shared" ref="T204" si="1317">(T203+S204/10+23.5/10/75)*1.1196</f>
        <v>2.8247303906249997E-2</v>
      </c>
      <c r="V204">
        <f t="shared" si="1251"/>
        <v>7.6665041443198438</v>
      </c>
      <c r="W204">
        <f t="shared" ref="W204" si="1318">V204/10+W202-0.7/10</f>
        <v>68.631526084836693</v>
      </c>
      <c r="X204">
        <f t="shared" ref="X204" si="1319">X202+W204</f>
        <v>3533.7080399804977</v>
      </c>
      <c r="Z204">
        <f t="shared" si="1252"/>
        <v>-9.355608591885442E-2</v>
      </c>
      <c r="AD204">
        <f t="shared" si="1253"/>
        <v>7.721065375302663</v>
      </c>
      <c r="AE204">
        <f t="shared" ref="AE204" si="1320">AE203+AD204/10-0.72/10</f>
        <v>0.7001065375302663</v>
      </c>
      <c r="AH204">
        <f t="shared" si="1254"/>
        <v>10.881125358426097</v>
      </c>
    </row>
    <row r="205" spans="1:36" x14ac:dyDescent="0.25">
      <c r="N205">
        <f t="shared" si="1281"/>
        <v>0</v>
      </c>
      <c r="V205">
        <f t="shared" si="1251"/>
        <v>0</v>
      </c>
      <c r="X205" t="s">
        <v>6</v>
      </c>
      <c r="Z205">
        <f t="shared" si="1252"/>
        <v>0</v>
      </c>
      <c r="AD205">
        <f t="shared" si="1253"/>
        <v>0</v>
      </c>
      <c r="AH205">
        <f t="shared" si="1254"/>
        <v>0</v>
      </c>
      <c r="AI205">
        <f t="shared" ref="AI205" si="1321">AI203+AH204*9.81/10-255/29.4/10*1.2</f>
        <v>970.58113083775982</v>
      </c>
      <c r="AJ205">
        <f t="shared" ref="AJ205" si="1322">AI205+AJ203</f>
        <v>50007.965183836648</v>
      </c>
    </row>
    <row r="206" spans="1:36" x14ac:dyDescent="0.25">
      <c r="A206">
        <v>480908</v>
      </c>
      <c r="B206">
        <v>101836</v>
      </c>
      <c r="D206">
        <v>14</v>
      </c>
      <c r="E206">
        <v>-14714</v>
      </c>
      <c r="F206">
        <v>-5</v>
      </c>
      <c r="G206">
        <v>486</v>
      </c>
      <c r="H206">
        <v>1</v>
      </c>
      <c r="I206">
        <v>-16132</v>
      </c>
      <c r="J206">
        <v>29</v>
      </c>
      <c r="L206">
        <f t="shared" ref="L206" si="1323">44330.8*(1-(B206/101325)^0.190289)+42.2</f>
        <v>-0.25595389692329462</v>
      </c>
      <c r="M206">
        <f t="shared" ref="M206" si="1324">((L204+L206+L208)/3-(L206+L208+L210)/3)*10</f>
        <v>5.527014413512628</v>
      </c>
      <c r="N206">
        <f t="shared" ref="N206" si="1325">((M204+M206+M208)/3-(M206+M208+M210)/3)</f>
        <v>2.947788633147026</v>
      </c>
      <c r="O206">
        <f t="shared" ref="O206" si="1326">D206/32768*500</f>
        <v>0.213623046875</v>
      </c>
      <c r="P206">
        <f t="shared" ref="P206" si="1327">(P205+O206/10+23.5/10/75)*1.1196</f>
        <v>5.8998036328124996E-2</v>
      </c>
      <c r="Q206">
        <f t="shared" ref="Q206" si="1328">F206/32768*500</f>
        <v>-7.62939453125E-2</v>
      </c>
      <c r="R206">
        <f t="shared" ref="R206" si="1329">(R205+Q206/10+23.5/10/75)*1.1196</f>
        <v>2.6538929882812496E-2</v>
      </c>
      <c r="S206">
        <f>H206/32768*500</f>
        <v>1.52587890625E-2</v>
      </c>
      <c r="T206">
        <f t="shared" ref="T206" si="1330">(T205+S206/10+23.5/10/75)*1.1196</f>
        <v>3.6789174023437496E-2</v>
      </c>
      <c r="V206">
        <f t="shared" si="1251"/>
        <v>7.1740614334470987</v>
      </c>
      <c r="W206">
        <f t="shared" ref="W206" si="1331">V206/10+W204-0.7/10</f>
        <v>69.278932228181404</v>
      </c>
      <c r="X206">
        <f t="shared" ref="X206" si="1332">X204+W206</f>
        <v>3602.9869722086792</v>
      </c>
      <c r="Z206">
        <f t="shared" si="1252"/>
        <v>-0.23198090692124104</v>
      </c>
      <c r="AD206">
        <f t="shared" si="1253"/>
        <v>7.8121065375302665</v>
      </c>
      <c r="AE206">
        <f t="shared" ref="AE206" si="1333">AE205+AD206/10-0.72/10</f>
        <v>0.70921065375302672</v>
      </c>
      <c r="AH206">
        <f t="shared" si="1254"/>
        <v>10.608957589969533</v>
      </c>
    </row>
    <row r="207" spans="1:36" x14ac:dyDescent="0.25">
      <c r="N207">
        <f t="shared" si="1281"/>
        <v>0</v>
      </c>
      <c r="V207">
        <f t="shared" si="1251"/>
        <v>0</v>
      </c>
      <c r="X207" t="s">
        <v>6</v>
      </c>
      <c r="Z207">
        <f t="shared" si="1252"/>
        <v>0</v>
      </c>
      <c r="AD207">
        <f t="shared" si="1253"/>
        <v>0</v>
      </c>
      <c r="AH207">
        <f t="shared" si="1254"/>
        <v>0</v>
      </c>
      <c r="AI207">
        <f t="shared" ref="AI207" si="1334">AI205+AH206*9.81/10-255/29.4/10*1.2</f>
        <v>979.94770190698932</v>
      </c>
      <c r="AJ207">
        <f t="shared" ref="AJ207" si="1335">AI207+AJ205</f>
        <v>50987.912885743637</v>
      </c>
    </row>
    <row r="208" spans="1:36" x14ac:dyDescent="0.25">
      <c r="A208">
        <v>481002</v>
      </c>
      <c r="B208">
        <v>101866</v>
      </c>
      <c r="D208">
        <v>-12</v>
      </c>
      <c r="E208">
        <v>-15566</v>
      </c>
      <c r="F208">
        <v>-7</v>
      </c>
      <c r="G208">
        <v>244</v>
      </c>
      <c r="H208">
        <v>-1</v>
      </c>
      <c r="I208">
        <v>-16044</v>
      </c>
      <c r="J208">
        <v>29</v>
      </c>
      <c r="L208">
        <f t="shared" ref="L208" si="1336">44330.8*(1-(B208/101325)^0.190289)+42.2</f>
        <v>-2.7431103903274732</v>
      </c>
      <c r="M208">
        <f t="shared" ref="M208" si="1337">((L206+L208+L210)/3-(L208+L210+L212)/3)*10</f>
        <v>2.4873641150241821</v>
      </c>
      <c r="N208">
        <f t="shared" ref="N208" si="1338">((M206+M208+M210)/3-(M208+M210+M212)/3)</f>
        <v>1.3817993696470339</v>
      </c>
      <c r="O208">
        <f t="shared" ref="O208" si="1339">D208/32768*500</f>
        <v>-0.18310546875</v>
      </c>
      <c r="P208">
        <f t="shared" ref="P208" si="1340">(P207+O208/10+23.5/10/75)*1.1196</f>
        <v>1.4580311718749997E-2</v>
      </c>
      <c r="Q208">
        <f t="shared" ref="Q208" si="1341">F208/32768*500</f>
        <v>-0.1068115234375</v>
      </c>
      <c r="R208">
        <f t="shared" ref="R208" si="1342">(R207+Q208/10+23.5/10/75)*1.1196</f>
        <v>2.3122181835937495E-2</v>
      </c>
      <c r="S208">
        <f>H208/32768*500</f>
        <v>-1.52587890625E-2</v>
      </c>
      <c r="T208">
        <f t="shared" ref="T208" si="1343">(T207+S208/10+23.5/10/75)*1.1196</f>
        <v>3.3372425976562495E-2</v>
      </c>
      <c r="V208">
        <f t="shared" si="1251"/>
        <v>7.58946855192589</v>
      </c>
      <c r="W208">
        <f t="shared" ref="W208" si="1344">V208/10+W206-0.7/10</f>
        <v>69.967879083374001</v>
      </c>
      <c r="X208">
        <f t="shared" ref="X208" si="1345">X206+W208</f>
        <v>3672.9548512920533</v>
      </c>
      <c r="Z208">
        <f t="shared" si="1252"/>
        <v>-0.11646778042959427</v>
      </c>
      <c r="AD208">
        <f t="shared" si="1253"/>
        <v>7.7694915254237289</v>
      </c>
      <c r="AE208">
        <f t="shared" ref="AE208" si="1346">AE207+AD208/10-0.72/10</f>
        <v>0.70494915254237289</v>
      </c>
      <c r="AH208">
        <f t="shared" si="1254"/>
        <v>10.861795257147016</v>
      </c>
    </row>
    <row r="209" spans="1:36" x14ac:dyDescent="0.25">
      <c r="N209">
        <f t="shared" si="1281"/>
        <v>0</v>
      </c>
      <c r="V209">
        <f t="shared" si="1251"/>
        <v>0</v>
      </c>
      <c r="X209" t="s">
        <v>6</v>
      </c>
      <c r="Z209">
        <f t="shared" si="1252"/>
        <v>0</v>
      </c>
      <c r="AD209">
        <f t="shared" si="1253"/>
        <v>0</v>
      </c>
      <c r="AH209">
        <f t="shared" si="1254"/>
        <v>0</v>
      </c>
      <c r="AI209">
        <f t="shared" ref="AI209" si="1347">AI207+AH208*9.81/10-255/29.4/10*1.2</f>
        <v>989.56230672771994</v>
      </c>
      <c r="AJ209">
        <f t="shared" ref="AJ209" si="1348">AI209+AJ207</f>
        <v>51977.475192471356</v>
      </c>
    </row>
    <row r="210" spans="1:36" x14ac:dyDescent="0.25">
      <c r="A210">
        <v>481100</v>
      </c>
      <c r="B210">
        <v>101861</v>
      </c>
      <c r="D210">
        <v>7</v>
      </c>
      <c r="E210">
        <v>-15138</v>
      </c>
      <c r="F210">
        <v>-3</v>
      </c>
      <c r="G210">
        <v>-64</v>
      </c>
      <c r="I210">
        <v>-16002</v>
      </c>
      <c r="J210">
        <v>29</v>
      </c>
      <c r="L210">
        <f t="shared" ref="L210" si="1349">44330.8*(1-(B210/101325)^0.190289)+42.2</f>
        <v>-2.3286254989560149</v>
      </c>
      <c r="M210">
        <f t="shared" ref="M210" si="1350">((L208+L210+L212)/3-(L210+L212+L214)/3)*10</f>
        <v>-9.1196825710355967</v>
      </c>
      <c r="N210">
        <f t="shared" ref="N210" si="1351">((M208+M210+M212)/3-(M210+M212+M214)/3)</f>
        <v>0.92124303873708624</v>
      </c>
      <c r="O210">
        <f t="shared" ref="O210" si="1352">D210/32768*500</f>
        <v>0.1068115234375</v>
      </c>
      <c r="P210">
        <f t="shared" ref="P210" si="1353">(P209+O210/10+23.5/10/75)*1.1196</f>
        <v>4.7039418164062492E-2</v>
      </c>
      <c r="Q210">
        <f t="shared" ref="Q210" si="1354">F210/32768*500</f>
        <v>-4.57763671875E-2</v>
      </c>
      <c r="R210">
        <f t="shared" ref="R210" si="1355">(R209+Q210/10+23.5/10/75)*1.1196</f>
        <v>2.9955677929687497E-2</v>
      </c>
      <c r="S210">
        <f>H210/32768*500</f>
        <v>0</v>
      </c>
      <c r="T210">
        <f t="shared" ref="T210" si="1356">(T209+S210/10+23.5/10/75)*1.1196</f>
        <v>3.5080799999999995E-2</v>
      </c>
      <c r="V210">
        <f t="shared" si="1251"/>
        <v>7.3807898586055583</v>
      </c>
      <c r="W210">
        <f t="shared" ref="W210" si="1357">V210/10+W208-0.7/10</f>
        <v>70.635958069234562</v>
      </c>
      <c r="X210">
        <f t="shared" ref="X210" si="1358">X208+W210</f>
        <v>3743.5908093612879</v>
      </c>
      <c r="Z210">
        <f t="shared" si="1252"/>
        <v>3.054892601431981E-2</v>
      </c>
      <c r="AD210">
        <f t="shared" si="1253"/>
        <v>7.7491525423728813</v>
      </c>
      <c r="AE210">
        <f t="shared" ref="AE210" si="1359">AE209+AD210/10-0.72/10</f>
        <v>0.70291525423728818</v>
      </c>
      <c r="AH210">
        <f t="shared" si="1254"/>
        <v>10.701698804336599</v>
      </c>
    </row>
    <row r="211" spans="1:36" x14ac:dyDescent="0.25">
      <c r="N211">
        <f t="shared" si="1281"/>
        <v>0</v>
      </c>
      <c r="V211">
        <f t="shared" si="1251"/>
        <v>0</v>
      </c>
      <c r="X211" t="s">
        <v>6</v>
      </c>
      <c r="Z211">
        <f t="shared" si="1252"/>
        <v>0</v>
      </c>
      <c r="AD211">
        <f t="shared" si="1253"/>
        <v>0</v>
      </c>
      <c r="AH211">
        <f t="shared" si="1254"/>
        <v>0</v>
      </c>
      <c r="AI211">
        <f t="shared" ref="AI211" si="1360">AI209+AH210*9.81/10-255/29.4/10*1.2</f>
        <v>999.0198569282436</v>
      </c>
      <c r="AJ211">
        <f t="shared" ref="AJ211" si="1361">AI211+AJ209</f>
        <v>52976.4950493996</v>
      </c>
    </row>
    <row r="212" spans="1:36" x14ac:dyDescent="0.25">
      <c r="A212">
        <v>481200</v>
      </c>
      <c r="B212">
        <v>101845</v>
      </c>
      <c r="C212">
        <v>48</v>
      </c>
      <c r="D212">
        <v>3</v>
      </c>
      <c r="E212">
        <v>-15386</v>
      </c>
      <c r="F212">
        <v>-14</v>
      </c>
      <c r="G212">
        <v>312</v>
      </c>
      <c r="H212">
        <v>-2</v>
      </c>
      <c r="I212">
        <v>-16044</v>
      </c>
      <c r="J212">
        <v>29</v>
      </c>
      <c r="L212">
        <f t="shared" ref="L212" si="1362">44330.8*(1-(B212/101325)^0.190289)+42.2</f>
        <v>-1.0021631314305495</v>
      </c>
      <c r="M212">
        <f t="shared" ref="M212" si="1363">((L210+L212+L214)/3-(L212+L214+L216)/3)*10</f>
        <v>1.3816163045715268</v>
      </c>
      <c r="N212">
        <f t="shared" ref="N212" si="1364">((M210+M212+M214)/3-(M212+M214+M216)/3)</f>
        <v>-3.776911474662346</v>
      </c>
      <c r="O212">
        <f t="shared" ref="O212" si="1365">D212/32768*500</f>
        <v>4.57763671875E-2</v>
      </c>
      <c r="P212">
        <f t="shared" ref="P212" si="1366">(P211+O212/10+23.5/10/75)*1.1196</f>
        <v>4.0205922070312497E-2</v>
      </c>
      <c r="Q212">
        <f t="shared" ref="Q212" si="1367">F212/32768*500</f>
        <v>-0.213623046875</v>
      </c>
      <c r="R212">
        <f t="shared" ref="R212" si="1368">(R211+Q212/10+23.5/10/75)*1.1196</f>
        <v>1.1163563671874996E-2</v>
      </c>
      <c r="S212">
        <f>H212/32768*500</f>
        <v>-3.0517578125E-2</v>
      </c>
      <c r="T212">
        <f t="shared" ref="T212" si="1369">(T211+S212/10+23.5/10/75)*1.1196</f>
        <v>3.1664051953124994E-2</v>
      </c>
      <c r="V212">
        <f t="shared" si="1251"/>
        <v>7.5017064846416384</v>
      </c>
      <c r="W212">
        <f t="shared" ref="W212" si="1370">V212/10+W210-0.7/10</f>
        <v>71.316128717698732</v>
      </c>
      <c r="X212">
        <f t="shared" ref="X212" si="1371">X210+W212</f>
        <v>3814.9069380789865</v>
      </c>
      <c r="Z212">
        <f t="shared" si="1252"/>
        <v>-0.14892601431980906</v>
      </c>
      <c r="AD212">
        <f t="shared" si="1253"/>
        <v>7.7694915254237289</v>
      </c>
      <c r="AE212">
        <f t="shared" ref="AE212" si="1372">AE211+AD212/10-0.72/10</f>
        <v>0.70494915254237289</v>
      </c>
      <c r="AH212">
        <f t="shared" si="1254"/>
        <v>10.8010544718137</v>
      </c>
    </row>
    <row r="213" spans="1:36" x14ac:dyDescent="0.25">
      <c r="N213">
        <f t="shared" si="1281"/>
        <v>0</v>
      </c>
      <c r="V213">
        <f t="shared" si="1251"/>
        <v>0</v>
      </c>
      <c r="X213" t="s">
        <v>6</v>
      </c>
      <c r="Z213">
        <f t="shared" si="1252"/>
        <v>0</v>
      </c>
      <c r="AD213">
        <f t="shared" si="1253"/>
        <v>0</v>
      </c>
      <c r="AH213">
        <f t="shared" si="1254"/>
        <v>0</v>
      </c>
      <c r="AI213">
        <f t="shared" ref="AI213" si="1373">AI211+AH212*9.81/10-255/29.4/10*1.2</f>
        <v>1008.5748750385623</v>
      </c>
      <c r="AJ213">
        <f t="shared" ref="AJ213" si="1374">AI213+AJ211</f>
        <v>53985.069924438161</v>
      </c>
    </row>
    <row r="214" spans="1:36" x14ac:dyDescent="0.25">
      <c r="A214">
        <v>481296</v>
      </c>
      <c r="B214">
        <v>101833</v>
      </c>
      <c r="C214">
        <v>48</v>
      </c>
      <c r="D214">
        <v>1</v>
      </c>
      <c r="E214">
        <v>-15088</v>
      </c>
      <c r="G214">
        <v>250</v>
      </c>
      <c r="I214">
        <v>-16062</v>
      </c>
      <c r="J214">
        <v>29</v>
      </c>
      <c r="L214">
        <f t="shared" ref="L214" si="1375">44330.8*(1-(B214/101325)^0.190289)+42.2</f>
        <v>-7.2056190167941736E-3</v>
      </c>
      <c r="M214">
        <f t="shared" ref="M214" si="1376">((L212+L214+L216)/3-(L214+L216+L218)/3)*10</f>
        <v>-0.27636500118707774</v>
      </c>
      <c r="N214">
        <f t="shared" ref="N214" si="1377">((M212+M214+M216)/3-(M214+M216+M218)/3)</f>
        <v>0.73685983260582355</v>
      </c>
      <c r="O214">
        <f t="shared" ref="O214" si="1378">D214/32768*500</f>
        <v>1.52587890625E-2</v>
      </c>
      <c r="P214">
        <f t="shared" ref="P214" si="1379">(P213+O214/10+23.5/10/75)*1.1196</f>
        <v>3.6789174023437496E-2</v>
      </c>
      <c r="Q214">
        <f t="shared" ref="Q214" si="1380">F214/32768*500</f>
        <v>0</v>
      </c>
      <c r="R214">
        <f t="shared" ref="R214" si="1381">(R213+Q214/10+23.5/10/75)*1.1196</f>
        <v>3.5080799999999995E-2</v>
      </c>
      <c r="S214">
        <f>H214/32768*500</f>
        <v>0</v>
      </c>
      <c r="T214">
        <f t="shared" ref="T214" si="1382">(T213+S214/10+23.5/10/75)*1.1196</f>
        <v>3.5080799999999995E-2</v>
      </c>
      <c r="V214">
        <f t="shared" si="1251"/>
        <v>7.3564115065821554</v>
      </c>
      <c r="W214">
        <f t="shared" ref="W214" si="1383">V214/10+W212-0.7/10</f>
        <v>71.981769868356949</v>
      </c>
      <c r="X214">
        <f t="shared" ref="X214" si="1384">X212+W214</f>
        <v>3886.8887079473434</v>
      </c>
      <c r="Z214">
        <f t="shared" si="1252"/>
        <v>-0.11933174224343675</v>
      </c>
      <c r="AD214">
        <f t="shared" si="1253"/>
        <v>7.7782082324455208</v>
      </c>
      <c r="AE214">
        <f t="shared" ref="AE214" si="1385">AE213+AD214/10-0.72/10</f>
        <v>0.70582082324455209</v>
      </c>
      <c r="AH214">
        <f t="shared" si="1254"/>
        <v>10.706612612127351</v>
      </c>
    </row>
    <row r="215" spans="1:36" x14ac:dyDescent="0.25">
      <c r="N215">
        <f t="shared" si="1281"/>
        <v>0</v>
      </c>
      <c r="V215">
        <f t="shared" si="1251"/>
        <v>0</v>
      </c>
      <c r="X215" t="s">
        <v>6</v>
      </c>
      <c r="Z215">
        <f t="shared" si="1252"/>
        <v>0</v>
      </c>
      <c r="AD215">
        <f t="shared" si="1253"/>
        <v>0</v>
      </c>
      <c r="AH215">
        <f t="shared" si="1254"/>
        <v>0</v>
      </c>
      <c r="AI215">
        <f t="shared" ref="AI215" si="1386">AI213+AH214*9.81/10-255/29.4/10*1.2</f>
        <v>1018.0372456845286</v>
      </c>
      <c r="AJ215">
        <f t="shared" ref="AJ215" si="1387">AI215+AJ213</f>
        <v>55003.10717012269</v>
      </c>
    </row>
    <row r="216" spans="1:36" x14ac:dyDescent="0.25">
      <c r="A216">
        <v>481388</v>
      </c>
      <c r="B216">
        <v>101866</v>
      </c>
      <c r="D216">
        <v>-6</v>
      </c>
      <c r="E216">
        <v>-15464</v>
      </c>
      <c r="F216">
        <v>-4</v>
      </c>
      <c r="G216">
        <v>218</v>
      </c>
      <c r="H216">
        <v>-1</v>
      </c>
      <c r="I216">
        <v>-16030</v>
      </c>
      <c r="J216">
        <v>29</v>
      </c>
      <c r="L216">
        <f t="shared" ref="L216" si="1388">44330.8*(1-(B216/101325)^0.190289)+42.2</f>
        <v>-2.7431103903274732</v>
      </c>
      <c r="M216">
        <f t="shared" ref="M216" si="1389">((L214+L216+L218)/3-(L216+L218+L220)/3)*10</f>
        <v>2.2110518529514422</v>
      </c>
      <c r="N216">
        <f t="shared" ref="N216" si="1390">((M214+M216+M218)/3-(M216+M218+M220)/3)</f>
        <v>-9.2121667062359247E-2</v>
      </c>
      <c r="O216">
        <f t="shared" ref="O216" si="1391">D216/32768*500</f>
        <v>-9.1552734375E-2</v>
      </c>
      <c r="P216">
        <f t="shared" ref="P216" si="1392">(P215+O216/10+23.5/10/75)*1.1196</f>
        <v>2.4830555859374995E-2</v>
      </c>
      <c r="Q216">
        <f t="shared" ref="Q216" si="1393">F216/32768*500</f>
        <v>-6.103515625E-2</v>
      </c>
      <c r="R216">
        <f t="shared" ref="R216" si="1394">(R215+Q216/10+23.5/10/75)*1.1196</f>
        <v>2.8247303906249997E-2</v>
      </c>
      <c r="S216">
        <f>H216/32768*500</f>
        <v>-1.52587890625E-2</v>
      </c>
      <c r="T216">
        <f t="shared" ref="T216" si="1395">(T215+S216/10+23.5/10/75)*1.1196</f>
        <v>3.3372425976562495E-2</v>
      </c>
      <c r="V216">
        <f t="shared" si="1251"/>
        <v>7.5397367137981472</v>
      </c>
      <c r="W216">
        <f t="shared" ref="W216" si="1396">V216/10+W214-0.7/10</f>
        <v>72.665743539736766</v>
      </c>
      <c r="X216">
        <f t="shared" ref="X216" si="1397">X214+W216</f>
        <v>3959.5544514870803</v>
      </c>
      <c r="Z216">
        <f t="shared" si="1252"/>
        <v>-0.10405727923627685</v>
      </c>
      <c r="AD216">
        <f t="shared" si="1253"/>
        <v>7.7627118644067794</v>
      </c>
      <c r="AE216">
        <f t="shared" ref="AE216" si="1398">AE215+AD216/10-0.72/10</f>
        <v>0.70427118644067799</v>
      </c>
      <c r="AH216">
        <f t="shared" si="1254"/>
        <v>10.822114078153101</v>
      </c>
    </row>
    <row r="217" spans="1:36" x14ac:dyDescent="0.25">
      <c r="N217">
        <f t="shared" si="1281"/>
        <v>0</v>
      </c>
      <c r="V217">
        <f t="shared" si="1251"/>
        <v>0</v>
      </c>
      <c r="X217" t="s">
        <v>6</v>
      </c>
      <c r="Z217">
        <f t="shared" si="1252"/>
        <v>0</v>
      </c>
      <c r="AD217">
        <f t="shared" si="1253"/>
        <v>0</v>
      </c>
      <c r="AH217">
        <f t="shared" si="1254"/>
        <v>0</v>
      </c>
      <c r="AI217">
        <f t="shared" ref="AI217" si="1399">AI215+AH216*9.81/10-255/29.4/10*1.2</f>
        <v>1027.6129232686662</v>
      </c>
      <c r="AJ217">
        <f t="shared" ref="AJ217" si="1400">AI217+AJ215</f>
        <v>56030.720093391355</v>
      </c>
    </row>
    <row r="218" spans="1:36" x14ac:dyDescent="0.25">
      <c r="A218">
        <v>481483</v>
      </c>
      <c r="B218">
        <v>101844</v>
      </c>
      <c r="D218">
        <v>3</v>
      </c>
      <c r="E218">
        <v>-15136</v>
      </c>
      <c r="F218">
        <v>-13</v>
      </c>
      <c r="G218">
        <v>76</v>
      </c>
      <c r="H218">
        <v>-1</v>
      </c>
      <c r="I218">
        <v>-16094</v>
      </c>
      <c r="J218">
        <v>29</v>
      </c>
      <c r="L218">
        <f t="shared" ref="L218" si="1401">44330.8*(1-(B218/101325)^0.190289)+42.2</f>
        <v>-0.91925363107442593</v>
      </c>
      <c r="M218">
        <f t="shared" ref="M218" si="1402">((L216+L218+L220)/3-(L218+L220+L222)/3)*10</f>
        <v>-0.82896319324594403</v>
      </c>
      <c r="N218">
        <f t="shared" ref="N218" si="1403">((M216+M218+M220)/3-(M218+M220+M222)/3)</f>
        <v>0.64489341996394478</v>
      </c>
      <c r="O218">
        <f t="shared" ref="O218" si="1404">D218/32768*500</f>
        <v>4.57763671875E-2</v>
      </c>
      <c r="P218">
        <f t="shared" ref="P218" si="1405">(P217+O218/10+23.5/10/75)*1.1196</f>
        <v>4.0205922070312497E-2</v>
      </c>
      <c r="Q218">
        <f t="shared" ref="Q218" si="1406">F218/32768*500</f>
        <v>-0.1983642578125</v>
      </c>
      <c r="R218">
        <f t="shared" ref="R218" si="1407">(R217+Q218/10+23.5/10/75)*1.1196</f>
        <v>1.2871937695312497E-2</v>
      </c>
      <c r="S218">
        <f>H218/32768*500</f>
        <v>-1.52587890625E-2</v>
      </c>
      <c r="T218">
        <f t="shared" ref="T218" si="1408">(T217+S218/10+23.5/10/75)*1.1196</f>
        <v>3.3372425976562495E-2</v>
      </c>
      <c r="V218">
        <f t="shared" si="1251"/>
        <v>7.3798147245246222</v>
      </c>
      <c r="W218">
        <f t="shared" ref="W218" si="1409">V218/10+W216-0.7/10</f>
        <v>73.333725012189234</v>
      </c>
      <c r="X218">
        <f t="shared" ref="X218" si="1410">X216+W218</f>
        <v>4032.8881764992693</v>
      </c>
      <c r="Z218">
        <f t="shared" si="1252"/>
        <v>-3.6276849642004776E-2</v>
      </c>
      <c r="AD218">
        <f t="shared" si="1253"/>
        <v>7.7937046004842614</v>
      </c>
      <c r="AE218">
        <f t="shared" ref="AE218" si="1411">AE217+AD218/10-0.72/10</f>
        <v>0.70737046004842619</v>
      </c>
      <c r="AH218">
        <f t="shared" si="1254"/>
        <v>10.733350491702948</v>
      </c>
    </row>
    <row r="219" spans="1:36" x14ac:dyDescent="0.25">
      <c r="N219">
        <f t="shared" si="1281"/>
        <v>0</v>
      </c>
      <c r="V219">
        <f t="shared" si="1251"/>
        <v>0</v>
      </c>
      <c r="X219" t="s">
        <v>6</v>
      </c>
      <c r="Z219">
        <f t="shared" si="1252"/>
        <v>0</v>
      </c>
      <c r="AD219">
        <f t="shared" si="1253"/>
        <v>0</v>
      </c>
      <c r="AH219">
        <f t="shared" si="1254"/>
        <v>0</v>
      </c>
      <c r="AI219">
        <f t="shared" ref="AI219" si="1412">AI217+AH218*9.81/10-255/29.4/10*1.2</f>
        <v>1037.1015237744962</v>
      </c>
      <c r="AJ219">
        <f t="shared" ref="AJ219" si="1413">AI219+AJ217</f>
        <v>57067.82161716585</v>
      </c>
    </row>
    <row r="220" spans="1:36" x14ac:dyDescent="0.25">
      <c r="A220">
        <v>481579</v>
      </c>
      <c r="B220">
        <v>101841</v>
      </c>
      <c r="D220">
        <v>4</v>
      </c>
      <c r="E220">
        <v>-15186</v>
      </c>
      <c r="F220">
        <v>-14</v>
      </c>
      <c r="G220">
        <v>302</v>
      </c>
      <c r="H220">
        <v>-2</v>
      </c>
      <c r="I220">
        <v>-15386</v>
      </c>
      <c r="J220">
        <v>29</v>
      </c>
      <c r="L220">
        <f t="shared" ref="L220" si="1414">44330.8*(1-(B220/101325)^0.190289)+42.2</f>
        <v>-0.67052117490222685</v>
      </c>
      <c r="M220">
        <f t="shared" ref="M220" si="1415">((L218+L220+L222)/3-(L220+L222+L224)/3)*10</f>
        <v>0</v>
      </c>
      <c r="N220">
        <f t="shared" ref="N220" si="1416">((M218+M220+M222)/3-(M220+M222+M224)/3)</f>
        <v>-0.27632106441531468</v>
      </c>
      <c r="O220">
        <f t="shared" ref="O220" si="1417">D220/32768*500</f>
        <v>6.103515625E-2</v>
      </c>
      <c r="P220">
        <f t="shared" ref="P220" si="1418">(P219+O220/10+23.5/10/75)*1.1196</f>
        <v>4.1914296093749998E-2</v>
      </c>
      <c r="Q220">
        <f t="shared" ref="Q220" si="1419">F220/32768*500</f>
        <v>-0.213623046875</v>
      </c>
      <c r="R220">
        <f t="shared" ref="R220" si="1420">(R219+Q220/10+23.5/10/75)*1.1196</f>
        <v>1.1163563671874996E-2</v>
      </c>
      <c r="S220">
        <f>H220/32768*500</f>
        <v>-3.0517578125E-2</v>
      </c>
      <c r="T220">
        <f t="shared" ref="T220" si="1421">(T219+S220/10+23.5/10/75)*1.1196</f>
        <v>3.1664051953124994E-2</v>
      </c>
      <c r="V220">
        <f t="shared" si="1251"/>
        <v>7.4041930765480251</v>
      </c>
      <c r="W220">
        <f t="shared" ref="W220" si="1422">V220/10+W218-0.7/10</f>
        <v>74.004144319844045</v>
      </c>
      <c r="X220">
        <f t="shared" ref="X220" si="1423">X218+W220</f>
        <v>4106.8923208191136</v>
      </c>
      <c r="Z220">
        <f t="shared" si="1252"/>
        <v>-0.14415274463007161</v>
      </c>
      <c r="AD220">
        <f t="shared" si="1253"/>
        <v>7.4508474576271189</v>
      </c>
      <c r="AE220">
        <f t="shared" ref="AE220" si="1424">AE219+AD220/10-0.72/10</f>
        <v>0.67308474576271193</v>
      </c>
      <c r="AH220">
        <f t="shared" si="1254"/>
        <v>10.505140787510397</v>
      </c>
    </row>
    <row r="221" spans="1:36" x14ac:dyDescent="0.25">
      <c r="N221">
        <f t="shared" si="1281"/>
        <v>0</v>
      </c>
      <c r="V221">
        <f t="shared" si="1251"/>
        <v>0</v>
      </c>
      <c r="X221" t="s">
        <v>6</v>
      </c>
      <c r="Z221">
        <f t="shared" si="1252"/>
        <v>0</v>
      </c>
      <c r="AD221">
        <f t="shared" si="1253"/>
        <v>0</v>
      </c>
      <c r="AH221">
        <f t="shared" si="1254"/>
        <v>0</v>
      </c>
      <c r="AI221">
        <f t="shared" ref="AI221" si="1425">AI219+AH220*9.81/10-255/29.4/10*1.2</f>
        <v>1046.3662505605132</v>
      </c>
      <c r="AJ221">
        <f t="shared" ref="AJ221" si="1426">AI221+AJ219</f>
        <v>58114.187867726359</v>
      </c>
    </row>
    <row r="222" spans="1:36" x14ac:dyDescent="0.25">
      <c r="A222">
        <v>481675</v>
      </c>
      <c r="B222">
        <v>101863</v>
      </c>
      <c r="D222">
        <v>-4</v>
      </c>
      <c r="E222">
        <v>-14922</v>
      </c>
      <c r="F222">
        <v>1</v>
      </c>
      <c r="G222">
        <v>52</v>
      </c>
      <c r="H222">
        <v>3</v>
      </c>
      <c r="I222">
        <v>-16096</v>
      </c>
      <c r="J222">
        <v>29</v>
      </c>
      <c r="L222">
        <f t="shared" ref="L222" si="1427">44330.8*(1-(B222/101325)^0.190289)+42.2</f>
        <v>-2.4944214323536897</v>
      </c>
      <c r="M222">
        <f t="shared" ref="M222" si="1428">((L220+L222+L224)/3-(L222+L224+L226)/3)*10</f>
        <v>0.27637159305960779</v>
      </c>
      <c r="N222">
        <f t="shared" ref="N222" si="1429">((M220+M222+M224)/3-(M222+M224+M226)/3)</f>
        <v>0.9212569557071667</v>
      </c>
      <c r="O222">
        <f t="shared" ref="O222" si="1430">D222/32768*500</f>
        <v>-6.103515625E-2</v>
      </c>
      <c r="P222">
        <f t="shared" ref="P222" si="1431">(P221+O222/10+23.5/10/75)*1.1196</f>
        <v>2.8247303906249997E-2</v>
      </c>
      <c r="Q222">
        <f t="shared" ref="Q222" si="1432">F222/32768*500</f>
        <v>1.52587890625E-2</v>
      </c>
      <c r="R222">
        <f t="shared" ref="R222" si="1433">(R221+Q222/10+23.5/10/75)*1.1196</f>
        <v>3.6789174023437496E-2</v>
      </c>
      <c r="S222">
        <f>H222/32768*500</f>
        <v>4.57763671875E-2</v>
      </c>
      <c r="T222">
        <f t="shared" ref="T222" si="1434">(T221+S222/10+23.5/10/75)*1.1196</f>
        <v>4.0205922070312497E-2</v>
      </c>
      <c r="V222">
        <f t="shared" si="1251"/>
        <v>7.2754753778644563</v>
      </c>
      <c r="W222">
        <f t="shared" ref="W222" si="1435">V222/10+W220-0.7/10</f>
        <v>74.661691857630501</v>
      </c>
      <c r="X222">
        <f t="shared" ref="X222" si="1436">X220+W222</f>
        <v>4181.5540126767437</v>
      </c>
      <c r="Z222">
        <f t="shared" si="1252"/>
        <v>-2.4821002386634844E-2</v>
      </c>
      <c r="AD222">
        <f t="shared" si="1253"/>
        <v>7.7946731234866826</v>
      </c>
      <c r="AE222">
        <f t="shared" ref="AE222" si="1437">AE221+AD222/10-0.72/10</f>
        <v>0.70746731234866833</v>
      </c>
      <c r="AH222">
        <f t="shared" si="1254"/>
        <v>10.662555376553833</v>
      </c>
    </row>
    <row r="223" spans="1:36" x14ac:dyDescent="0.25">
      <c r="N223">
        <f t="shared" si="1281"/>
        <v>0</v>
      </c>
      <c r="V223">
        <f t="shared" si="1251"/>
        <v>0</v>
      </c>
      <c r="X223" t="s">
        <v>6</v>
      </c>
      <c r="Z223">
        <f t="shared" si="1252"/>
        <v>0</v>
      </c>
      <c r="AD223">
        <f t="shared" si="1253"/>
        <v>0</v>
      </c>
      <c r="AH223">
        <f t="shared" si="1254"/>
        <v>0</v>
      </c>
      <c r="AI223">
        <f t="shared" ref="AI223" si="1438">AI221+AH222*9.81/10-255/29.4/10*1.2</f>
        <v>1055.7854010583819</v>
      </c>
      <c r="AJ223">
        <f t="shared" ref="AJ223" si="1439">AI223+AJ221</f>
        <v>59169.973268784743</v>
      </c>
    </row>
    <row r="224" spans="1:36" x14ac:dyDescent="0.25">
      <c r="A224">
        <v>481771</v>
      </c>
      <c r="B224">
        <v>101844</v>
      </c>
      <c r="D224">
        <v>-14</v>
      </c>
      <c r="E224">
        <v>-15608</v>
      </c>
      <c r="F224">
        <v>-5</v>
      </c>
      <c r="G224">
        <v>404</v>
      </c>
      <c r="H224">
        <v>2</v>
      </c>
      <c r="I224">
        <v>-16092</v>
      </c>
      <c r="J224">
        <v>29</v>
      </c>
      <c r="L224">
        <f t="shared" ref="L224" si="1440">44330.8*(1-(B224/101325)^0.190289)+42.2</f>
        <v>-0.91925363107442593</v>
      </c>
      <c r="M224">
        <f t="shared" ref="M224" si="1441">((L222+L224+L226)/3-(L224+L226+L228)/3)*10</f>
        <v>0</v>
      </c>
      <c r="N224">
        <f t="shared" ref="N224" si="1442">((M222+M224+M226)/3-(M224+M226+M228)/3)</f>
        <v>-0.2763642687713822</v>
      </c>
      <c r="O224">
        <f t="shared" ref="O224" si="1443">D224/32768*500</f>
        <v>-0.213623046875</v>
      </c>
      <c r="P224">
        <f t="shared" ref="P224" si="1444">(P223+O224/10+23.5/10/75)*1.1196</f>
        <v>1.1163563671874996E-2</v>
      </c>
      <c r="Q224">
        <f t="shared" ref="Q224" si="1445">F224/32768*500</f>
        <v>-7.62939453125E-2</v>
      </c>
      <c r="R224">
        <f t="shared" ref="R224" si="1446">(R223+Q224/10+23.5/10/75)*1.1196</f>
        <v>2.6538929882812496E-2</v>
      </c>
      <c r="S224">
        <f>H224/32768*500</f>
        <v>3.0517578125E-2</v>
      </c>
      <c r="T224">
        <f t="shared" ref="T224" si="1447">(T223+S224/10+23.5/10/75)*1.1196</f>
        <v>3.8497548046874996E-2</v>
      </c>
      <c r="V224">
        <f t="shared" si="1251"/>
        <v>7.6099463676255485</v>
      </c>
      <c r="W224">
        <f t="shared" ref="W224" si="1448">V224/10+W222-0.7/10</f>
        <v>75.352686494393069</v>
      </c>
      <c r="X224">
        <f t="shared" ref="X224" si="1449">X222+W224</f>
        <v>4256.906699171137</v>
      </c>
      <c r="Z224">
        <f t="shared" si="1252"/>
        <v>-0.1928400954653938</v>
      </c>
      <c r="AD224">
        <f t="shared" si="1253"/>
        <v>7.7927360774818402</v>
      </c>
      <c r="AE224">
        <f t="shared" ref="AE224" si="1450">AE223+AD224/10-0.72/10</f>
        <v>0.70727360774818404</v>
      </c>
      <c r="AH224">
        <f t="shared" si="1254"/>
        <v>10.893815061485276</v>
      </c>
    </row>
    <row r="225" spans="1:36" x14ac:dyDescent="0.25">
      <c r="N225">
        <f t="shared" si="1281"/>
        <v>0</v>
      </c>
      <c r="V225">
        <f t="shared" si="1251"/>
        <v>0</v>
      </c>
      <c r="X225" t="s">
        <v>6</v>
      </c>
      <c r="Z225">
        <f t="shared" si="1252"/>
        <v>0</v>
      </c>
      <c r="AD225">
        <f t="shared" si="1253"/>
        <v>0</v>
      </c>
      <c r="AH225">
        <f t="shared" si="1254"/>
        <v>0</v>
      </c>
      <c r="AI225">
        <f t="shared" ref="AI225" si="1451">AI223+AH224*9.81/10-255/29.4/10*1.2</f>
        <v>1065.4314173071684</v>
      </c>
      <c r="AJ225">
        <f t="shared" ref="AJ225" si="1452">AI225+AJ223</f>
        <v>60235.404686091912</v>
      </c>
    </row>
    <row r="226" spans="1:36" x14ac:dyDescent="0.25">
      <c r="A226">
        <v>481866</v>
      </c>
      <c r="B226">
        <v>101842</v>
      </c>
      <c r="D226">
        <v>14</v>
      </c>
      <c r="E226">
        <v>-15116</v>
      </c>
      <c r="F226">
        <v>-2</v>
      </c>
      <c r="G226">
        <v>20</v>
      </c>
      <c r="H226">
        <v>1</v>
      </c>
      <c r="I226">
        <v>-16074</v>
      </c>
      <c r="J226">
        <v>29</v>
      </c>
      <c r="L226">
        <f t="shared" ref="L226" si="1453">44330.8*(1-(B226/101325)^0.190289)+42.2</f>
        <v>-0.75343265282010918</v>
      </c>
      <c r="M226">
        <f t="shared" ref="M226" si="1454">((L224+L226+L228)/3-(L226+L228+L230)/3)*10</f>
        <v>-2.7637708671215</v>
      </c>
      <c r="N226">
        <f t="shared" ref="N226" si="1455">((M224+M226+M228)/3-(M226+M228+M230)/3)</f>
        <v>0.1842177037751942</v>
      </c>
      <c r="O226">
        <f t="shared" ref="O226" si="1456">D226/32768*500</f>
        <v>0.213623046875</v>
      </c>
      <c r="P226">
        <f t="shared" ref="P226" si="1457">(P225+O226/10+23.5/10/75)*1.1196</f>
        <v>5.8998036328124996E-2</v>
      </c>
      <c r="Q226">
        <f t="shared" ref="Q226" si="1458">F226/32768*500</f>
        <v>-3.0517578125E-2</v>
      </c>
      <c r="R226">
        <f t="shared" ref="R226" si="1459">(R225+Q226/10+23.5/10/75)*1.1196</f>
        <v>3.1664051953124994E-2</v>
      </c>
      <c r="S226">
        <f>H226/32768*500</f>
        <v>1.52587890625E-2</v>
      </c>
      <c r="T226">
        <f t="shared" ref="T226" si="1460">(T225+S226/10+23.5/10/75)*1.1196</f>
        <v>3.6789174023437496E-2</v>
      </c>
      <c r="V226">
        <f t="shared" si="1251"/>
        <v>7.3700633837152605</v>
      </c>
      <c r="W226">
        <f t="shared" ref="W226" si="1461">V226/10+W224-0.7/10</f>
        <v>76.019692832764605</v>
      </c>
      <c r="X226">
        <f t="shared" ref="X226" si="1462">X224+W226</f>
        <v>4332.926392003902</v>
      </c>
      <c r="Z226">
        <f t="shared" si="1252"/>
        <v>-9.5465393794749408E-3</v>
      </c>
      <c r="AD226">
        <f t="shared" si="1253"/>
        <v>7.7840193704600482</v>
      </c>
      <c r="AE226">
        <f t="shared" ref="AE226" si="1463">AE225+AD226/10-0.72/10</f>
        <v>0.70640193704600485</v>
      </c>
      <c r="AH226">
        <f t="shared" si="1254"/>
        <v>10.719556099768861</v>
      </c>
    </row>
    <row r="227" spans="1:36" x14ac:dyDescent="0.25">
      <c r="N227">
        <f t="shared" si="1281"/>
        <v>0</v>
      </c>
      <c r="V227">
        <f t="shared" si="1251"/>
        <v>0</v>
      </c>
      <c r="X227" t="s">
        <v>6</v>
      </c>
      <c r="Z227">
        <f t="shared" si="1252"/>
        <v>0</v>
      </c>
      <c r="AD227">
        <f t="shared" si="1253"/>
        <v>0</v>
      </c>
      <c r="AH227">
        <f t="shared" si="1254"/>
        <v>0</v>
      </c>
      <c r="AI227">
        <f t="shared" ref="AI227" si="1464">AI225+AH226*9.81/10-255/29.4/10*1.2</f>
        <v>1074.9064855145111</v>
      </c>
      <c r="AJ227">
        <f t="shared" ref="AJ227" si="1465">AI227+AJ225</f>
        <v>61310.311171606423</v>
      </c>
    </row>
    <row r="228" spans="1:36" x14ac:dyDescent="0.25">
      <c r="A228">
        <v>481960</v>
      </c>
      <c r="B228">
        <v>101863</v>
      </c>
      <c r="D228">
        <v>-7</v>
      </c>
      <c r="E228">
        <v>-15532</v>
      </c>
      <c r="F228">
        <v>-14</v>
      </c>
      <c r="G228">
        <v>624</v>
      </c>
      <c r="H228">
        <v>-2</v>
      </c>
      <c r="I228">
        <v>-16038</v>
      </c>
      <c r="J228">
        <v>29</v>
      </c>
      <c r="L228">
        <f t="shared" ref="L228" si="1466">44330.8*(1-(B228/101325)^0.190289)+42.2</f>
        <v>-2.4944214323536897</v>
      </c>
      <c r="M228">
        <f t="shared" ref="M228" si="1467">((L226+L228+L230)/3-(L228+L230+L232)/3)*10</f>
        <v>1.1054643993737545</v>
      </c>
      <c r="N228">
        <f t="shared" ref="N228" si="1468">((M226+M228+M230)/3-(M228+M230+M232)/3)</f>
        <v>-1.9346355784766924</v>
      </c>
      <c r="O228">
        <f t="shared" ref="O228" si="1469">D228/32768*500</f>
        <v>-0.1068115234375</v>
      </c>
      <c r="P228">
        <f t="shared" ref="P228" si="1470">(P227+O228/10+23.5/10/75)*1.1196</f>
        <v>2.3122181835937495E-2</v>
      </c>
      <c r="Q228">
        <f t="shared" ref="Q228" si="1471">F228/32768*500</f>
        <v>-0.213623046875</v>
      </c>
      <c r="R228">
        <f t="shared" ref="R228" si="1472">(R227+Q228/10+23.5/10/75)*1.1196</f>
        <v>1.1163563671874996E-2</v>
      </c>
      <c r="S228">
        <f>H228/32768*500</f>
        <v>-3.0517578125E-2</v>
      </c>
      <c r="T228">
        <f t="shared" ref="T228" si="1473">(T227+S228/10+23.5/10/75)*1.1196</f>
        <v>3.1664051953124994E-2</v>
      </c>
      <c r="V228">
        <f t="shared" si="1251"/>
        <v>7.5728912725499757</v>
      </c>
      <c r="W228">
        <f t="shared" ref="W228" si="1474">V228/10+W226-0.7/10</f>
        <v>76.706981960019604</v>
      </c>
      <c r="X228">
        <f t="shared" ref="X228" si="1475">X226+W228</f>
        <v>4409.6333739639213</v>
      </c>
      <c r="Z228">
        <f t="shared" si="1252"/>
        <v>-0.29785202863961813</v>
      </c>
      <c r="AD228">
        <f t="shared" si="1253"/>
        <v>7.7665859564164652</v>
      </c>
      <c r="AE228">
        <f t="shared" ref="AE228" si="1476">AE227+AD228/10-0.72/10</f>
        <v>0.70465859564164657</v>
      </c>
      <c r="AH228">
        <f t="shared" si="1254"/>
        <v>10.851601516607298</v>
      </c>
    </row>
    <row r="229" spans="1:36" x14ac:dyDescent="0.25">
      <c r="N229">
        <f t="shared" si="1281"/>
        <v>0</v>
      </c>
      <c r="V229">
        <f t="shared" si="1251"/>
        <v>0</v>
      </c>
      <c r="X229" t="s">
        <v>6</v>
      </c>
      <c r="Z229">
        <f t="shared" si="1252"/>
        <v>0</v>
      </c>
      <c r="AD229">
        <f t="shared" si="1253"/>
        <v>0</v>
      </c>
      <c r="AH229">
        <f t="shared" si="1254"/>
        <v>0</v>
      </c>
      <c r="AI229">
        <f t="shared" ref="AI229" si="1477">AI227+AH228*9.81/10-255/29.4/10*1.2</f>
        <v>1084.5110902757724</v>
      </c>
      <c r="AJ229">
        <f t="shared" ref="AJ229" si="1478">AI229+AJ227</f>
        <v>62394.822261882196</v>
      </c>
    </row>
    <row r="230" spans="1:36" x14ac:dyDescent="0.25">
      <c r="A230">
        <v>482058</v>
      </c>
      <c r="B230">
        <v>101834</v>
      </c>
      <c r="D230">
        <v>-3</v>
      </c>
      <c r="E230">
        <v>-14866</v>
      </c>
      <c r="F230">
        <v>-4</v>
      </c>
      <c r="G230">
        <v>6</v>
      </c>
      <c r="I230">
        <v>-16030</v>
      </c>
      <c r="J230">
        <v>29</v>
      </c>
      <c r="L230">
        <f t="shared" ref="L230" si="1479">44330.8*(1-(B230/101325)^0.190289)+42.2</f>
        <v>-9.012237093797637E-2</v>
      </c>
      <c r="M230">
        <f t="shared" ref="M230" si="1480">((L228+L230+L232)/3-(L230+L232+L234)/3)*10</f>
        <v>-0.55265311132558281</v>
      </c>
      <c r="N230">
        <f t="shared" ref="N230" si="1481">((M228+M230+M232)/3-(M230+M232+M234)/3)</f>
        <v>1.6582478718452154</v>
      </c>
      <c r="O230">
        <f t="shared" ref="O230" si="1482">D230/32768*500</f>
        <v>-4.57763671875E-2</v>
      </c>
      <c r="P230">
        <f t="shared" ref="P230" si="1483">(P229+O230/10+23.5/10/75)*1.1196</f>
        <v>2.9955677929687497E-2</v>
      </c>
      <c r="Q230">
        <f t="shared" ref="Q230" si="1484">F230/32768*500</f>
        <v>-6.103515625E-2</v>
      </c>
      <c r="R230">
        <f t="shared" ref="R230" si="1485">(R229+Q230/10+23.5/10/75)*1.1196</f>
        <v>2.8247303906249997E-2</v>
      </c>
      <c r="S230">
        <f>H230/32768*500</f>
        <v>0</v>
      </c>
      <c r="T230">
        <f t="shared" ref="T230" si="1486">(T229+S230/10+23.5/10/75)*1.1196</f>
        <v>3.5080799999999995E-2</v>
      </c>
      <c r="V230">
        <f t="shared" si="1251"/>
        <v>7.2481716235982452</v>
      </c>
      <c r="W230">
        <f t="shared" ref="W230" si="1487">V230/10+W228-0.7/10</f>
        <v>77.361799122379438</v>
      </c>
      <c r="X230">
        <f t="shared" ref="X230" si="1488">X228+W230</f>
        <v>4486.9951730863004</v>
      </c>
      <c r="Z230">
        <f t="shared" si="1252"/>
        <v>-2.8639618138424821E-3</v>
      </c>
      <c r="AD230">
        <f t="shared" si="1253"/>
        <v>7.7627118644067794</v>
      </c>
      <c r="AE230">
        <f t="shared" ref="AE230" si="1489">AE229+AD230/10-0.72/10</f>
        <v>0.70427118644067799</v>
      </c>
      <c r="AH230">
        <f t="shared" si="1254"/>
        <v>10.620531793522106</v>
      </c>
    </row>
    <row r="231" spans="1:36" x14ac:dyDescent="0.25">
      <c r="N231">
        <f t="shared" si="1281"/>
        <v>0</v>
      </c>
      <c r="V231">
        <f t="shared" si="1251"/>
        <v>0</v>
      </c>
      <c r="X231" t="s">
        <v>6</v>
      </c>
      <c r="Z231">
        <f t="shared" si="1252"/>
        <v>0</v>
      </c>
      <c r="AD231">
        <f t="shared" si="1253"/>
        <v>0</v>
      </c>
      <c r="AH231">
        <f t="shared" si="1254"/>
        <v>0</v>
      </c>
      <c r="AI231">
        <f t="shared" ref="AI231" si="1490">AI229+AH230*9.81/10-255/29.4/10*1.2</f>
        <v>1093.8890156386869</v>
      </c>
      <c r="AJ231">
        <f t="shared" ref="AJ231" si="1491">AI231+AJ229</f>
        <v>63488.711277520881</v>
      </c>
    </row>
    <row r="232" spans="1:36" x14ac:dyDescent="0.25">
      <c r="A232">
        <v>482152</v>
      </c>
      <c r="B232">
        <v>101846</v>
      </c>
      <c r="D232">
        <v>1</v>
      </c>
      <c r="E232">
        <v>-15538</v>
      </c>
      <c r="F232">
        <v>-2</v>
      </c>
      <c r="G232">
        <v>346</v>
      </c>
      <c r="I232">
        <v>-16040</v>
      </c>
      <c r="J232">
        <v>29</v>
      </c>
      <c r="L232">
        <f t="shared" ref="L232" si="1492">44330.8*(1-(B232/101325)^0.190289)+42.2</f>
        <v>-1.0850719726322353</v>
      </c>
      <c r="M232">
        <f t="shared" ref="M232" si="1493">((L230+L232+L234)/3-(L232+L234+L236)/3)*10</f>
        <v>3.0401358683085777</v>
      </c>
      <c r="N232">
        <f t="shared" ref="N232" si="1494">((M230+M232+M234)/3-(M232+M234+M236)/3)</f>
        <v>-0.73686202916387677</v>
      </c>
      <c r="O232">
        <f t="shared" ref="O232" si="1495">D232/32768*500</f>
        <v>1.52587890625E-2</v>
      </c>
      <c r="P232">
        <f t="shared" ref="P232" si="1496">(P231+O232/10+23.5/10/75)*1.1196</f>
        <v>3.6789174023437496E-2</v>
      </c>
      <c r="Q232">
        <f t="shared" ref="Q232" si="1497">F232/32768*500</f>
        <v>-3.0517578125E-2</v>
      </c>
      <c r="R232">
        <f t="shared" ref="R232" si="1498">(R231+Q232/10+23.5/10/75)*1.1196</f>
        <v>3.1664051953124994E-2</v>
      </c>
      <c r="S232">
        <f>H232/32768*500</f>
        <v>0</v>
      </c>
      <c r="T232">
        <f t="shared" ref="T232" si="1499">(T231+S232/10+23.5/10/75)*1.1196</f>
        <v>3.5080799999999995E-2</v>
      </c>
      <c r="V232">
        <f t="shared" si="1251"/>
        <v>7.575816674792784</v>
      </c>
      <c r="W232">
        <f t="shared" ref="W232" si="1500">V232/10+W230-0.7/10</f>
        <v>78.049380789858716</v>
      </c>
      <c r="X232">
        <f t="shared" ref="X232" si="1501">X230+W232</f>
        <v>4565.0445538761587</v>
      </c>
      <c r="Z232">
        <f t="shared" si="1252"/>
        <v>-0.16515513126491646</v>
      </c>
      <c r="AD232">
        <f t="shared" si="1253"/>
        <v>7.7675544794188864</v>
      </c>
      <c r="AE232">
        <f t="shared" ref="AE232" si="1502">AE231+AD232/10-0.72/10</f>
        <v>0.70475544794188871</v>
      </c>
      <c r="AH232">
        <f t="shared" si="1254"/>
        <v>10.851505752576088</v>
      </c>
    </row>
    <row r="233" spans="1:36" x14ac:dyDescent="0.25">
      <c r="N233">
        <f t="shared" si="1281"/>
        <v>0</v>
      </c>
      <c r="V233">
        <f t="shared" si="1251"/>
        <v>0</v>
      </c>
      <c r="X233" t="s">
        <v>6</v>
      </c>
      <c r="Z233">
        <f t="shared" si="1252"/>
        <v>0</v>
      </c>
      <c r="AD233">
        <f t="shared" si="1253"/>
        <v>0</v>
      </c>
      <c r="AH233">
        <f t="shared" si="1254"/>
        <v>0</v>
      </c>
      <c r="AI233">
        <f t="shared" ref="AI233" si="1503">AI231+AH232*9.81/10-255/29.4/10*1.2</f>
        <v>1103.4935264554335</v>
      </c>
      <c r="AJ233">
        <f t="shared" ref="AJ233" si="1504">AI233+AJ231</f>
        <v>64592.204803976318</v>
      </c>
    </row>
    <row r="234" spans="1:36" x14ac:dyDescent="0.25">
      <c r="A234">
        <v>482249</v>
      </c>
      <c r="B234">
        <v>101861</v>
      </c>
      <c r="D234">
        <v>4</v>
      </c>
      <c r="E234">
        <v>-15058</v>
      </c>
      <c r="F234">
        <v>-18</v>
      </c>
      <c r="G234">
        <v>8</v>
      </c>
      <c r="H234">
        <v>-2</v>
      </c>
      <c r="I234">
        <v>-16018</v>
      </c>
      <c r="J234">
        <v>29</v>
      </c>
      <c r="L234">
        <f t="shared" ref="L234" si="1505">44330.8*(1-(B234/101325)^0.190289)+42.2</f>
        <v>-2.3286254989560149</v>
      </c>
      <c r="M234">
        <f t="shared" ref="M234" si="1506">((L232+L234+L236)/3-(L234+L236+L238)/3)*10</f>
        <v>-3.8692792161618916</v>
      </c>
      <c r="N234">
        <f t="shared" ref="N234" si="1507">((M232+M234+M236)/3-(M234+M236+M238)/3)</f>
        <v>-0.73679390965894376</v>
      </c>
      <c r="O234">
        <f t="shared" ref="O234" si="1508">D234/32768*500</f>
        <v>6.103515625E-2</v>
      </c>
      <c r="P234">
        <f t="shared" ref="P234" si="1509">(P233+O234/10+23.5/10/75)*1.1196</f>
        <v>4.1914296093749998E-2</v>
      </c>
      <c r="Q234">
        <f t="shared" ref="Q234" si="1510">F234/32768*500</f>
        <v>-0.274658203125</v>
      </c>
      <c r="R234">
        <f t="shared" ref="R234" si="1511">(R233+Q234/10+23.5/10/75)*1.1196</f>
        <v>4.3300675781249975E-3</v>
      </c>
      <c r="S234">
        <f>H234/32768*500</f>
        <v>-3.0517578125E-2</v>
      </c>
      <c r="T234">
        <f t="shared" ref="T234" si="1512">(T233+S234/10+23.5/10/75)*1.1196</f>
        <v>3.1664051953124994E-2</v>
      </c>
      <c r="V234">
        <f t="shared" si="1251"/>
        <v>7.3417844953681133</v>
      </c>
      <c r="W234">
        <f t="shared" ref="W234" si="1513">V234/10+W232-0.7/10</f>
        <v>78.713559239395536</v>
      </c>
      <c r="X234">
        <f t="shared" ref="X234" si="1514">X232+W234</f>
        <v>4643.7581131155539</v>
      </c>
      <c r="Z234">
        <f t="shared" si="1252"/>
        <v>-3.8186157517899762E-3</v>
      </c>
      <c r="AD234">
        <f t="shared" si="1253"/>
        <v>7.756900726392252</v>
      </c>
      <c r="AE234">
        <f t="shared" ref="AE234" si="1515">AE233+AD234/10-0.72/10</f>
        <v>0.70369007263922523</v>
      </c>
      <c r="AH234">
        <f t="shared" si="1254"/>
        <v>10.680417737025014</v>
      </c>
    </row>
    <row r="235" spans="1:36" x14ac:dyDescent="0.25">
      <c r="N235">
        <f t="shared" si="1281"/>
        <v>0</v>
      </c>
      <c r="V235">
        <f t="shared" si="1251"/>
        <v>0</v>
      </c>
      <c r="X235" t="s">
        <v>6</v>
      </c>
      <c r="Z235">
        <f t="shared" si="1252"/>
        <v>0</v>
      </c>
      <c r="AD235">
        <f t="shared" si="1253"/>
        <v>0</v>
      </c>
      <c r="AH235">
        <f t="shared" si="1254"/>
        <v>0</v>
      </c>
      <c r="AI235">
        <f t="shared" ref="AI235" si="1516">AI233+AH234*9.81/10-255/29.4/10*1.2</f>
        <v>1112.9301999289244</v>
      </c>
      <c r="AJ235">
        <f t="shared" ref="AJ235" si="1517">AI235+AJ233</f>
        <v>65705.135003905249</v>
      </c>
    </row>
    <row r="236" spans="1:36" x14ac:dyDescent="0.25">
      <c r="A236">
        <v>482343</v>
      </c>
      <c r="B236">
        <v>101845</v>
      </c>
      <c r="C236">
        <v>48</v>
      </c>
      <c r="E236">
        <v>-15352</v>
      </c>
      <c r="F236">
        <v>1</v>
      </c>
      <c r="G236">
        <v>484</v>
      </c>
      <c r="I236">
        <v>-15998</v>
      </c>
      <c r="J236">
        <v>29</v>
      </c>
      <c r="L236">
        <f t="shared" ref="L236" si="1518">44330.8*(1-(B236/101325)^0.190289)+42.2</f>
        <v>-1.0021631314305495</v>
      </c>
      <c r="M236">
        <f t="shared" ref="M236" si="1519">((L234+L236+L238)/3-(L236+L238+L240)/3)*10</f>
        <v>1.6579329761660477</v>
      </c>
      <c r="N236">
        <f t="shared" ref="N236" si="1520">((M234+M236+M238)/3-(M236+M238+M240)/3)</f>
        <v>-2.4873985427727208</v>
      </c>
      <c r="O236">
        <f t="shared" ref="O236" si="1521">D236/32768*500</f>
        <v>0</v>
      </c>
      <c r="P236">
        <f t="shared" ref="P236" si="1522">(P235+O236/10+23.5/10/75)*1.1196</f>
        <v>3.5080799999999995E-2</v>
      </c>
      <c r="Q236">
        <f t="shared" ref="Q236" si="1523">F236/32768*500</f>
        <v>1.52587890625E-2</v>
      </c>
      <c r="R236">
        <f t="shared" ref="R236" si="1524">(R235+Q236/10+23.5/10/75)*1.1196</f>
        <v>3.6789174023437496E-2</v>
      </c>
      <c r="S236">
        <f>H236/32768*500</f>
        <v>0</v>
      </c>
      <c r="T236">
        <f t="shared" ref="T236" si="1525">(T235+S236/10+23.5/10/75)*1.1196</f>
        <v>3.5080799999999995E-2</v>
      </c>
      <c r="V236">
        <f t="shared" si="1251"/>
        <v>7.4851292052657241</v>
      </c>
      <c r="W236">
        <f t="shared" ref="W236" si="1526">V236/10+W234-0.7/10</f>
        <v>79.392072159922122</v>
      </c>
      <c r="X236">
        <f t="shared" ref="X236" si="1527">X234+W236</f>
        <v>4723.1501852754764</v>
      </c>
      <c r="Z236">
        <f t="shared" si="1252"/>
        <v>-0.23102625298329355</v>
      </c>
      <c r="AD236">
        <f t="shared" si="1253"/>
        <v>7.7472154963680389</v>
      </c>
      <c r="AE236">
        <f t="shared" ref="AE236" si="1528">AE235+AD236/10-0.72/10</f>
        <v>0.70272154963680389</v>
      </c>
      <c r="AH236">
        <f t="shared" si="1254"/>
        <v>10.774965442926231</v>
      </c>
    </row>
    <row r="237" spans="1:36" x14ac:dyDescent="0.25">
      <c r="N237">
        <f t="shared" si="1281"/>
        <v>0</v>
      </c>
      <c r="V237">
        <f t="shared" si="1251"/>
        <v>0</v>
      </c>
      <c r="X237" t="s">
        <v>6</v>
      </c>
      <c r="Z237">
        <f t="shared" si="1252"/>
        <v>0</v>
      </c>
      <c r="AD237">
        <f t="shared" si="1253"/>
        <v>0</v>
      </c>
      <c r="AH237">
        <f t="shared" si="1254"/>
        <v>0</v>
      </c>
      <c r="AI237">
        <f t="shared" ref="AI237" si="1529">AI235+AH236*9.81/10-255/29.4/10*1.2</f>
        <v>1122.4596247019044</v>
      </c>
      <c r="AJ237">
        <f t="shared" ref="AJ237" si="1530">AI237+AJ235</f>
        <v>66827.594628607156</v>
      </c>
    </row>
    <row r="238" spans="1:36" x14ac:dyDescent="0.25">
      <c r="A238">
        <v>482437</v>
      </c>
      <c r="B238">
        <v>101832</v>
      </c>
      <c r="D238">
        <v>-8</v>
      </c>
      <c r="E238">
        <v>-15190</v>
      </c>
      <c r="F238">
        <v>-13</v>
      </c>
      <c r="G238">
        <v>-78</v>
      </c>
      <c r="H238">
        <v>-2</v>
      </c>
      <c r="I238">
        <v>-16062</v>
      </c>
      <c r="J238">
        <v>29</v>
      </c>
      <c r="L238">
        <f t="shared" ref="L238" si="1531">44330.8*(1-(B238/101325)^0.190289)+42.2</f>
        <v>7.571179221633173E-2</v>
      </c>
      <c r="M238">
        <f t="shared" ref="M238" si="1532">((L236+L238+L240)/3-(L238+L240+L242)/3)*10</f>
        <v>5.250517597285409</v>
      </c>
      <c r="N238">
        <f t="shared" ref="N238" si="1533">((M236+M238+M240)/3-(M238+M240+M242)/3)</f>
        <v>2.4870147911371205</v>
      </c>
      <c r="O238">
        <f t="shared" ref="O238" si="1534">D238/32768*500</f>
        <v>-0.1220703125</v>
      </c>
      <c r="P238">
        <f t="shared" ref="P238" si="1535">(P237+O238/10+23.5/10/75)*1.1196</f>
        <v>2.1413807812499998E-2</v>
      </c>
      <c r="Q238">
        <f t="shared" ref="Q238" si="1536">F238/32768*500</f>
        <v>-0.1983642578125</v>
      </c>
      <c r="R238">
        <f t="shared" ref="R238" si="1537">(R237+Q238/10+23.5/10/75)*1.1196</f>
        <v>1.2871937695312497E-2</v>
      </c>
      <c r="S238">
        <f>H238/32768*500</f>
        <v>-3.0517578125E-2</v>
      </c>
      <c r="T238">
        <f t="shared" ref="T238" si="1538">(T237+S238/10+23.5/10/75)*1.1196</f>
        <v>3.1664051953124994E-2</v>
      </c>
      <c r="V238">
        <f t="shared" si="1251"/>
        <v>7.4061433447098972</v>
      </c>
      <c r="W238">
        <f t="shared" ref="W238" si="1539">V238/10+W236-0.7/10</f>
        <v>80.06268649439312</v>
      </c>
      <c r="X238">
        <f t="shared" ref="X238" si="1540">X236+W238</f>
        <v>4803.2128717698697</v>
      </c>
      <c r="Z238">
        <f t="shared" si="1252"/>
        <v>3.7231503579952266E-2</v>
      </c>
      <c r="AD238">
        <f t="shared" si="1253"/>
        <v>7.7782082324455208</v>
      </c>
      <c r="AE238">
        <f t="shared" ref="AE238" si="1541">AE237+AD238/10-0.72/10</f>
        <v>0.70582082324455209</v>
      </c>
      <c r="AH238">
        <f t="shared" si="1254"/>
        <v>10.740245282791859</v>
      </c>
    </row>
    <row r="239" spans="1:36" x14ac:dyDescent="0.25">
      <c r="N239">
        <f t="shared" si="1281"/>
        <v>0</v>
      </c>
      <c r="V239">
        <f t="shared" si="1251"/>
        <v>0</v>
      </c>
      <c r="X239" t="s">
        <v>6</v>
      </c>
      <c r="Z239">
        <f t="shared" si="1252"/>
        <v>0</v>
      </c>
      <c r="AD239">
        <f t="shared" si="1253"/>
        <v>0</v>
      </c>
      <c r="AH239">
        <f t="shared" si="1254"/>
        <v>0</v>
      </c>
      <c r="AI239">
        <f t="shared" ref="AI239" si="1542">AI237+AH238*9.81/10-255/29.4/10*1.2</f>
        <v>1131.9549889977927</v>
      </c>
      <c r="AJ239">
        <f t="shared" ref="AJ239" si="1543">AI239+AJ237</f>
        <v>67959.549617604949</v>
      </c>
    </row>
    <row r="240" spans="1:36" x14ac:dyDescent="0.25">
      <c r="A240">
        <v>482534</v>
      </c>
      <c r="B240">
        <v>101867</v>
      </c>
      <c r="D240">
        <v>9</v>
      </c>
      <c r="E240">
        <v>-15498</v>
      </c>
      <c r="F240">
        <v>-3</v>
      </c>
      <c r="G240">
        <v>310</v>
      </c>
      <c r="H240">
        <v>-2</v>
      </c>
      <c r="I240">
        <v>-15914</v>
      </c>
      <c r="J240">
        <v>29</v>
      </c>
      <c r="L240">
        <f t="shared" ref="L240" si="1544">44330.8*(1-(B240/101325)^0.190289)+42.2</f>
        <v>-2.826005391805829</v>
      </c>
      <c r="M240">
        <f t="shared" ref="M240" si="1545">((L238+L240+L242)/3-(L240+L242+L244)/3)*10</f>
        <v>3.5929164121562707</v>
      </c>
      <c r="N240">
        <f t="shared" ref="N240" si="1546">((M238+M240+M242)/3-(M240+M242+M244)/3)</f>
        <v>1.381748839362184</v>
      </c>
      <c r="O240">
        <f t="shared" ref="O240" si="1547">D240/32768*500</f>
        <v>0.1373291015625</v>
      </c>
      <c r="P240">
        <f t="shared" ref="P240" si="1548">(P239+O240/10+23.5/10/75)*1.1196</f>
        <v>5.0456166210937493E-2</v>
      </c>
      <c r="Q240">
        <f t="shared" ref="Q240" si="1549">F240/32768*500</f>
        <v>-4.57763671875E-2</v>
      </c>
      <c r="R240">
        <f t="shared" ref="R240" si="1550">(R239+Q240/10+23.5/10/75)*1.1196</f>
        <v>2.9955677929687497E-2</v>
      </c>
      <c r="S240">
        <f>H240/32768*500</f>
        <v>-3.0517578125E-2</v>
      </c>
      <c r="T240">
        <f t="shared" ref="T240" si="1551">(T239+S240/10+23.5/10/75)*1.1196</f>
        <v>3.1664051953124994E-2</v>
      </c>
      <c r="V240">
        <f t="shared" si="1251"/>
        <v>7.5563139931740615</v>
      </c>
      <c r="W240">
        <f t="shared" ref="W240" si="1552">V240/10+W238-0.7/10</f>
        <v>80.748317893710535</v>
      </c>
      <c r="X240">
        <f t="shared" ref="X240" si="1553">X238+W240</f>
        <v>4883.9611896635806</v>
      </c>
      <c r="Z240">
        <f t="shared" si="1252"/>
        <v>-0.14797136038186157</v>
      </c>
      <c r="AD240">
        <f t="shared" si="1253"/>
        <v>7.7065375302663437</v>
      </c>
      <c r="AE240">
        <f t="shared" ref="AE240" si="1554">AE239+AD240/10-0.72/10</f>
        <v>0.69865375302663446</v>
      </c>
      <c r="AH240">
        <f t="shared" si="1254"/>
        <v>10.794002843817259</v>
      </c>
    </row>
    <row r="241" spans="1:36" x14ac:dyDescent="0.25">
      <c r="N241">
        <f t="shared" si="1281"/>
        <v>0</v>
      </c>
      <c r="V241">
        <f t="shared" si="1251"/>
        <v>0</v>
      </c>
      <c r="X241" t="s">
        <v>6</v>
      </c>
      <c r="Z241">
        <f t="shared" si="1252"/>
        <v>0</v>
      </c>
      <c r="AD241">
        <f t="shared" si="1253"/>
        <v>0</v>
      </c>
      <c r="AH241">
        <f t="shared" si="1254"/>
        <v>0</v>
      </c>
      <c r="AI241">
        <f t="shared" ref="AI241" si="1555">AI239+AH240*9.81/10-255/29.4/10*1.2</f>
        <v>1141.5030894610468</v>
      </c>
      <c r="AJ241">
        <f t="shared" ref="AJ241" si="1556">AI241+AJ239</f>
        <v>69101.052707066003</v>
      </c>
    </row>
    <row r="242" spans="1:36" x14ac:dyDescent="0.25">
      <c r="A242">
        <v>482628</v>
      </c>
      <c r="B242">
        <v>101864</v>
      </c>
      <c r="D242">
        <v>-2</v>
      </c>
      <c r="E242">
        <v>-15082</v>
      </c>
      <c r="F242">
        <v>-20</v>
      </c>
      <c r="G242">
        <v>188</v>
      </c>
      <c r="H242">
        <v>-4</v>
      </c>
      <c r="I242">
        <v>-16242</v>
      </c>
      <c r="J242">
        <v>29</v>
      </c>
      <c r="L242">
        <f t="shared" ref="L242" si="1557">44330.8*(1-(B242/101325)^0.190289)+42.2</f>
        <v>-2.5773184106161722</v>
      </c>
      <c r="M242">
        <f t="shared" ref="M242" si="1558">((L240+L242+L244)/3-(L242+L244+L246)/3)*10</f>
        <v>-5.8031113972453134</v>
      </c>
      <c r="N242">
        <f t="shared" ref="N242" si="1559">((M240+M242+M244)/3-(M242+M244+M246)/3)</f>
        <v>2.487408797598686</v>
      </c>
      <c r="O242">
        <f t="shared" ref="O242" si="1560">D242/32768*500</f>
        <v>-3.0517578125E-2</v>
      </c>
      <c r="P242">
        <f t="shared" ref="P242" si="1561">(P241+O242/10+23.5/10/75)*1.1196</f>
        <v>3.1664051953124994E-2</v>
      </c>
      <c r="Q242">
        <f t="shared" ref="Q242" si="1562">F242/32768*500</f>
        <v>-0.30517578125</v>
      </c>
      <c r="R242">
        <f t="shared" ref="R242" si="1563">(R241+Q242/10+23.5/10/75)*1.1196</f>
        <v>9.1331953124999745E-4</v>
      </c>
      <c r="S242">
        <f>H242/32768*500</f>
        <v>-6.103515625E-2</v>
      </c>
      <c r="T242">
        <f t="shared" ref="T242" si="1564">(T241+S242/10+23.5/10/75)*1.1196</f>
        <v>2.8247303906249997E-2</v>
      </c>
      <c r="V242">
        <f t="shared" si="1251"/>
        <v>7.3534861043393462</v>
      </c>
      <c r="W242">
        <f t="shared" ref="W242" si="1565">V242/10+W240-0.7/10</f>
        <v>81.413666504144473</v>
      </c>
      <c r="X242">
        <f t="shared" ref="X242" si="1566">X240+W242</f>
        <v>4965.3748561677248</v>
      </c>
      <c r="Z242">
        <f t="shared" si="1252"/>
        <v>-8.9737470167064445E-2</v>
      </c>
      <c r="AD242">
        <f t="shared" si="1253"/>
        <v>7.8653753026634385</v>
      </c>
      <c r="AE242">
        <f t="shared" ref="AE242" si="1567">AE241+AD242/10-0.72/10</f>
        <v>0.71453753026634392</v>
      </c>
      <c r="AH242">
        <f t="shared" si="1254"/>
        <v>10.767819619217802</v>
      </c>
    </row>
    <row r="243" spans="1:36" x14ac:dyDescent="0.25">
      <c r="N243">
        <f t="shared" si="1281"/>
        <v>0</v>
      </c>
      <c r="V243">
        <f t="shared" si="1251"/>
        <v>0</v>
      </c>
      <c r="X243" t="s">
        <v>6</v>
      </c>
      <c r="Z243">
        <f t="shared" si="1252"/>
        <v>0</v>
      </c>
      <c r="AD243">
        <f t="shared" si="1253"/>
        <v>0</v>
      </c>
      <c r="AH243">
        <f t="shared" si="1254"/>
        <v>0</v>
      </c>
      <c r="AI243">
        <f t="shared" ref="AI243" si="1568">AI241+AH242*9.81/10-255/29.4/10*1.2</f>
        <v>1151.0255041809689</v>
      </c>
      <c r="AJ243">
        <f t="shared" ref="AJ243" si="1569">AI243+AJ241</f>
        <v>70252.078211246975</v>
      </c>
    </row>
    <row r="244" spans="1:36" x14ac:dyDescent="0.25">
      <c r="A244">
        <v>482725</v>
      </c>
      <c r="B244">
        <v>101845</v>
      </c>
      <c r="D244">
        <v>2</v>
      </c>
      <c r="E244">
        <v>-14880</v>
      </c>
      <c r="F244">
        <v>-4</v>
      </c>
      <c r="G244">
        <v>408</v>
      </c>
      <c r="H244">
        <v>1</v>
      </c>
      <c r="I244">
        <v>-16018</v>
      </c>
      <c r="J244">
        <v>29</v>
      </c>
      <c r="L244">
        <f t="shared" ref="L244" si="1570">44330.8*(1-(B244/101325)^0.190289)+42.2</f>
        <v>-1.0021631314305495</v>
      </c>
      <c r="M244">
        <f t="shared" ref="M244" si="1571">((L242+L244+L246)/3-(L244+L246+L248)/3)*10</f>
        <v>1.1052710791988574</v>
      </c>
      <c r="N244">
        <f t="shared" ref="N244" si="1572">((M242+M244+M246)/3-(M244+M246+M248)/3)</f>
        <v>-0.36821496077221205</v>
      </c>
      <c r="O244">
        <f t="shared" ref="O244" si="1573">D244/32768*500</f>
        <v>3.0517578125E-2</v>
      </c>
      <c r="P244">
        <f t="shared" ref="P244" si="1574">(P243+O244/10+23.5/10/75)*1.1196</f>
        <v>3.8497548046874996E-2</v>
      </c>
      <c r="Q244">
        <f t="shared" ref="Q244" si="1575">F244/32768*500</f>
        <v>-6.103515625E-2</v>
      </c>
      <c r="R244">
        <f t="shared" ref="R244" si="1576">(R243+Q244/10+23.5/10/75)*1.1196</f>
        <v>2.8247303906249997E-2</v>
      </c>
      <c r="S244">
        <f>H244/32768*500</f>
        <v>1.52587890625E-2</v>
      </c>
      <c r="T244">
        <f t="shared" ref="T244" si="1577">(T243+S244/10+23.5/10/75)*1.1196</f>
        <v>3.6789174023437496E-2</v>
      </c>
      <c r="V244">
        <f t="shared" si="1251"/>
        <v>7.2549975621647977</v>
      </c>
      <c r="W244">
        <f t="shared" ref="W244" si="1578">V244/10+W242-0.7/10</f>
        <v>82.069166260360959</v>
      </c>
      <c r="X244">
        <f t="shared" ref="X244" si="1579">X242+W244</f>
        <v>5047.4440224280861</v>
      </c>
      <c r="Z244">
        <f t="shared" si="1252"/>
        <v>-0.19474940334128879</v>
      </c>
      <c r="AD244">
        <f t="shared" si="1253"/>
        <v>7.756900726392252</v>
      </c>
      <c r="AE244">
        <f t="shared" ref="AE244" si="1580">AE243+AD244/10-0.72/10</f>
        <v>0.70369007263922523</v>
      </c>
      <c r="AH244">
        <f t="shared" si="1254"/>
        <v>10.62273156190175</v>
      </c>
    </row>
    <row r="245" spans="1:36" x14ac:dyDescent="0.25">
      <c r="N245">
        <f t="shared" si="1281"/>
        <v>0</v>
      </c>
      <c r="V245">
        <f t="shared" si="1251"/>
        <v>0</v>
      </c>
      <c r="X245" t="s">
        <v>6</v>
      </c>
      <c r="Z245">
        <f t="shared" si="1252"/>
        <v>0</v>
      </c>
      <c r="AD245">
        <f t="shared" si="1253"/>
        <v>0</v>
      </c>
      <c r="AH245">
        <f t="shared" si="1254"/>
        <v>0</v>
      </c>
      <c r="AI245">
        <f t="shared" ref="AI245" si="1581">AI243+AH244*9.81/10-255/29.4/10*1.2</f>
        <v>1160.4055875166639</v>
      </c>
      <c r="AJ245">
        <f t="shared" ref="AJ245" si="1582">AI245+AJ243</f>
        <v>71412.483798763642</v>
      </c>
    </row>
    <row r="246" spans="1:36" x14ac:dyDescent="0.25">
      <c r="A246">
        <v>482824</v>
      </c>
      <c r="B246">
        <v>101846</v>
      </c>
      <c r="D246">
        <v>-8</v>
      </c>
      <c r="E246">
        <v>-15784</v>
      </c>
      <c r="F246">
        <v>-1</v>
      </c>
      <c r="G246">
        <v>-100</v>
      </c>
      <c r="H246">
        <v>1</v>
      </c>
      <c r="I246">
        <v>-16016</v>
      </c>
      <c r="J246">
        <v>29</v>
      </c>
      <c r="L246">
        <f t="shared" ref="L246" si="1583">44330.8*(1-(B246/101325)^0.190289)+42.2</f>
        <v>-1.0850719726322353</v>
      </c>
      <c r="M246">
        <f t="shared" ref="M246" si="1584">((L244+L246+L248)/3-(L246+L248+L250)/3)*10</f>
        <v>-3.8693099806397879</v>
      </c>
      <c r="N246">
        <f t="shared" ref="N246" si="1585">((M244+M246+M248)/3-(M246+M248+M250)/3)</f>
        <v>1.1052827937048373</v>
      </c>
      <c r="O246">
        <f t="shared" ref="O246" si="1586">D246/32768*500</f>
        <v>-0.1220703125</v>
      </c>
      <c r="P246">
        <f t="shared" ref="P246" si="1587">(P245+O246/10+23.5/10/75)*1.1196</f>
        <v>2.1413807812499998E-2</v>
      </c>
      <c r="Q246">
        <f t="shared" ref="Q246" si="1588">F246/32768*500</f>
        <v>-1.52587890625E-2</v>
      </c>
      <c r="R246">
        <f t="shared" ref="R246" si="1589">(R245+Q246/10+23.5/10/75)*1.1196</f>
        <v>3.3372425976562495E-2</v>
      </c>
      <c r="S246">
        <f>H246/32768*500</f>
        <v>1.52587890625E-2</v>
      </c>
      <c r="T246">
        <f t="shared" ref="T246" si="1590">(T245+S246/10+23.5/10/75)*1.1196</f>
        <v>3.6789174023437496E-2</v>
      </c>
      <c r="V246">
        <f t="shared" si="1251"/>
        <v>7.695758166747928</v>
      </c>
      <c r="W246">
        <f t="shared" ref="W246" si="1591">V246/10+W244-0.7/10</f>
        <v>82.768742077035753</v>
      </c>
      <c r="X246">
        <f t="shared" ref="X246" si="1592">X244+W246</f>
        <v>5130.2127645051214</v>
      </c>
      <c r="Z246">
        <f t="shared" si="1252"/>
        <v>4.77326968973747E-2</v>
      </c>
      <c r="AD246">
        <f t="shared" si="1253"/>
        <v>7.7559322033898308</v>
      </c>
      <c r="AE246">
        <f t="shared" ref="AE246" si="1593">AE245+AD246/10-0.72/10</f>
        <v>0.70359322033898308</v>
      </c>
      <c r="AH246">
        <f t="shared" si="1254"/>
        <v>10.926182156407606</v>
      </c>
    </row>
    <row r="247" spans="1:36" x14ac:dyDescent="0.25">
      <c r="N247">
        <f t="shared" si="1281"/>
        <v>0</v>
      </c>
      <c r="V247">
        <f t="shared" si="1251"/>
        <v>0</v>
      </c>
      <c r="X247" t="s">
        <v>6</v>
      </c>
      <c r="Z247">
        <f t="shared" si="1252"/>
        <v>0</v>
      </c>
      <c r="AD247">
        <f t="shared" si="1253"/>
        <v>0</v>
      </c>
      <c r="AH247">
        <f t="shared" si="1254"/>
        <v>0</v>
      </c>
      <c r="AI247">
        <f t="shared" ref="AI247" si="1594">AI245+AH246*9.81/10-255/29.4/10*1.2</f>
        <v>1170.0833558855691</v>
      </c>
      <c r="AJ247">
        <f t="shared" ref="AJ247" si="1595">AI247+AJ245</f>
        <v>72582.567154649209</v>
      </c>
    </row>
    <row r="248" spans="1:36" x14ac:dyDescent="0.25">
      <c r="A248">
        <v>482919</v>
      </c>
      <c r="B248">
        <v>101868</v>
      </c>
      <c r="C248">
        <v>48</v>
      </c>
      <c r="D248">
        <v>25</v>
      </c>
      <c r="E248">
        <v>-15146</v>
      </c>
      <c r="F248">
        <v>-23</v>
      </c>
      <c r="G248">
        <v>330</v>
      </c>
      <c r="H248">
        <v>1</v>
      </c>
      <c r="I248">
        <v>-16092</v>
      </c>
      <c r="J248">
        <v>29</v>
      </c>
      <c r="L248">
        <f t="shared" ref="L248" si="1596">44330.8*(1-(B248/101325)^0.190289)+42.2</f>
        <v>-2.9088997343758294</v>
      </c>
      <c r="M248">
        <f t="shared" ref="M248" si="1597">((L246+L248+L250)/3-(L248+L250+L252)/3)*10</f>
        <v>-4.6984665149286773</v>
      </c>
      <c r="N248">
        <f t="shared" ref="N248" si="1598">((M246+M248+M250)/3-(M248+M250+M252)/3)</f>
        <v>-3.2243711499839294</v>
      </c>
      <c r="O248">
        <f t="shared" ref="O248" si="1599">D248/32768*500</f>
        <v>0.3814697265625</v>
      </c>
      <c r="P248">
        <f t="shared" ref="P248" si="1600">(P247+O248/10+23.5/10/75)*1.1196</f>
        <v>7.7790150585937481E-2</v>
      </c>
      <c r="Q248">
        <f t="shared" ref="Q248" si="1601">F248/32768*500</f>
        <v>-0.3509521484375</v>
      </c>
      <c r="R248">
        <f t="shared" ref="R248" si="1602">(R247+Q248/10+23.5/10/75)*1.1196</f>
        <v>-4.2118025390625018E-3</v>
      </c>
      <c r="S248">
        <f>H248/32768*500</f>
        <v>1.52587890625E-2</v>
      </c>
      <c r="T248">
        <f t="shared" ref="T248" si="1603">(T247+S248/10+23.5/10/75)*1.1196</f>
        <v>3.6789174023437496E-2</v>
      </c>
      <c r="V248">
        <f t="shared" si="1251"/>
        <v>7.3846903949293026</v>
      </c>
      <c r="W248">
        <f t="shared" ref="W248" si="1604">V248/10+W246-0.7/10</f>
        <v>83.437211116528687</v>
      </c>
      <c r="X248">
        <f t="shared" ref="X248" si="1605">X246+W248</f>
        <v>5213.6499756216499</v>
      </c>
      <c r="Z248">
        <f t="shared" si="1252"/>
        <v>-0.15751789976133651</v>
      </c>
      <c r="AD248">
        <f t="shared" si="1253"/>
        <v>7.7927360774818402</v>
      </c>
      <c r="AE248">
        <f t="shared" ref="AE248" si="1606">AE247+AD248/10-0.72/10</f>
        <v>0.70727360774818404</v>
      </c>
      <c r="AH248">
        <f t="shared" si="1254"/>
        <v>10.737094564685243</v>
      </c>
    </row>
    <row r="249" spans="1:36" x14ac:dyDescent="0.25">
      <c r="N249">
        <f t="shared" si="1281"/>
        <v>0</v>
      </c>
      <c r="V249">
        <f t="shared" si="1251"/>
        <v>0</v>
      </c>
      <c r="X249" t="s">
        <v>6</v>
      </c>
      <c r="Z249">
        <f t="shared" si="1252"/>
        <v>0</v>
      </c>
      <c r="AD249">
        <f t="shared" si="1253"/>
        <v>0</v>
      </c>
      <c r="AH249">
        <f t="shared" si="1254"/>
        <v>0</v>
      </c>
      <c r="AI249">
        <f t="shared" ref="AI249" si="1607">AI247+AH248*9.81/10-255/29.4/10*1.2</f>
        <v>1179.5756293269947</v>
      </c>
      <c r="AJ249">
        <f t="shared" ref="AJ249" si="1608">AI249+AJ247</f>
        <v>73762.142783976204</v>
      </c>
    </row>
    <row r="250" spans="1:36" x14ac:dyDescent="0.25">
      <c r="A250">
        <v>483014</v>
      </c>
      <c r="B250">
        <v>101831</v>
      </c>
      <c r="C250">
        <v>48</v>
      </c>
      <c r="D250">
        <v>-19</v>
      </c>
      <c r="E250">
        <v>-15226</v>
      </c>
      <c r="F250">
        <v>5</v>
      </c>
      <c r="G250">
        <v>396</v>
      </c>
      <c r="H250">
        <v>-1</v>
      </c>
      <c r="I250">
        <v>-16030</v>
      </c>
      <c r="J250">
        <v>29</v>
      </c>
      <c r="L250">
        <f t="shared" ref="L250" si="1609">44330.8*(1-(B250/101325)^0.190289)+42.2</f>
        <v>0.15862986276138713</v>
      </c>
      <c r="M250">
        <f t="shared" ref="M250" si="1610">((L248+L250+L252)/3-(L250+L252+L254)/3)*10</f>
        <v>-2.210577301915654</v>
      </c>
      <c r="N250">
        <f t="shared" ref="N250" si="1611">((M248+M250+M252)/3-(M250+M252+M254)/3)</f>
        <v>-3.1323110099524523</v>
      </c>
      <c r="O250">
        <f t="shared" ref="O250" si="1612">D250/32768*500</f>
        <v>-0.2899169921875</v>
      </c>
      <c r="P250">
        <f t="shared" ref="P250" si="1613">(P249+O250/10+23.5/10/75)*1.1196</f>
        <v>2.6216935546874973E-3</v>
      </c>
      <c r="Q250">
        <f t="shared" ref="Q250" si="1614">F250/32768*500</f>
        <v>7.62939453125E-2</v>
      </c>
      <c r="R250">
        <f t="shared" ref="R250" si="1615">(R249+Q250/10+23.5/10/75)*1.1196</f>
        <v>4.3622670117187498E-2</v>
      </c>
      <c r="S250">
        <f>H250/32768*500</f>
        <v>-1.52587890625E-2</v>
      </c>
      <c r="T250">
        <f t="shared" ref="T250" si="1616">(T249+S250/10+23.5/10/75)*1.1196</f>
        <v>3.3372425976562495E-2</v>
      </c>
      <c r="V250">
        <f t="shared" si="1251"/>
        <v>7.4236957581667475</v>
      </c>
      <c r="W250">
        <f t="shared" ref="W250" si="1617">V250/10+W248-0.7/10</f>
        <v>84.109580692345375</v>
      </c>
      <c r="X250">
        <f t="shared" ref="X250" si="1618">X248+W250</f>
        <v>5297.7595563139948</v>
      </c>
      <c r="Z250">
        <f t="shared" si="1252"/>
        <v>-0.18902147971360381</v>
      </c>
      <c r="AD250">
        <f t="shared" si="1253"/>
        <v>7.7627118644067794</v>
      </c>
      <c r="AE250">
        <f t="shared" ref="AE250" si="1619">AE249+AD250/10-0.72/10</f>
        <v>0.70427118644067799</v>
      </c>
      <c r="AH250">
        <f t="shared" si="1254"/>
        <v>10.742750267944324</v>
      </c>
    </row>
    <row r="251" spans="1:36" x14ac:dyDescent="0.25">
      <c r="N251">
        <f t="shared" si="1281"/>
        <v>0</v>
      </c>
      <c r="V251">
        <f t="shared" si="1251"/>
        <v>0</v>
      </c>
      <c r="X251" t="s">
        <v>6</v>
      </c>
      <c r="Z251">
        <f t="shared" si="1252"/>
        <v>0</v>
      </c>
      <c r="AD251">
        <f t="shared" si="1253"/>
        <v>0</v>
      </c>
      <c r="AH251">
        <f t="shared" si="1254"/>
        <v>0</v>
      </c>
      <c r="AI251">
        <f t="shared" ref="AI251" si="1620">AI249+AH250*9.81/10-255/29.4/10*1.2</f>
        <v>1189.0734510133175</v>
      </c>
      <c r="AJ251">
        <f t="shared" ref="AJ251" si="1621">AI251+AJ249</f>
        <v>74951.216234989522</v>
      </c>
    </row>
    <row r="252" spans="1:36" x14ac:dyDescent="0.25">
      <c r="A252">
        <v>483110</v>
      </c>
      <c r="B252">
        <v>101829</v>
      </c>
      <c r="D252">
        <v>2</v>
      </c>
      <c r="E252">
        <v>-15286</v>
      </c>
      <c r="F252">
        <v>-8</v>
      </c>
      <c r="G252">
        <v>-176</v>
      </c>
      <c r="I252">
        <v>-16014</v>
      </c>
      <c r="J252">
        <v>29</v>
      </c>
      <c r="L252">
        <f t="shared" ref="L252" si="1622">44330.8*(1-(B252/101325)^0.190289)+42.2</f>
        <v>0.32446798184636805</v>
      </c>
      <c r="M252">
        <f t="shared" ref="M252" si="1623">((L250+L252+L254)/3-(L252+L254+L256)/3)*10</f>
        <v>5.8038034693120011</v>
      </c>
      <c r="N252">
        <f t="shared" ref="N252" si="1624">((M250+M252+M254)/3-(M252+M254+M256)/3)</f>
        <v>-0.46052485682024091</v>
      </c>
      <c r="O252">
        <f t="shared" ref="O252" si="1625">D252/32768*500</f>
        <v>3.0517578125E-2</v>
      </c>
      <c r="P252">
        <f t="shared" ref="P252" si="1626">(P251+O252/10+23.5/10/75)*1.1196</f>
        <v>3.8497548046874996E-2</v>
      </c>
      <c r="Q252">
        <f t="shared" ref="Q252" si="1627">F252/32768*500</f>
        <v>-0.1220703125</v>
      </c>
      <c r="R252">
        <f t="shared" ref="R252" si="1628">(R251+Q252/10+23.5/10/75)*1.1196</f>
        <v>2.1413807812499998E-2</v>
      </c>
      <c r="S252">
        <f>H252/32768*500</f>
        <v>0</v>
      </c>
      <c r="T252">
        <f t="shared" ref="T252" si="1629">(T251+S252/10+23.5/10/75)*1.1196</f>
        <v>3.5080799999999995E-2</v>
      </c>
      <c r="V252">
        <f t="shared" si="1251"/>
        <v>7.4529497805948317</v>
      </c>
      <c r="W252">
        <f t="shared" ref="W252" si="1630">V252/10+W250-0.7/10</f>
        <v>84.784875670404858</v>
      </c>
      <c r="X252">
        <f t="shared" ref="X252" si="1631">X250+W252</f>
        <v>5382.5444319844</v>
      </c>
      <c r="Z252">
        <f t="shared" si="1252"/>
        <v>8.4009546539379476E-2</v>
      </c>
      <c r="AD252">
        <f t="shared" si="1253"/>
        <v>7.7549636803874096</v>
      </c>
      <c r="AE252">
        <f t="shared" ref="AE252" si="1632">AE251+AD252/10-0.72/10</f>
        <v>0.70349636803874105</v>
      </c>
      <c r="AH252">
        <f t="shared" si="1254"/>
        <v>10.756067112104969</v>
      </c>
    </row>
    <row r="253" spans="1:36" x14ac:dyDescent="0.25">
      <c r="N253">
        <f t="shared" si="1281"/>
        <v>0</v>
      </c>
      <c r="V253">
        <f t="shared" si="1251"/>
        <v>0</v>
      </c>
      <c r="X253" t="s">
        <v>6</v>
      </c>
      <c r="Z253">
        <f t="shared" si="1252"/>
        <v>0</v>
      </c>
      <c r="AD253">
        <f t="shared" si="1253"/>
        <v>0</v>
      </c>
      <c r="AH253">
        <f t="shared" si="1254"/>
        <v>0</v>
      </c>
      <c r="AI253">
        <f t="shared" ref="AI253" si="1633">AI251+AH252*9.81/10-255/29.4/10*1.2</f>
        <v>1198.5843365237617</v>
      </c>
      <c r="AJ253">
        <f t="shared" ref="AJ253" si="1634">AI253+AJ251</f>
        <v>76149.800571513289</v>
      </c>
    </row>
    <row r="254" spans="1:36" x14ac:dyDescent="0.25">
      <c r="A254">
        <v>483208</v>
      </c>
      <c r="B254">
        <v>101860</v>
      </c>
      <c r="D254">
        <v>12</v>
      </c>
      <c r="E254">
        <v>-15214</v>
      </c>
      <c r="F254">
        <v>-11</v>
      </c>
      <c r="G254">
        <v>406</v>
      </c>
      <c r="H254">
        <v>-1</v>
      </c>
      <c r="I254">
        <v>-16016</v>
      </c>
      <c r="J254">
        <v>29</v>
      </c>
      <c r="L254">
        <f t="shared" ref="L254" si="1635">44330.8*(1-(B254/101325)^0.190289)+42.2</f>
        <v>-2.2457265438011333</v>
      </c>
      <c r="M254">
        <f t="shared" ref="M254" si="1636">((L252+L254+L256)/3-(L254+L256+L258)/3)*10</f>
        <v>4.6984665149286791</v>
      </c>
      <c r="N254">
        <f t="shared" ref="N254" si="1637">((M252+M254+M256)/3-(M254+M256+M258)/3)</f>
        <v>3.5006819502767272</v>
      </c>
      <c r="O254">
        <f t="shared" ref="O254" si="1638">D254/32768*500</f>
        <v>0.18310546875</v>
      </c>
      <c r="P254">
        <f t="shared" ref="P254" si="1639">(P253+O254/10+23.5/10/75)*1.1196</f>
        <v>5.5581288281249995E-2</v>
      </c>
      <c r="Q254">
        <f t="shared" ref="Q254" si="1640">F254/32768*500</f>
        <v>-0.1678466796875</v>
      </c>
      <c r="R254">
        <f t="shared" ref="R254" si="1641">(R253+Q254/10+23.5/10/75)*1.1196</f>
        <v>1.6288685742187496E-2</v>
      </c>
      <c r="S254">
        <f>H254/32768*500</f>
        <v>-1.52587890625E-2</v>
      </c>
      <c r="T254">
        <f t="shared" ref="T254" si="1642">(T253+S254/10+23.5/10/75)*1.1196</f>
        <v>3.3372425976562495E-2</v>
      </c>
      <c r="V254">
        <f t="shared" si="1251"/>
        <v>7.4178449536811311</v>
      </c>
      <c r="W254">
        <f t="shared" ref="W254" si="1643">V254/10+W252-0.7/10</f>
        <v>85.456660165772973</v>
      </c>
      <c r="X254">
        <f t="shared" ref="X254" si="1644">X252+W254</f>
        <v>5468.0010921501726</v>
      </c>
      <c r="Z254">
        <f t="shared" si="1252"/>
        <v>-0.19379474940334129</v>
      </c>
      <c r="AD254">
        <f t="shared" si="1253"/>
        <v>7.7559322033898308</v>
      </c>
      <c r="AE254">
        <f t="shared" ref="AE254" si="1645">AE253+AD254/10-0.72/10</f>
        <v>0.70359322033898308</v>
      </c>
      <c r="AH254">
        <f t="shared" si="1254"/>
        <v>10.733893259452898</v>
      </c>
    </row>
    <row r="255" spans="1:36" x14ac:dyDescent="0.25">
      <c r="N255">
        <f t="shared" si="1281"/>
        <v>0</v>
      </c>
      <c r="V255">
        <f t="shared" si="1251"/>
        <v>0</v>
      </c>
      <c r="X255" t="s">
        <v>6</v>
      </c>
      <c r="Z255">
        <f t="shared" si="1252"/>
        <v>0</v>
      </c>
      <c r="AD255">
        <f t="shared" si="1253"/>
        <v>0</v>
      </c>
      <c r="AH255">
        <f t="shared" si="1254"/>
        <v>0</v>
      </c>
      <c r="AI255">
        <f t="shared" ref="AI255" si="1646">AI253+AH254*9.81/10-255/29.4/10*1.2</f>
        <v>1208.0734694847545</v>
      </c>
      <c r="AJ255">
        <f t="shared" ref="AJ255" si="1647">AI255+AJ253</f>
        <v>77357.874040998038</v>
      </c>
    </row>
    <row r="256" spans="1:36" x14ac:dyDescent="0.25">
      <c r="A256">
        <v>483305</v>
      </c>
      <c r="B256">
        <v>101852</v>
      </c>
      <c r="D256">
        <v>-6</v>
      </c>
      <c r="E256">
        <v>-15250</v>
      </c>
      <c r="F256">
        <v>-9</v>
      </c>
      <c r="G256">
        <v>100</v>
      </c>
      <c r="H256">
        <v>-1</v>
      </c>
      <c r="I256">
        <v>-16006</v>
      </c>
      <c r="J256">
        <v>29</v>
      </c>
      <c r="L256">
        <f t="shared" ref="L256" si="1648">44330.8*(1-(B256/101325)^0.190289)+42.2</f>
        <v>-1.5825111780322132</v>
      </c>
      <c r="M256">
        <f t="shared" ref="M256" si="1649">((L254+L256+L258)/3-(L256+L258+L260)/3)*10</f>
        <v>-0.82900273145493086</v>
      </c>
      <c r="N256">
        <f t="shared" ref="N256" si="1650">((M254+M256+M258)/3-(M256+M258+M260)/3)</f>
        <v>3.4087133697101915</v>
      </c>
      <c r="O256">
        <f t="shared" ref="O256" si="1651">D256/32768*500</f>
        <v>-9.1552734375E-2</v>
      </c>
      <c r="P256">
        <f t="shared" ref="P256" si="1652">(P255+O256/10+23.5/10/75)*1.1196</f>
        <v>2.4830555859374995E-2</v>
      </c>
      <c r="Q256">
        <f t="shared" ref="Q256" si="1653">F256/32768*500</f>
        <v>-0.1373291015625</v>
      </c>
      <c r="R256">
        <f t="shared" ref="R256" si="1654">(R255+Q256/10+23.5/10/75)*1.1196</f>
        <v>1.9705433789062497E-2</v>
      </c>
      <c r="S256">
        <f>H256/32768*500</f>
        <v>-1.52587890625E-2</v>
      </c>
      <c r="T256">
        <f t="shared" ref="T256" si="1655">(T255+S256/10+23.5/10/75)*1.1196</f>
        <v>3.3372425976562495E-2</v>
      </c>
      <c r="V256">
        <f t="shared" si="1251"/>
        <v>7.4353973671379814</v>
      </c>
      <c r="W256">
        <f t="shared" ref="W256" si="1656">V256/10+W254-0.7/10</f>
        <v>86.13019990248678</v>
      </c>
      <c r="X256">
        <f t="shared" ref="X256" si="1657">X254+W256</f>
        <v>5554.1312920526598</v>
      </c>
      <c r="Z256">
        <f t="shared" si="1252"/>
        <v>-4.77326968973747E-2</v>
      </c>
      <c r="AD256">
        <f t="shared" si="1253"/>
        <v>7.7510895883777238</v>
      </c>
      <c r="AE256">
        <f t="shared" ref="AE256" si="1658">AE255+AD256/10-0.72/10</f>
        <v>0.70310895883777247</v>
      </c>
      <c r="AH256">
        <f t="shared" si="1254"/>
        <v>10.740893921115369</v>
      </c>
    </row>
    <row r="257" spans="1:36" x14ac:dyDescent="0.25">
      <c r="N257">
        <f t="shared" si="1281"/>
        <v>0</v>
      </c>
      <c r="V257">
        <f t="shared" si="1251"/>
        <v>0</v>
      </c>
      <c r="X257" t="s">
        <v>6</v>
      </c>
      <c r="Z257">
        <f t="shared" si="1252"/>
        <v>0</v>
      </c>
      <c r="AD257">
        <f t="shared" si="1253"/>
        <v>0</v>
      </c>
      <c r="AH257">
        <f t="shared" si="1254"/>
        <v>0</v>
      </c>
      <c r="AI257">
        <f t="shared" ref="AI257" si="1659">AI255+AH256*9.81/10-255/29.4/10*1.2</f>
        <v>1217.5694700948382</v>
      </c>
      <c r="AJ257">
        <f t="shared" ref="AJ257" si="1660">AI257+AJ255</f>
        <v>78575.443511092875</v>
      </c>
    </row>
    <row r="258" spans="1:36" x14ac:dyDescent="0.25">
      <c r="A258">
        <v>483404</v>
      </c>
      <c r="B258">
        <v>101846</v>
      </c>
      <c r="E258">
        <v>-15116</v>
      </c>
      <c r="F258">
        <v>-4</v>
      </c>
      <c r="G258">
        <v>300</v>
      </c>
      <c r="H258">
        <v>-1</v>
      </c>
      <c r="I258">
        <v>-16044</v>
      </c>
      <c r="J258">
        <v>29</v>
      </c>
      <c r="L258">
        <f t="shared" ref="L258" si="1661">44330.8*(1-(B258/101325)^0.190289)+42.2</f>
        <v>-1.0850719726322353</v>
      </c>
      <c r="M258">
        <f t="shared" ref="M258" si="1662">((L256+L258+L260)/3-(L258+L260+L262)/3)*10</f>
        <v>-4.6982423815181811</v>
      </c>
      <c r="N258">
        <f t="shared" ref="N258" si="1663">((M256+M258+M260)/3-(M258+M260+M262)/3)</f>
        <v>-1.1053172059992207</v>
      </c>
      <c r="O258">
        <f t="shared" ref="O258" si="1664">D258/32768*500</f>
        <v>0</v>
      </c>
      <c r="P258">
        <f t="shared" ref="P258" si="1665">(P257+O258/10+23.5/10/75)*1.1196</f>
        <v>3.5080799999999995E-2</v>
      </c>
      <c r="Q258">
        <f t="shared" ref="Q258" si="1666">F258/32768*500</f>
        <v>-6.103515625E-2</v>
      </c>
      <c r="R258">
        <f t="shared" ref="R258" si="1667">(R257+Q258/10+23.5/10/75)*1.1196</f>
        <v>2.8247303906249997E-2</v>
      </c>
      <c r="S258">
        <f>H258/32768*500</f>
        <v>-1.52587890625E-2</v>
      </c>
      <c r="T258">
        <f t="shared" ref="T258" si="1668">(T257+S258/10+23.5/10/75)*1.1196</f>
        <v>3.3372425976562495E-2</v>
      </c>
      <c r="V258">
        <f t="shared" si="1251"/>
        <v>7.3700633837152605</v>
      </c>
      <c r="W258">
        <f t="shared" ref="W258" si="1669">V258/10+W256-0.7/10</f>
        <v>86.797206240858316</v>
      </c>
      <c r="X258">
        <f t="shared" ref="X258" si="1670">X256+W258</f>
        <v>5640.9284982935178</v>
      </c>
      <c r="Z258">
        <f t="shared" si="1252"/>
        <v>-0.14319809069212411</v>
      </c>
      <c r="AD258">
        <f t="shared" si="1253"/>
        <v>7.7694915254237289</v>
      </c>
      <c r="AE258">
        <f t="shared" ref="AE258" si="1671">AE257+AD258/10-0.72/10</f>
        <v>0.70494915254237289</v>
      </c>
      <c r="AH258">
        <f t="shared" si="1254"/>
        <v>10.709964450771508</v>
      </c>
    </row>
    <row r="259" spans="1:36" x14ac:dyDescent="0.25">
      <c r="N259">
        <f t="shared" si="1281"/>
        <v>0</v>
      </c>
      <c r="V259">
        <f t="shared" ref="V259:V322" si="1672">-E259/2051</f>
        <v>0</v>
      </c>
      <c r="X259" t="s">
        <v>6</v>
      </c>
      <c r="Z259">
        <f t="shared" ref="Z259:Z322" si="1673">-G259/2095</f>
        <v>0</v>
      </c>
      <c r="AD259">
        <f t="shared" ref="AD259:AD322" si="1674">-I259/2065</f>
        <v>0</v>
      </c>
      <c r="AH259">
        <f t="shared" ref="AH259:AH322" si="1675">SQRT(AD259^2+Z259^2+V259^2)</f>
        <v>0</v>
      </c>
      <c r="AI259">
        <f t="shared" ref="AI259" si="1676">AI257+AH258*9.81/10-255/29.4/10*1.2</f>
        <v>1227.0351288945144</v>
      </c>
      <c r="AJ259">
        <f t="shared" ref="AJ259" si="1677">AI259+AJ257</f>
        <v>79802.478639987385</v>
      </c>
    </row>
    <row r="260" spans="1:36" x14ac:dyDescent="0.25">
      <c r="A260">
        <v>483500</v>
      </c>
      <c r="B260">
        <v>101857</v>
      </c>
      <c r="C260">
        <v>48</v>
      </c>
      <c r="D260">
        <v>-8</v>
      </c>
      <c r="E260">
        <v>-15508</v>
      </c>
      <c r="F260">
        <v>-16</v>
      </c>
      <c r="G260">
        <v>-16</v>
      </c>
      <c r="H260">
        <v>4</v>
      </c>
      <c r="I260">
        <v>-16008</v>
      </c>
      <c r="J260">
        <v>29</v>
      </c>
      <c r="L260">
        <f t="shared" ref="L260" si="1678">44330.8*(1-(B260/101325)^0.190289)+42.2</f>
        <v>-1.9970257243646543</v>
      </c>
      <c r="M260">
        <f t="shared" ref="M260" si="1679">((L258+L260+L262)/3-(L260+L262+L264)/3)*10</f>
        <v>-5.5276735942018949</v>
      </c>
      <c r="N260">
        <f t="shared" ref="N260" si="1680">((M258+M260+M262)/3-(M260+M262+M264)/3)</f>
        <v>-3.1321615876787865</v>
      </c>
      <c r="O260">
        <f t="shared" ref="O260" si="1681">D260/32768*500</f>
        <v>-0.1220703125</v>
      </c>
      <c r="P260">
        <f t="shared" ref="P260" si="1682">(P259+O260/10+23.5/10/75)*1.1196</f>
        <v>2.1413807812499998E-2</v>
      </c>
      <c r="Q260">
        <f t="shared" ref="Q260" si="1683">F260/32768*500</f>
        <v>-0.244140625</v>
      </c>
      <c r="R260">
        <f t="shared" ref="R260" si="1684">(R259+Q260/10+23.5/10/75)*1.1196</f>
        <v>7.7468156249999968E-3</v>
      </c>
      <c r="S260">
        <f>H260/32768*500</f>
        <v>6.103515625E-2</v>
      </c>
      <c r="T260">
        <f t="shared" ref="T260" si="1685">(T259+S260/10+23.5/10/75)*1.1196</f>
        <v>4.1914296093749998E-2</v>
      </c>
      <c r="V260">
        <f t="shared" si="1672"/>
        <v>7.5611896635787419</v>
      </c>
      <c r="W260">
        <f t="shared" ref="W260" si="1686">V260/10+W258-0.7/10</f>
        <v>87.483325207216197</v>
      </c>
      <c r="X260">
        <f t="shared" ref="X260" si="1687">X258+W260</f>
        <v>5728.4118235007336</v>
      </c>
      <c r="Z260">
        <f t="shared" si="1673"/>
        <v>7.6372315035799524E-3</v>
      </c>
      <c r="AD260">
        <f t="shared" si="1674"/>
        <v>7.752058111380145</v>
      </c>
      <c r="AE260">
        <f t="shared" ref="AE260" si="1688">AE259+AD260/10-0.72/10</f>
        <v>0.7032058111380145</v>
      </c>
      <c r="AH260">
        <f t="shared" si="1675"/>
        <v>10.828945120284327</v>
      </c>
    </row>
    <row r="261" spans="1:36" x14ac:dyDescent="0.25">
      <c r="N261">
        <f t="shared" si="1281"/>
        <v>0</v>
      </c>
      <c r="V261">
        <f t="shared" si="1672"/>
        <v>0</v>
      </c>
      <c r="X261" t="s">
        <v>6</v>
      </c>
      <c r="Z261">
        <f t="shared" si="1673"/>
        <v>0</v>
      </c>
      <c r="AD261">
        <f t="shared" si="1674"/>
        <v>0</v>
      </c>
      <c r="AH261">
        <f t="shared" si="1675"/>
        <v>0</v>
      </c>
      <c r="AI261">
        <f t="shared" ref="AI261" si="1689">AI259+AH260*9.81/10-255/29.4/10*1.2</f>
        <v>1236.6175077309827</v>
      </c>
      <c r="AJ261">
        <f t="shared" ref="AJ261" si="1690">AI261+AJ259</f>
        <v>81039.096147718374</v>
      </c>
    </row>
    <row r="262" spans="1:36" x14ac:dyDescent="0.25">
      <c r="A262">
        <v>483596</v>
      </c>
      <c r="B262">
        <v>101835</v>
      </c>
      <c r="D262">
        <v>12</v>
      </c>
      <c r="E262">
        <v>-15092</v>
      </c>
      <c r="F262">
        <v>-12</v>
      </c>
      <c r="G262">
        <v>222</v>
      </c>
      <c r="H262">
        <v>-3</v>
      </c>
      <c r="I262">
        <v>-16030</v>
      </c>
      <c r="J262">
        <v>29</v>
      </c>
      <c r="L262">
        <f t="shared" ref="L262" si="1691">44330.8*(1-(B262/101325)^0.190289)+42.2</f>
        <v>-0.17303846357675923</v>
      </c>
      <c r="M262">
        <f t="shared" ref="M262" si="1692">((L260+L262+L264)/3-(L262+L264+L266)/3)*10</f>
        <v>2.4869488865427303</v>
      </c>
      <c r="N262">
        <f t="shared" ref="N262" si="1693">((M260+M262+M264)/3-(M262+M264+M266)/3)</f>
        <v>-2.2110928791675932</v>
      </c>
      <c r="O262">
        <f t="shared" ref="O262" si="1694">D262/32768*500</f>
        <v>0.18310546875</v>
      </c>
      <c r="P262">
        <f t="shared" ref="P262" si="1695">(P261+O262/10+23.5/10/75)*1.1196</f>
        <v>5.5581288281249995E-2</v>
      </c>
      <c r="Q262">
        <f t="shared" ref="Q262" si="1696">F262/32768*500</f>
        <v>-0.18310546875</v>
      </c>
      <c r="R262">
        <f t="shared" ref="R262" si="1697">(R261+Q262/10+23.5/10/75)*1.1196</f>
        <v>1.4580311718749997E-2</v>
      </c>
      <c r="S262">
        <f>H262/32768*500</f>
        <v>-4.57763671875E-2</v>
      </c>
      <c r="T262">
        <f t="shared" ref="T262" si="1698">(T261+S262/10+23.5/10/75)*1.1196</f>
        <v>2.9955677929687497E-2</v>
      </c>
      <c r="V262">
        <f t="shared" si="1672"/>
        <v>7.3583617747440275</v>
      </c>
      <c r="W262">
        <f t="shared" ref="W262" si="1699">V262/10+W260-0.7/10</f>
        <v>88.149161384690601</v>
      </c>
      <c r="X262">
        <f t="shared" ref="X262" si="1700">X260+W262</f>
        <v>5816.5609848854237</v>
      </c>
      <c r="Z262">
        <f t="shared" si="1673"/>
        <v>-0.10596658711217184</v>
      </c>
      <c r="AD262">
        <f t="shared" si="1674"/>
        <v>7.7627118644067794</v>
      </c>
      <c r="AE262">
        <f t="shared" ref="AE262" si="1701">AE261+AD262/10-0.72/10</f>
        <v>0.70427118644067799</v>
      </c>
      <c r="AH262">
        <f t="shared" si="1675"/>
        <v>10.696560775099632</v>
      </c>
    </row>
    <row r="263" spans="1:36" x14ac:dyDescent="0.25">
      <c r="N263">
        <f t="shared" ref="N263:N325" si="1702">M261-M263</f>
        <v>0</v>
      </c>
      <c r="V263">
        <f t="shared" si="1672"/>
        <v>0</v>
      </c>
      <c r="X263" t="s">
        <v>6</v>
      </c>
      <c r="Z263">
        <f t="shared" si="1673"/>
        <v>0</v>
      </c>
      <c r="AD263">
        <f t="shared" si="1674"/>
        <v>0</v>
      </c>
      <c r="AH263">
        <f t="shared" si="1675"/>
        <v>0</v>
      </c>
      <c r="AI263">
        <f t="shared" ref="AI263" si="1703">AI261+AH262*9.81/10-255/29.4/10*1.2</f>
        <v>1246.0700175248248</v>
      </c>
      <c r="AJ263">
        <f t="shared" ref="AJ263" si="1704">AI263+AJ261</f>
        <v>82285.166165243194</v>
      </c>
    </row>
    <row r="264" spans="1:36" x14ac:dyDescent="0.25">
      <c r="A264">
        <v>483692</v>
      </c>
      <c r="B264">
        <v>101826</v>
      </c>
      <c r="D264">
        <v>-3</v>
      </c>
      <c r="E264">
        <v>-14874</v>
      </c>
      <c r="F264">
        <v>-6</v>
      </c>
      <c r="G264">
        <v>378</v>
      </c>
      <c r="H264">
        <v>-1</v>
      </c>
      <c r="I264">
        <v>-16100</v>
      </c>
      <c r="J264">
        <v>29</v>
      </c>
      <c r="L264">
        <f t="shared" ref="L264" si="1705">44330.8*(1-(B264/101325)^0.190289)+42.2</f>
        <v>0.57323010562833332</v>
      </c>
      <c r="M264">
        <f t="shared" ref="M264" si="1706">((L262+L264+L266)/3-(L264+L266+L268)/3)*10</f>
        <v>4.6982423815181793</v>
      </c>
      <c r="N264">
        <f t="shared" ref="N264" si="1707">((M262+M264+M266)/3-(M264+M266+M268)/3)</f>
        <v>2.7633688053997143</v>
      </c>
      <c r="O264">
        <f t="shared" ref="O264" si="1708">D264/32768*500</f>
        <v>-4.57763671875E-2</v>
      </c>
      <c r="P264">
        <f t="shared" ref="P264" si="1709">(P263+O264/10+23.5/10/75)*1.1196</f>
        <v>2.9955677929687497E-2</v>
      </c>
      <c r="Q264">
        <f t="shared" ref="Q264" si="1710">F264/32768*500</f>
        <v>-9.1552734375E-2</v>
      </c>
      <c r="R264">
        <f t="shared" ref="R264" si="1711">(R263+Q264/10+23.5/10/75)*1.1196</f>
        <v>2.4830555859374995E-2</v>
      </c>
      <c r="S264">
        <f>H264/32768*500</f>
        <v>-1.52587890625E-2</v>
      </c>
      <c r="T264">
        <f t="shared" ref="T264" si="1712">(T263+S264/10+23.5/10/75)*1.1196</f>
        <v>3.3372425976562495E-2</v>
      </c>
      <c r="V264">
        <f t="shared" si="1672"/>
        <v>7.2520721599219895</v>
      </c>
      <c r="W264">
        <f t="shared" ref="W264" si="1713">V264/10+W262-0.7/10</f>
        <v>88.804368600682807</v>
      </c>
      <c r="X264">
        <f t="shared" ref="X264" si="1714">X262+W264</f>
        <v>5905.3653534861069</v>
      </c>
      <c r="Z264">
        <f t="shared" si="1673"/>
        <v>-0.18042959427207636</v>
      </c>
      <c r="AD264">
        <f t="shared" si="1674"/>
        <v>7.7966101694915251</v>
      </c>
      <c r="AE264">
        <f t="shared" ref="AE264" si="1715">AE263+AD264/10-0.72/10</f>
        <v>0.70766101694915251</v>
      </c>
      <c r="AH264">
        <f t="shared" si="1675"/>
        <v>10.649518091736519</v>
      </c>
    </row>
    <row r="265" spans="1:36" x14ac:dyDescent="0.25">
      <c r="N265">
        <f t="shared" si="1702"/>
        <v>0</v>
      </c>
      <c r="V265">
        <f t="shared" si="1672"/>
        <v>0</v>
      </c>
      <c r="X265" t="s">
        <v>6</v>
      </c>
      <c r="Z265">
        <f t="shared" si="1673"/>
        <v>0</v>
      </c>
      <c r="AD265">
        <f t="shared" si="1674"/>
        <v>0</v>
      </c>
      <c r="AH265">
        <f t="shared" si="1675"/>
        <v>0</v>
      </c>
      <c r="AI265">
        <f t="shared" ref="AI265" si="1716">AI263+AH264*9.81/10-255/29.4/10*1.2</f>
        <v>1255.4763784462878</v>
      </c>
      <c r="AJ265">
        <f t="shared" ref="AJ265" si="1717">AI265+AJ263</f>
        <v>83540.642543689479</v>
      </c>
    </row>
    <row r="266" spans="1:36" x14ac:dyDescent="0.25">
      <c r="A266">
        <v>483787</v>
      </c>
      <c r="B266">
        <v>101866</v>
      </c>
      <c r="D266">
        <v>-12</v>
      </c>
      <c r="E266">
        <v>-15550</v>
      </c>
      <c r="F266">
        <v>-1</v>
      </c>
      <c r="G266">
        <v>-64</v>
      </c>
      <c r="I266">
        <v>-16096</v>
      </c>
      <c r="J266">
        <v>29</v>
      </c>
      <c r="L266">
        <f t="shared" ref="L266" si="1718">44330.8*(1-(B266/101325)^0.190289)+42.2</f>
        <v>-2.7431103903274732</v>
      </c>
      <c r="M266">
        <f t="shared" ref="M266" si="1719">((L264+L266+L268)/3-(L266+L268+L270)/3)*10</f>
        <v>1.1056050433008835</v>
      </c>
      <c r="N266">
        <f t="shared" ref="N266" si="1720">((M264+M266+M268)/3-(M266+M268+M270)/3)</f>
        <v>0.92128551425391148</v>
      </c>
      <c r="O266">
        <f t="shared" ref="O266" si="1721">D266/32768*500</f>
        <v>-0.18310546875</v>
      </c>
      <c r="P266">
        <f t="shared" ref="P266" si="1722">(P265+O266/10+23.5/10/75)*1.1196</f>
        <v>1.4580311718749997E-2</v>
      </c>
      <c r="Q266">
        <f t="shared" ref="Q266" si="1723">F266/32768*500</f>
        <v>-1.52587890625E-2</v>
      </c>
      <c r="R266">
        <f t="shared" ref="R266" si="1724">(R265+Q266/10+23.5/10/75)*1.1196</f>
        <v>3.3372425976562495E-2</v>
      </c>
      <c r="S266">
        <f>H266/32768*500</f>
        <v>0</v>
      </c>
      <c r="T266">
        <f t="shared" ref="T266" si="1725">(T265+S266/10+23.5/10/75)*1.1196</f>
        <v>3.5080799999999995E-2</v>
      </c>
      <c r="V266">
        <f t="shared" si="1672"/>
        <v>7.5816674792784005</v>
      </c>
      <c r="W266">
        <f t="shared" ref="W266" si="1726">V266/10+W264-0.7/10</f>
        <v>89.492535348610659</v>
      </c>
      <c r="X266">
        <f t="shared" ref="X266" si="1727">X264+W266</f>
        <v>5994.8578888347174</v>
      </c>
      <c r="Z266">
        <f t="shared" si="1673"/>
        <v>3.054892601431981E-2</v>
      </c>
      <c r="AD266">
        <f t="shared" si="1674"/>
        <v>7.7946731234866826</v>
      </c>
      <c r="AE266">
        <f t="shared" ref="AE266" si="1728">AE265+AD266/10-0.72/10</f>
        <v>0.70746731234866833</v>
      </c>
      <c r="AH266">
        <f t="shared" si="1675"/>
        <v>10.873800812284266</v>
      </c>
    </row>
    <row r="267" spans="1:36" x14ac:dyDescent="0.25">
      <c r="N267">
        <f t="shared" si="1702"/>
        <v>0</v>
      </c>
      <c r="V267">
        <f t="shared" si="1672"/>
        <v>0</v>
      </c>
      <c r="X267" t="s">
        <v>6</v>
      </c>
      <c r="Z267">
        <f t="shared" si="1673"/>
        <v>0</v>
      </c>
      <c r="AD267">
        <f t="shared" si="1674"/>
        <v>0</v>
      </c>
      <c r="AH267">
        <f t="shared" si="1675"/>
        <v>0</v>
      </c>
      <c r="AI267">
        <f t="shared" ref="AI267" si="1729">AI265+AH266*9.81/10-255/29.4/10*1.2</f>
        <v>1265.1027607166079</v>
      </c>
      <c r="AJ267">
        <f t="shared" ref="AJ267" si="1730">AI267+AJ265</f>
        <v>84805.745304406082</v>
      </c>
    </row>
    <row r="268" spans="1:36" x14ac:dyDescent="0.25">
      <c r="A268">
        <v>483884</v>
      </c>
      <c r="B268">
        <v>101852</v>
      </c>
      <c r="D268">
        <v>18</v>
      </c>
      <c r="E268">
        <v>-15176</v>
      </c>
      <c r="F268">
        <v>-20</v>
      </c>
      <c r="G268">
        <v>114</v>
      </c>
      <c r="I268">
        <v>-16054</v>
      </c>
      <c r="J268">
        <v>29</v>
      </c>
      <c r="L268">
        <f t="shared" ref="L268" si="1731">44330.8*(1-(B268/101325)^0.190289)+42.2</f>
        <v>-1.5825111780322132</v>
      </c>
      <c r="M268">
        <f t="shared" ref="M268" si="1732">((L266+L268+L270)/3-(L268+L270+L272)/3)*10</f>
        <v>-5.8031575296564117</v>
      </c>
      <c r="N268">
        <f t="shared" ref="N268" si="1733">((M266+M268+M270)/3-(M268+M270+M272)/3)</f>
        <v>-1.1054878358667093</v>
      </c>
      <c r="O268">
        <f t="shared" ref="O268" si="1734">D268/32768*500</f>
        <v>0.274658203125</v>
      </c>
      <c r="P268">
        <f t="shared" ref="P268" si="1735">(P267+O268/10+23.5/10/75)*1.1196</f>
        <v>6.5831532421874991E-2</v>
      </c>
      <c r="Q268">
        <f t="shared" ref="Q268" si="1736">F268/32768*500</f>
        <v>-0.30517578125</v>
      </c>
      <c r="R268">
        <f t="shared" ref="R268" si="1737">(R267+Q268/10+23.5/10/75)*1.1196</f>
        <v>9.1331953124999745E-4</v>
      </c>
      <c r="S268">
        <f>H268/32768*500</f>
        <v>0</v>
      </c>
      <c r="T268">
        <f t="shared" ref="T268" si="1738">(T267+S268/10+23.5/10/75)*1.1196</f>
        <v>3.5080799999999995E-2</v>
      </c>
      <c r="V268">
        <f t="shared" si="1672"/>
        <v>7.3993174061433447</v>
      </c>
      <c r="W268">
        <f t="shared" ref="W268" si="1739">V268/10+W266-0.7/10</f>
        <v>90.162467089225004</v>
      </c>
      <c r="X268">
        <f t="shared" ref="X268" si="1740">X266+W268</f>
        <v>6085.0203559239426</v>
      </c>
      <c r="Z268">
        <f t="shared" si="1673"/>
        <v>-5.441527446300716E-2</v>
      </c>
      <c r="AD268">
        <f t="shared" si="1674"/>
        <v>7.774334140435835</v>
      </c>
      <c r="AE268">
        <f t="shared" ref="AE268" si="1741">AE267+AD268/10-0.72/10</f>
        <v>0.70543341404358351</v>
      </c>
      <c r="AH268">
        <f t="shared" si="1675"/>
        <v>10.732806269848393</v>
      </c>
    </row>
    <row r="269" spans="1:36" x14ac:dyDescent="0.25">
      <c r="N269">
        <f t="shared" si="1702"/>
        <v>0</v>
      </c>
      <c r="V269">
        <f t="shared" si="1672"/>
        <v>0</v>
      </c>
      <c r="X269" t="s">
        <v>6</v>
      </c>
      <c r="Z269">
        <f t="shared" si="1673"/>
        <v>0</v>
      </c>
      <c r="AD269">
        <f t="shared" si="1674"/>
        <v>0</v>
      </c>
      <c r="AH269">
        <f t="shared" si="1675"/>
        <v>0</v>
      </c>
      <c r="AI269">
        <f t="shared" ref="AI269" si="1742">AI267+AH268*9.81/10-255/29.4/10*1.2</f>
        <v>1274.5908273407986</v>
      </c>
      <c r="AJ269">
        <f t="shared" ref="AJ269" si="1743">AI269+AJ267</f>
        <v>86080.336131746881</v>
      </c>
    </row>
    <row r="270" spans="1:36" x14ac:dyDescent="0.25">
      <c r="A270">
        <v>483984</v>
      </c>
      <c r="B270">
        <v>101830</v>
      </c>
      <c r="C270">
        <v>48</v>
      </c>
      <c r="D270">
        <v>-9</v>
      </c>
      <c r="E270">
        <v>-15238</v>
      </c>
      <c r="F270">
        <v>-3</v>
      </c>
      <c r="G270">
        <v>480</v>
      </c>
      <c r="H270">
        <v>-1</v>
      </c>
      <c r="I270">
        <v>-16074</v>
      </c>
      <c r="J270">
        <v>29</v>
      </c>
      <c r="L270">
        <f t="shared" ref="L270" si="1744">44330.8*(1-(B270/101325)^0.190289)+42.2</f>
        <v>0.24154859263806827</v>
      </c>
      <c r="M270">
        <f t="shared" ref="M270" si="1745">((L268+L270+L272)/3-(L270+L272+L274)/3)*10</f>
        <v>1.934385838756445</v>
      </c>
      <c r="N270">
        <f t="shared" ref="N270" si="1746">((M268+M270+M272)/3-(M270+M272+M274)/3)</f>
        <v>-1.8422641761564444</v>
      </c>
      <c r="O270">
        <f t="shared" ref="O270" si="1747">D270/32768*500</f>
        <v>-0.1373291015625</v>
      </c>
      <c r="P270">
        <f t="shared" ref="P270" si="1748">(P269+O270/10+23.5/10/75)*1.1196</f>
        <v>1.9705433789062497E-2</v>
      </c>
      <c r="Q270">
        <f t="shared" ref="Q270" si="1749">F270/32768*500</f>
        <v>-4.57763671875E-2</v>
      </c>
      <c r="R270">
        <f t="shared" ref="R270" si="1750">(R269+Q270/10+23.5/10/75)*1.1196</f>
        <v>2.9955677929687497E-2</v>
      </c>
      <c r="S270">
        <f>H270/32768*500</f>
        <v>-1.52587890625E-2</v>
      </c>
      <c r="T270">
        <f t="shared" ref="T270" si="1751">(T269+S270/10+23.5/10/75)*1.1196</f>
        <v>3.3372425976562495E-2</v>
      </c>
      <c r="V270">
        <f t="shared" si="1672"/>
        <v>7.4295465626523649</v>
      </c>
      <c r="W270">
        <f t="shared" ref="W270" si="1752">V270/10+W268-0.7/10</f>
        <v>90.835421745490251</v>
      </c>
      <c r="X270">
        <f t="shared" ref="X270" si="1753">X268+W270</f>
        <v>6175.8557776694324</v>
      </c>
      <c r="Z270">
        <f t="shared" si="1673"/>
        <v>-0.22911694510739858</v>
      </c>
      <c r="AD270">
        <f t="shared" si="1674"/>
        <v>7.7840193704600482</v>
      </c>
      <c r="AE270">
        <f t="shared" ref="AE270" si="1754">AE269+AD270/10-0.72/10</f>
        <v>0.70640193704600485</v>
      </c>
      <c r="AH270">
        <f t="shared" si="1675"/>
        <v>10.762974229312833</v>
      </c>
    </row>
    <row r="271" spans="1:36" x14ac:dyDescent="0.25">
      <c r="N271">
        <f t="shared" si="1702"/>
        <v>0</v>
      </c>
      <c r="V271">
        <f t="shared" si="1672"/>
        <v>0</v>
      </c>
      <c r="X271" t="s">
        <v>6</v>
      </c>
      <c r="Z271">
        <f t="shared" si="1673"/>
        <v>0</v>
      </c>
      <c r="AD271">
        <f t="shared" si="1674"/>
        <v>0</v>
      </c>
      <c r="AH271">
        <f t="shared" si="1675"/>
        <v>0</v>
      </c>
      <c r="AI271">
        <f t="shared" ref="AI271" si="1755">AI269+AH270*9.81/10-255/29.4/10*1.2</f>
        <v>1284.1084887332238</v>
      </c>
      <c r="AJ271">
        <f t="shared" ref="AJ271" si="1756">AI271+AJ269</f>
        <v>87364.444620480106</v>
      </c>
    </row>
    <row r="272" spans="1:36" x14ac:dyDescent="0.25">
      <c r="A272">
        <v>484079</v>
      </c>
      <c r="B272">
        <v>101845</v>
      </c>
      <c r="C272">
        <v>48</v>
      </c>
      <c r="D272">
        <v>-3</v>
      </c>
      <c r="E272">
        <v>-15052</v>
      </c>
      <c r="F272">
        <v>-6</v>
      </c>
      <c r="G272">
        <v>-90</v>
      </c>
      <c r="I272">
        <v>-16046</v>
      </c>
      <c r="J272">
        <v>29</v>
      </c>
      <c r="L272">
        <f t="shared" ref="L272" si="1757">44330.8*(1-(B272/101325)^0.190289)+42.2</f>
        <v>-1.0021631314305495</v>
      </c>
      <c r="M272">
        <f t="shared" ref="M272" si="1758">((L270+L272+L274)/3-(L272+L274+L276)/3)*10</f>
        <v>4.4220685509010114</v>
      </c>
      <c r="N272">
        <f t="shared" ref="N272" si="1759">((M270+M272+M274)/3-(M272+M274+M276)/3)</f>
        <v>0.27635694325821203</v>
      </c>
      <c r="O272">
        <f t="shared" ref="O272" si="1760">D272/32768*500</f>
        <v>-4.57763671875E-2</v>
      </c>
      <c r="P272">
        <f t="shared" ref="P272" si="1761">(P271+O272/10+23.5/10/75)*1.1196</f>
        <v>2.9955677929687497E-2</v>
      </c>
      <c r="Q272">
        <f t="shared" ref="Q272" si="1762">F272/32768*500</f>
        <v>-9.1552734375E-2</v>
      </c>
      <c r="R272">
        <f t="shared" ref="R272" si="1763">(R271+Q272/10+23.5/10/75)*1.1196</f>
        <v>2.4830555859374995E-2</v>
      </c>
      <c r="S272">
        <f>H272/32768*500</f>
        <v>0</v>
      </c>
      <c r="T272">
        <f t="shared" ref="T272" si="1764">(T271+S272/10+23.5/10/75)*1.1196</f>
        <v>3.5080799999999995E-2</v>
      </c>
      <c r="V272">
        <f t="shared" si="1672"/>
        <v>7.338859093125305</v>
      </c>
      <c r="W272">
        <f t="shared" ref="W272" si="1765">V272/10+W270-0.7/10</f>
        <v>91.499307654802791</v>
      </c>
      <c r="X272">
        <f t="shared" ref="X272" si="1766">X270+W272</f>
        <v>6267.355085324235</v>
      </c>
      <c r="Z272">
        <f t="shared" si="1673"/>
        <v>4.2959427207637228E-2</v>
      </c>
      <c r="AD272">
        <f t="shared" si="1674"/>
        <v>7.7704600484261501</v>
      </c>
      <c r="AE272">
        <f t="shared" ref="AE272" si="1767">AE271+AD272/10-0.72/10</f>
        <v>0.70504600484261504</v>
      </c>
      <c r="AH272">
        <f t="shared" si="1675"/>
        <v>10.688346348491935</v>
      </c>
    </row>
    <row r="273" spans="1:36" x14ac:dyDescent="0.25">
      <c r="N273">
        <f t="shared" si="1702"/>
        <v>0</v>
      </c>
      <c r="V273">
        <f t="shared" si="1672"/>
        <v>0</v>
      </c>
      <c r="X273" t="s">
        <v>6</v>
      </c>
      <c r="Z273">
        <f t="shared" si="1673"/>
        <v>0</v>
      </c>
      <c r="AD273">
        <f t="shared" si="1674"/>
        <v>0</v>
      </c>
      <c r="AH273">
        <f t="shared" si="1675"/>
        <v>0</v>
      </c>
      <c r="AI273">
        <f t="shared" ref="AI273" si="1768">AI271+AH272*9.81/10-255/29.4/10*1.2</f>
        <v>1293.5529401745637</v>
      </c>
      <c r="AJ273">
        <f t="shared" ref="AJ273" si="1769">AI273+AJ271</f>
        <v>88657.997560654665</v>
      </c>
    </row>
    <row r="274" spans="1:36" x14ac:dyDescent="0.25">
      <c r="A274">
        <v>484173</v>
      </c>
      <c r="B274">
        <v>101859</v>
      </c>
      <c r="D274">
        <v>6</v>
      </c>
      <c r="E274">
        <v>-15384</v>
      </c>
      <c r="F274">
        <v>-5</v>
      </c>
      <c r="G274">
        <v>298</v>
      </c>
      <c r="I274">
        <v>-16026</v>
      </c>
      <c r="J274">
        <v>29</v>
      </c>
      <c r="L274">
        <f t="shared" ref="L274" si="1770">44330.8*(1-(B274/101325)^0.190289)+42.2</f>
        <v>-2.1628269296591469</v>
      </c>
      <c r="M274">
        <f t="shared" ref="M274" si="1771">((L272+L274+L276)/3-(L274+L276+L278)/3)*10</f>
        <v>-0.27636500118707774</v>
      </c>
      <c r="N274">
        <f t="shared" ref="N274" si="1772">((M272+M274+M276)/3-(M274+M276+M278)/3)</f>
        <v>2.6716521320952711</v>
      </c>
      <c r="O274">
        <f t="shared" ref="O274" si="1773">D274/32768*500</f>
        <v>9.1552734375E-2</v>
      </c>
      <c r="P274">
        <f t="shared" ref="P274" si="1774">(P273+O274/10+23.5/10/75)*1.1196</f>
        <v>4.5331044140624992E-2</v>
      </c>
      <c r="Q274">
        <f t="shared" ref="Q274" si="1775">F274/32768*500</f>
        <v>-7.62939453125E-2</v>
      </c>
      <c r="R274">
        <f t="shared" ref="R274" si="1776">(R273+Q274/10+23.5/10/75)*1.1196</f>
        <v>2.6538929882812496E-2</v>
      </c>
      <c r="S274">
        <f>H274/32768*500</f>
        <v>0</v>
      </c>
      <c r="T274">
        <f t="shared" ref="T274" si="1777">(T273+S274/10+23.5/10/75)*1.1196</f>
        <v>3.5080799999999995E-2</v>
      </c>
      <c r="V274">
        <f t="shared" si="1672"/>
        <v>7.5007313505607023</v>
      </c>
      <c r="W274">
        <f t="shared" ref="W274" si="1778">V274/10+W272-0.7/10</f>
        <v>92.179380789858868</v>
      </c>
      <c r="X274">
        <f t="shared" ref="X274" si="1779">X272+W274</f>
        <v>6359.5344661140934</v>
      </c>
      <c r="Z274">
        <f t="shared" si="1673"/>
        <v>-0.14224343675417661</v>
      </c>
      <c r="AD274">
        <f t="shared" si="1674"/>
        <v>7.7607748184019369</v>
      </c>
      <c r="AE274">
        <f t="shared" ref="AE274" si="1780">AE273+AD274/10-0.72/10</f>
        <v>0.7040774818401937</v>
      </c>
      <c r="AH274">
        <f t="shared" si="1675"/>
        <v>10.79401824023498</v>
      </c>
    </row>
    <row r="275" spans="1:36" x14ac:dyDescent="0.25">
      <c r="N275">
        <f t="shared" si="1702"/>
        <v>0</v>
      </c>
      <c r="V275">
        <f t="shared" si="1672"/>
        <v>0</v>
      </c>
      <c r="X275" t="s">
        <v>6</v>
      </c>
      <c r="Z275">
        <f t="shared" si="1673"/>
        <v>0</v>
      </c>
      <c r="AD275">
        <f t="shared" si="1674"/>
        <v>0</v>
      </c>
      <c r="AH275">
        <f t="shared" si="1675"/>
        <v>0</v>
      </c>
      <c r="AI275">
        <f t="shared" ref="AI275" si="1781">AI273+AH274*9.81/10-255/29.4/10*1.2</f>
        <v>1303.1010557417035</v>
      </c>
      <c r="AJ275">
        <f t="shared" ref="AJ275" si="1782">AI275+AJ273</f>
        <v>89961.098616396368</v>
      </c>
    </row>
    <row r="276" spans="1:36" x14ac:dyDescent="0.25">
      <c r="A276">
        <v>484270</v>
      </c>
      <c r="B276">
        <v>101846</v>
      </c>
      <c r="D276">
        <v>1</v>
      </c>
      <c r="E276">
        <v>-15156</v>
      </c>
      <c r="F276">
        <v>-17</v>
      </c>
      <c r="G276">
        <v>170</v>
      </c>
      <c r="H276">
        <v>-2</v>
      </c>
      <c r="I276">
        <v>-15984</v>
      </c>
      <c r="J276">
        <v>29</v>
      </c>
      <c r="L276">
        <f t="shared" ref="L276" si="1783">44330.8*(1-(B276/101325)^0.190289)+42.2</f>
        <v>-1.0850719726322353</v>
      </c>
      <c r="M276">
        <f t="shared" ref="M276" si="1784">((L274+L276+L278)/3-(L276+L278+L280)/3)*10</f>
        <v>1.1053150089818087</v>
      </c>
      <c r="N276">
        <f t="shared" ref="N276" si="1785">((M274+M276+M278)/3-(M276+M278+M280)/3)</f>
        <v>-0.46060394095980584</v>
      </c>
      <c r="O276">
        <f t="shared" ref="O276" si="1786">D276/32768*500</f>
        <v>1.52587890625E-2</v>
      </c>
      <c r="P276">
        <f t="shared" ref="P276" si="1787">(P275+O276/10+23.5/10/75)*1.1196</f>
        <v>3.6789174023437496E-2</v>
      </c>
      <c r="Q276">
        <f t="shared" ref="Q276" si="1788">F276/32768*500</f>
        <v>-0.2593994140625</v>
      </c>
      <c r="R276">
        <f t="shared" ref="R276" si="1789">(R275+Q276/10+23.5/10/75)*1.1196</f>
        <v>6.0384416015624972E-3</v>
      </c>
      <c r="S276">
        <f>H276/32768*500</f>
        <v>-3.0517578125E-2</v>
      </c>
      <c r="T276">
        <f t="shared" ref="T276" si="1790">(T275+S276/10+23.5/10/75)*1.1196</f>
        <v>3.1664051953124994E-2</v>
      </c>
      <c r="V276">
        <f t="shared" si="1672"/>
        <v>7.3895660653339839</v>
      </c>
      <c r="W276">
        <f t="shared" ref="W276" si="1791">V276/10+W274-0.7/10</f>
        <v>92.848337396392267</v>
      </c>
      <c r="X276">
        <f t="shared" ref="X276" si="1792">X274+W276</f>
        <v>6452.3828035104862</v>
      </c>
      <c r="Z276">
        <f t="shared" si="1673"/>
        <v>-8.1145584725536998E-2</v>
      </c>
      <c r="AD276">
        <f t="shared" si="1674"/>
        <v>7.7404358353510894</v>
      </c>
      <c r="AE276">
        <f t="shared" ref="AE276" si="1793">AE275+AD276/10-0.72/10</f>
        <v>0.70204358353510898</v>
      </c>
      <c r="AH276">
        <f t="shared" si="1675"/>
        <v>10.701710992221914</v>
      </c>
    </row>
    <row r="277" spans="1:36" x14ac:dyDescent="0.25">
      <c r="N277">
        <f t="shared" si="1702"/>
        <v>0</v>
      </c>
      <c r="V277">
        <f t="shared" si="1672"/>
        <v>0</v>
      </c>
      <c r="X277" t="s">
        <v>6</v>
      </c>
      <c r="Z277">
        <f t="shared" si="1673"/>
        <v>0</v>
      </c>
      <c r="AD277">
        <f t="shared" si="1674"/>
        <v>0</v>
      </c>
      <c r="AH277">
        <f t="shared" si="1675"/>
        <v>0</v>
      </c>
      <c r="AI277">
        <f t="shared" ref="AI277" si="1794">AI275+AH276*9.81/10-255/29.4/10*1.2</f>
        <v>1312.5586178985425</v>
      </c>
      <c r="AJ277">
        <f t="shared" ref="AJ277" si="1795">AI277+AJ275</f>
        <v>91273.657234294908</v>
      </c>
    </row>
    <row r="278" spans="1:36" x14ac:dyDescent="0.25">
      <c r="A278">
        <v>484367</v>
      </c>
      <c r="B278">
        <v>101844</v>
      </c>
      <c r="E278">
        <v>-15260</v>
      </c>
      <c r="F278">
        <v>-1</v>
      </c>
      <c r="G278">
        <v>346</v>
      </c>
      <c r="I278">
        <v>-16032</v>
      </c>
      <c r="J278">
        <v>29</v>
      </c>
      <c r="L278">
        <f t="shared" ref="L278" si="1796">44330.8*(1-(B278/101325)^0.190289)+42.2</f>
        <v>-0.91925363107442593</v>
      </c>
      <c r="M278">
        <f t="shared" ref="M278" si="1797">((L276+L278+L280)/3-(L278+L280+L282)/3)*10</f>
        <v>-3.5928878453848023</v>
      </c>
      <c r="N278">
        <f t="shared" ref="N278" si="1798">((M276+M278+M280)/3-(M278+M280+M282)/3)</f>
        <v>0.18422356124145745</v>
      </c>
      <c r="O278">
        <f t="shared" ref="O278" si="1799">D278/32768*500</f>
        <v>0</v>
      </c>
      <c r="P278">
        <f t="shared" ref="P278" si="1800">(P277+O278/10+23.5/10/75)*1.1196</f>
        <v>3.5080799999999995E-2</v>
      </c>
      <c r="Q278">
        <f t="shared" ref="Q278" si="1801">F278/32768*500</f>
        <v>-1.52587890625E-2</v>
      </c>
      <c r="R278">
        <f t="shared" ref="R278" si="1802">(R277+Q278/10+23.5/10/75)*1.1196</f>
        <v>3.3372425976562495E-2</v>
      </c>
      <c r="S278">
        <f>H278/32768*500</f>
        <v>0</v>
      </c>
      <c r="T278">
        <f t="shared" ref="T278" si="1803">(T277+S278/10+23.5/10/75)*1.1196</f>
        <v>3.5080799999999995E-2</v>
      </c>
      <c r="V278">
        <f t="shared" si="1672"/>
        <v>7.4402730375426618</v>
      </c>
      <c r="W278">
        <f t="shared" ref="W278" si="1804">V278/10+W276-0.7/10</f>
        <v>93.522364700146539</v>
      </c>
      <c r="X278">
        <f t="shared" ref="X278" si="1805">X276+W278</f>
        <v>6545.9051682106328</v>
      </c>
      <c r="Z278">
        <f t="shared" si="1673"/>
        <v>-0.16515513126491646</v>
      </c>
      <c r="AD278">
        <f t="shared" si="1674"/>
        <v>7.7636803874092006</v>
      </c>
      <c r="AE278">
        <f t="shared" ref="AE278" si="1806">AE277+AD278/10-0.72/10</f>
        <v>0.70436803874092013</v>
      </c>
      <c r="AH278">
        <f t="shared" si="1675"/>
        <v>10.754518689760584</v>
      </c>
    </row>
    <row r="279" spans="1:36" x14ac:dyDescent="0.25">
      <c r="N279">
        <f t="shared" si="1702"/>
        <v>0</v>
      </c>
      <c r="V279">
        <f t="shared" si="1672"/>
        <v>0</v>
      </c>
      <c r="X279" t="s">
        <v>6</v>
      </c>
      <c r="Z279">
        <f t="shared" si="1673"/>
        <v>0</v>
      </c>
      <c r="AD279">
        <f t="shared" si="1674"/>
        <v>0</v>
      </c>
      <c r="AH279">
        <f t="shared" si="1675"/>
        <v>0</v>
      </c>
      <c r="AI279">
        <f t="shared" ref="AI279" si="1807">AI277+AH278*9.81/10-255/29.4/10*1.2</f>
        <v>1322.0679844066669</v>
      </c>
      <c r="AJ279">
        <f t="shared" ref="AJ279" si="1808">AI279+AJ277</f>
        <v>92595.725218701569</v>
      </c>
    </row>
    <row r="280" spans="1:36" x14ac:dyDescent="0.25">
      <c r="A280">
        <v>484464</v>
      </c>
      <c r="B280">
        <v>101863</v>
      </c>
      <c r="D280">
        <v>-8</v>
      </c>
      <c r="E280">
        <v>-15242</v>
      </c>
      <c r="F280">
        <v>-6</v>
      </c>
      <c r="H280">
        <v>-1</v>
      </c>
      <c r="I280">
        <v>-16036</v>
      </c>
      <c r="J280">
        <v>29</v>
      </c>
      <c r="L280">
        <f t="shared" ref="L280" si="1809">44330.8*(1-(B280/101325)^0.190289)+42.2</f>
        <v>-2.4944214323536897</v>
      </c>
      <c r="M280">
        <f t="shared" ref="M280" si="1810">((L278+L280+L282)/3-(L280+L282+L284)/3)*10</f>
        <v>1.1054468216923397</v>
      </c>
      <c r="N280">
        <f t="shared" ref="N280" si="1811">((M278+M280+M282)/3-(M280+M282+M284)/3)</f>
        <v>-1.9346465661120815</v>
      </c>
      <c r="O280">
        <f t="shared" ref="O280" si="1812">D280/32768*500</f>
        <v>-0.1220703125</v>
      </c>
      <c r="P280">
        <f t="shared" ref="P280" si="1813">(P279+O280/10+23.5/10/75)*1.1196</f>
        <v>2.1413807812499998E-2</v>
      </c>
      <c r="Q280">
        <f t="shared" ref="Q280" si="1814">F280/32768*500</f>
        <v>-9.1552734375E-2</v>
      </c>
      <c r="R280">
        <f t="shared" ref="R280" si="1815">(R279+Q280/10+23.5/10/75)*1.1196</f>
        <v>2.4830555859374995E-2</v>
      </c>
      <c r="S280">
        <f>H280/32768*500</f>
        <v>-1.52587890625E-2</v>
      </c>
      <c r="T280">
        <f t="shared" ref="T280" si="1816">(T279+S280/10+23.5/10/75)*1.1196</f>
        <v>3.3372425976562495E-2</v>
      </c>
      <c r="V280">
        <f t="shared" si="1672"/>
        <v>7.4314968308142371</v>
      </c>
      <c r="W280">
        <f t="shared" ref="W280" si="1817">V280/10+W278-0.7/10</f>
        <v>94.195514383227973</v>
      </c>
      <c r="X280">
        <f t="shared" ref="X280" si="1818">X278+W280</f>
        <v>6640.1006825938612</v>
      </c>
      <c r="Z280">
        <f t="shared" si="1673"/>
        <v>0</v>
      </c>
      <c r="AD280">
        <f t="shared" si="1674"/>
        <v>7.765617433414044</v>
      </c>
      <c r="AE280">
        <f t="shared" ref="AE280" si="1819">AE279+AD280/10-0.72/10</f>
        <v>0.70456174334140442</v>
      </c>
      <c r="AH280">
        <f t="shared" si="1675"/>
        <v>10.748579406998218</v>
      </c>
    </row>
    <row r="281" spans="1:36" x14ac:dyDescent="0.25">
      <c r="N281">
        <f t="shared" si="1702"/>
        <v>0</v>
      </c>
      <c r="V281">
        <f t="shared" si="1672"/>
        <v>0</v>
      </c>
      <c r="X281" t="s">
        <v>6</v>
      </c>
      <c r="Z281">
        <f t="shared" si="1673"/>
        <v>0</v>
      </c>
      <c r="AD281">
        <f t="shared" si="1674"/>
        <v>0</v>
      </c>
      <c r="AH281">
        <f t="shared" si="1675"/>
        <v>0</v>
      </c>
      <c r="AI281">
        <f t="shared" ref="AI281" si="1820">AI279+AH280*9.81/10-255/29.4/10*1.2</f>
        <v>1331.5715244784017</v>
      </c>
      <c r="AJ281">
        <f t="shared" ref="AJ281" si="1821">AI281+AJ279</f>
        <v>93927.296743179977</v>
      </c>
    </row>
    <row r="282" spans="1:36" x14ac:dyDescent="0.25">
      <c r="A282">
        <v>484557</v>
      </c>
      <c r="B282">
        <v>101833</v>
      </c>
      <c r="C282">
        <v>48</v>
      </c>
      <c r="D282">
        <v>14</v>
      </c>
      <c r="E282">
        <v>-15340</v>
      </c>
      <c r="F282">
        <v>-9</v>
      </c>
      <c r="G282">
        <v>184</v>
      </c>
      <c r="I282">
        <v>-16038</v>
      </c>
      <c r="J282">
        <v>29</v>
      </c>
      <c r="L282">
        <f t="shared" ref="L282" si="1822">44330.8*(1-(B282/101325)^0.190289)+42.2</f>
        <v>-7.2056190167941736E-3</v>
      </c>
      <c r="M282">
        <f t="shared" ref="M282" si="1823">((L280+L282+L284)/3-(L282+L284+L286)/3)*10</f>
        <v>0.55264432525743645</v>
      </c>
      <c r="N282">
        <f t="shared" ref="N282" si="1824">((M280+M282+M284)/3-(M282+M284+M286)/3)</f>
        <v>1.013333943541781</v>
      </c>
      <c r="O282">
        <f t="shared" ref="O282" si="1825">D282/32768*500</f>
        <v>0.213623046875</v>
      </c>
      <c r="P282">
        <f t="shared" ref="P282" si="1826">(P281+O282/10+23.5/10/75)*1.1196</f>
        <v>5.8998036328124996E-2</v>
      </c>
      <c r="Q282">
        <f t="shared" ref="Q282" si="1827">F282/32768*500</f>
        <v>-0.1373291015625</v>
      </c>
      <c r="R282">
        <f t="shared" ref="R282" si="1828">(R281+Q282/10+23.5/10/75)*1.1196</f>
        <v>1.9705433789062497E-2</v>
      </c>
      <c r="S282">
        <f>H282/32768*500</f>
        <v>0</v>
      </c>
      <c r="T282">
        <f t="shared" ref="T282" si="1829">(T281+S282/10+23.5/10/75)*1.1196</f>
        <v>3.5080799999999995E-2</v>
      </c>
      <c r="V282">
        <f t="shared" si="1672"/>
        <v>7.4792784007801076</v>
      </c>
      <c r="W282">
        <f t="shared" ref="W282" si="1830">V282/10+W280-0.7/10</f>
        <v>94.873442223305986</v>
      </c>
      <c r="X282">
        <f t="shared" ref="X282" si="1831">X280+W282</f>
        <v>6734.9741248171667</v>
      </c>
      <c r="Z282">
        <f t="shared" si="1673"/>
        <v>-8.7828162291169451E-2</v>
      </c>
      <c r="AD282">
        <f t="shared" si="1674"/>
        <v>7.7665859564164652</v>
      </c>
      <c r="AE282">
        <f t="shared" ref="AE282" si="1832">AE281+AD282/10-0.72/10</f>
        <v>0.70465859564164657</v>
      </c>
      <c r="AH282">
        <f t="shared" si="1675"/>
        <v>10.782725842794703</v>
      </c>
    </row>
    <row r="283" spans="1:36" x14ac:dyDescent="0.25">
      <c r="N283">
        <f t="shared" si="1702"/>
        <v>0</v>
      </c>
      <c r="V283">
        <f t="shared" si="1672"/>
        <v>0</v>
      </c>
      <c r="X283" t="s">
        <v>6</v>
      </c>
      <c r="Z283">
        <f t="shared" si="1673"/>
        <v>0</v>
      </c>
      <c r="AD283">
        <f t="shared" si="1674"/>
        <v>0</v>
      </c>
      <c r="AH283">
        <f t="shared" si="1675"/>
        <v>0</v>
      </c>
      <c r="AI283">
        <f t="shared" ref="AI283" si="1833">AI281+AH282*9.81/10-255/29.4/10*1.2</f>
        <v>1341.1085622036526</v>
      </c>
      <c r="AJ283">
        <f t="shared" ref="AJ283" si="1834">AI283+AJ281</f>
        <v>95268.405305383625</v>
      </c>
    </row>
    <row r="284" spans="1:36" x14ac:dyDescent="0.25">
      <c r="A284">
        <v>484653</v>
      </c>
      <c r="B284">
        <v>101848</v>
      </c>
      <c r="C284">
        <v>48</v>
      </c>
      <c r="D284">
        <v>-5</v>
      </c>
      <c r="E284">
        <v>-15158</v>
      </c>
      <c r="F284">
        <v>-13</v>
      </c>
      <c r="G284">
        <v>340</v>
      </c>
      <c r="H284">
        <v>-2</v>
      </c>
      <c r="I284">
        <v>-16030</v>
      </c>
      <c r="J284">
        <v>29</v>
      </c>
      <c r="L284">
        <f t="shared" ref="L284" si="1835">44330.8*(1-(B284/101325)^0.190289)+42.2</f>
        <v>-1.2508876775821278</v>
      </c>
      <c r="M284">
        <f t="shared" ref="M284" si="1836">((L282+L284+L286)/3-(L284+L286+L288)/3)*10</f>
        <v>2.2110518529514422</v>
      </c>
      <c r="N284">
        <f t="shared" ref="N284" si="1837">((M282+M284+M286)/3-(M284+M286+M288)/3)</f>
        <v>0.36842955017162432</v>
      </c>
      <c r="O284">
        <f t="shared" ref="O284" si="1838">D284/32768*500</f>
        <v>-7.62939453125E-2</v>
      </c>
      <c r="P284">
        <f t="shared" ref="P284" si="1839">(P283+O284/10+23.5/10/75)*1.1196</f>
        <v>2.6538929882812496E-2</v>
      </c>
      <c r="Q284">
        <f t="shared" ref="Q284" si="1840">F284/32768*500</f>
        <v>-0.1983642578125</v>
      </c>
      <c r="R284">
        <f t="shared" ref="R284" si="1841">(R283+Q284/10+23.5/10/75)*1.1196</f>
        <v>1.2871937695312497E-2</v>
      </c>
      <c r="S284">
        <f>H284/32768*500</f>
        <v>-3.0517578125E-2</v>
      </c>
      <c r="T284">
        <f t="shared" ref="T284" si="1842">(T283+S284/10+23.5/10/75)*1.1196</f>
        <v>3.1664051953124994E-2</v>
      </c>
      <c r="V284">
        <f t="shared" si="1672"/>
        <v>7.3905411994149199</v>
      </c>
      <c r="W284">
        <f t="shared" ref="W284" si="1843">V284/10+W282-0.7/10</f>
        <v>95.542496343247478</v>
      </c>
      <c r="X284">
        <f t="shared" ref="X284" si="1844">X282+W284</f>
        <v>6830.5166211604146</v>
      </c>
      <c r="Z284">
        <f t="shared" si="1673"/>
        <v>-0.162291169451074</v>
      </c>
      <c r="AD284">
        <f t="shared" si="1674"/>
        <v>7.7627118644067794</v>
      </c>
      <c r="AE284">
        <f t="shared" ref="AE284" si="1845">AE283+AD284/10-0.72/10</f>
        <v>0.70427118644067799</v>
      </c>
      <c r="AH284">
        <f t="shared" si="1675"/>
        <v>10.719427836117603</v>
      </c>
    </row>
    <row r="285" spans="1:36" x14ac:dyDescent="0.25">
      <c r="N285">
        <f t="shared" si="1702"/>
        <v>0</v>
      </c>
      <c r="V285">
        <f t="shared" si="1672"/>
        <v>0</v>
      </c>
      <c r="X285" t="s">
        <v>6</v>
      </c>
      <c r="Z285">
        <f t="shared" si="1673"/>
        <v>0</v>
      </c>
      <c r="AD285">
        <f t="shared" si="1674"/>
        <v>0</v>
      </c>
      <c r="AH285">
        <f t="shared" si="1675"/>
        <v>0</v>
      </c>
      <c r="AI285">
        <f t="shared" ref="AI285" si="1846">AI283+AH284*9.81/10-255/29.4/10*1.2</f>
        <v>1350.5835045843532</v>
      </c>
      <c r="AJ285">
        <f t="shared" ref="AJ285" si="1847">AI285+AJ283</f>
        <v>96618.988809967981</v>
      </c>
    </row>
    <row r="286" spans="1:36" x14ac:dyDescent="0.25">
      <c r="A286">
        <v>484750</v>
      </c>
      <c r="B286">
        <v>101865</v>
      </c>
      <c r="D286">
        <v>-3</v>
      </c>
      <c r="E286">
        <v>-15222</v>
      </c>
      <c r="F286">
        <v>-1</v>
      </c>
      <c r="G286">
        <v>126</v>
      </c>
      <c r="H286">
        <v>-1</v>
      </c>
      <c r="I286">
        <v>-16040</v>
      </c>
      <c r="J286">
        <v>29</v>
      </c>
      <c r="L286">
        <f t="shared" ref="L286" si="1848">44330.8*(1-(B286/101325)^0.190289)+42.2</f>
        <v>-2.6602147299309209</v>
      </c>
      <c r="M286">
        <f t="shared" ref="M286" si="1849">((L284+L286+L288)/3-(L286+L288+L290)/3)*10</f>
        <v>-1.9345550089330033</v>
      </c>
      <c r="N286">
        <f t="shared" ref="N286" si="1850">((M284+M286+M288)/3-(M286+M288+M290)/3)</f>
        <v>1.9346941791040391</v>
      </c>
      <c r="O286">
        <f t="shared" ref="O286" si="1851">D286/32768*500</f>
        <v>-4.57763671875E-2</v>
      </c>
      <c r="P286">
        <f t="shared" ref="P286" si="1852">(P285+O286/10+23.5/10/75)*1.1196</f>
        <v>2.9955677929687497E-2</v>
      </c>
      <c r="Q286">
        <f t="shared" ref="Q286" si="1853">F286/32768*500</f>
        <v>-1.52587890625E-2</v>
      </c>
      <c r="R286">
        <f t="shared" ref="R286" si="1854">(R285+Q286/10+23.5/10/75)*1.1196</f>
        <v>3.3372425976562495E-2</v>
      </c>
      <c r="S286">
        <f>H286/32768*500</f>
        <v>-1.52587890625E-2</v>
      </c>
      <c r="T286">
        <f t="shared" ref="T286" si="1855">(T285+S286/10+23.5/10/75)*1.1196</f>
        <v>3.3372425976562495E-2</v>
      </c>
      <c r="V286">
        <f t="shared" si="1672"/>
        <v>7.4217454900048754</v>
      </c>
      <c r="W286">
        <f t="shared" ref="W286" si="1856">V286/10+W284-0.7/10</f>
        <v>96.214670892247966</v>
      </c>
      <c r="X286">
        <f t="shared" ref="X286" si="1857">X284+W286</f>
        <v>6926.7312920526629</v>
      </c>
      <c r="Z286">
        <f t="shared" si="1673"/>
        <v>-6.0143198090692122E-2</v>
      </c>
      <c r="AD286">
        <f t="shared" si="1674"/>
        <v>7.7675544794188864</v>
      </c>
      <c r="AE286">
        <f t="shared" ref="AE286" si="1858">AE285+AD286/10-0.72/10</f>
        <v>0.70475544794188871</v>
      </c>
      <c r="AH286">
        <f t="shared" si="1675"/>
        <v>10.743408486761764</v>
      </c>
    </row>
    <row r="287" spans="1:36" x14ac:dyDescent="0.25">
      <c r="N287">
        <f t="shared" si="1702"/>
        <v>0</v>
      </c>
      <c r="V287">
        <f t="shared" si="1672"/>
        <v>0</v>
      </c>
      <c r="X287" t="s">
        <v>6</v>
      </c>
      <c r="Z287">
        <f t="shared" si="1673"/>
        <v>0</v>
      </c>
      <c r="AD287">
        <f t="shared" si="1674"/>
        <v>0</v>
      </c>
      <c r="AH287">
        <f t="shared" si="1675"/>
        <v>0</v>
      </c>
      <c r="AI287">
        <f t="shared" ref="AI287" si="1859">AI285+AH286*9.81/10-255/29.4/10*1.2</f>
        <v>1360.081971983336</v>
      </c>
      <c r="AJ287">
        <f t="shared" ref="AJ287" si="1860">AI287+AJ285</f>
        <v>97979.070781951319</v>
      </c>
    </row>
    <row r="288" spans="1:36" x14ac:dyDescent="0.25">
      <c r="A288">
        <v>484845</v>
      </c>
      <c r="B288">
        <v>101841</v>
      </c>
      <c r="D288">
        <v>3</v>
      </c>
      <c r="E288">
        <v>-15320</v>
      </c>
      <c r="F288">
        <v>-6</v>
      </c>
      <c r="G288">
        <v>188</v>
      </c>
      <c r="H288">
        <v>-1</v>
      </c>
      <c r="I288">
        <v>-16032</v>
      </c>
      <c r="J288">
        <v>29</v>
      </c>
      <c r="L288">
        <f t="shared" ref="L288" si="1861">44330.8*(1-(B288/101325)^0.190289)+42.2</f>
        <v>-0.67052117490222685</v>
      </c>
      <c r="M288">
        <f t="shared" ref="M288" si="1862">((L286+L288+L290)/3-(L288+L290+L292)/3)*10</f>
        <v>-0.55264432525743645</v>
      </c>
      <c r="N288">
        <f t="shared" ref="N288" si="1863">((M286+M288+M290)/3-(M288+M290+M292)/3)</f>
        <v>0.55282522514255739</v>
      </c>
      <c r="O288">
        <f t="shared" ref="O288" si="1864">D288/32768*500</f>
        <v>4.57763671875E-2</v>
      </c>
      <c r="P288">
        <f t="shared" ref="P288" si="1865">(P287+O288/10+23.5/10/75)*1.1196</f>
        <v>4.0205922070312497E-2</v>
      </c>
      <c r="Q288">
        <f t="shared" ref="Q288" si="1866">F288/32768*500</f>
        <v>-9.1552734375E-2</v>
      </c>
      <c r="R288">
        <f t="shared" ref="R288" si="1867">(R287+Q288/10+23.5/10/75)*1.1196</f>
        <v>2.4830555859374995E-2</v>
      </c>
      <c r="S288">
        <f>H288/32768*500</f>
        <v>-1.52587890625E-2</v>
      </c>
      <c r="T288">
        <f t="shared" ref="T288" si="1868">(T287+S288/10+23.5/10/75)*1.1196</f>
        <v>3.3372425976562495E-2</v>
      </c>
      <c r="V288">
        <f t="shared" si="1672"/>
        <v>7.469527059970746</v>
      </c>
      <c r="W288">
        <f t="shared" ref="W288" si="1869">V288/10+W286-0.7/10</f>
        <v>96.891623598245047</v>
      </c>
      <c r="X288">
        <f t="shared" ref="X288" si="1870">X286+W288</f>
        <v>7023.622915650908</v>
      </c>
      <c r="Z288">
        <f t="shared" si="1673"/>
        <v>-8.9737470167064445E-2</v>
      </c>
      <c r="AD288">
        <f t="shared" si="1674"/>
        <v>7.7636803874092006</v>
      </c>
      <c r="AE288">
        <f t="shared" ref="AE288" si="1871">AE287+AD288/10-0.72/10</f>
        <v>0.70436803874092013</v>
      </c>
      <c r="AH288">
        <f t="shared" si="1675"/>
        <v>10.773886043161468</v>
      </c>
    </row>
    <row r="289" spans="1:36" x14ac:dyDescent="0.25">
      <c r="N289">
        <f t="shared" si="1702"/>
        <v>0</v>
      </c>
      <c r="V289">
        <f t="shared" si="1672"/>
        <v>0</v>
      </c>
      <c r="X289" t="s">
        <v>6</v>
      </c>
      <c r="Z289">
        <f t="shared" si="1673"/>
        <v>0</v>
      </c>
      <c r="AD289">
        <f t="shared" si="1674"/>
        <v>0</v>
      </c>
      <c r="AH289">
        <f t="shared" si="1675"/>
        <v>0</v>
      </c>
      <c r="AI289">
        <f t="shared" ref="AI289" si="1872">AI287+AH288*9.81/10-255/29.4/10*1.2</f>
        <v>1369.6103378651467</v>
      </c>
      <c r="AJ289">
        <f t="shared" ref="AJ289" si="1873">AI289+AJ287</f>
        <v>99348.681119816465</v>
      </c>
    </row>
    <row r="290" spans="1:36" x14ac:dyDescent="0.25">
      <c r="A290">
        <v>484939</v>
      </c>
      <c r="B290">
        <v>101841</v>
      </c>
      <c r="D290">
        <v>4</v>
      </c>
      <c r="E290">
        <v>-15140</v>
      </c>
      <c r="F290">
        <v>-12</v>
      </c>
      <c r="G290">
        <v>118</v>
      </c>
      <c r="H290">
        <v>-1</v>
      </c>
      <c r="I290">
        <v>-16044</v>
      </c>
      <c r="J290">
        <v>29</v>
      </c>
      <c r="L290">
        <f t="shared" ref="L290" si="1874">44330.8*(1-(B290/101325)^0.190289)+42.2</f>
        <v>-0.67052117490222685</v>
      </c>
      <c r="M290">
        <f t="shared" ref="M290" si="1875">((L288+L290+L292)/3-(L290+L292+L294)/3)*10</f>
        <v>-3.5930306843606754</v>
      </c>
      <c r="N290">
        <f t="shared" ref="N290" si="1876">((M288+M290+M292)/3-(M290+M292+M294)/3)</f>
        <v>-9.2106289285756038E-2</v>
      </c>
      <c r="O290">
        <f t="shared" ref="O290" si="1877">D290/32768*500</f>
        <v>6.103515625E-2</v>
      </c>
      <c r="P290">
        <f t="shared" ref="P290" si="1878">(P289+O290/10+23.5/10/75)*1.1196</f>
        <v>4.1914296093749998E-2</v>
      </c>
      <c r="Q290">
        <f t="shared" ref="Q290" si="1879">F290/32768*500</f>
        <v>-0.18310546875</v>
      </c>
      <c r="R290">
        <f t="shared" ref="R290" si="1880">(R289+Q290/10+23.5/10/75)*1.1196</f>
        <v>1.4580311718749997E-2</v>
      </c>
      <c r="S290">
        <f>H290/32768*500</f>
        <v>-1.52587890625E-2</v>
      </c>
      <c r="T290">
        <f t="shared" ref="T290" si="1881">(T289+S290/10+23.5/10/75)*1.1196</f>
        <v>3.3372425976562495E-2</v>
      </c>
      <c r="V290">
        <f t="shared" si="1672"/>
        <v>7.3817649926864943</v>
      </c>
      <c r="W290">
        <f t="shared" ref="W290" si="1882">V290/10+W288-0.7/10</f>
        <v>97.559800097513701</v>
      </c>
      <c r="X290">
        <f t="shared" ref="X290" si="1883">X288+W290</f>
        <v>7121.1827157484213</v>
      </c>
      <c r="Z290">
        <f t="shared" si="1673"/>
        <v>-5.6324582338902147E-2</v>
      </c>
      <c r="AD290">
        <f t="shared" si="1674"/>
        <v>7.7694915254237289</v>
      </c>
      <c r="AE290">
        <f t="shared" ref="AE290" si="1884">AE289+AD290/10-0.72/10</f>
        <v>0.70494915254237289</v>
      </c>
      <c r="AH290">
        <f t="shared" si="1675"/>
        <v>10.717211644334483</v>
      </c>
    </row>
    <row r="291" spans="1:36" x14ac:dyDescent="0.25">
      <c r="N291">
        <f t="shared" si="1702"/>
        <v>0</v>
      </c>
      <c r="V291">
        <f t="shared" si="1672"/>
        <v>0</v>
      </c>
      <c r="X291" t="s">
        <v>6</v>
      </c>
      <c r="Z291">
        <f t="shared" si="1673"/>
        <v>0</v>
      </c>
      <c r="AD291">
        <f t="shared" si="1674"/>
        <v>0</v>
      </c>
      <c r="AH291">
        <f t="shared" si="1675"/>
        <v>0</v>
      </c>
      <c r="AI291">
        <f t="shared" ref="AI291" si="1885">AI289+AH290*9.81/10-255/29.4/10*1.2</f>
        <v>1379.0831061617082</v>
      </c>
      <c r="AJ291">
        <f t="shared" ref="AJ291" si="1886">AI291+AJ289</f>
        <v>100727.76422597817</v>
      </c>
    </row>
    <row r="292" spans="1:36" x14ac:dyDescent="0.25">
      <c r="A292">
        <v>485040</v>
      </c>
      <c r="B292">
        <v>101863</v>
      </c>
      <c r="D292">
        <v>-4</v>
      </c>
      <c r="E292">
        <v>-15180</v>
      </c>
      <c r="F292">
        <v>-5</v>
      </c>
      <c r="G292">
        <v>272</v>
      </c>
      <c r="H292">
        <v>-1</v>
      </c>
      <c r="I292">
        <v>-16044</v>
      </c>
      <c r="J292">
        <v>29</v>
      </c>
      <c r="L292">
        <f t="shared" ref="L292" si="1887">44330.8*(1-(B292/101325)^0.190289)+42.2</f>
        <v>-2.4944214323536897</v>
      </c>
      <c r="M292">
        <f t="shared" ref="M292" si="1888">((L290+L292+L294)/3-(L292+L294+L296)/3)*10</f>
        <v>-3.5930306843606754</v>
      </c>
      <c r="N292">
        <f t="shared" ref="N292" si="1889">((M290+M292+M294)/3-(M292+M294+M296)/3)</f>
        <v>-3.9613598802604448</v>
      </c>
      <c r="O292">
        <f t="shared" ref="O292" si="1890">D292/32768*500</f>
        <v>-6.103515625E-2</v>
      </c>
      <c r="P292">
        <f t="shared" ref="P292" si="1891">(P291+O292/10+23.5/10/75)*1.1196</f>
        <v>2.8247303906249997E-2</v>
      </c>
      <c r="Q292">
        <f t="shared" ref="Q292" si="1892">F292/32768*500</f>
        <v>-7.62939453125E-2</v>
      </c>
      <c r="R292">
        <f t="shared" ref="R292" si="1893">(R291+Q292/10+23.5/10/75)*1.1196</f>
        <v>2.6538929882812496E-2</v>
      </c>
      <c r="S292">
        <f>H292/32768*500</f>
        <v>-1.52587890625E-2</v>
      </c>
      <c r="T292">
        <f t="shared" ref="T292" si="1894">(T291+S292/10+23.5/10/75)*1.1196</f>
        <v>3.3372425976562495E-2</v>
      </c>
      <c r="V292">
        <f t="shared" si="1672"/>
        <v>7.4012676743052168</v>
      </c>
      <c r="W292">
        <f t="shared" ref="W292" si="1895">V292/10+W290-0.7/10</f>
        <v>98.229926864944233</v>
      </c>
      <c r="X292">
        <f t="shared" ref="X292" si="1896">X290+W292</f>
        <v>7219.4126426133653</v>
      </c>
      <c r="Z292">
        <f t="shared" si="1673"/>
        <v>-0.12983293556085918</v>
      </c>
      <c r="AD292">
        <f t="shared" si="1674"/>
        <v>7.7694915254237289</v>
      </c>
      <c r="AE292">
        <f t="shared" ref="AE292" si="1897">AE291+AD292/10-0.72/10</f>
        <v>0.70494915254237289</v>
      </c>
      <c r="AH292">
        <f t="shared" si="1675"/>
        <v>10.731291550484631</v>
      </c>
    </row>
    <row r="293" spans="1:36" x14ac:dyDescent="0.25">
      <c r="N293">
        <f t="shared" si="1702"/>
        <v>0</v>
      </c>
      <c r="V293">
        <f t="shared" si="1672"/>
        <v>0</v>
      </c>
      <c r="X293" t="s">
        <v>6</v>
      </c>
      <c r="Z293">
        <f t="shared" si="1673"/>
        <v>0</v>
      </c>
      <c r="AD293">
        <f t="shared" si="1674"/>
        <v>0</v>
      </c>
      <c r="AH293">
        <f t="shared" si="1675"/>
        <v>0</v>
      </c>
      <c r="AI293">
        <f t="shared" ref="AI293" si="1898">AI291+AH292*9.81/10-255/29.4/10*1.2</f>
        <v>1388.569686846203</v>
      </c>
      <c r="AJ293">
        <f t="shared" ref="AJ293" si="1899">AI293+AJ291</f>
        <v>102116.33391282437</v>
      </c>
    </row>
    <row r="294" spans="1:36" x14ac:dyDescent="0.25">
      <c r="A294">
        <v>485136</v>
      </c>
      <c r="B294">
        <v>101828</v>
      </c>
      <c r="C294">
        <v>48</v>
      </c>
      <c r="D294">
        <v>-4</v>
      </c>
      <c r="E294">
        <v>-15164</v>
      </c>
      <c r="F294">
        <v>-3</v>
      </c>
      <c r="G294">
        <v>66</v>
      </c>
      <c r="I294">
        <v>-16052</v>
      </c>
      <c r="J294">
        <v>29</v>
      </c>
      <c r="L294">
        <f t="shared" ref="L294" si="1900">44330.8*(1-(B294/101325)^0.190289)+42.2</f>
        <v>0.4073880304059756</v>
      </c>
      <c r="M294">
        <f t="shared" ref="M294" si="1901">((L292+L294+L296)/3-(L294+L296+L298)/3)*10</f>
        <v>-0.27632545740016723</v>
      </c>
      <c r="N294">
        <f t="shared" ref="N294" si="1902">((M292+M294+M296)/3-(M294+M296+M298)/3)</f>
        <v>-1.1055427748639979</v>
      </c>
      <c r="O294">
        <f t="shared" ref="O294" si="1903">D294/32768*500</f>
        <v>-6.103515625E-2</v>
      </c>
      <c r="P294">
        <f t="shared" ref="P294" si="1904">(P293+O294/10+23.5/10/75)*1.1196</f>
        <v>2.8247303906249997E-2</v>
      </c>
      <c r="Q294">
        <f t="shared" ref="Q294" si="1905">F294/32768*500</f>
        <v>-4.57763671875E-2</v>
      </c>
      <c r="R294">
        <f t="shared" ref="R294" si="1906">(R293+Q294/10+23.5/10/75)*1.1196</f>
        <v>2.9955677929687497E-2</v>
      </c>
      <c r="S294">
        <f>H294/32768*500</f>
        <v>0</v>
      </c>
      <c r="T294">
        <f t="shared" ref="T294" si="1907">(T293+S294/10+23.5/10/75)*1.1196</f>
        <v>3.5080799999999995E-2</v>
      </c>
      <c r="V294">
        <f t="shared" si="1672"/>
        <v>7.3934666016577282</v>
      </c>
      <c r="W294">
        <f t="shared" ref="W294" si="1908">V294/10+W292-0.7/10</f>
        <v>98.899273525110019</v>
      </c>
      <c r="X294">
        <f t="shared" ref="X294" si="1909">X292+W294</f>
        <v>7318.3119161384757</v>
      </c>
      <c r="Z294">
        <f t="shared" si="1673"/>
        <v>-3.1503579952267304E-2</v>
      </c>
      <c r="AD294">
        <f t="shared" si="1674"/>
        <v>7.7733656174334138</v>
      </c>
      <c r="AE294">
        <f t="shared" ref="AE294" si="1910">AE293+AD294/10-0.72/10</f>
        <v>0.70533656174334147</v>
      </c>
      <c r="AH294">
        <f t="shared" si="1675"/>
        <v>10.727979953731925</v>
      </c>
    </row>
    <row r="295" spans="1:36" x14ac:dyDescent="0.25">
      <c r="N295">
        <f t="shared" si="1702"/>
        <v>0</v>
      </c>
      <c r="V295">
        <f t="shared" si="1672"/>
        <v>0</v>
      </c>
      <c r="X295" t="s">
        <v>6</v>
      </c>
      <c r="Z295">
        <f t="shared" si="1673"/>
        <v>0</v>
      </c>
      <c r="AD295">
        <f t="shared" si="1674"/>
        <v>0</v>
      </c>
      <c r="AH295">
        <f t="shared" si="1675"/>
        <v>0</v>
      </c>
      <c r="AI295">
        <f t="shared" ref="AI295" si="1911">AI293+AH294*9.81/10-255/29.4/10*1.2</f>
        <v>1398.0530188542834</v>
      </c>
      <c r="AJ295">
        <f t="shared" ref="AJ295" si="1912">AI295+AJ293</f>
        <v>103514.38693167866</v>
      </c>
    </row>
    <row r="296" spans="1:36" x14ac:dyDescent="0.25">
      <c r="A296">
        <v>485229</v>
      </c>
      <c r="B296">
        <v>101828</v>
      </c>
      <c r="D296">
        <v>8</v>
      </c>
      <c r="E296">
        <v>-15354</v>
      </c>
      <c r="F296">
        <v>-11</v>
      </c>
      <c r="G296">
        <v>106</v>
      </c>
      <c r="I296">
        <v>-16062</v>
      </c>
      <c r="J296">
        <v>29</v>
      </c>
      <c r="L296">
        <f t="shared" ref="L296" si="1913">44330.8*(1-(B296/101325)^0.190289)+42.2</f>
        <v>0.4073880304059756</v>
      </c>
      <c r="M296">
        <f t="shared" ref="M296" si="1914">((L294+L296+L298)/3-(L296+L298+L300)/3)*10</f>
        <v>8.2910489564206582</v>
      </c>
      <c r="N296">
        <f t="shared" ref="N296" si="1915">((M294+M296+M298)/3-(M296+M298+M300)/3)</f>
        <v>1.5659694742657373</v>
      </c>
      <c r="O296">
        <f t="shared" ref="O296" si="1916">D296/32768*500</f>
        <v>0.1220703125</v>
      </c>
      <c r="P296">
        <f t="shared" ref="P296" si="1917">(P295+O296/10+23.5/10/75)*1.1196</f>
        <v>4.8747792187499993E-2</v>
      </c>
      <c r="Q296">
        <f t="shared" ref="Q296" si="1918">F296/32768*500</f>
        <v>-0.1678466796875</v>
      </c>
      <c r="R296">
        <f t="shared" ref="R296" si="1919">(R295+Q296/10+23.5/10/75)*1.1196</f>
        <v>1.6288685742187496E-2</v>
      </c>
      <c r="S296">
        <f>H296/32768*500</f>
        <v>0</v>
      </c>
      <c r="T296">
        <f t="shared" ref="T296" si="1920">(T295+S296/10+23.5/10/75)*1.1196</f>
        <v>3.5080799999999995E-2</v>
      </c>
      <c r="V296">
        <f t="shared" si="1672"/>
        <v>7.4861043393466602</v>
      </c>
      <c r="W296">
        <f t="shared" ref="W296" si="1921">V296/10+W294-0.7/10</f>
        <v>99.577883959044698</v>
      </c>
      <c r="X296">
        <f t="shared" ref="X296" si="1922">X294+W296</f>
        <v>7417.8898000975205</v>
      </c>
      <c r="Z296">
        <f t="shared" si="1673"/>
        <v>-5.0596658711217185E-2</v>
      </c>
      <c r="AD296">
        <f t="shared" si="1674"/>
        <v>7.7782082324455208</v>
      </c>
      <c r="AE296">
        <f t="shared" ref="AE296" si="1923">AE295+AD296/10-0.72/10</f>
        <v>0.70582082324455209</v>
      </c>
      <c r="AH296">
        <f t="shared" si="1675"/>
        <v>10.795593615394242</v>
      </c>
    </row>
    <row r="297" spans="1:36" x14ac:dyDescent="0.25">
      <c r="N297">
        <f t="shared" si="1702"/>
        <v>0</v>
      </c>
      <c r="V297">
        <f t="shared" si="1672"/>
        <v>0</v>
      </c>
      <c r="X297" t="s">
        <v>6</v>
      </c>
      <c r="Z297">
        <f t="shared" si="1673"/>
        <v>0</v>
      </c>
      <c r="AD297">
        <f t="shared" si="1674"/>
        <v>0</v>
      </c>
      <c r="AH297">
        <f t="shared" si="1675"/>
        <v>0</v>
      </c>
      <c r="AI297">
        <f t="shared" ref="AI297" si="1924">AI295+AH296*9.81/10-255/29.4/10*1.2</f>
        <v>1407.6026798644546</v>
      </c>
      <c r="AJ297">
        <f t="shared" ref="AJ297" si="1925">AI297+AJ295</f>
        <v>104921.98961154312</v>
      </c>
    </row>
    <row r="298" spans="1:36" x14ac:dyDescent="0.25">
      <c r="A298">
        <v>485325</v>
      </c>
      <c r="B298">
        <v>101862</v>
      </c>
      <c r="D298">
        <v>-2</v>
      </c>
      <c r="E298">
        <v>-15110</v>
      </c>
      <c r="F298">
        <v>-11</v>
      </c>
      <c r="G298">
        <v>326</v>
      </c>
      <c r="H298">
        <v>-2</v>
      </c>
      <c r="I298">
        <v>-16048</v>
      </c>
      <c r="J298">
        <v>29</v>
      </c>
      <c r="L298">
        <f t="shared" ref="L298" si="1926">44330.8*(1-(B298/101325)^0.190289)+42.2</f>
        <v>-2.4115237951336397</v>
      </c>
      <c r="M298">
        <f t="shared" ref="M298" si="1927">((L296+L298+L300)/3-(L298+L300+L302)/3)*10</f>
        <v>-0.27640235976868155</v>
      </c>
      <c r="N298">
        <f t="shared" ref="N298" si="1928">((M296+M298+M300)/3-(M298+M300+M302)/3)</f>
        <v>2.3952417203475322</v>
      </c>
      <c r="O298">
        <f t="shared" ref="O298" si="1929">D298/32768*500</f>
        <v>-3.0517578125E-2</v>
      </c>
      <c r="P298">
        <f t="shared" ref="P298" si="1930">(P297+O298/10+23.5/10/75)*1.1196</f>
        <v>3.1664051953124994E-2</v>
      </c>
      <c r="Q298">
        <f t="shared" ref="Q298" si="1931">F298/32768*500</f>
        <v>-0.1678466796875</v>
      </c>
      <c r="R298">
        <f t="shared" ref="R298" si="1932">(R297+Q298/10+23.5/10/75)*1.1196</f>
        <v>1.6288685742187496E-2</v>
      </c>
      <c r="S298">
        <f>H298/32768*500</f>
        <v>-3.0517578125E-2</v>
      </c>
      <c r="T298">
        <f t="shared" ref="T298" si="1933">(T297+S298/10+23.5/10/75)*1.1196</f>
        <v>3.1664051953124994E-2</v>
      </c>
      <c r="V298">
        <f t="shared" si="1672"/>
        <v>7.3671379814724522</v>
      </c>
      <c r="W298">
        <f t="shared" ref="W298" si="1934">V298/10+W296-0.7/10</f>
        <v>100.24459775719195</v>
      </c>
      <c r="X298">
        <f t="shared" ref="X298" si="1935">X296+W298</f>
        <v>7518.134397854712</v>
      </c>
      <c r="Z298">
        <f t="shared" si="1673"/>
        <v>-0.15560859188544152</v>
      </c>
      <c r="AD298">
        <f t="shared" si="1674"/>
        <v>7.7714285714285714</v>
      </c>
      <c r="AE298">
        <f t="shared" ref="AE298" si="1936">AE297+AD298/10-0.72/10</f>
        <v>0.70514285714285718</v>
      </c>
      <c r="AH298">
        <f t="shared" si="1675"/>
        <v>10.709530247062142</v>
      </c>
    </row>
    <row r="299" spans="1:36" x14ac:dyDescent="0.25">
      <c r="N299">
        <f t="shared" si="1702"/>
        <v>0</v>
      </c>
      <c r="V299">
        <f t="shared" si="1672"/>
        <v>0</v>
      </c>
      <c r="X299" t="s">
        <v>6</v>
      </c>
      <c r="Z299">
        <f t="shared" si="1673"/>
        <v>0</v>
      </c>
      <c r="AD299">
        <f t="shared" si="1674"/>
        <v>0</v>
      </c>
      <c r="AH299">
        <f t="shared" si="1675"/>
        <v>0</v>
      </c>
      <c r="AI299">
        <f t="shared" ref="AI299" si="1937">AI297+AH298*9.81/10-255/29.4/10*1.2</f>
        <v>1417.0679127102919</v>
      </c>
      <c r="AJ299">
        <f t="shared" ref="AJ299" si="1938">AI299+AJ297</f>
        <v>106339.05752425341</v>
      </c>
    </row>
    <row r="300" spans="1:36" x14ac:dyDescent="0.25">
      <c r="A300">
        <v>485424</v>
      </c>
      <c r="B300">
        <v>101858</v>
      </c>
      <c r="D300">
        <v>-3</v>
      </c>
      <c r="E300">
        <v>-15236</v>
      </c>
      <c r="F300">
        <v>-3</v>
      </c>
      <c r="G300">
        <v>112</v>
      </c>
      <c r="H300">
        <v>-1</v>
      </c>
      <c r="I300">
        <v>-16088</v>
      </c>
      <c r="J300">
        <v>29</v>
      </c>
      <c r="L300">
        <f t="shared" ref="L300" si="1939">44330.8*(1-(B300/101325)^0.190289)+42.2</f>
        <v>-2.0799266565202217</v>
      </c>
      <c r="M300">
        <f t="shared" ref="M300" si="1940">((L298+L300+L302)/3-(L300+L302+L304)/3)*10</f>
        <v>-4.9742338801973798</v>
      </c>
      <c r="N300">
        <f t="shared" ref="N300" si="1941">((M298+M300+M302)/3-(M300+M302+M304)/3)</f>
        <v>-1.7504361974419269</v>
      </c>
      <c r="O300">
        <f t="shared" ref="O300" si="1942">D300/32768*500</f>
        <v>-4.57763671875E-2</v>
      </c>
      <c r="P300">
        <f t="shared" ref="P300" si="1943">(P299+O300/10+23.5/10/75)*1.1196</f>
        <v>2.9955677929687497E-2</v>
      </c>
      <c r="Q300">
        <f t="shared" ref="Q300" si="1944">F300/32768*500</f>
        <v>-4.57763671875E-2</v>
      </c>
      <c r="R300">
        <f t="shared" ref="R300" si="1945">(R299+Q300/10+23.5/10/75)*1.1196</f>
        <v>2.9955677929687497E-2</v>
      </c>
      <c r="S300">
        <f>H300/32768*500</f>
        <v>-1.52587890625E-2</v>
      </c>
      <c r="T300">
        <f t="shared" ref="T300" si="1946">(T299+S300/10+23.5/10/75)*1.1196</f>
        <v>3.3372425976562495E-2</v>
      </c>
      <c r="V300">
        <f t="shared" si="1672"/>
        <v>7.4285714285714288</v>
      </c>
      <c r="W300">
        <f t="shared" ref="W300" si="1947">V300/10+W298-0.7/10</f>
        <v>100.91745490004911</v>
      </c>
      <c r="X300">
        <f t="shared" ref="X300" si="1948">X298+W300</f>
        <v>7619.0518527547611</v>
      </c>
      <c r="Z300">
        <f t="shared" si="1673"/>
        <v>-5.3460620525059663E-2</v>
      </c>
      <c r="AD300">
        <f t="shared" si="1674"/>
        <v>7.7907990314769977</v>
      </c>
      <c r="AE300">
        <f t="shared" ref="AE300" si="1949">AE299+AD300/10-0.72/10</f>
        <v>0.70707990314769986</v>
      </c>
      <c r="AH300">
        <f t="shared" si="1675"/>
        <v>10.764900420170992</v>
      </c>
    </row>
    <row r="301" spans="1:36" x14ac:dyDescent="0.25">
      <c r="N301">
        <f t="shared" si="1702"/>
        <v>0</v>
      </c>
      <c r="V301">
        <f t="shared" si="1672"/>
        <v>0</v>
      </c>
      <c r="X301" t="s">
        <v>6</v>
      </c>
      <c r="Z301">
        <f t="shared" si="1673"/>
        <v>0</v>
      </c>
      <c r="AD301">
        <f t="shared" si="1674"/>
        <v>0</v>
      </c>
      <c r="AH301">
        <f t="shared" si="1675"/>
        <v>0</v>
      </c>
      <c r="AI301">
        <f t="shared" ref="AI301" si="1950">AI299+AH300*9.81/10-255/29.4/10*1.2</f>
        <v>1426.5874636959491</v>
      </c>
      <c r="AJ301">
        <f t="shared" ref="AJ301" si="1951">AI301+AJ299</f>
        <v>107765.64498794936</v>
      </c>
    </row>
    <row r="302" spans="1:36" x14ac:dyDescent="0.25">
      <c r="A302">
        <v>485520</v>
      </c>
      <c r="B302">
        <v>101827</v>
      </c>
      <c r="D302">
        <v>3</v>
      </c>
      <c r="E302">
        <v>-15278</v>
      </c>
      <c r="F302">
        <v>-8</v>
      </c>
      <c r="G302">
        <v>100</v>
      </c>
      <c r="I302">
        <v>-16036</v>
      </c>
      <c r="J302">
        <v>29</v>
      </c>
      <c r="L302">
        <f t="shared" ref="L302" si="1952">44330.8*(1-(B302/101325)^0.190289)+42.2</f>
        <v>0.49030873833658006</v>
      </c>
      <c r="M302">
        <f t="shared" ref="M302" si="1953">((L300+L302+L304)/3-(L302+L304+L306)/3)*10</f>
        <v>1.1053237953780604</v>
      </c>
      <c r="N302">
        <f t="shared" ref="N302" si="1954">((M300+M302+M304)/3-(M302+M304+M306)/3)</f>
        <v>-1.6580779600657933</v>
      </c>
      <c r="O302">
        <f t="shared" ref="O302" si="1955">D302/32768*500</f>
        <v>4.57763671875E-2</v>
      </c>
      <c r="P302">
        <f t="shared" ref="P302" si="1956">(P301+O302/10+23.5/10/75)*1.1196</f>
        <v>4.0205922070312497E-2</v>
      </c>
      <c r="Q302">
        <f t="shared" ref="Q302" si="1957">F302/32768*500</f>
        <v>-0.1220703125</v>
      </c>
      <c r="R302">
        <f t="shared" ref="R302" si="1958">(R301+Q302/10+23.5/10/75)*1.1196</f>
        <v>2.1413807812499998E-2</v>
      </c>
      <c r="S302">
        <f>H302/32768*500</f>
        <v>0</v>
      </c>
      <c r="T302">
        <f t="shared" ref="T302" si="1959">(T301+S302/10+23.5/10/75)*1.1196</f>
        <v>3.5080799999999995E-2</v>
      </c>
      <c r="V302">
        <f t="shared" si="1672"/>
        <v>7.4490492442710874</v>
      </c>
      <c r="W302">
        <f t="shared" ref="W302" si="1960">V302/10+W300-0.7/10</f>
        <v>101.59235982447622</v>
      </c>
      <c r="X302">
        <f t="shared" ref="X302" si="1961">X300+W302</f>
        <v>7720.6442125792373</v>
      </c>
      <c r="Z302">
        <f t="shared" si="1673"/>
        <v>-4.77326968973747E-2</v>
      </c>
      <c r="AD302">
        <f t="shared" si="1674"/>
        <v>7.765617433414044</v>
      </c>
      <c r="AE302">
        <f t="shared" ref="AE302" si="1962">AE301+AD302/10-0.72/10</f>
        <v>0.70456174334140442</v>
      </c>
      <c r="AH302">
        <f t="shared" si="1675"/>
        <v>10.760828368488779</v>
      </c>
    </row>
    <row r="303" spans="1:36" x14ac:dyDescent="0.25">
      <c r="N303">
        <f t="shared" si="1702"/>
        <v>0</v>
      </c>
      <c r="V303">
        <f t="shared" si="1672"/>
        <v>0</v>
      </c>
      <c r="X303" t="s">
        <v>6</v>
      </c>
      <c r="Z303">
        <f t="shared" si="1673"/>
        <v>0</v>
      </c>
      <c r="AD303">
        <f t="shared" si="1674"/>
        <v>0</v>
      </c>
      <c r="AH303">
        <f t="shared" si="1675"/>
        <v>0</v>
      </c>
      <c r="AI303">
        <f t="shared" ref="AI303" si="1963">AI301+AH302*9.81/10-255/29.4/10*1.2</f>
        <v>1436.1030199989059</v>
      </c>
      <c r="AJ303">
        <f t="shared" ref="AJ303" si="1964">AI303+AJ301</f>
        <v>109201.74800794826</v>
      </c>
    </row>
    <row r="304" spans="1:36" x14ac:dyDescent="0.25">
      <c r="A304">
        <v>485617</v>
      </c>
      <c r="B304">
        <v>101844</v>
      </c>
      <c r="D304">
        <v>5</v>
      </c>
      <c r="E304">
        <v>-15264</v>
      </c>
      <c r="F304">
        <v>-12</v>
      </c>
      <c r="G304">
        <v>190</v>
      </c>
      <c r="H304">
        <v>-1</v>
      </c>
      <c r="I304">
        <v>-16060</v>
      </c>
      <c r="J304">
        <v>29</v>
      </c>
      <c r="L304">
        <f t="shared" ref="L304" si="1965">44330.8*(1-(B304/101325)^0.190289)+42.2</f>
        <v>-0.91925363107442593</v>
      </c>
      <c r="M304">
        <f t="shared" ref="M304" si="1966">((L302+L304+L306)/3-(L304+L306+L308)/3)*10</f>
        <v>4.9749062325570996</v>
      </c>
      <c r="N304">
        <f t="shared" ref="N304" si="1967">((M302+M304+M306)/3-(M304+M306+M308)/3)</f>
        <v>0.55266043327324987</v>
      </c>
      <c r="O304">
        <f t="shared" ref="O304" si="1968">D304/32768*500</f>
        <v>7.62939453125E-2</v>
      </c>
      <c r="P304">
        <f t="shared" ref="P304" si="1969">(P303+O304/10+23.5/10/75)*1.1196</f>
        <v>4.3622670117187498E-2</v>
      </c>
      <c r="Q304">
        <f t="shared" ref="Q304" si="1970">F304/32768*500</f>
        <v>-0.18310546875</v>
      </c>
      <c r="R304">
        <f t="shared" ref="R304" si="1971">(R303+Q304/10+23.5/10/75)*1.1196</f>
        <v>1.4580311718749997E-2</v>
      </c>
      <c r="S304">
        <f>H304/32768*500</f>
        <v>-1.52587890625E-2</v>
      </c>
      <c r="T304">
        <f t="shared" ref="T304" si="1972">(T303+S304/10+23.5/10/75)*1.1196</f>
        <v>3.3372425976562495E-2</v>
      </c>
      <c r="V304">
        <f t="shared" si="1672"/>
        <v>7.4422233057045339</v>
      </c>
      <c r="W304">
        <f t="shared" ref="W304" si="1973">V304/10+W302-0.7/10</f>
        <v>102.26658215504668</v>
      </c>
      <c r="X304">
        <f t="shared" ref="X304" si="1974">X302+W304</f>
        <v>7822.9107947342836</v>
      </c>
      <c r="Z304">
        <f t="shared" si="1673"/>
        <v>-9.0692124105011929E-2</v>
      </c>
      <c r="AD304">
        <f t="shared" si="1674"/>
        <v>7.7772397094430996</v>
      </c>
      <c r="AE304">
        <f t="shared" ref="AE304" si="1975">AE303+AD304/10-0.72/10</f>
        <v>0.70572397094431005</v>
      </c>
      <c r="AH304">
        <f t="shared" si="1675"/>
        <v>10.764774511873668</v>
      </c>
    </row>
    <row r="305" spans="1:36" x14ac:dyDescent="0.25">
      <c r="N305">
        <f t="shared" si="1702"/>
        <v>0</v>
      </c>
      <c r="V305">
        <f t="shared" si="1672"/>
        <v>0</v>
      </c>
      <c r="X305" t="s">
        <v>6</v>
      </c>
      <c r="Z305">
        <f t="shared" si="1673"/>
        <v>0</v>
      </c>
      <c r="AD305">
        <f t="shared" si="1674"/>
        <v>0</v>
      </c>
      <c r="AH305">
        <f t="shared" si="1675"/>
        <v>0</v>
      </c>
      <c r="AI305">
        <f t="shared" ref="AI305" si="1976">AI303+AH304*9.81/10-255/29.4/10*1.2</f>
        <v>1445.6224474685234</v>
      </c>
      <c r="AJ305">
        <f t="shared" ref="AJ305" si="1977">AI305+AJ303</f>
        <v>110647.37045541679</v>
      </c>
    </row>
    <row r="306" spans="1:36" x14ac:dyDescent="0.25">
      <c r="A306">
        <v>485713</v>
      </c>
      <c r="B306">
        <v>101862</v>
      </c>
      <c r="C306">
        <v>48</v>
      </c>
      <c r="D306">
        <v>-3</v>
      </c>
      <c r="E306">
        <v>-15206</v>
      </c>
      <c r="F306">
        <v>-8</v>
      </c>
      <c r="G306">
        <v>218</v>
      </c>
      <c r="I306">
        <v>-16048</v>
      </c>
      <c r="J306">
        <v>29</v>
      </c>
      <c r="L306">
        <f t="shared" ref="L306" si="1978">44330.8*(1-(B306/101325)^0.190289)+42.2</f>
        <v>-2.4115237951336397</v>
      </c>
      <c r="M306">
        <f t="shared" ref="M306" si="1979">((L304+L306+L308)/3-(L306+L308+L310)/3)*10</f>
        <v>0</v>
      </c>
      <c r="N306">
        <f t="shared" ref="N306" si="1980">((M304+M306+M308)/3-(M306+M308+M310)/3)</f>
        <v>2.9480720710656296</v>
      </c>
      <c r="O306">
        <f t="shared" ref="O306" si="1981">D306/32768*500</f>
        <v>-4.57763671875E-2</v>
      </c>
      <c r="P306">
        <f t="shared" ref="P306" si="1982">(P305+O306/10+23.5/10/75)*1.1196</f>
        <v>2.9955677929687497E-2</v>
      </c>
      <c r="Q306">
        <f t="shared" ref="Q306" si="1983">F306/32768*500</f>
        <v>-0.1220703125</v>
      </c>
      <c r="R306">
        <f t="shared" ref="R306" si="1984">(R305+Q306/10+23.5/10/75)*1.1196</f>
        <v>2.1413807812499998E-2</v>
      </c>
      <c r="S306">
        <f>H306/32768*500</f>
        <v>0</v>
      </c>
      <c r="T306">
        <f t="shared" ref="T306" si="1985">(T305+S306/10+23.5/10/75)*1.1196</f>
        <v>3.5080799999999995E-2</v>
      </c>
      <c r="V306">
        <f t="shared" si="1672"/>
        <v>7.4139444173573867</v>
      </c>
      <c r="W306">
        <f t="shared" ref="W306" si="1986">V306/10+W304-0.7/10</f>
        <v>102.93797659678242</v>
      </c>
      <c r="X306">
        <f t="shared" ref="X306" si="1987">X304+W306</f>
        <v>7925.848771331066</v>
      </c>
      <c r="Z306">
        <f t="shared" si="1673"/>
        <v>-0.10405727923627685</v>
      </c>
      <c r="AD306">
        <f t="shared" si="1674"/>
        <v>7.7714285714285714</v>
      </c>
      <c r="AE306">
        <f t="shared" ref="AE306" si="1988">AE305+AD306/10-0.72/10</f>
        <v>0.70514285714285718</v>
      </c>
      <c r="AH306">
        <f t="shared" si="1675"/>
        <v>10.741159238268612</v>
      </c>
    </row>
    <row r="307" spans="1:36" x14ac:dyDescent="0.25">
      <c r="N307">
        <f t="shared" si="1702"/>
        <v>0</v>
      </c>
      <c r="V307">
        <f t="shared" si="1672"/>
        <v>0</v>
      </c>
      <c r="X307" t="s">
        <v>6</v>
      </c>
      <c r="Z307">
        <f t="shared" si="1673"/>
        <v>0</v>
      </c>
      <c r="AD307">
        <f t="shared" si="1674"/>
        <v>0</v>
      </c>
      <c r="AH307">
        <f t="shared" si="1675"/>
        <v>0</v>
      </c>
      <c r="AI307">
        <f t="shared" ref="AI307" si="1989">AI305+AH306*9.81/10-255/29.4/10*1.2</f>
        <v>1455.1187083547343</v>
      </c>
      <c r="AJ307">
        <f t="shared" ref="AJ307" si="1990">AI307+AJ305</f>
        <v>112102.48916377153</v>
      </c>
    </row>
    <row r="308" spans="1:36" x14ac:dyDescent="0.25">
      <c r="A308">
        <v>485809</v>
      </c>
      <c r="B308">
        <v>101845</v>
      </c>
      <c r="D308">
        <v>-2</v>
      </c>
      <c r="E308">
        <v>-15238</v>
      </c>
      <c r="F308">
        <v>-3</v>
      </c>
      <c r="G308">
        <v>18</v>
      </c>
      <c r="H308">
        <v>-1</v>
      </c>
      <c r="I308">
        <v>-16030</v>
      </c>
      <c r="J308">
        <v>29</v>
      </c>
      <c r="L308">
        <f t="shared" ref="L308" si="1991">44330.8*(1-(B308/101325)^0.190289)+42.2</f>
        <v>-1.0021631314305495</v>
      </c>
      <c r="M308">
        <f t="shared" ref="M308" si="1992">((L306+L308+L310)/3-(L308+L310+L312)/3)*10</f>
        <v>-0.55265750444168926</v>
      </c>
      <c r="N308">
        <f t="shared" ref="N308" si="1993">((M306+M308+M310)/3-(M308+M310+M312)/3)</f>
        <v>-1.2896366949397731</v>
      </c>
      <c r="O308">
        <f t="shared" ref="O308" si="1994">D308/32768*500</f>
        <v>-3.0517578125E-2</v>
      </c>
      <c r="P308">
        <f t="shared" ref="P308" si="1995">(P307+O308/10+23.5/10/75)*1.1196</f>
        <v>3.1664051953124994E-2</v>
      </c>
      <c r="Q308">
        <f t="shared" ref="Q308" si="1996">F308/32768*500</f>
        <v>-4.57763671875E-2</v>
      </c>
      <c r="R308">
        <f t="shared" ref="R308" si="1997">(R307+Q308/10+23.5/10/75)*1.1196</f>
        <v>2.9955677929687497E-2</v>
      </c>
      <c r="S308">
        <f>H308/32768*500</f>
        <v>-1.52587890625E-2</v>
      </c>
      <c r="T308">
        <f t="shared" ref="T308" si="1998">(T307+S308/10+23.5/10/75)*1.1196</f>
        <v>3.3372425976562495E-2</v>
      </c>
      <c r="V308">
        <f t="shared" si="1672"/>
        <v>7.4295465626523649</v>
      </c>
      <c r="W308">
        <f t="shared" ref="W308" si="1999">V308/10+W306-0.7/10</f>
        <v>103.61093125304767</v>
      </c>
      <c r="X308">
        <f t="shared" ref="X308" si="2000">X306+W308</f>
        <v>8029.459702584114</v>
      </c>
      <c r="Z308">
        <f t="shared" si="1673"/>
        <v>-8.591885441527447E-3</v>
      </c>
      <c r="AD308">
        <f t="shared" si="1674"/>
        <v>7.7627118644067794</v>
      </c>
      <c r="AE308">
        <f t="shared" ref="AE308" si="2001">AE307+AD308/10-0.72/10</f>
        <v>0.70427118644067799</v>
      </c>
      <c r="AH308">
        <f t="shared" si="1675"/>
        <v>10.745135245166381</v>
      </c>
    </row>
    <row r="309" spans="1:36" x14ac:dyDescent="0.25">
      <c r="N309">
        <f t="shared" si="1702"/>
        <v>0</v>
      </c>
      <c r="V309">
        <f t="shared" si="1672"/>
        <v>0</v>
      </c>
      <c r="X309" t="s">
        <v>6</v>
      </c>
      <c r="Z309">
        <f t="shared" si="1673"/>
        <v>0</v>
      </c>
      <c r="AD309">
        <f t="shared" si="1674"/>
        <v>0</v>
      </c>
      <c r="AH309">
        <f t="shared" si="1675"/>
        <v>0</v>
      </c>
      <c r="AI309">
        <f t="shared" ref="AI309" si="2002">AI307+AH308*9.81/10-255/29.4/10*1.2</f>
        <v>1464.6188697037119</v>
      </c>
      <c r="AJ309">
        <f t="shared" ref="AJ309" si="2003">AI309+AJ307</f>
        <v>113567.10803347525</v>
      </c>
    </row>
    <row r="310" spans="1:36" x14ac:dyDescent="0.25">
      <c r="A310">
        <v>485904</v>
      </c>
      <c r="B310">
        <v>101844</v>
      </c>
      <c r="D310">
        <v>6</v>
      </c>
      <c r="E310">
        <v>-15358</v>
      </c>
      <c r="F310">
        <v>-10</v>
      </c>
      <c r="G310">
        <v>110</v>
      </c>
      <c r="I310">
        <v>-16074</v>
      </c>
      <c r="J310">
        <v>29</v>
      </c>
      <c r="L310">
        <f t="shared" ref="L310" si="2004">44330.8*(1-(B310/101325)^0.190289)+42.2</f>
        <v>-0.91925363107442593</v>
      </c>
      <c r="M310">
        <f t="shared" ref="M310" si="2005">((L308+L310+L312)/3-(L310+L312+L314)/3)*10</f>
        <v>-3.8693099806397879</v>
      </c>
      <c r="N310">
        <f t="shared" ref="N310" si="2006">((M308+M310+M312)/3-(M310+M312+M314)/3)</f>
        <v>1.7502589456029536</v>
      </c>
      <c r="O310">
        <f t="shared" ref="O310" si="2007">D310/32768*500</f>
        <v>9.1552734375E-2</v>
      </c>
      <c r="P310">
        <f t="shared" ref="P310" si="2008">(P309+O310/10+23.5/10/75)*1.1196</f>
        <v>4.5331044140624992E-2</v>
      </c>
      <c r="Q310">
        <f t="shared" ref="Q310" si="2009">F310/32768*500</f>
        <v>-0.152587890625</v>
      </c>
      <c r="R310">
        <f t="shared" ref="R310" si="2010">(R309+Q310/10+23.5/10/75)*1.1196</f>
        <v>1.7997059765624997E-2</v>
      </c>
      <c r="S310">
        <f>H310/32768*500</f>
        <v>0</v>
      </c>
      <c r="T310">
        <f t="shared" ref="T310" si="2011">(T309+S310/10+23.5/10/75)*1.1196</f>
        <v>3.5080799999999995E-2</v>
      </c>
      <c r="V310">
        <f t="shared" si="1672"/>
        <v>7.4880546075085324</v>
      </c>
      <c r="W310">
        <f t="shared" ref="W310" si="2012">V310/10+W308-0.7/10</f>
        <v>104.28973671379853</v>
      </c>
      <c r="X310">
        <f t="shared" ref="X310" si="2013">X308+W310</f>
        <v>8133.7494392979124</v>
      </c>
      <c r="Z310">
        <f t="shared" si="1673"/>
        <v>-5.2505966587112173E-2</v>
      </c>
      <c r="AD310">
        <f t="shared" si="1674"/>
        <v>7.7840193704600482</v>
      </c>
      <c r="AE310">
        <f t="shared" ref="AE310" si="2014">AE309+AD310/10-0.72/10</f>
        <v>0.70640193704600485</v>
      </c>
      <c r="AH310">
        <f t="shared" si="1675"/>
        <v>10.801142358160744</v>
      </c>
    </row>
    <row r="311" spans="1:36" x14ac:dyDescent="0.25">
      <c r="N311">
        <f t="shared" si="1702"/>
        <v>0</v>
      </c>
      <c r="V311">
        <f t="shared" si="1672"/>
        <v>0</v>
      </c>
      <c r="X311" t="s">
        <v>6</v>
      </c>
      <c r="Z311">
        <f t="shared" si="1673"/>
        <v>0</v>
      </c>
      <c r="AD311">
        <f t="shared" si="1674"/>
        <v>0</v>
      </c>
      <c r="AH311">
        <f t="shared" si="1675"/>
        <v>0</v>
      </c>
      <c r="AI311">
        <f t="shared" ref="AI311" si="2015">AI309+AH310*9.81/10-255/29.4/10*1.2</f>
        <v>1474.173974030537</v>
      </c>
      <c r="AJ311">
        <f t="shared" ref="AJ311" si="2016">AI311+AJ309</f>
        <v>115041.28200750578</v>
      </c>
    </row>
    <row r="312" spans="1:36" x14ac:dyDescent="0.25">
      <c r="A312">
        <v>485998</v>
      </c>
      <c r="B312">
        <v>101860</v>
      </c>
      <c r="D312">
        <v>1</v>
      </c>
      <c r="E312">
        <v>-15124</v>
      </c>
      <c r="F312">
        <v>-10</v>
      </c>
      <c r="G312">
        <v>284</v>
      </c>
      <c r="H312">
        <v>-2</v>
      </c>
      <c r="I312">
        <v>-16056</v>
      </c>
      <c r="J312">
        <v>29</v>
      </c>
      <c r="L312">
        <f t="shared" ref="L312" si="2017">44330.8*(1-(B312/101325)^0.190289)+42.2</f>
        <v>-2.2457265438011333</v>
      </c>
      <c r="M312">
        <f t="shared" ref="M312" si="2018">((L310+L312+L314)/3-(L312+L314+L316)/3)*10</f>
        <v>3.8689100848193192</v>
      </c>
      <c r="N312">
        <f t="shared" ref="N312" si="2019">((M310+M312+M314)/3-(M312+M314+M316)/3)</f>
        <v>-2.7637811240255097</v>
      </c>
      <c r="O312">
        <f t="shared" ref="O312" si="2020">D312/32768*500</f>
        <v>1.52587890625E-2</v>
      </c>
      <c r="P312">
        <f t="shared" ref="P312" si="2021">(P311+O312/10+23.5/10/75)*1.1196</f>
        <v>3.6789174023437496E-2</v>
      </c>
      <c r="Q312">
        <f t="shared" ref="Q312" si="2022">F312/32768*500</f>
        <v>-0.152587890625</v>
      </c>
      <c r="R312">
        <f t="shared" ref="R312" si="2023">(R311+Q312/10+23.5/10/75)*1.1196</f>
        <v>1.7997059765624997E-2</v>
      </c>
      <c r="S312">
        <f>H312/32768*500</f>
        <v>-3.0517578125E-2</v>
      </c>
      <c r="T312">
        <f t="shared" ref="T312" si="2024">(T311+S312/10+23.5/10/75)*1.1196</f>
        <v>3.1664051953124994E-2</v>
      </c>
      <c r="V312">
        <f t="shared" si="1672"/>
        <v>7.3739639200390057</v>
      </c>
      <c r="W312">
        <f t="shared" ref="W312" si="2025">V312/10+W310-0.7/10</f>
        <v>104.95713310580244</v>
      </c>
      <c r="X312">
        <f t="shared" ref="X312" si="2026">X310+W312</f>
        <v>8238.7065724037147</v>
      </c>
      <c r="Z312">
        <f t="shared" si="1673"/>
        <v>-0.13556085918854416</v>
      </c>
      <c r="AD312">
        <f t="shared" si="1674"/>
        <v>7.7753026634382563</v>
      </c>
      <c r="AE312">
        <f t="shared" ref="AE312" si="2027">AE311+AD312/10-0.72/10</f>
        <v>0.70553026634382565</v>
      </c>
      <c r="AH312">
        <f t="shared" si="1675"/>
        <v>10.716765003892313</v>
      </c>
    </row>
    <row r="313" spans="1:36" x14ac:dyDescent="0.25">
      <c r="N313">
        <f t="shared" si="1702"/>
        <v>0</v>
      </c>
      <c r="V313">
        <f t="shared" si="1672"/>
        <v>0</v>
      </c>
      <c r="X313" t="s">
        <v>6</v>
      </c>
      <c r="Z313">
        <f t="shared" si="1673"/>
        <v>0</v>
      </c>
      <c r="AD313">
        <f t="shared" si="1674"/>
        <v>0</v>
      </c>
      <c r="AH313">
        <f t="shared" si="1675"/>
        <v>0</v>
      </c>
      <c r="AI313">
        <f t="shared" ref="AI313" si="2028">AI311+AH312*9.81/10-255/29.4/10*1.2</f>
        <v>1483.6463041728248</v>
      </c>
      <c r="AJ313">
        <f t="shared" ref="AJ313" si="2029">AI313+AJ311</f>
        <v>116524.92831167861</v>
      </c>
    </row>
    <row r="314" spans="1:36" x14ac:dyDescent="0.25">
      <c r="A314">
        <v>486093</v>
      </c>
      <c r="B314">
        <v>101831</v>
      </c>
      <c r="D314">
        <v>-5</v>
      </c>
      <c r="E314">
        <v>-15256</v>
      </c>
      <c r="F314">
        <v>-4</v>
      </c>
      <c r="G314">
        <v>122</v>
      </c>
      <c r="I314">
        <v>-16016</v>
      </c>
      <c r="J314">
        <v>29</v>
      </c>
      <c r="L314">
        <f t="shared" ref="L314" si="2030">44330.8*(1-(B314/101325)^0.190289)+42.2</f>
        <v>0.15862986276138713</v>
      </c>
      <c r="M314">
        <f t="shared" ref="M314" si="2031">((L312+L314+L316)/3-(L314+L316+L318)/3)*10</f>
        <v>-5.8034343412505507</v>
      </c>
      <c r="N314">
        <f t="shared" ref="N314" si="2032">((M312+M314+M316)/3-(M314+M316+M318)/3)</f>
        <v>1.3817488417792927</v>
      </c>
      <c r="O314">
        <f t="shared" ref="O314" si="2033">D314/32768*500</f>
        <v>-7.62939453125E-2</v>
      </c>
      <c r="P314">
        <f t="shared" ref="P314" si="2034">(P313+O314/10+23.5/10/75)*1.1196</f>
        <v>2.6538929882812496E-2</v>
      </c>
      <c r="Q314">
        <f t="shared" ref="Q314" si="2035">F314/32768*500</f>
        <v>-6.103515625E-2</v>
      </c>
      <c r="R314">
        <f t="shared" ref="R314" si="2036">(R313+Q314/10+23.5/10/75)*1.1196</f>
        <v>2.8247303906249997E-2</v>
      </c>
      <c r="S314">
        <f>H314/32768*500</f>
        <v>0</v>
      </c>
      <c r="T314">
        <f t="shared" ref="T314" si="2037">(T313+S314/10+23.5/10/75)*1.1196</f>
        <v>3.5080799999999995E-2</v>
      </c>
      <c r="V314">
        <f t="shared" si="1672"/>
        <v>7.4383227693807896</v>
      </c>
      <c r="W314">
        <f t="shared" ref="W314" si="2038">V314/10+W312-0.7/10</f>
        <v>105.63096538274053</v>
      </c>
      <c r="X314">
        <f t="shared" ref="X314" si="2039">X312+W314</f>
        <v>8344.3375377864559</v>
      </c>
      <c r="Z314">
        <f t="shared" si="1673"/>
        <v>-5.8233890214797135E-2</v>
      </c>
      <c r="AD314">
        <f t="shared" si="1674"/>
        <v>7.7559322033898308</v>
      </c>
      <c r="AE314">
        <f t="shared" ref="AE314" si="2040">AE313+AD314/10-0.72/10</f>
        <v>0.70359322033898308</v>
      </c>
      <c r="AH314">
        <f t="shared" si="1675"/>
        <v>10.74646551899915</v>
      </c>
    </row>
    <row r="315" spans="1:36" x14ac:dyDescent="0.25">
      <c r="N315">
        <f t="shared" si="1702"/>
        <v>0</v>
      </c>
      <c r="V315">
        <f t="shared" si="1672"/>
        <v>0</v>
      </c>
      <c r="X315" t="s">
        <v>6</v>
      </c>
      <c r="Z315">
        <f t="shared" si="1673"/>
        <v>0</v>
      </c>
      <c r="AD315">
        <f t="shared" si="1674"/>
        <v>0</v>
      </c>
      <c r="AH315">
        <f t="shared" si="1675"/>
        <v>0</v>
      </c>
      <c r="AI315">
        <f t="shared" ref="AI315" si="2041">AI313+AH314*9.81/10-255/29.4/10*1.2</f>
        <v>1493.1477705204325</v>
      </c>
      <c r="AJ315">
        <f t="shared" ref="AJ315" si="2042">AI315+AJ313</f>
        <v>118018.07608219904</v>
      </c>
    </row>
    <row r="316" spans="1:36" x14ac:dyDescent="0.25">
      <c r="A316">
        <v>486193</v>
      </c>
      <c r="B316">
        <v>101858</v>
      </c>
      <c r="D316">
        <v>2</v>
      </c>
      <c r="E316">
        <v>-15240</v>
      </c>
      <c r="F316">
        <v>-6</v>
      </c>
      <c r="G316">
        <v>62</v>
      </c>
      <c r="H316">
        <v>-1</v>
      </c>
      <c r="I316">
        <v>-16064</v>
      </c>
      <c r="J316">
        <v>29</v>
      </c>
      <c r="L316">
        <f t="shared" ref="L316" si="2043">44330.8*(1-(B316/101325)^0.190289)+42.2</f>
        <v>-2.0799266565202217</v>
      </c>
      <c r="M316">
        <f t="shared" ref="M316" si="2044">((L314+L316+L318)/3-(L316+L318+L320)/3)*10</f>
        <v>4.4220333914367416</v>
      </c>
      <c r="N316">
        <f t="shared" ref="N316" si="2045">((M314+M316+M318)/3-(M316+M318+M320)/3)</f>
        <v>-1.1974491090975665</v>
      </c>
      <c r="O316">
        <f t="shared" ref="O316" si="2046">D316/32768*500</f>
        <v>3.0517578125E-2</v>
      </c>
      <c r="P316">
        <f t="shared" ref="P316" si="2047">(P315+O316/10+23.5/10/75)*1.1196</f>
        <v>3.8497548046874996E-2</v>
      </c>
      <c r="Q316">
        <f t="shared" ref="Q316" si="2048">F316/32768*500</f>
        <v>-9.1552734375E-2</v>
      </c>
      <c r="R316">
        <f t="shared" ref="R316" si="2049">(R315+Q316/10+23.5/10/75)*1.1196</f>
        <v>2.4830555859374995E-2</v>
      </c>
      <c r="S316">
        <f>H316/32768*500</f>
        <v>-1.52587890625E-2</v>
      </c>
      <c r="T316">
        <f t="shared" ref="T316" si="2050">(T315+S316/10+23.5/10/75)*1.1196</f>
        <v>3.3372425976562495E-2</v>
      </c>
      <c r="V316">
        <f t="shared" si="1672"/>
        <v>7.430521696733301</v>
      </c>
      <c r="W316">
        <f t="shared" ref="W316" si="2051">V316/10+W314-0.7/10</f>
        <v>106.30401755241387</v>
      </c>
      <c r="X316">
        <f t="shared" ref="X316" si="2052">X314+W316</f>
        <v>8450.6415553388706</v>
      </c>
      <c r="Z316">
        <f t="shared" si="1673"/>
        <v>-2.9594272076372316E-2</v>
      </c>
      <c r="AD316">
        <f t="shared" si="1674"/>
        <v>7.7791767554479421</v>
      </c>
      <c r="AE316">
        <f t="shared" ref="AE316" si="2053">AE315+AD316/10-0.72/10</f>
        <v>0.70591767554479423</v>
      </c>
      <c r="AH316">
        <f t="shared" si="1675"/>
        <v>10.757746952734371</v>
      </c>
    </row>
    <row r="317" spans="1:36" x14ac:dyDescent="0.25">
      <c r="N317">
        <f t="shared" si="1702"/>
        <v>0</v>
      </c>
      <c r="V317">
        <f t="shared" si="1672"/>
        <v>0</v>
      </c>
      <c r="X317" t="s">
        <v>6</v>
      </c>
      <c r="Z317">
        <f t="shared" si="1673"/>
        <v>0</v>
      </c>
      <c r="AD317">
        <f t="shared" si="1674"/>
        <v>0</v>
      </c>
      <c r="AH317">
        <f t="shared" si="1675"/>
        <v>0</v>
      </c>
      <c r="AI317">
        <f t="shared" ref="AI317" si="2054">AI315+AH316*9.81/10-255/29.4/10*1.2</f>
        <v>1502.6603039545344</v>
      </c>
      <c r="AJ317">
        <f t="shared" ref="AJ317" si="2055">AI317+AJ315</f>
        <v>119520.73638615357</v>
      </c>
    </row>
    <row r="318" spans="1:36" x14ac:dyDescent="0.25">
      <c r="A318">
        <v>486289</v>
      </c>
      <c r="B318">
        <v>101839</v>
      </c>
      <c r="C318">
        <v>48</v>
      </c>
      <c r="D318">
        <v>5</v>
      </c>
      <c r="E318">
        <v>-15274</v>
      </c>
      <c r="F318">
        <v>-11</v>
      </c>
      <c r="G318">
        <v>256</v>
      </c>
      <c r="I318">
        <v>-16004</v>
      </c>
      <c r="J318">
        <v>29</v>
      </c>
      <c r="L318">
        <f t="shared" ref="L318" si="2056">44330.8*(1-(B318/101325)^0.190289)+42.2</f>
        <v>-0.50469624142596814</v>
      </c>
      <c r="M318">
        <f t="shared" ref="M318" si="2057">((L316+L318+L320)/3-(L318+L320+L322)/3)*10</f>
        <v>-0.27633644051855866</v>
      </c>
      <c r="N318">
        <f t="shared" ref="N318" si="2058">((M316+M318+M320)/3-(M318+M320+M322)/3)</f>
        <v>2.9480222609578273</v>
      </c>
      <c r="O318">
        <f t="shared" ref="O318" si="2059">D318/32768*500</f>
        <v>7.62939453125E-2</v>
      </c>
      <c r="P318">
        <f t="shared" ref="P318" si="2060">(P317+O318/10+23.5/10/75)*1.1196</f>
        <v>4.3622670117187498E-2</v>
      </c>
      <c r="Q318">
        <f t="shared" ref="Q318" si="2061">F318/32768*500</f>
        <v>-0.1678466796875</v>
      </c>
      <c r="R318">
        <f t="shared" ref="R318" si="2062">(R317+Q318/10+23.5/10/75)*1.1196</f>
        <v>1.6288685742187496E-2</v>
      </c>
      <c r="S318">
        <f>H318/32768*500</f>
        <v>0</v>
      </c>
      <c r="T318">
        <f t="shared" ref="T318" si="2063">(T317+S318/10+23.5/10/75)*1.1196</f>
        <v>3.5080799999999995E-2</v>
      </c>
      <c r="V318">
        <f t="shared" si="1672"/>
        <v>7.4470989761092152</v>
      </c>
      <c r="W318">
        <f t="shared" ref="W318" si="2064">V318/10+W316-0.7/10</f>
        <v>106.97872745002479</v>
      </c>
      <c r="X318">
        <f t="shared" ref="X318" si="2065">X316+W318</f>
        <v>8557.6202827888956</v>
      </c>
      <c r="Z318">
        <f t="shared" si="1673"/>
        <v>-0.12219570405727924</v>
      </c>
      <c r="AD318">
        <f t="shared" si="1674"/>
        <v>7.7501210653753025</v>
      </c>
      <c r="AE318">
        <f t="shared" ref="AE318" si="2066">AE317+AD318/10-0.72/10</f>
        <v>0.70301210653753032</v>
      </c>
      <c r="AH318">
        <f t="shared" si="1675"/>
        <v>10.748887918200236</v>
      </c>
    </row>
    <row r="319" spans="1:36" x14ac:dyDescent="0.25">
      <c r="N319">
        <f t="shared" si="1702"/>
        <v>0</v>
      </c>
      <c r="V319">
        <f t="shared" si="1672"/>
        <v>0</v>
      </c>
      <c r="X319" t="s">
        <v>6</v>
      </c>
      <c r="Z319">
        <f t="shared" si="1673"/>
        <v>0</v>
      </c>
      <c r="AD319">
        <f t="shared" si="1674"/>
        <v>0</v>
      </c>
      <c r="AH319">
        <f t="shared" si="1675"/>
        <v>0</v>
      </c>
      <c r="AI319">
        <f t="shared" ref="AI319" si="2067">AI317+AH318*9.81/10-255/29.4/10*1.2</f>
        <v>1512.1641466757583</v>
      </c>
      <c r="AJ319">
        <f t="shared" ref="AJ319" si="2068">AI319+AJ317</f>
        <v>121032.90053282933</v>
      </c>
    </row>
    <row r="320" spans="1:36" x14ac:dyDescent="0.25">
      <c r="A320">
        <v>486383</v>
      </c>
      <c r="B320">
        <v>101847</v>
      </c>
      <c r="D320">
        <v>-4</v>
      </c>
      <c r="E320">
        <v>-15156</v>
      </c>
      <c r="F320">
        <v>-6</v>
      </c>
      <c r="G320">
        <v>270</v>
      </c>
      <c r="I320">
        <v>-16022</v>
      </c>
      <c r="J320">
        <v>29</v>
      </c>
      <c r="L320">
        <f t="shared" ref="L320" si="2069">44330.8*(1-(B320/101325)^0.190289)+42.2</f>
        <v>-1.1679801546696353</v>
      </c>
      <c r="M320">
        <f t="shared" ref="M320" si="2070">((L318+L320+L322)/3-(L320+L322+L324)/3)*10</f>
        <v>-2.2110870139578509</v>
      </c>
      <c r="N320">
        <f t="shared" ref="N320" si="2071">((M318+M320+M322)/3-(M320+M322+M324)/3)</f>
        <v>-1.6579190680222431</v>
      </c>
      <c r="O320">
        <f t="shared" ref="O320" si="2072">D320/32768*500</f>
        <v>-6.103515625E-2</v>
      </c>
      <c r="P320">
        <f t="shared" ref="P320" si="2073">(P319+O320/10+23.5/10/75)*1.1196</f>
        <v>2.8247303906249997E-2</v>
      </c>
      <c r="Q320">
        <f t="shared" ref="Q320" si="2074">F320/32768*500</f>
        <v>-9.1552734375E-2</v>
      </c>
      <c r="R320">
        <f t="shared" ref="R320" si="2075">(R319+Q320/10+23.5/10/75)*1.1196</f>
        <v>2.4830555859374995E-2</v>
      </c>
      <c r="S320">
        <f>H320/32768*500</f>
        <v>0</v>
      </c>
      <c r="T320">
        <f t="shared" ref="T320" si="2076">(T319+S320/10+23.5/10/75)*1.1196</f>
        <v>3.5080799999999995E-2</v>
      </c>
      <c r="V320">
        <f t="shared" si="1672"/>
        <v>7.3895660653339839</v>
      </c>
      <c r="W320">
        <f t="shared" ref="W320" si="2077">V320/10+W318-0.7/10</f>
        <v>107.64768405655819</v>
      </c>
      <c r="X320">
        <f t="shared" ref="X320" si="2078">X318+W320</f>
        <v>8665.267966845453</v>
      </c>
      <c r="Z320">
        <f t="shared" si="1673"/>
        <v>-0.12887828162291171</v>
      </c>
      <c r="AD320">
        <f t="shared" si="1674"/>
        <v>7.7588377723970945</v>
      </c>
      <c r="AE320">
        <f t="shared" ref="AE320" si="2079">AE319+AD320/10-0.72/10</f>
        <v>0.70388377723970952</v>
      </c>
      <c r="AH320">
        <f t="shared" si="1675"/>
        <v>10.715496247201319</v>
      </c>
    </row>
    <row r="321" spans="1:36" x14ac:dyDescent="0.25">
      <c r="N321">
        <f t="shared" si="1702"/>
        <v>0</v>
      </c>
      <c r="V321">
        <f t="shared" si="1672"/>
        <v>0</v>
      </c>
      <c r="X321" t="s">
        <v>6</v>
      </c>
      <c r="Z321">
        <f t="shared" si="1673"/>
        <v>0</v>
      </c>
      <c r="AD321">
        <f t="shared" si="1674"/>
        <v>0</v>
      </c>
      <c r="AH321">
        <f t="shared" si="1675"/>
        <v>0</v>
      </c>
      <c r="AI321">
        <f t="shared" ref="AI321" si="2080">AI319+AH320*9.81/10-255/29.4/10*1.2</f>
        <v>1521.6352321677321</v>
      </c>
      <c r="AJ321">
        <f t="shared" ref="AJ321" si="2081">AI321+AJ319</f>
        <v>122554.53576499705</v>
      </c>
    </row>
    <row r="322" spans="1:36" x14ac:dyDescent="0.25">
      <c r="A322">
        <v>486477</v>
      </c>
      <c r="B322">
        <v>101857</v>
      </c>
      <c r="D322">
        <v>-2</v>
      </c>
      <c r="E322">
        <v>-15318</v>
      </c>
      <c r="F322">
        <v>-3</v>
      </c>
      <c r="G322">
        <v>108</v>
      </c>
      <c r="H322">
        <v>-1</v>
      </c>
      <c r="I322">
        <v>-16042</v>
      </c>
      <c r="J322">
        <v>29</v>
      </c>
      <c r="L322">
        <f t="shared" ref="L322" si="2082">44330.8*(1-(B322/101325)^0.190289)+42.2</f>
        <v>-1.9970257243646543</v>
      </c>
      <c r="M322">
        <f t="shared" ref="M322" si="2083">((L320+L322+L324)/3-(L322+L324+L326)/3)*10</f>
        <v>-4.4220333914367407</v>
      </c>
      <c r="N322">
        <f t="shared" ref="N322" si="2084">((M320+M322+M324)/3-(M322+M324+M326)/3)</f>
        <v>-1.9346773311368537</v>
      </c>
      <c r="O322">
        <f t="shared" ref="O322" si="2085">D322/32768*500</f>
        <v>-3.0517578125E-2</v>
      </c>
      <c r="P322">
        <f t="shared" ref="P322" si="2086">(P321+O322/10+23.5/10/75)*1.1196</f>
        <v>3.1664051953124994E-2</v>
      </c>
      <c r="Q322">
        <f t="shared" ref="Q322" si="2087">F322/32768*500</f>
        <v>-4.57763671875E-2</v>
      </c>
      <c r="R322">
        <f t="shared" ref="R322" si="2088">(R321+Q322/10+23.5/10/75)*1.1196</f>
        <v>2.9955677929687497E-2</v>
      </c>
      <c r="S322">
        <f>H322/32768*500</f>
        <v>-1.52587890625E-2</v>
      </c>
      <c r="T322">
        <f t="shared" ref="T322" si="2089">(T321+S322/10+23.5/10/75)*1.1196</f>
        <v>3.3372425976562495E-2</v>
      </c>
      <c r="V322">
        <f t="shared" si="1672"/>
        <v>7.4685519258898099</v>
      </c>
      <c r="W322">
        <f t="shared" ref="W322" si="2090">V322/10+W320-0.7/10</f>
        <v>108.32453924914718</v>
      </c>
      <c r="X322">
        <f t="shared" ref="X322" si="2091">X320+W322</f>
        <v>8773.592506094601</v>
      </c>
      <c r="Z322">
        <f t="shared" si="1673"/>
        <v>-5.1551312649164675E-2</v>
      </c>
      <c r="AD322">
        <f t="shared" si="1674"/>
        <v>7.7685230024213077</v>
      </c>
      <c r="AE322">
        <f t="shared" ref="AE322" si="2092">AE321+AD322/10-0.72/10</f>
        <v>0.70485230024213086</v>
      </c>
      <c r="AH322">
        <f t="shared" si="1675"/>
        <v>10.776450020609627</v>
      </c>
    </row>
    <row r="323" spans="1:36" x14ac:dyDescent="0.25">
      <c r="N323">
        <f t="shared" si="1702"/>
        <v>0</v>
      </c>
      <c r="V323">
        <f t="shared" ref="V323:V386" si="2093">-E323/2051</f>
        <v>0</v>
      </c>
      <c r="X323" t="s">
        <v>6</v>
      </c>
      <c r="Z323">
        <f t="shared" ref="Z323:Z386" si="2094">-G323/2095</f>
        <v>0</v>
      </c>
      <c r="AD323">
        <f t="shared" ref="AD323:AD386" si="2095">-I323/2065</f>
        <v>0</v>
      </c>
      <c r="AH323">
        <f t="shared" ref="AH323:AH386" si="2096">SQRT(AD323^2+Z323^2+V323^2)</f>
        <v>0</v>
      </c>
      <c r="AI323">
        <f t="shared" ref="AI323" si="2097">AI321+AH322*9.81/10-255/29.4/10*1.2</f>
        <v>1531.1661133114194</v>
      </c>
      <c r="AJ323">
        <f t="shared" ref="AJ323" si="2098">AI323+AJ321</f>
        <v>124085.70187830848</v>
      </c>
    </row>
    <row r="324" spans="1:36" x14ac:dyDescent="0.25">
      <c r="A324">
        <v>486574</v>
      </c>
      <c r="B324">
        <v>101831</v>
      </c>
      <c r="D324">
        <v>5</v>
      </c>
      <c r="E324">
        <v>-15260</v>
      </c>
      <c r="F324">
        <v>-10</v>
      </c>
      <c r="G324">
        <v>118</v>
      </c>
      <c r="H324">
        <v>-2</v>
      </c>
      <c r="I324">
        <v>-15982</v>
      </c>
      <c r="J324">
        <v>29</v>
      </c>
      <c r="L324">
        <f t="shared" ref="L324" si="2099">44330.8*(1-(B324/101325)^0.190289)+42.2</f>
        <v>0.15862986276138713</v>
      </c>
      <c r="M324">
        <f t="shared" ref="M324" si="2100">((L322+L324+L326)/3-(L324+L326+L328)/3)*10</f>
        <v>4.6974207635481715</v>
      </c>
      <c r="N324">
        <f t="shared" ref="N324" si="2101">((M322+M324+M326)/3-(M324+M326+M328)/3)</f>
        <v>-2.7637811240255088</v>
      </c>
      <c r="O324">
        <f t="shared" ref="O324" si="2102">D324/32768*500</f>
        <v>7.62939453125E-2</v>
      </c>
      <c r="P324">
        <f t="shared" ref="P324" si="2103">(P323+O324/10+23.5/10/75)*1.1196</f>
        <v>4.3622670117187498E-2</v>
      </c>
      <c r="Q324">
        <f t="shared" ref="Q324" si="2104">F324/32768*500</f>
        <v>-0.152587890625</v>
      </c>
      <c r="R324">
        <f t="shared" ref="R324" si="2105">(R323+Q324/10+23.5/10/75)*1.1196</f>
        <v>1.7997059765624997E-2</v>
      </c>
      <c r="S324">
        <f>H324/32768*500</f>
        <v>-3.0517578125E-2</v>
      </c>
      <c r="T324">
        <f t="shared" ref="T324" si="2106">(T323+S324/10+23.5/10/75)*1.1196</f>
        <v>3.1664051953124994E-2</v>
      </c>
      <c r="V324">
        <f t="shared" si="2093"/>
        <v>7.4402730375426618</v>
      </c>
      <c r="W324">
        <f t="shared" ref="W324" si="2107">V324/10+W322-0.7/10</f>
        <v>108.99856655290145</v>
      </c>
      <c r="X324">
        <f t="shared" ref="X324" si="2108">X322+W324</f>
        <v>8882.5910726475031</v>
      </c>
      <c r="Z324">
        <f t="shared" si="2094"/>
        <v>-5.6324582338902147E-2</v>
      </c>
      <c r="AD324">
        <f t="shared" si="2095"/>
        <v>7.7394673123486681</v>
      </c>
      <c r="AE324">
        <f t="shared" ref="AE324" si="2109">AE323+AD324/10-0.72/10</f>
        <v>0.70194673123486684</v>
      </c>
      <c r="AH324">
        <f t="shared" si="2096"/>
        <v>10.735929843785003</v>
      </c>
    </row>
    <row r="325" spans="1:36" x14ac:dyDescent="0.25">
      <c r="N325">
        <f t="shared" si="1702"/>
        <v>0</v>
      </c>
      <c r="V325">
        <f t="shared" si="2093"/>
        <v>0</v>
      </c>
      <c r="X325" t="s">
        <v>6</v>
      </c>
      <c r="Z325">
        <f t="shared" si="2094"/>
        <v>0</v>
      </c>
      <c r="AD325">
        <f t="shared" si="2095"/>
        <v>0</v>
      </c>
      <c r="AH325">
        <f t="shared" si="2096"/>
        <v>0</v>
      </c>
      <c r="AI325">
        <f t="shared" ref="AI325" si="2110">AI323+AH324*9.81/10-255/29.4/10*1.2</f>
        <v>1540.657244161642</v>
      </c>
      <c r="AJ325">
        <f t="shared" ref="AJ325" si="2111">AI325+AJ323</f>
        <v>125626.35912247012</v>
      </c>
    </row>
    <row r="326" spans="1:36" x14ac:dyDescent="0.25">
      <c r="A326">
        <v>486674</v>
      </c>
      <c r="B326">
        <v>101831</v>
      </c>
      <c r="E326">
        <v>-15230</v>
      </c>
      <c r="F326">
        <v>-10</v>
      </c>
      <c r="G326">
        <v>228</v>
      </c>
      <c r="H326">
        <v>-1</v>
      </c>
      <c r="I326">
        <v>-16038</v>
      </c>
      <c r="J326">
        <v>29</v>
      </c>
      <c r="L326">
        <f t="shared" ref="L326" si="2112">44330.8*(1-(B326/101325)^0.190289)+42.2</f>
        <v>0.15862986276138713</v>
      </c>
      <c r="M326">
        <f t="shared" ref="M326" si="2113">((L324+L326+L328)/3-(L326+L328+L330)/3)*10</f>
        <v>3.5929449794527102</v>
      </c>
      <c r="N326">
        <f t="shared" ref="N326" si="2114">((M324+M326+M328)/3-(M326+M328+M330)/3)</f>
        <v>2.3026308801845374</v>
      </c>
      <c r="O326">
        <f t="shared" ref="O326" si="2115">D326/32768*500</f>
        <v>0</v>
      </c>
      <c r="P326">
        <f t="shared" ref="P326" si="2116">(P325+O326/10+23.5/10/75)*1.1196</f>
        <v>3.5080799999999995E-2</v>
      </c>
      <c r="Q326">
        <f t="shared" ref="Q326" si="2117">F326/32768*500</f>
        <v>-0.152587890625</v>
      </c>
      <c r="R326">
        <f t="shared" ref="R326" si="2118">(R325+Q326/10+23.5/10/75)*1.1196</f>
        <v>1.7997059765624997E-2</v>
      </c>
      <c r="S326">
        <f>H326/32768*500</f>
        <v>-1.52587890625E-2</v>
      </c>
      <c r="T326">
        <f t="shared" ref="T326" si="2119">(T325+S326/10+23.5/10/75)*1.1196</f>
        <v>3.3372425976562495E-2</v>
      </c>
      <c r="V326">
        <f t="shared" si="2093"/>
        <v>7.4256460263286206</v>
      </c>
      <c r="W326">
        <f t="shared" ref="W326" si="2120">V326/10+W324-0.7/10</f>
        <v>109.67113115553433</v>
      </c>
      <c r="X326">
        <f t="shared" ref="X326" si="2121">X324+W326</f>
        <v>8992.2622038030368</v>
      </c>
      <c r="Z326">
        <f t="shared" si="2094"/>
        <v>-0.10883054892601432</v>
      </c>
      <c r="AD326">
        <f t="shared" si="2095"/>
        <v>7.7665859564164652</v>
      </c>
      <c r="AE326">
        <f t="shared" ref="AE326" si="2122">AE325+AD326/10-0.72/10</f>
        <v>0.70465859564164657</v>
      </c>
      <c r="AH326">
        <f t="shared" si="2096"/>
        <v>10.745786170174568</v>
      </c>
    </row>
    <row r="327" spans="1:36" x14ac:dyDescent="0.25">
      <c r="N327">
        <f t="shared" ref="N327:N389" si="2123">M325-M327</f>
        <v>0</v>
      </c>
      <c r="V327">
        <f t="shared" si="2093"/>
        <v>0</v>
      </c>
      <c r="X327" t="s">
        <v>6</v>
      </c>
      <c r="Z327">
        <f t="shared" si="2094"/>
        <v>0</v>
      </c>
      <c r="AD327">
        <f t="shared" si="2095"/>
        <v>0</v>
      </c>
      <c r="AH327">
        <f t="shared" si="2096"/>
        <v>0</v>
      </c>
      <c r="AI327">
        <f t="shared" ref="AI327" si="2124">AI325+AH326*9.81/10-255/29.4/10*1.2</f>
        <v>1550.1580440680527</v>
      </c>
      <c r="AJ327">
        <f t="shared" ref="AJ327" si="2125">AI327+AJ325</f>
        <v>127176.51716653818</v>
      </c>
    </row>
    <row r="328" spans="1:36" x14ac:dyDescent="0.25">
      <c r="A328">
        <v>486769</v>
      </c>
      <c r="B328">
        <v>101874</v>
      </c>
      <c r="D328">
        <v>-3</v>
      </c>
      <c r="E328">
        <v>-15212</v>
      </c>
      <c r="F328">
        <v>-4</v>
      </c>
      <c r="G328">
        <v>138</v>
      </c>
      <c r="I328">
        <v>-16048</v>
      </c>
      <c r="J328">
        <v>29</v>
      </c>
      <c r="L328">
        <f t="shared" ref="L328" si="2126">44330.8*(1-(B328/101325)^0.190289)+42.2</f>
        <v>-3.4062519534291056</v>
      </c>
      <c r="M328">
        <f t="shared" ref="M328" si="2127">((L326+L328+L330)/3-(L328+L330+L332)/3)*10</f>
        <v>3.8693099806397879</v>
      </c>
      <c r="N328">
        <f t="shared" ref="N328" si="2128">((M326+M328+M330)/3-(M328+M330+M332)/3)</f>
        <v>1.4740177222311244</v>
      </c>
      <c r="O328">
        <f t="shared" ref="O328" si="2129">D328/32768*500</f>
        <v>-4.57763671875E-2</v>
      </c>
      <c r="P328">
        <f t="shared" ref="P328" si="2130">(P327+O328/10+23.5/10/75)*1.1196</f>
        <v>2.9955677929687497E-2</v>
      </c>
      <c r="Q328">
        <f t="shared" ref="Q328" si="2131">F328/32768*500</f>
        <v>-6.103515625E-2</v>
      </c>
      <c r="R328">
        <f t="shared" ref="R328" si="2132">(R327+Q328/10+23.5/10/75)*1.1196</f>
        <v>2.8247303906249997E-2</v>
      </c>
      <c r="S328">
        <f>H328/32768*500</f>
        <v>0</v>
      </c>
      <c r="T328">
        <f t="shared" ref="T328" si="2133">(T327+S328/10+23.5/10/75)*1.1196</f>
        <v>3.5080799999999995E-2</v>
      </c>
      <c r="V328">
        <f t="shared" si="2093"/>
        <v>7.416869819600195</v>
      </c>
      <c r="W328">
        <f t="shared" ref="W328" si="2134">V328/10+W326-0.7/10</f>
        <v>110.34281813749435</v>
      </c>
      <c r="X328">
        <f t="shared" ref="X328" si="2135">X326+W328</f>
        <v>9102.6050219405315</v>
      </c>
      <c r="Z328">
        <f t="shared" si="2094"/>
        <v>-6.5871121718377085E-2</v>
      </c>
      <c r="AD328">
        <f t="shared" si="2095"/>
        <v>7.7714285714285714</v>
      </c>
      <c r="AE328">
        <f t="shared" ref="AE328" si="2136">AE327+AD328/10-0.72/10</f>
        <v>0.70514285714285718</v>
      </c>
      <c r="AH328">
        <f t="shared" si="2096"/>
        <v>10.742876661601816</v>
      </c>
    </row>
    <row r="329" spans="1:36" x14ac:dyDescent="0.25">
      <c r="N329">
        <f t="shared" si="2123"/>
        <v>0</v>
      </c>
      <c r="V329">
        <f t="shared" si="2093"/>
        <v>0</v>
      </c>
      <c r="X329" t="s">
        <v>6</v>
      </c>
      <c r="Z329">
        <f t="shared" si="2094"/>
        <v>0</v>
      </c>
      <c r="AD329">
        <f t="shared" si="2095"/>
        <v>0</v>
      </c>
      <c r="AH329">
        <f t="shared" si="2096"/>
        <v>0</v>
      </c>
      <c r="AI329">
        <f t="shared" ref="AI329" si="2137">AI327+AH328*9.81/10-255/29.4/10*1.2</f>
        <v>1559.6559897465536</v>
      </c>
      <c r="AJ329">
        <f t="shared" ref="AJ329" si="2138">AI329+AJ327</f>
        <v>128736.17315628473</v>
      </c>
    </row>
    <row r="330" spans="1:36" x14ac:dyDescent="0.25">
      <c r="A330">
        <v>486864</v>
      </c>
      <c r="B330">
        <v>101844</v>
      </c>
      <c r="D330">
        <v>1</v>
      </c>
      <c r="E330">
        <v>-15282</v>
      </c>
      <c r="F330">
        <v>-4</v>
      </c>
      <c r="G330">
        <v>84</v>
      </c>
      <c r="I330">
        <v>-16054</v>
      </c>
      <c r="J330">
        <v>29</v>
      </c>
      <c r="L330">
        <f t="shared" ref="L330" si="2139">44330.8*(1-(B330/101325)^0.190289)+42.2</f>
        <v>-0.91925363107442593</v>
      </c>
      <c r="M330">
        <f t="shared" ref="M330" si="2140">((L328+L330+L332)/3-(L330+L332+L334)/3)*10</f>
        <v>-2.2104718770054421</v>
      </c>
      <c r="N330">
        <f t="shared" ref="N330" si="2141">((M328+M330+M332)/3-(M330+M332+M334)/3)</f>
        <v>2.3952783406729905</v>
      </c>
      <c r="O330">
        <f t="shared" ref="O330" si="2142">D330/32768*500</f>
        <v>1.52587890625E-2</v>
      </c>
      <c r="P330">
        <f t="shared" ref="P330" si="2143">(P329+O330/10+23.5/10/75)*1.1196</f>
        <v>3.6789174023437496E-2</v>
      </c>
      <c r="Q330">
        <f t="shared" ref="Q330" si="2144">F330/32768*500</f>
        <v>-6.103515625E-2</v>
      </c>
      <c r="R330">
        <f t="shared" ref="R330" si="2145">(R329+Q330/10+23.5/10/75)*1.1196</f>
        <v>2.8247303906249997E-2</v>
      </c>
      <c r="S330">
        <f>H330/32768*500</f>
        <v>0</v>
      </c>
      <c r="T330">
        <f t="shared" ref="T330" si="2146">(T329+S330/10+23.5/10/75)*1.1196</f>
        <v>3.5080799999999995E-2</v>
      </c>
      <c r="V330">
        <f t="shared" si="2093"/>
        <v>7.4509995124329595</v>
      </c>
      <c r="W330">
        <f t="shared" ref="W330" si="2147">V330/10+W328-0.7/10</f>
        <v>111.01791808873764</v>
      </c>
      <c r="X330">
        <f t="shared" ref="X330" si="2148">X328+W330</f>
        <v>9213.6229400292686</v>
      </c>
      <c r="Z330">
        <f t="shared" si="2094"/>
        <v>-4.0095465393794751E-2</v>
      </c>
      <c r="AD330">
        <f t="shared" si="2095"/>
        <v>7.774334140435835</v>
      </c>
      <c r="AE330">
        <f t="shared" ref="AE330" si="2149">AE329+AD330/10-0.72/10</f>
        <v>0.70543341404358351</v>
      </c>
      <c r="AH330">
        <f t="shared" si="2096"/>
        <v>10.768438731207395</v>
      </c>
    </row>
    <row r="331" spans="1:36" x14ac:dyDescent="0.25">
      <c r="N331">
        <f t="shared" si="2123"/>
        <v>0</v>
      </c>
      <c r="V331">
        <f t="shared" si="2093"/>
        <v>0</v>
      </c>
      <c r="X331" t="s">
        <v>6</v>
      </c>
      <c r="Z331">
        <f t="shared" si="2094"/>
        <v>0</v>
      </c>
      <c r="AD331">
        <f t="shared" si="2095"/>
        <v>0</v>
      </c>
      <c r="AH331">
        <f t="shared" si="2096"/>
        <v>0</v>
      </c>
      <c r="AI331">
        <f t="shared" ref="AI331" si="2150">AI329+AH330*9.81/10-255/29.4/10*1.2</f>
        <v>1569.1790118153374</v>
      </c>
      <c r="AJ331">
        <f t="shared" ref="AJ331" si="2151">AI331+AJ329</f>
        <v>130305.35216810007</v>
      </c>
    </row>
    <row r="332" spans="1:36" x14ac:dyDescent="0.25">
      <c r="A332">
        <v>486958</v>
      </c>
      <c r="B332">
        <v>101845</v>
      </c>
      <c r="D332">
        <v>5</v>
      </c>
      <c r="E332">
        <v>-15196</v>
      </c>
      <c r="F332">
        <v>-13</v>
      </c>
      <c r="G332">
        <v>204</v>
      </c>
      <c r="H332">
        <v>-3</v>
      </c>
      <c r="I332">
        <v>-16054</v>
      </c>
      <c r="J332">
        <v>29</v>
      </c>
      <c r="L332">
        <f t="shared" ref="L332" si="2152">44330.8*(1-(B332/101325)^0.190289)+42.2</f>
        <v>-1.0021631314305495</v>
      </c>
      <c r="M332">
        <f t="shared" ref="M332" si="2153">((L330+L332+L334)/3-(L332+L334+L336)/3)*10</f>
        <v>-0.8291081872406636</v>
      </c>
      <c r="N332">
        <f t="shared" ref="N332" si="2154">((M330+M332+M334)/3-(M332+M334+M336)/3)</f>
        <v>-0.27628519081130531</v>
      </c>
      <c r="O332">
        <f t="shared" ref="O332" si="2155">D332/32768*500</f>
        <v>7.62939453125E-2</v>
      </c>
      <c r="P332">
        <f t="shared" ref="P332" si="2156">(P331+O332/10+23.5/10/75)*1.1196</f>
        <v>4.3622670117187498E-2</v>
      </c>
      <c r="Q332">
        <f t="shared" ref="Q332" si="2157">F332/32768*500</f>
        <v>-0.1983642578125</v>
      </c>
      <c r="R332">
        <f t="shared" ref="R332" si="2158">(R331+Q332/10+23.5/10/75)*1.1196</f>
        <v>1.2871937695312497E-2</v>
      </c>
      <c r="S332">
        <f>H332/32768*500</f>
        <v>-4.57763671875E-2</v>
      </c>
      <c r="T332">
        <f t="shared" ref="T332" si="2159">(T331+S332/10+23.5/10/75)*1.1196</f>
        <v>2.9955677929687497E-2</v>
      </c>
      <c r="V332">
        <f t="shared" si="2093"/>
        <v>7.4090687469527063</v>
      </c>
      <c r="W332">
        <f t="shared" ref="W332" si="2160">V332/10+W330-0.7/10</f>
        <v>111.68882496343292</v>
      </c>
      <c r="X332">
        <f t="shared" ref="X332" si="2161">X330+W332</f>
        <v>9325.3117649927008</v>
      </c>
      <c r="Z332">
        <f t="shared" si="2094"/>
        <v>-9.7374701670644395E-2</v>
      </c>
      <c r="AD332">
        <f t="shared" si="2095"/>
        <v>7.774334140435835</v>
      </c>
      <c r="AE332">
        <f t="shared" ref="AE332" si="2162">AE331+AD332/10-0.72/10</f>
        <v>0.70543341404358351</v>
      </c>
      <c r="AH332">
        <f t="shared" si="2096"/>
        <v>10.739834861707278</v>
      </c>
    </row>
    <row r="333" spans="1:36" x14ac:dyDescent="0.25">
      <c r="N333">
        <f t="shared" si="2123"/>
        <v>0</v>
      </c>
      <c r="V333">
        <f t="shared" si="2093"/>
        <v>0</v>
      </c>
      <c r="X333" t="s">
        <v>6</v>
      </c>
      <c r="Z333">
        <f t="shared" si="2094"/>
        <v>0</v>
      </c>
      <c r="AD333">
        <f t="shared" si="2095"/>
        <v>0</v>
      </c>
      <c r="AH333">
        <f t="shared" si="2096"/>
        <v>0</v>
      </c>
      <c r="AI333">
        <f t="shared" ref="AI333" si="2163">AI331+AH332*9.81/10-255/29.4/10*1.2</f>
        <v>1578.6739734881417</v>
      </c>
      <c r="AJ333">
        <f t="shared" ref="AJ333" si="2164">AI333+AJ331</f>
        <v>131884.02614158823</v>
      </c>
    </row>
    <row r="334" spans="1:36" x14ac:dyDescent="0.25">
      <c r="A334">
        <v>487054</v>
      </c>
      <c r="B334">
        <v>101866</v>
      </c>
      <c r="D334">
        <v>-3</v>
      </c>
      <c r="E334">
        <v>-15144</v>
      </c>
      <c r="F334">
        <v>-5</v>
      </c>
      <c r="G334">
        <v>268</v>
      </c>
      <c r="I334">
        <v>-16028</v>
      </c>
      <c r="J334">
        <v>29</v>
      </c>
      <c r="L334">
        <f t="shared" ref="L334" si="2165">44330.8*(1-(B334/101325)^0.190289)+42.2</f>
        <v>-2.7431103903274732</v>
      </c>
      <c r="M334">
        <f t="shared" ref="M334" si="2166">((L332+L334+L336)/3-(L334+L336+L338)/3)*10</f>
        <v>-3.3165250413791836</v>
      </c>
      <c r="N334">
        <f t="shared" ref="N334" si="2167">((M332+M334+M336)/3-(M334+M336+M338)/3)</f>
        <v>-0.36849326010009031</v>
      </c>
      <c r="O334">
        <f t="shared" ref="O334" si="2168">D334/32768*500</f>
        <v>-4.57763671875E-2</v>
      </c>
      <c r="P334">
        <f t="shared" ref="P334" si="2169">(P333+O334/10+23.5/10/75)*1.1196</f>
        <v>2.9955677929687497E-2</v>
      </c>
      <c r="Q334">
        <f t="shared" ref="Q334" si="2170">F334/32768*500</f>
        <v>-7.62939453125E-2</v>
      </c>
      <c r="R334">
        <f t="shared" ref="R334" si="2171">(R333+Q334/10+23.5/10/75)*1.1196</f>
        <v>2.6538929882812496E-2</v>
      </c>
      <c r="S334">
        <f>H334/32768*500</f>
        <v>0</v>
      </c>
      <c r="T334">
        <f t="shared" ref="T334" si="2172">(T333+S334/10+23.5/10/75)*1.1196</f>
        <v>3.5080799999999995E-2</v>
      </c>
      <c r="V334">
        <f t="shared" si="2093"/>
        <v>7.3837152608483665</v>
      </c>
      <c r="W334">
        <f t="shared" ref="W334" si="2173">V334/10+W332-0.7/10</f>
        <v>112.35719648951776</v>
      </c>
      <c r="X334">
        <f t="shared" ref="X334" si="2174">X332+W334</f>
        <v>9437.6689614822189</v>
      </c>
      <c r="Z334">
        <f t="shared" si="2094"/>
        <v>-0.12792362768496421</v>
      </c>
      <c r="AD334">
        <f t="shared" si="2095"/>
        <v>7.7617433414043582</v>
      </c>
      <c r="AE334">
        <f t="shared" ref="AE334" si="2175">AE333+AD334/10-0.72/10</f>
        <v>0.70417433414043584</v>
      </c>
      <c r="AH334">
        <f t="shared" si="2096"/>
        <v>10.713555675201397</v>
      </c>
    </row>
    <row r="335" spans="1:36" x14ac:dyDescent="0.25">
      <c r="N335">
        <f t="shared" si="2123"/>
        <v>0</v>
      </c>
      <c r="V335">
        <f t="shared" si="2093"/>
        <v>0</v>
      </c>
      <c r="X335" t="s">
        <v>6</v>
      </c>
      <c r="Z335">
        <f t="shared" si="2094"/>
        <v>0</v>
      </c>
      <c r="AD335">
        <f t="shared" si="2095"/>
        <v>0</v>
      </c>
      <c r="AH335">
        <f t="shared" si="2096"/>
        <v>0</v>
      </c>
      <c r="AI335">
        <f t="shared" ref="AI335" si="2176">AI333+AH334*9.81/10-255/29.4/10*1.2</f>
        <v>1588.1431552789836</v>
      </c>
      <c r="AJ335">
        <f t="shared" ref="AJ335" si="2177">AI335+AJ333</f>
        <v>133472.16929686721</v>
      </c>
    </row>
    <row r="336" spans="1:36" x14ac:dyDescent="0.25">
      <c r="A336">
        <v>487148</v>
      </c>
      <c r="B336">
        <v>101841</v>
      </c>
      <c r="D336">
        <v>-2</v>
      </c>
      <c r="E336">
        <v>-15160</v>
      </c>
      <c r="F336">
        <v>-6</v>
      </c>
      <c r="G336">
        <v>88</v>
      </c>
      <c r="H336">
        <v>-1</v>
      </c>
      <c r="I336">
        <v>-16040</v>
      </c>
      <c r="J336">
        <v>29</v>
      </c>
      <c r="L336">
        <f t="shared" ref="L336" si="2178">44330.8*(1-(B336/101325)^0.190289)+42.2</f>
        <v>-0.67052117490222685</v>
      </c>
      <c r="M336">
        <f t="shared" ref="M336" si="2179">((L334+L336+L338)/3-(L336+L338+L340)/3)*10</f>
        <v>-1.3816163045715268</v>
      </c>
      <c r="N336">
        <f t="shared" ref="N336" si="2180">((M334+M336+M338)/3-(M336+M338+M340)/3)</f>
        <v>-1.65827570535881</v>
      </c>
      <c r="O336">
        <f t="shared" ref="O336" si="2181">D336/32768*500</f>
        <v>-3.0517578125E-2</v>
      </c>
      <c r="P336">
        <f t="shared" ref="P336" si="2182">(P335+O336/10+23.5/10/75)*1.1196</f>
        <v>3.1664051953124994E-2</v>
      </c>
      <c r="Q336">
        <f t="shared" ref="Q336" si="2183">F336/32768*500</f>
        <v>-9.1552734375E-2</v>
      </c>
      <c r="R336">
        <f t="shared" ref="R336" si="2184">(R335+Q336/10+23.5/10/75)*1.1196</f>
        <v>2.4830555859374995E-2</v>
      </c>
      <c r="S336">
        <f>H336/32768*500</f>
        <v>-1.52587890625E-2</v>
      </c>
      <c r="T336">
        <f t="shared" ref="T336" si="2185">(T335+S336/10+23.5/10/75)*1.1196</f>
        <v>3.3372425976562495E-2</v>
      </c>
      <c r="V336">
        <f t="shared" si="2093"/>
        <v>7.391516333495856</v>
      </c>
      <c r="W336">
        <f t="shared" ref="W336" si="2186">V336/10+W334-0.7/10</f>
        <v>113.02634812286735</v>
      </c>
      <c r="X336">
        <f t="shared" ref="X336" si="2187">X334+W336</f>
        <v>9550.6953096050856</v>
      </c>
      <c r="Z336">
        <f t="shared" si="2094"/>
        <v>-4.2004773269689738E-2</v>
      </c>
      <c r="AD336">
        <f t="shared" si="2095"/>
        <v>7.7675544794188864</v>
      </c>
      <c r="AE336">
        <f t="shared" ref="AE336" si="2188">AE335+AD336/10-0.72/10</f>
        <v>0.70475544794188871</v>
      </c>
      <c r="AH336">
        <f t="shared" si="2096"/>
        <v>10.722461503780456</v>
      </c>
    </row>
    <row r="337" spans="1:36" x14ac:dyDescent="0.25">
      <c r="N337">
        <f t="shared" si="2123"/>
        <v>0</v>
      </c>
      <c r="V337">
        <f t="shared" si="2093"/>
        <v>0</v>
      </c>
      <c r="X337" t="s">
        <v>6</v>
      </c>
      <c r="Z337">
        <f t="shared" si="2094"/>
        <v>0</v>
      </c>
      <c r="AD337">
        <f t="shared" si="2095"/>
        <v>0</v>
      </c>
      <c r="AH337">
        <f t="shared" si="2096"/>
        <v>0</v>
      </c>
      <c r="AI337">
        <f t="shared" ref="AI337" si="2189">AI335+AH336*9.81/10-255/29.4/10*1.2</f>
        <v>1597.6210736876617</v>
      </c>
      <c r="AJ337">
        <f t="shared" ref="AJ337" si="2190">AI337+AJ335</f>
        <v>135069.79037055487</v>
      </c>
    </row>
    <row r="338" spans="1:36" x14ac:dyDescent="0.25">
      <c r="A338">
        <v>487246</v>
      </c>
      <c r="B338">
        <v>101833</v>
      </c>
      <c r="D338">
        <v>5</v>
      </c>
      <c r="E338">
        <v>-15334</v>
      </c>
      <c r="F338">
        <v>-8</v>
      </c>
      <c r="G338">
        <v>148</v>
      </c>
      <c r="H338">
        <v>-1</v>
      </c>
      <c r="I338">
        <v>-16028</v>
      </c>
      <c r="J338">
        <v>29</v>
      </c>
      <c r="L338">
        <f t="shared" ref="L338" si="2191">44330.8*(1-(B338/101325)^0.190289)+42.2</f>
        <v>-7.2056190167941736E-3</v>
      </c>
      <c r="M338">
        <f t="shared" ref="M338" si="2192">((L336+L338+L340)/3-(L338+L340+L342)/3)*10</f>
        <v>0.27637159305960779</v>
      </c>
      <c r="N338">
        <f t="shared" ref="N338" si="2193">((M336+M338+M340)/3-(M338+M340+M342)/3)</f>
        <v>-0.92107753638101797</v>
      </c>
      <c r="O338">
        <f t="shared" ref="O338" si="2194">D338/32768*500</f>
        <v>7.62939453125E-2</v>
      </c>
      <c r="P338">
        <f t="shared" ref="P338" si="2195">(P337+O338/10+23.5/10/75)*1.1196</f>
        <v>4.3622670117187498E-2</v>
      </c>
      <c r="Q338">
        <f t="shared" ref="Q338" si="2196">F338/32768*500</f>
        <v>-0.1220703125</v>
      </c>
      <c r="R338">
        <f t="shared" ref="R338" si="2197">(R337+Q338/10+23.5/10/75)*1.1196</f>
        <v>2.1413807812499998E-2</v>
      </c>
      <c r="S338">
        <f>H338/32768*500</f>
        <v>-1.52587890625E-2</v>
      </c>
      <c r="T338">
        <f t="shared" ref="T338" si="2198">(T337+S338/10+23.5/10/75)*1.1196</f>
        <v>3.3372425976562495E-2</v>
      </c>
      <c r="V338">
        <f t="shared" si="2093"/>
        <v>7.4763529985372985</v>
      </c>
      <c r="W338">
        <f t="shared" ref="W338" si="2199">V338/10+W336-0.7/10</f>
        <v>113.70398342272108</v>
      </c>
      <c r="X338">
        <f t="shared" ref="X338" si="2200">X336+W338</f>
        <v>9664.3992930278073</v>
      </c>
      <c r="Z338">
        <f t="shared" si="2094"/>
        <v>-7.0644391408114557E-2</v>
      </c>
      <c r="AD338">
        <f t="shared" si="2095"/>
        <v>7.7617433414043582</v>
      </c>
      <c r="AE338">
        <f t="shared" ref="AE338" si="2201">AE337+AD338/10-0.72/10</f>
        <v>0.70417433414043584</v>
      </c>
      <c r="AH338">
        <f t="shared" si="2096"/>
        <v>10.777082373565213</v>
      </c>
    </row>
    <row r="339" spans="1:36" x14ac:dyDescent="0.25">
      <c r="N339">
        <f t="shared" si="2123"/>
        <v>0</v>
      </c>
      <c r="V339">
        <f t="shared" si="2093"/>
        <v>0</v>
      </c>
      <c r="X339" t="s">
        <v>6</v>
      </c>
      <c r="Z339">
        <f t="shared" si="2094"/>
        <v>0</v>
      </c>
      <c r="AD339">
        <f t="shared" si="2095"/>
        <v>0</v>
      </c>
      <c r="AH339">
        <f t="shared" si="2096"/>
        <v>0</v>
      </c>
      <c r="AI339">
        <f t="shared" ref="AI339" si="2202">AI337+AH338*9.81/10-255/29.4/10*1.2</f>
        <v>1607.1525751695985</v>
      </c>
      <c r="AJ339">
        <f t="shared" ref="AJ339" si="2203">AI339+AJ337</f>
        <v>136676.94294572447</v>
      </c>
    </row>
    <row r="340" spans="1:36" x14ac:dyDescent="0.25">
      <c r="A340">
        <v>487344</v>
      </c>
      <c r="B340">
        <v>101861</v>
      </c>
      <c r="C340">
        <v>48</v>
      </c>
      <c r="D340">
        <v>1</v>
      </c>
      <c r="E340">
        <v>-15170</v>
      </c>
      <c r="F340">
        <v>-12</v>
      </c>
      <c r="G340">
        <v>260</v>
      </c>
      <c r="H340">
        <v>-1</v>
      </c>
      <c r="I340">
        <v>-16038</v>
      </c>
      <c r="J340">
        <v>29</v>
      </c>
      <c r="L340">
        <f t="shared" ref="L340" si="2204">44330.8*(1-(B340/101325)^0.190289)+42.2</f>
        <v>-2.3286254989560149</v>
      </c>
      <c r="M340">
        <f t="shared" ref="M340" si="2205">((L338+L340+L342)/3-(L340+L342+L344)/3)*10</f>
        <v>1.6583020746972466</v>
      </c>
      <c r="N340">
        <f t="shared" ref="N340" si="2206">((M338+M340+M342)/3-(M340+M342+M344)/3)</f>
        <v>-1.1975333360605196</v>
      </c>
      <c r="O340">
        <f t="shared" ref="O340" si="2207">D340/32768*500</f>
        <v>1.52587890625E-2</v>
      </c>
      <c r="P340">
        <f t="shared" ref="P340" si="2208">(P339+O340/10+23.5/10/75)*1.1196</f>
        <v>3.6789174023437496E-2</v>
      </c>
      <c r="Q340">
        <f t="shared" ref="Q340" si="2209">F340/32768*500</f>
        <v>-0.18310546875</v>
      </c>
      <c r="R340">
        <f t="shared" ref="R340" si="2210">(R339+Q340/10+23.5/10/75)*1.1196</f>
        <v>1.4580311718749997E-2</v>
      </c>
      <c r="S340">
        <f>H340/32768*500</f>
        <v>-1.52587890625E-2</v>
      </c>
      <c r="T340">
        <f t="shared" ref="T340" si="2211">(T339+S340/10+23.5/10/75)*1.1196</f>
        <v>3.3372425976562495E-2</v>
      </c>
      <c r="V340">
        <f t="shared" si="2093"/>
        <v>7.3963920039005364</v>
      </c>
      <c r="W340">
        <f t="shared" ref="W340" si="2212">V340/10+W338-0.7/10</f>
        <v>114.37362262311115</v>
      </c>
      <c r="X340">
        <f t="shared" ref="X340" si="2213">X338+W340</f>
        <v>9778.7729156509176</v>
      </c>
      <c r="Z340">
        <f t="shared" si="2094"/>
        <v>-0.12410501193317422</v>
      </c>
      <c r="AD340">
        <f t="shared" si="2095"/>
        <v>7.7665859564164652</v>
      </c>
      <c r="AE340">
        <f t="shared" ref="AE340" si="2214">AE339+AD340/10-0.72/10</f>
        <v>0.70465859564164657</v>
      </c>
      <c r="AH340">
        <f t="shared" si="2096"/>
        <v>10.7257575092744</v>
      </c>
    </row>
    <row r="341" spans="1:36" x14ac:dyDescent="0.25">
      <c r="N341">
        <f t="shared" si="2123"/>
        <v>0</v>
      </c>
      <c r="V341">
        <f t="shared" si="2093"/>
        <v>0</v>
      </c>
      <c r="X341" t="s">
        <v>6</v>
      </c>
      <c r="Z341">
        <f t="shared" si="2094"/>
        <v>0</v>
      </c>
      <c r="AD341">
        <f t="shared" si="2095"/>
        <v>0</v>
      </c>
      <c r="AH341">
        <f t="shared" si="2096"/>
        <v>0</v>
      </c>
      <c r="AI341">
        <f t="shared" ref="AI341" si="2215">AI339+AH340*9.81/10-255/29.4/10*1.2</f>
        <v>1616.6337269596661</v>
      </c>
      <c r="AJ341">
        <f t="shared" ref="AJ341" si="2216">AI341+AJ339</f>
        <v>138293.57667268414</v>
      </c>
    </row>
    <row r="342" spans="1:36" x14ac:dyDescent="0.25">
      <c r="A342">
        <v>487440</v>
      </c>
      <c r="B342">
        <v>101842</v>
      </c>
      <c r="D342">
        <v>-3</v>
      </c>
      <c r="E342">
        <v>-15190</v>
      </c>
      <c r="F342">
        <v>-5</v>
      </c>
      <c r="G342">
        <v>138</v>
      </c>
      <c r="I342">
        <v>-16054</v>
      </c>
      <c r="J342">
        <v>29</v>
      </c>
      <c r="L342">
        <f t="shared" ref="L342" si="2217">44330.8*(1-(B342/101325)^0.190289)+42.2</f>
        <v>-0.75343265282010918</v>
      </c>
      <c r="M342">
        <f t="shared" ref="M342" si="2218">((L340+L342+L344)/3-(L342+L344+L346)/3)*10</f>
        <v>1.3816163045715268</v>
      </c>
      <c r="N342">
        <f t="shared" ref="N342" si="2219">((M340+M342+M344)/3-(M342+M344+M346)/3)</f>
        <v>0.27639356779448088</v>
      </c>
      <c r="O342">
        <f t="shared" ref="O342" si="2220">D342/32768*500</f>
        <v>-4.57763671875E-2</v>
      </c>
      <c r="P342">
        <f t="shared" ref="P342" si="2221">(P341+O342/10+23.5/10/75)*1.1196</f>
        <v>2.9955677929687497E-2</v>
      </c>
      <c r="Q342">
        <f t="shared" ref="Q342" si="2222">F342/32768*500</f>
        <v>-7.62939453125E-2</v>
      </c>
      <c r="R342">
        <f t="shared" ref="R342" si="2223">(R341+Q342/10+23.5/10/75)*1.1196</f>
        <v>2.6538929882812496E-2</v>
      </c>
      <c r="S342">
        <f>H342/32768*500</f>
        <v>0</v>
      </c>
      <c r="T342">
        <f t="shared" ref="T342" si="2224">(T341+S342/10+23.5/10/75)*1.1196</f>
        <v>3.5080799999999995E-2</v>
      </c>
      <c r="V342">
        <f t="shared" si="2093"/>
        <v>7.4061433447098972</v>
      </c>
      <c r="W342">
        <f t="shared" ref="W342" si="2225">V342/10+W340-0.7/10</f>
        <v>115.04423695758214</v>
      </c>
      <c r="X342">
        <f t="shared" ref="X342" si="2226">X340+W342</f>
        <v>9893.8171526084989</v>
      </c>
      <c r="Z342">
        <f t="shared" si="2094"/>
        <v>-6.5871121718377085E-2</v>
      </c>
      <c r="AD342">
        <f t="shared" si="2095"/>
        <v>7.774334140435835</v>
      </c>
      <c r="AE342">
        <f t="shared" ref="AE342" si="2227">AE341+AD342/10-0.72/10</f>
        <v>0.70543341404358351</v>
      </c>
      <c r="AH342">
        <f t="shared" si="2096"/>
        <v>10.737577453700315</v>
      </c>
    </row>
    <row r="343" spans="1:36" x14ac:dyDescent="0.25">
      <c r="N343">
        <f t="shared" si="2123"/>
        <v>0</v>
      </c>
      <c r="V343">
        <f t="shared" si="2093"/>
        <v>0</v>
      </c>
      <c r="X343" t="s">
        <v>6</v>
      </c>
      <c r="Z343">
        <f t="shared" si="2094"/>
        <v>0</v>
      </c>
      <c r="AD343">
        <f t="shared" si="2095"/>
        <v>0</v>
      </c>
      <c r="AH343">
        <f t="shared" si="2096"/>
        <v>0</v>
      </c>
      <c r="AI343">
        <f t="shared" ref="AI343" si="2228">AI341+AH342*9.81/10-255/29.4/10*1.2</f>
        <v>1626.1264741152154</v>
      </c>
      <c r="AJ343">
        <f t="shared" ref="AJ343" si="2229">AI343+AJ341</f>
        <v>139919.70314679935</v>
      </c>
    </row>
    <row r="344" spans="1:36" x14ac:dyDescent="0.25">
      <c r="A344">
        <v>487534</v>
      </c>
      <c r="B344">
        <v>101839</v>
      </c>
      <c r="E344">
        <v>-15312</v>
      </c>
      <c r="F344">
        <v>-7</v>
      </c>
      <c r="G344">
        <v>108</v>
      </c>
      <c r="H344">
        <v>-1</v>
      </c>
      <c r="I344">
        <v>-16036</v>
      </c>
      <c r="J344">
        <v>30</v>
      </c>
      <c r="L344">
        <f t="shared" ref="L344" si="2230">44330.8*(1-(B344/101325)^0.190289)+42.2</f>
        <v>-0.50469624142596814</v>
      </c>
      <c r="M344">
        <f t="shared" ref="M344" si="2231">((L342+L344+L346)/3-(L344+L346+L348)/3)*10</f>
        <v>3.8689716012411668</v>
      </c>
      <c r="N344">
        <f t="shared" ref="N344" si="2232">((M342+M344+M346)/3-(M344+M346+M348)/3)</f>
        <v>3.5004329585357086</v>
      </c>
      <c r="O344">
        <f t="shared" ref="O344" si="2233">D344/32768*500</f>
        <v>0</v>
      </c>
      <c r="P344">
        <f t="shared" ref="P344" si="2234">(P343+O344/10+23.5/10/75)*1.1196</f>
        <v>3.5080799999999995E-2</v>
      </c>
      <c r="Q344">
        <f t="shared" ref="Q344" si="2235">F344/32768*500</f>
        <v>-0.1068115234375</v>
      </c>
      <c r="R344">
        <f t="shared" ref="R344" si="2236">(R343+Q344/10+23.5/10/75)*1.1196</f>
        <v>2.3122181835937495E-2</v>
      </c>
      <c r="S344">
        <f>H344/32768*500</f>
        <v>-1.52587890625E-2</v>
      </c>
      <c r="T344">
        <f t="shared" ref="T344" si="2237">(T343+S344/10+23.5/10/75)*1.1196</f>
        <v>3.3372425976562495E-2</v>
      </c>
      <c r="V344">
        <f t="shared" si="2093"/>
        <v>7.4656265236470016</v>
      </c>
      <c r="W344">
        <f t="shared" ref="W344" si="2238">V344/10+W342-0.7/10</f>
        <v>115.72079960994685</v>
      </c>
      <c r="X344">
        <f t="shared" ref="X344" si="2239">X342+W344</f>
        <v>10009.537952218445</v>
      </c>
      <c r="Z344">
        <f t="shared" si="2094"/>
        <v>-5.1551312649164675E-2</v>
      </c>
      <c r="AD344">
        <f t="shared" si="2095"/>
        <v>7.765617433414044</v>
      </c>
      <c r="AE344">
        <f t="shared" ref="AE344" si="2240">AE343+AD344/10-0.72/10</f>
        <v>0.70456174334140442</v>
      </c>
      <c r="AH344">
        <f t="shared" si="2096"/>
        <v>10.772328023717138</v>
      </c>
    </row>
    <row r="345" spans="1:36" x14ac:dyDescent="0.25">
      <c r="N345">
        <f t="shared" si="2123"/>
        <v>0</v>
      </c>
      <c r="V345">
        <f t="shared" si="2093"/>
        <v>0</v>
      </c>
      <c r="X345" t="s">
        <v>6</v>
      </c>
      <c r="Z345">
        <f t="shared" si="2094"/>
        <v>0</v>
      </c>
      <c r="AD345">
        <f t="shared" si="2095"/>
        <v>0</v>
      </c>
      <c r="AH345">
        <f t="shared" si="2096"/>
        <v>0</v>
      </c>
      <c r="AI345">
        <f t="shared" ref="AI345" si="2241">AI343+AH344*9.81/10-255/29.4/10*1.2</f>
        <v>1635.6533115799514</v>
      </c>
      <c r="AJ345">
        <f t="shared" ref="AJ345" si="2242">AI345+AJ343</f>
        <v>141555.3564583793</v>
      </c>
    </row>
    <row r="346" spans="1:36" x14ac:dyDescent="0.25">
      <c r="A346">
        <v>487628</v>
      </c>
      <c r="B346">
        <v>101866</v>
      </c>
      <c r="D346">
        <v>5</v>
      </c>
      <c r="E346">
        <v>-15266</v>
      </c>
      <c r="F346">
        <v>-10</v>
      </c>
      <c r="G346">
        <v>134</v>
      </c>
      <c r="H346">
        <v>-1</v>
      </c>
      <c r="I346">
        <v>-16044</v>
      </c>
      <c r="J346">
        <v>29</v>
      </c>
      <c r="L346">
        <f t="shared" ref="L346" si="2243">44330.8*(1-(B346/101325)^0.190289)+42.2</f>
        <v>-2.7431103903274732</v>
      </c>
      <c r="M346">
        <f t="shared" ref="M346" si="2244">((L344+L346+L348)/3-(L346+L348+L350)/3)*10</f>
        <v>0.82912137131380348</v>
      </c>
      <c r="N346">
        <f t="shared" ref="N346" si="2245">((M344+M346+M348)/3-(M346+M348+M350)/3)</f>
        <v>0.82910012734310468</v>
      </c>
      <c r="O346">
        <f t="shared" ref="O346" si="2246">D346/32768*500</f>
        <v>7.62939453125E-2</v>
      </c>
      <c r="P346">
        <f t="shared" ref="P346" si="2247">(P345+O346/10+23.5/10/75)*1.1196</f>
        <v>4.3622670117187498E-2</v>
      </c>
      <c r="Q346">
        <f t="shared" ref="Q346" si="2248">F346/32768*500</f>
        <v>-0.152587890625</v>
      </c>
      <c r="R346">
        <f t="shared" ref="R346" si="2249">(R345+Q346/10+23.5/10/75)*1.1196</f>
        <v>1.7997059765624997E-2</v>
      </c>
      <c r="S346">
        <f>H346/32768*500</f>
        <v>-1.52587890625E-2</v>
      </c>
      <c r="T346">
        <f t="shared" ref="T346" si="2250">(T345+S346/10+23.5/10/75)*1.1196</f>
        <v>3.3372425976562495E-2</v>
      </c>
      <c r="V346">
        <f t="shared" si="2093"/>
        <v>7.4431984397854709</v>
      </c>
      <c r="W346">
        <f t="shared" ref="W346" si="2251">V346/10+W344-0.7/10</f>
        <v>116.3951194539254</v>
      </c>
      <c r="X346">
        <f t="shared" ref="X346" si="2252">X344+W346</f>
        <v>10125.933071672371</v>
      </c>
      <c r="Z346">
        <f t="shared" si="2094"/>
        <v>-6.3961813842482104E-2</v>
      </c>
      <c r="AD346">
        <f t="shared" si="2095"/>
        <v>7.7694915254237289</v>
      </c>
      <c r="AE346">
        <f t="shared" ref="AE346" si="2253">AE345+AD346/10-0.72/10</f>
        <v>0.70494915254237289</v>
      </c>
      <c r="AH346">
        <f t="shared" si="2096"/>
        <v>10.7596604356869</v>
      </c>
    </row>
    <row r="347" spans="1:36" x14ac:dyDescent="0.25">
      <c r="N347">
        <f t="shared" si="2123"/>
        <v>0</v>
      </c>
      <c r="V347">
        <f t="shared" si="2093"/>
        <v>0</v>
      </c>
      <c r="X347" t="s">
        <v>6</v>
      </c>
      <c r="Z347">
        <f t="shared" si="2094"/>
        <v>0</v>
      </c>
      <c r="AD347">
        <f t="shared" si="2095"/>
        <v>0</v>
      </c>
      <c r="AH347">
        <f t="shared" si="2096"/>
        <v>0</v>
      </c>
      <c r="AI347">
        <f t="shared" ref="AI347" si="2254">AI345+AH346*9.81/10-255/29.4/10*1.2</f>
        <v>1645.1677221408297</v>
      </c>
      <c r="AJ347">
        <f t="shared" ref="AJ347" si="2255">AI347+AJ345</f>
        <v>143200.52418052012</v>
      </c>
    </row>
    <row r="348" spans="1:36" x14ac:dyDescent="0.25">
      <c r="A348">
        <v>487725</v>
      </c>
      <c r="B348">
        <v>101856</v>
      </c>
      <c r="D348">
        <v>-1</v>
      </c>
      <c r="E348">
        <v>-15174</v>
      </c>
      <c r="F348">
        <v>-9</v>
      </c>
      <c r="G348">
        <v>206</v>
      </c>
      <c r="H348">
        <v>-1</v>
      </c>
      <c r="I348">
        <v>-16074</v>
      </c>
      <c r="J348">
        <v>29</v>
      </c>
      <c r="L348">
        <f t="shared" ref="L348" si="2256">44330.8*(1-(B348/101325)^0.190289)+42.2</f>
        <v>-1.914124133192459</v>
      </c>
      <c r="M348">
        <f t="shared" ref="M348" si="2257">((L346+L348+L350)/3-(L348+L350+L352)/3)*10</f>
        <v>-9.1196825710355984</v>
      </c>
      <c r="N348">
        <f t="shared" ref="N348" si="2258">((M346+M348+M350)/3-(M348+M350+M352)/3)</f>
        <v>0.2763737904379342</v>
      </c>
      <c r="O348">
        <f t="shared" ref="O348" si="2259">D348/32768*500</f>
        <v>-1.52587890625E-2</v>
      </c>
      <c r="P348">
        <f t="shared" ref="P348" si="2260">(P347+O348/10+23.5/10/75)*1.1196</f>
        <v>3.3372425976562495E-2</v>
      </c>
      <c r="Q348">
        <f t="shared" ref="Q348" si="2261">F348/32768*500</f>
        <v>-0.1373291015625</v>
      </c>
      <c r="R348">
        <f t="shared" ref="R348" si="2262">(R347+Q348/10+23.5/10/75)*1.1196</f>
        <v>1.9705433789062497E-2</v>
      </c>
      <c r="S348">
        <f>H348/32768*500</f>
        <v>-1.52587890625E-2</v>
      </c>
      <c r="T348">
        <f t="shared" ref="T348" si="2263">(T347+S348/10+23.5/10/75)*1.1196</f>
        <v>3.3372425976562495E-2</v>
      </c>
      <c r="V348">
        <f t="shared" si="2093"/>
        <v>7.3983422720624086</v>
      </c>
      <c r="W348">
        <f t="shared" ref="W348" si="2264">V348/10+W346-0.7/10</f>
        <v>117.06495368113166</v>
      </c>
      <c r="X348">
        <f t="shared" ref="X348" si="2265">X346+W348</f>
        <v>10242.998025353503</v>
      </c>
      <c r="Z348">
        <f t="shared" si="2094"/>
        <v>-9.8329355608591879E-2</v>
      </c>
      <c r="AD348">
        <f t="shared" si="2095"/>
        <v>7.7840193704600482</v>
      </c>
      <c r="AE348">
        <f t="shared" ref="AE348" si="2266">AE347+AD348/10-0.72/10</f>
        <v>0.70640193704600485</v>
      </c>
      <c r="AH348">
        <f t="shared" si="2096"/>
        <v>10.739464353330533</v>
      </c>
    </row>
    <row r="349" spans="1:36" x14ac:dyDescent="0.25">
      <c r="N349">
        <f t="shared" si="2123"/>
        <v>0</v>
      </c>
      <c r="V349">
        <f t="shared" si="2093"/>
        <v>0</v>
      </c>
      <c r="X349" t="s">
        <v>6</v>
      </c>
      <c r="Z349">
        <f t="shared" si="2094"/>
        <v>0</v>
      </c>
      <c r="AD349">
        <f t="shared" si="2095"/>
        <v>0</v>
      </c>
      <c r="AH349">
        <f t="shared" si="2096"/>
        <v>0</v>
      </c>
      <c r="AI349">
        <f t="shared" ref="AI349" si="2267">AI347+AH348*9.81/10-255/29.4/10*1.2</f>
        <v>1654.6623203449165</v>
      </c>
      <c r="AJ349">
        <f t="shared" ref="AJ349" si="2268">AI349+AJ347</f>
        <v>144855.18650086503</v>
      </c>
    </row>
    <row r="350" spans="1:36" x14ac:dyDescent="0.25">
      <c r="A350">
        <v>487825</v>
      </c>
      <c r="B350">
        <v>101842</v>
      </c>
      <c r="C350">
        <v>48</v>
      </c>
      <c r="D350">
        <v>-1</v>
      </c>
      <c r="E350">
        <v>-15204</v>
      </c>
      <c r="F350">
        <v>-4</v>
      </c>
      <c r="G350">
        <v>108</v>
      </c>
      <c r="H350">
        <v>-1</v>
      </c>
      <c r="I350">
        <v>-16084</v>
      </c>
      <c r="J350">
        <v>29</v>
      </c>
      <c r="L350">
        <f t="shared" ref="L350" si="2269">44330.8*(1-(B350/101325)^0.190289)+42.2</f>
        <v>-0.75343265282010918</v>
      </c>
      <c r="M350">
        <f t="shared" ref="M350" si="2270">((L348+L350+L352)/3-(L350+L352+L354)/3)*10</f>
        <v>1.3816712192118541</v>
      </c>
      <c r="N350">
        <f t="shared" ref="N350" si="2271">((M348+M350+M352)/3-(M350+M352+M354)/3)</f>
        <v>-4.4217631443066807</v>
      </c>
      <c r="O350">
        <f t="shared" ref="O350" si="2272">D350/32768*500</f>
        <v>-1.52587890625E-2</v>
      </c>
      <c r="P350">
        <f t="shared" ref="P350" si="2273">(P349+O350/10+23.5/10/75)*1.1196</f>
        <v>3.3372425976562495E-2</v>
      </c>
      <c r="Q350">
        <f t="shared" ref="Q350" si="2274">F350/32768*500</f>
        <v>-6.103515625E-2</v>
      </c>
      <c r="R350">
        <f t="shared" ref="R350" si="2275">(R349+Q350/10+23.5/10/75)*1.1196</f>
        <v>2.8247303906249997E-2</v>
      </c>
      <c r="S350">
        <f>H350/32768*500</f>
        <v>-1.52587890625E-2</v>
      </c>
      <c r="T350">
        <f t="shared" ref="T350" si="2276">(T349+S350/10+23.5/10/75)*1.1196</f>
        <v>3.3372425976562495E-2</v>
      </c>
      <c r="V350">
        <f t="shared" si="2093"/>
        <v>7.4129692832764507</v>
      </c>
      <c r="W350">
        <f t="shared" ref="W350" si="2277">V350/10+W348-0.7/10</f>
        <v>117.7362506094593</v>
      </c>
      <c r="X350">
        <f t="shared" ref="X350" si="2278">X348+W350</f>
        <v>10360.734275962963</v>
      </c>
      <c r="Z350">
        <f t="shared" si="2094"/>
        <v>-5.1551312649164675E-2</v>
      </c>
      <c r="AD350">
        <f t="shared" si="2095"/>
        <v>7.7888619854721552</v>
      </c>
      <c r="AE350">
        <f t="shared" ref="AE350" si="2279">AE349+AD350/10-0.72/10</f>
        <v>0.70688619854721557</v>
      </c>
      <c r="AH350">
        <f t="shared" si="2096"/>
        <v>10.752727196454362</v>
      </c>
    </row>
    <row r="351" spans="1:36" x14ac:dyDescent="0.25">
      <c r="N351">
        <f t="shared" si="2123"/>
        <v>0</v>
      </c>
      <c r="V351">
        <f t="shared" si="2093"/>
        <v>0</v>
      </c>
      <c r="X351" t="s">
        <v>6</v>
      </c>
      <c r="Z351">
        <f t="shared" si="2094"/>
        <v>0</v>
      </c>
      <c r="AD351">
        <f t="shared" si="2095"/>
        <v>0</v>
      </c>
      <c r="AH351">
        <f t="shared" si="2096"/>
        <v>0</v>
      </c>
      <c r="AI351">
        <f t="shared" ref="AI351" si="2280">AI349+AH350*9.81/10-255/29.4/10*1.2</f>
        <v>1664.1699293981076</v>
      </c>
      <c r="AJ351">
        <f t="shared" ref="AJ351" si="2281">AI351+AJ349</f>
        <v>146519.35643026314</v>
      </c>
    </row>
    <row r="352" spans="1:36" x14ac:dyDescent="0.25">
      <c r="A352">
        <v>487920</v>
      </c>
      <c r="B352">
        <v>101833</v>
      </c>
      <c r="C352">
        <v>48</v>
      </c>
      <c r="D352">
        <v>4</v>
      </c>
      <c r="E352">
        <v>-15290</v>
      </c>
      <c r="F352">
        <v>-9</v>
      </c>
      <c r="G352">
        <v>132</v>
      </c>
      <c r="I352">
        <v>-16056</v>
      </c>
      <c r="J352">
        <v>29</v>
      </c>
      <c r="L352">
        <f t="shared" ref="L352" si="2282">44330.8*(1-(B352/101325)^0.190289)+42.2</f>
        <v>-7.2056190167941736E-3</v>
      </c>
      <c r="M352">
        <f t="shared" ref="M352" si="2283">((L350+L352+L354)/3-(L352+L354+L356)/3)*10</f>
        <v>0</v>
      </c>
      <c r="N352">
        <f t="shared" ref="N352" si="2284">((M350+M352+M354)/3-(M352+M354+M356)/3)</f>
        <v>0.55266702324270889</v>
      </c>
      <c r="O352">
        <f t="shared" ref="O352" si="2285">D352/32768*500</f>
        <v>6.103515625E-2</v>
      </c>
      <c r="P352">
        <f t="shared" ref="P352" si="2286">(P351+O352/10+23.5/10/75)*1.1196</f>
        <v>4.1914296093749998E-2</v>
      </c>
      <c r="Q352">
        <f t="shared" ref="Q352" si="2287">F352/32768*500</f>
        <v>-0.1373291015625</v>
      </c>
      <c r="R352">
        <f t="shared" ref="R352" si="2288">(R351+Q352/10+23.5/10/75)*1.1196</f>
        <v>1.9705433789062497E-2</v>
      </c>
      <c r="S352">
        <f>H352/32768*500</f>
        <v>0</v>
      </c>
      <c r="T352">
        <f t="shared" ref="T352" si="2289">(T351+S352/10+23.5/10/75)*1.1196</f>
        <v>3.5080799999999995E-2</v>
      </c>
      <c r="V352">
        <f t="shared" si="2093"/>
        <v>7.4549000487567039</v>
      </c>
      <c r="W352">
        <f t="shared" ref="W352" si="2290">V352/10+W350-0.7/10</f>
        <v>118.41174061433499</v>
      </c>
      <c r="X352">
        <f t="shared" ref="X352" si="2291">X350+W352</f>
        <v>10479.146016577297</v>
      </c>
      <c r="Z352">
        <f t="shared" si="2094"/>
        <v>-6.3007159904534607E-2</v>
      </c>
      <c r="AD352">
        <f t="shared" si="2095"/>
        <v>7.7753026634382563</v>
      </c>
      <c r="AE352">
        <f t="shared" ref="AE352" si="2292">AE351+AD352/10-0.72/10</f>
        <v>0.70553026634382565</v>
      </c>
      <c r="AH352">
        <f t="shared" si="2096"/>
        <v>10.771946720403976</v>
      </c>
    </row>
    <row r="353" spans="1:36" x14ac:dyDescent="0.25">
      <c r="N353">
        <f t="shared" si="2123"/>
        <v>0</v>
      </c>
      <c r="V353">
        <f t="shared" si="2093"/>
        <v>0</v>
      </c>
      <c r="X353" t="s">
        <v>6</v>
      </c>
      <c r="Z353">
        <f t="shared" si="2094"/>
        <v>0</v>
      </c>
      <c r="AD353">
        <f t="shared" si="2095"/>
        <v>0</v>
      </c>
      <c r="AH353">
        <f t="shared" si="2096"/>
        <v>0</v>
      </c>
      <c r="AI353">
        <f t="shared" ref="AI353" si="2293">AI351+AH352*9.81/10-255/29.4/10*1.2</f>
        <v>1673.6963928042933</v>
      </c>
      <c r="AJ353">
        <f t="shared" ref="AJ353" si="2294">AI353+AJ351</f>
        <v>148193.05282306744</v>
      </c>
    </row>
    <row r="354" spans="1:36" x14ac:dyDescent="0.25">
      <c r="A354">
        <v>488013</v>
      </c>
      <c r="B354">
        <v>101861</v>
      </c>
      <c r="D354">
        <v>1</v>
      </c>
      <c r="E354">
        <v>-15170</v>
      </c>
      <c r="F354">
        <v>-11</v>
      </c>
      <c r="G354">
        <v>218</v>
      </c>
      <c r="H354">
        <v>-1</v>
      </c>
      <c r="I354">
        <v>-16050</v>
      </c>
      <c r="J354">
        <v>29</v>
      </c>
      <c r="L354">
        <f t="shared" ref="L354" si="2295">44330.8*(1-(B354/101325)^0.190289)+42.2</f>
        <v>-2.3286254989560149</v>
      </c>
      <c r="M354">
        <f t="shared" ref="M354" si="2296">((L352+L354+L356)/3-(L354+L356+L358)/3)*10</f>
        <v>4.1456068618844455</v>
      </c>
      <c r="N354">
        <f t="shared" ref="N354" si="2297">((M352+M354+M356)/3-(M354+M356+M358)/3)</f>
        <v>9.2123864353202523E-2</v>
      </c>
      <c r="O354">
        <f t="shared" ref="O354" si="2298">D354/32768*500</f>
        <v>1.52587890625E-2</v>
      </c>
      <c r="P354">
        <f t="shared" ref="P354" si="2299">(P353+O354/10+23.5/10/75)*1.1196</f>
        <v>3.6789174023437496E-2</v>
      </c>
      <c r="Q354">
        <f t="shared" ref="Q354" si="2300">F354/32768*500</f>
        <v>-0.1678466796875</v>
      </c>
      <c r="R354">
        <f t="shared" ref="R354" si="2301">(R353+Q354/10+23.5/10/75)*1.1196</f>
        <v>1.6288685742187496E-2</v>
      </c>
      <c r="S354">
        <f>H354/32768*500</f>
        <v>-1.52587890625E-2</v>
      </c>
      <c r="T354">
        <f t="shared" ref="T354" si="2302">(T353+S354/10+23.5/10/75)*1.1196</f>
        <v>3.3372425976562495E-2</v>
      </c>
      <c r="V354">
        <f t="shared" si="2093"/>
        <v>7.3963920039005364</v>
      </c>
      <c r="W354">
        <f t="shared" ref="W354" si="2303">V354/10+W352-0.7/10</f>
        <v>119.08137981472505</v>
      </c>
      <c r="X354">
        <f t="shared" ref="X354" si="2304">X352+W354</f>
        <v>10598.227396392022</v>
      </c>
      <c r="Z354">
        <f t="shared" si="2094"/>
        <v>-0.10405727923627685</v>
      </c>
      <c r="AD354">
        <f t="shared" si="2095"/>
        <v>7.7723970944309926</v>
      </c>
      <c r="AE354">
        <f t="shared" ref="AE354" si="2305">AE353+AD354/10-0.72/10</f>
        <v>0.70523970944309933</v>
      </c>
      <c r="AH354">
        <f t="shared" si="2096"/>
        <v>10.72975298812816</v>
      </c>
    </row>
    <row r="355" spans="1:36" x14ac:dyDescent="0.25">
      <c r="N355">
        <f t="shared" si="2123"/>
        <v>0</v>
      </c>
      <c r="V355">
        <f t="shared" si="2093"/>
        <v>0</v>
      </c>
      <c r="X355" t="s">
        <v>6</v>
      </c>
      <c r="Z355">
        <f t="shared" si="2094"/>
        <v>0</v>
      </c>
      <c r="AD355">
        <f t="shared" si="2095"/>
        <v>0</v>
      </c>
      <c r="AH355">
        <f t="shared" si="2096"/>
        <v>0</v>
      </c>
      <c r="AI355">
        <f t="shared" ref="AI355" si="2306">AI353+AH354*9.81/10-255/29.4/10*1.2</f>
        <v>1683.1814641591163</v>
      </c>
      <c r="AJ355">
        <f t="shared" ref="AJ355" si="2307">AI355+AJ353</f>
        <v>149876.23428722654</v>
      </c>
    </row>
    <row r="356" spans="1:36" x14ac:dyDescent="0.25">
      <c r="A356">
        <v>488110</v>
      </c>
      <c r="B356">
        <v>101842</v>
      </c>
      <c r="D356">
        <v>-2</v>
      </c>
      <c r="E356">
        <v>-15196</v>
      </c>
      <c r="F356">
        <v>-5</v>
      </c>
      <c r="G356">
        <v>200</v>
      </c>
      <c r="H356">
        <v>-1</v>
      </c>
      <c r="I356">
        <v>-16012</v>
      </c>
      <c r="J356">
        <v>29</v>
      </c>
      <c r="L356">
        <f t="shared" ref="L356" si="2308">44330.8*(1-(B356/101325)^0.190289)+42.2</f>
        <v>-0.75343265282010918</v>
      </c>
      <c r="M356">
        <f t="shared" ref="M356" si="2309">((L354+L356+L358)/3-(L356+L358+L360)/3)*10</f>
        <v>-0.27632985051627257</v>
      </c>
      <c r="N356">
        <f t="shared" ref="N356" si="2310">((M354+M356+M358)/3-(M356+M358+M360)/3)</f>
        <v>1.7503512278589284</v>
      </c>
      <c r="O356">
        <f t="shared" ref="O356" si="2311">D356/32768*500</f>
        <v>-3.0517578125E-2</v>
      </c>
      <c r="P356">
        <f t="shared" ref="P356" si="2312">(P355+O356/10+23.5/10/75)*1.1196</f>
        <v>3.1664051953124994E-2</v>
      </c>
      <c r="Q356">
        <f t="shared" ref="Q356" si="2313">F356/32768*500</f>
        <v>-7.62939453125E-2</v>
      </c>
      <c r="R356">
        <f t="shared" ref="R356" si="2314">(R355+Q356/10+23.5/10/75)*1.1196</f>
        <v>2.6538929882812496E-2</v>
      </c>
      <c r="S356">
        <f>H356/32768*500</f>
        <v>-1.52587890625E-2</v>
      </c>
      <c r="T356">
        <f t="shared" ref="T356" si="2315">(T355+S356/10+23.5/10/75)*1.1196</f>
        <v>3.3372425976562495E-2</v>
      </c>
      <c r="V356">
        <f t="shared" si="2093"/>
        <v>7.4090687469527063</v>
      </c>
      <c r="W356">
        <f t="shared" ref="W356" si="2316">V356/10+W354-0.7/10</f>
        <v>119.75228668942033</v>
      </c>
      <c r="X356">
        <f t="shared" ref="X356" si="2317">X354+W356</f>
        <v>10717.979683081441</v>
      </c>
      <c r="Z356">
        <f t="shared" si="2094"/>
        <v>-9.5465393794749401E-2</v>
      </c>
      <c r="AD356">
        <f t="shared" si="2095"/>
        <v>7.7539951573849875</v>
      </c>
      <c r="AE356">
        <f t="shared" ref="AE356" si="2318">AE355+AD356/10-0.72/10</f>
        <v>0.70339951573849879</v>
      </c>
      <c r="AH356">
        <f t="shared" si="2096"/>
        <v>10.725103926733464</v>
      </c>
    </row>
    <row r="357" spans="1:36" x14ac:dyDescent="0.25">
      <c r="N357">
        <f t="shared" si="2123"/>
        <v>0</v>
      </c>
      <c r="V357">
        <f t="shared" si="2093"/>
        <v>0</v>
      </c>
      <c r="X357" t="s">
        <v>6</v>
      </c>
      <c r="Z357">
        <f t="shared" si="2094"/>
        <v>0</v>
      </c>
      <c r="AD357">
        <f t="shared" si="2095"/>
        <v>0</v>
      </c>
      <c r="AH357">
        <f t="shared" si="2096"/>
        <v>0</v>
      </c>
      <c r="AI357">
        <f t="shared" ref="AI357" si="2319">AI355+AH356*9.81/10-255/29.4/10*1.2</f>
        <v>1692.6619747847112</v>
      </c>
      <c r="AJ357">
        <f t="shared" ref="AJ357" si="2320">AI357+AJ355</f>
        <v>151568.89626201126</v>
      </c>
    </row>
    <row r="358" spans="1:36" x14ac:dyDescent="0.25">
      <c r="A358">
        <v>488206</v>
      </c>
      <c r="B358">
        <v>101848</v>
      </c>
      <c r="D358">
        <v>-1</v>
      </c>
      <c r="E358">
        <v>-15270</v>
      </c>
      <c r="F358">
        <v>-7</v>
      </c>
      <c r="G358">
        <v>110</v>
      </c>
      <c r="H358">
        <v>-1</v>
      </c>
      <c r="I358">
        <v>-16056</v>
      </c>
      <c r="J358">
        <v>30</v>
      </c>
      <c r="L358">
        <f t="shared" ref="L358" si="2321">44330.8*(1-(B358/101325)^0.190289)+42.2</f>
        <v>-1.2508876775821278</v>
      </c>
      <c r="M358">
        <f t="shared" ref="M358" si="2322">((L356+L358+L360)/3-(L358+L360+L362)/3)*10</f>
        <v>-0.27637159305960779</v>
      </c>
      <c r="N358">
        <f t="shared" ref="N358" si="2323">((M356+M358+M360)/3-(M358+M360+M362)/3)</f>
        <v>-0.18421990034418173</v>
      </c>
      <c r="O358">
        <f t="shared" ref="O358" si="2324">D358/32768*500</f>
        <v>-1.52587890625E-2</v>
      </c>
      <c r="P358">
        <f t="shared" ref="P358" si="2325">(P357+O358/10+23.5/10/75)*1.1196</f>
        <v>3.3372425976562495E-2</v>
      </c>
      <c r="Q358">
        <f t="shared" ref="Q358" si="2326">F358/32768*500</f>
        <v>-0.1068115234375</v>
      </c>
      <c r="R358">
        <f t="shared" ref="R358" si="2327">(R357+Q358/10+23.5/10/75)*1.1196</f>
        <v>2.3122181835937495E-2</v>
      </c>
      <c r="S358">
        <f>H358/32768*500</f>
        <v>-1.52587890625E-2</v>
      </c>
      <c r="T358">
        <f t="shared" ref="T358" si="2328">(T357+S358/10+23.5/10/75)*1.1196</f>
        <v>3.3372425976562495E-2</v>
      </c>
      <c r="V358">
        <f t="shared" si="2093"/>
        <v>7.4451487079473431</v>
      </c>
      <c r="W358">
        <f t="shared" ref="W358" si="2329">V358/10+W356-0.7/10</f>
        <v>120.42680156021507</v>
      </c>
      <c r="X358">
        <f t="shared" ref="X358" si="2330">X356+W358</f>
        <v>10838.406484641657</v>
      </c>
      <c r="Z358">
        <f t="shared" si="2094"/>
        <v>-5.2505966587112173E-2</v>
      </c>
      <c r="AD358">
        <f t="shared" si="2095"/>
        <v>7.7753026634382563</v>
      </c>
      <c r="AE358">
        <f t="shared" ref="AE358" si="2331">AE357+AD358/10-0.72/10</f>
        <v>0.70553026634382565</v>
      </c>
      <c r="AH358">
        <f t="shared" si="2096"/>
        <v>10.765144108094757</v>
      </c>
    </row>
    <row r="359" spans="1:36" x14ac:dyDescent="0.25">
      <c r="N359">
        <f t="shared" si="2123"/>
        <v>0</v>
      </c>
      <c r="V359">
        <f t="shared" si="2093"/>
        <v>0</v>
      </c>
      <c r="X359" t="s">
        <v>6</v>
      </c>
      <c r="Z359">
        <f t="shared" si="2094"/>
        <v>0</v>
      </c>
      <c r="AD359">
        <f t="shared" si="2095"/>
        <v>0</v>
      </c>
      <c r="AH359">
        <f t="shared" si="2096"/>
        <v>0</v>
      </c>
      <c r="AI359">
        <f t="shared" ref="AI359" si="2332">AI357+AH358*9.81/10-255/29.4/10*1.2</f>
        <v>1702.1817648282215</v>
      </c>
      <c r="AJ359">
        <f t="shared" ref="AJ359" si="2333">AI359+AJ357</f>
        <v>153271.07802683947</v>
      </c>
    </row>
    <row r="360" spans="1:36" x14ac:dyDescent="0.25">
      <c r="A360">
        <v>488301</v>
      </c>
      <c r="B360">
        <v>101860</v>
      </c>
      <c r="D360">
        <v>4</v>
      </c>
      <c r="E360">
        <v>-15222</v>
      </c>
      <c r="F360">
        <v>-9</v>
      </c>
      <c r="G360">
        <v>138</v>
      </c>
      <c r="H360">
        <v>-1</v>
      </c>
      <c r="I360">
        <v>-16040</v>
      </c>
      <c r="J360">
        <v>29</v>
      </c>
      <c r="L360">
        <f t="shared" ref="L360" si="2334">44330.8*(1-(B360/101325)^0.190289)+42.2</f>
        <v>-2.2457265438011333</v>
      </c>
      <c r="M360">
        <f t="shared" ref="M360" si="2335">((L358+L360+L362)/3-(L360+L362+L364)/3)*10</f>
        <v>-1.1054468216923397</v>
      </c>
      <c r="N360">
        <f t="shared" ref="N360" si="2336">((M358+M360+M362)/3-(M360+M362+M364)/3)</f>
        <v>0.73702387688964066</v>
      </c>
      <c r="O360">
        <f t="shared" ref="O360" si="2337">D360/32768*500</f>
        <v>6.103515625E-2</v>
      </c>
      <c r="P360">
        <f t="shared" ref="P360" si="2338">(P359+O360/10+23.5/10/75)*1.1196</f>
        <v>4.1914296093749998E-2</v>
      </c>
      <c r="Q360">
        <f t="shared" ref="Q360" si="2339">F360/32768*500</f>
        <v>-0.1373291015625</v>
      </c>
      <c r="R360">
        <f t="shared" ref="R360" si="2340">(R359+Q360/10+23.5/10/75)*1.1196</f>
        <v>1.9705433789062497E-2</v>
      </c>
      <c r="S360">
        <f>H360/32768*500</f>
        <v>-1.52587890625E-2</v>
      </c>
      <c r="T360">
        <f t="shared" ref="T360" si="2341">(T359+S360/10+23.5/10/75)*1.1196</f>
        <v>3.3372425976562495E-2</v>
      </c>
      <c r="V360">
        <f t="shared" si="2093"/>
        <v>7.4217454900048754</v>
      </c>
      <c r="W360">
        <f t="shared" ref="W360" si="2342">V360/10+W358-0.7/10</f>
        <v>121.09897610921556</v>
      </c>
      <c r="X360">
        <f t="shared" ref="X360" si="2343">X358+W360</f>
        <v>10959.505460750872</v>
      </c>
      <c r="Z360">
        <f t="shared" si="2094"/>
        <v>-6.5871121718377085E-2</v>
      </c>
      <c r="AD360">
        <f t="shared" si="2095"/>
        <v>7.7675544794188864</v>
      </c>
      <c r="AE360">
        <f t="shared" ref="AE360" si="2344">AE359+AD360/10-0.72/10</f>
        <v>0.70475544794188871</v>
      </c>
      <c r="AH360">
        <f t="shared" si="2096"/>
        <v>10.743442079418706</v>
      </c>
    </row>
    <row r="361" spans="1:36" x14ac:dyDescent="0.25">
      <c r="N361">
        <f t="shared" si="2123"/>
        <v>0</v>
      </c>
      <c r="V361">
        <f t="shared" si="2093"/>
        <v>0</v>
      </c>
      <c r="X361" t="s">
        <v>6</v>
      </c>
      <c r="Z361">
        <f t="shared" si="2094"/>
        <v>0</v>
      </c>
      <c r="AD361">
        <f t="shared" si="2095"/>
        <v>0</v>
      </c>
      <c r="AH361">
        <f t="shared" si="2096"/>
        <v>0</v>
      </c>
      <c r="AI361">
        <f t="shared" ref="AI361" si="2345">AI359+AH360*9.81/10-255/29.4/10*1.2</f>
        <v>1711.6802651816006</v>
      </c>
      <c r="AJ361">
        <f t="shared" ref="AJ361" si="2346">AI361+AJ359</f>
        <v>154982.75829202108</v>
      </c>
    </row>
    <row r="362" spans="1:36" x14ac:dyDescent="0.25">
      <c r="A362">
        <v>488401</v>
      </c>
      <c r="B362">
        <v>101841</v>
      </c>
      <c r="D362">
        <v>-2</v>
      </c>
      <c r="E362">
        <v>-15218</v>
      </c>
      <c r="F362">
        <v>-7</v>
      </c>
      <c r="G362">
        <v>220</v>
      </c>
      <c r="I362">
        <v>-16048</v>
      </c>
      <c r="J362">
        <v>29</v>
      </c>
      <c r="L362">
        <f t="shared" ref="L362" si="2347">44330.8*(1-(B362/101325)^0.190289)+42.2</f>
        <v>-0.67052117490222685</v>
      </c>
      <c r="M362">
        <f t="shared" ref="M362" si="2348">((L360+L362+L364)/3-(L362+L364+L366)/3)*10</f>
        <v>0.27632985051627257</v>
      </c>
      <c r="N362">
        <f t="shared" ref="N362" si="2349">((M360+M362+M364)/3-(M362+M364+M366)/3)</f>
        <v>-9.2112878150558686E-2</v>
      </c>
      <c r="O362">
        <f t="shared" ref="O362" si="2350">D362/32768*500</f>
        <v>-3.0517578125E-2</v>
      </c>
      <c r="P362">
        <f t="shared" ref="P362" si="2351">(P361+O362/10+23.5/10/75)*1.1196</f>
        <v>3.1664051953124994E-2</v>
      </c>
      <c r="Q362">
        <f t="shared" ref="Q362" si="2352">F362/32768*500</f>
        <v>-0.1068115234375</v>
      </c>
      <c r="R362">
        <f t="shared" ref="R362" si="2353">(R361+Q362/10+23.5/10/75)*1.1196</f>
        <v>2.3122181835937495E-2</v>
      </c>
      <c r="S362">
        <f>H362/32768*500</f>
        <v>0</v>
      </c>
      <c r="T362">
        <f t="shared" ref="T362" si="2354">(T361+S362/10+23.5/10/75)*1.1196</f>
        <v>3.5080799999999995E-2</v>
      </c>
      <c r="V362">
        <f t="shared" si="2093"/>
        <v>7.4197952218430032</v>
      </c>
      <c r="W362">
        <f t="shared" ref="W362" si="2355">V362/10+W360-0.7/10</f>
        <v>121.77095563139986</v>
      </c>
      <c r="X362">
        <f t="shared" ref="X362" si="2356">X360+W362</f>
        <v>11081.276416382272</v>
      </c>
      <c r="Z362">
        <f t="shared" si="2094"/>
        <v>-0.10501193317422435</v>
      </c>
      <c r="AD362">
        <f t="shared" si="2095"/>
        <v>7.7714285714285714</v>
      </c>
      <c r="AE362">
        <f t="shared" ref="AE362" si="2357">AE361+AD362/10-0.72/10</f>
        <v>0.70514285714285718</v>
      </c>
      <c r="AH362">
        <f t="shared" si="2096"/>
        <v>10.74520780073655</v>
      </c>
    </row>
    <row r="363" spans="1:36" x14ac:dyDescent="0.25">
      <c r="N363">
        <f t="shared" si="2123"/>
        <v>0</v>
      </c>
      <c r="V363">
        <f t="shared" si="2093"/>
        <v>0</v>
      </c>
      <c r="X363" t="s">
        <v>6</v>
      </c>
      <c r="Z363">
        <f t="shared" si="2094"/>
        <v>0</v>
      </c>
      <c r="AD363">
        <f t="shared" si="2095"/>
        <v>0</v>
      </c>
      <c r="AH363">
        <f t="shared" si="2096"/>
        <v>0</v>
      </c>
      <c r="AI363">
        <f t="shared" ref="AI363" si="2358">AI361+AH362*9.81/10-255/29.4/10*1.2</f>
        <v>1721.1804977075926</v>
      </c>
      <c r="AJ363">
        <f t="shared" ref="AJ363" si="2359">AI363+AJ361</f>
        <v>156703.93878972868</v>
      </c>
    </row>
    <row r="364" spans="1:36" x14ac:dyDescent="0.25">
      <c r="A364">
        <v>488497</v>
      </c>
      <c r="B364">
        <v>101844</v>
      </c>
      <c r="E364">
        <v>-15214</v>
      </c>
      <c r="F364">
        <v>-4</v>
      </c>
      <c r="G364">
        <v>140</v>
      </c>
      <c r="H364">
        <v>-1</v>
      </c>
      <c r="I364">
        <v>-16112</v>
      </c>
      <c r="J364">
        <v>29</v>
      </c>
      <c r="L364">
        <f t="shared" ref="L364" si="2360">44330.8*(1-(B364/101325)^0.190289)+42.2</f>
        <v>-0.91925363107442593</v>
      </c>
      <c r="M364">
        <f t="shared" ref="M364" si="2361">((L362+L364+L366)/3-(L364+L366+L368)/3)*10</f>
        <v>-2.4874432237285293</v>
      </c>
      <c r="N364">
        <f t="shared" ref="N364" si="2362">((M362+M364+M366)/3-(M364+M366+M368)/3)</f>
        <v>0.27633058272416644</v>
      </c>
      <c r="O364">
        <f t="shared" ref="O364" si="2363">D364/32768*500</f>
        <v>0</v>
      </c>
      <c r="P364">
        <f t="shared" ref="P364" si="2364">(P363+O364/10+23.5/10/75)*1.1196</f>
        <v>3.5080799999999995E-2</v>
      </c>
      <c r="Q364">
        <f t="shared" ref="Q364" si="2365">F364/32768*500</f>
        <v>-6.103515625E-2</v>
      </c>
      <c r="R364">
        <f t="shared" ref="R364" si="2366">(R363+Q364/10+23.5/10/75)*1.1196</f>
        <v>2.8247303906249997E-2</v>
      </c>
      <c r="S364">
        <f>H364/32768*500</f>
        <v>-1.52587890625E-2</v>
      </c>
      <c r="T364">
        <f t="shared" ref="T364" si="2367">(T363+S364/10+23.5/10/75)*1.1196</f>
        <v>3.3372425976562495E-2</v>
      </c>
      <c r="V364">
        <f t="shared" si="2093"/>
        <v>7.4178449536811311</v>
      </c>
      <c r="W364">
        <f t="shared" ref="W364" si="2368">V364/10+W362-0.7/10</f>
        <v>122.44274012676797</v>
      </c>
      <c r="X364">
        <f t="shared" ref="X364" si="2369">X362+W364</f>
        <v>11203.71915650904</v>
      </c>
      <c r="Z364">
        <f t="shared" si="2094"/>
        <v>-6.6825775656324582E-2</v>
      </c>
      <c r="AD364">
        <f t="shared" si="2095"/>
        <v>7.8024213075060533</v>
      </c>
      <c r="AE364">
        <f t="shared" ref="AE364" si="2370">AE363+AD364/10-0.72/10</f>
        <v>0.70824213075060538</v>
      </c>
      <c r="AH364">
        <f t="shared" si="2096"/>
        <v>10.765995899171111</v>
      </c>
    </row>
    <row r="365" spans="1:36" x14ac:dyDescent="0.25">
      <c r="N365">
        <f t="shared" si="2123"/>
        <v>0</v>
      </c>
      <c r="V365">
        <f t="shared" si="2093"/>
        <v>0</v>
      </c>
      <c r="X365" t="s">
        <v>6</v>
      </c>
      <c r="Z365">
        <f t="shared" si="2094"/>
        <v>0</v>
      </c>
      <c r="AD365">
        <f t="shared" si="2095"/>
        <v>0</v>
      </c>
      <c r="AH365">
        <f t="shared" si="2096"/>
        <v>0</v>
      </c>
      <c r="AI365">
        <f t="shared" ref="AI365" si="2371">AI363+AH364*9.81/10-255/29.4/10*1.2</f>
        <v>1730.7011233581488</v>
      </c>
      <c r="AJ365">
        <f t="shared" ref="AJ365" si="2372">AI365+AJ363</f>
        <v>158434.63991308684</v>
      </c>
    </row>
    <row r="366" spans="1:36" x14ac:dyDescent="0.25">
      <c r="A366">
        <v>488592</v>
      </c>
      <c r="B366">
        <v>101861</v>
      </c>
      <c r="D366">
        <v>4</v>
      </c>
      <c r="E366">
        <v>-15346</v>
      </c>
      <c r="F366">
        <v>-8</v>
      </c>
      <c r="G366">
        <v>162</v>
      </c>
      <c r="H366">
        <v>-1</v>
      </c>
      <c r="I366">
        <v>-16026</v>
      </c>
      <c r="J366">
        <v>29</v>
      </c>
      <c r="L366">
        <f t="shared" ref="L366" si="2373">44330.8*(1-(B366/101325)^0.190289)+42.2</f>
        <v>-2.3286254989560149</v>
      </c>
      <c r="M366">
        <f t="shared" ref="M366" si="2374">((L364+L366+L368)/3-(L366+L368+L370)/3)*10</f>
        <v>-0.8291081872406636</v>
      </c>
      <c r="N366">
        <f t="shared" ref="N366" si="2375">((M364+M366+M368)/3-(M366+M368+M370)/3)</f>
        <v>-1.9346648782325735</v>
      </c>
      <c r="O366">
        <f t="shared" ref="O366" si="2376">D366/32768*500</f>
        <v>6.103515625E-2</v>
      </c>
      <c r="P366">
        <f t="shared" ref="P366" si="2377">(P365+O366/10+23.5/10/75)*1.1196</f>
        <v>4.1914296093749998E-2</v>
      </c>
      <c r="Q366">
        <f t="shared" ref="Q366" si="2378">F366/32768*500</f>
        <v>-0.1220703125</v>
      </c>
      <c r="R366">
        <f t="shared" ref="R366" si="2379">(R365+Q366/10+23.5/10/75)*1.1196</f>
        <v>2.1413807812499998E-2</v>
      </c>
      <c r="S366">
        <f>H366/32768*500</f>
        <v>-1.52587890625E-2</v>
      </c>
      <c r="T366">
        <f t="shared" ref="T366" si="2380">(T365+S366/10+23.5/10/75)*1.1196</f>
        <v>3.3372425976562495E-2</v>
      </c>
      <c r="V366">
        <f t="shared" si="2093"/>
        <v>7.4822038030229159</v>
      </c>
      <c r="W366">
        <f t="shared" ref="W366" si="2381">V366/10+W364-0.7/10</f>
        <v>123.12096050707027</v>
      </c>
      <c r="X366">
        <f t="shared" ref="X366" si="2382">X364+W366</f>
        <v>11326.840117016111</v>
      </c>
      <c r="Z366">
        <f t="shared" si="2094"/>
        <v>-7.7326968973747023E-2</v>
      </c>
      <c r="AD366">
        <f t="shared" si="2095"/>
        <v>7.7607748184019369</v>
      </c>
      <c r="AE366">
        <f t="shared" ref="AE366" si="2383">AE365+AD366/10-0.72/10</f>
        <v>0.7040774818401937</v>
      </c>
      <c r="AH366">
        <f t="shared" si="2096"/>
        <v>10.780490665644253</v>
      </c>
    </row>
    <row r="367" spans="1:36" x14ac:dyDescent="0.25">
      <c r="N367">
        <f t="shared" si="2123"/>
        <v>0</v>
      </c>
      <c r="V367">
        <f t="shared" si="2093"/>
        <v>0</v>
      </c>
      <c r="X367" t="s">
        <v>6</v>
      </c>
      <c r="Z367">
        <f t="shared" si="2094"/>
        <v>0</v>
      </c>
      <c r="AD367">
        <f t="shared" si="2095"/>
        <v>0</v>
      </c>
      <c r="AH367">
        <f t="shared" si="2096"/>
        <v>0</v>
      </c>
      <c r="AI367">
        <f t="shared" ref="AI367" si="2384">AI365+AH366*9.81/10-255/29.4/10*1.2</f>
        <v>1740.2359683746151</v>
      </c>
      <c r="AJ367">
        <f t="shared" ref="AJ367" si="2385">AI367+AJ365</f>
        <v>160174.87588146146</v>
      </c>
    </row>
    <row r="368" spans="1:36" x14ac:dyDescent="0.25">
      <c r="A368">
        <v>488686</v>
      </c>
      <c r="B368">
        <v>101832</v>
      </c>
      <c r="D368">
        <v>2</v>
      </c>
      <c r="E368">
        <v>-15176</v>
      </c>
      <c r="F368">
        <v>-10</v>
      </c>
      <c r="G368">
        <v>240</v>
      </c>
      <c r="H368">
        <v>-1</v>
      </c>
      <c r="I368">
        <v>-16040</v>
      </c>
      <c r="J368">
        <v>29</v>
      </c>
      <c r="L368">
        <f t="shared" ref="L368" si="2386">44330.8*(1-(B368/101325)^0.190289)+42.2</f>
        <v>7.571179221633173E-2</v>
      </c>
      <c r="M368">
        <f t="shared" ref="M368" si="2387">((L366+L368+L370)/3-(L368+L370+L372)/3)*10</f>
        <v>-0.55266189765622697</v>
      </c>
      <c r="N368">
        <f t="shared" ref="N368" si="2388">((M366+M368+M370)/3-(M368+M370+M372)/3)</f>
        <v>0.82917411175155065</v>
      </c>
      <c r="O368">
        <f t="shared" ref="O368" si="2389">D368/32768*500</f>
        <v>3.0517578125E-2</v>
      </c>
      <c r="P368">
        <f t="shared" ref="P368" si="2390">(P367+O368/10+23.5/10/75)*1.1196</f>
        <v>3.8497548046874996E-2</v>
      </c>
      <c r="Q368">
        <f t="shared" ref="Q368" si="2391">F368/32768*500</f>
        <v>-0.152587890625</v>
      </c>
      <c r="R368">
        <f t="shared" ref="R368" si="2392">(R367+Q368/10+23.5/10/75)*1.1196</f>
        <v>1.7997059765624997E-2</v>
      </c>
      <c r="S368">
        <f>H368/32768*500</f>
        <v>-1.52587890625E-2</v>
      </c>
      <c r="T368">
        <f t="shared" ref="T368" si="2393">(T367+S368/10+23.5/10/75)*1.1196</f>
        <v>3.3372425976562495E-2</v>
      </c>
      <c r="V368">
        <f t="shared" si="2093"/>
        <v>7.3993174061433447</v>
      </c>
      <c r="W368">
        <f t="shared" ref="W368" si="2394">V368/10+W366-0.7/10</f>
        <v>123.79089224768461</v>
      </c>
      <c r="X368">
        <f t="shared" ref="X368" si="2395">X366+W368</f>
        <v>11450.631009263796</v>
      </c>
      <c r="Z368">
        <f t="shared" si="2094"/>
        <v>-0.11455847255369929</v>
      </c>
      <c r="AD368">
        <f t="shared" si="2095"/>
        <v>7.7675544794188864</v>
      </c>
      <c r="AE368">
        <f t="shared" ref="AE368" si="2396">AE367+AD368/10-0.72/10</f>
        <v>0.70475544794188871</v>
      </c>
      <c r="AH368">
        <f t="shared" si="2096"/>
        <v>10.72837006777964</v>
      </c>
    </row>
    <row r="369" spans="1:36" x14ac:dyDescent="0.25">
      <c r="N369">
        <f t="shared" si="2123"/>
        <v>0</v>
      </c>
      <c r="V369">
        <f t="shared" si="2093"/>
        <v>0</v>
      </c>
      <c r="X369" t="s">
        <v>6</v>
      </c>
      <c r="Z369">
        <f t="shared" si="2094"/>
        <v>0</v>
      </c>
      <c r="AD369">
        <f t="shared" si="2095"/>
        <v>0</v>
      </c>
      <c r="AH369">
        <f t="shared" si="2096"/>
        <v>0</v>
      </c>
      <c r="AI369">
        <f t="shared" ref="AI369" si="2397">AI367+AH368*9.81/10-255/29.4/10*1.2</f>
        <v>1749.7196830845764</v>
      </c>
      <c r="AJ369">
        <f t="shared" ref="AJ369" si="2398">AI369+AJ367</f>
        <v>161924.59556454603</v>
      </c>
    </row>
    <row r="370" spans="1:36" x14ac:dyDescent="0.25">
      <c r="A370">
        <v>488781</v>
      </c>
      <c r="B370">
        <v>101841</v>
      </c>
      <c r="D370">
        <v>-2</v>
      </c>
      <c r="E370">
        <v>-15286</v>
      </c>
      <c r="F370">
        <v>-4</v>
      </c>
      <c r="G370">
        <v>182</v>
      </c>
      <c r="H370">
        <v>-2</v>
      </c>
      <c r="I370">
        <v>-16058</v>
      </c>
      <c r="J370">
        <v>29</v>
      </c>
      <c r="L370">
        <f t="shared" ref="L370" si="2399">44330.8*(1-(B370/101325)^0.190289)+42.2</f>
        <v>-0.67052117490222685</v>
      </c>
      <c r="M370">
        <f t="shared" ref="M370" si="2400">((L368+L370+L372)/3-(L370+L372+L374)/3)*10</f>
        <v>3.3165514109691916</v>
      </c>
      <c r="N370">
        <f t="shared" ref="N370" si="2401">((M368+M370+M372)/3-(M370+M372+M374)/3)</f>
        <v>0.18422941930925818</v>
      </c>
      <c r="O370">
        <f t="shared" ref="O370" si="2402">D370/32768*500</f>
        <v>-3.0517578125E-2</v>
      </c>
      <c r="P370">
        <f t="shared" ref="P370" si="2403">(P369+O370/10+23.5/10/75)*1.1196</f>
        <v>3.1664051953124994E-2</v>
      </c>
      <c r="Q370">
        <f t="shared" ref="Q370" si="2404">F370/32768*500</f>
        <v>-6.103515625E-2</v>
      </c>
      <c r="R370">
        <f t="shared" ref="R370" si="2405">(R369+Q370/10+23.5/10/75)*1.1196</f>
        <v>2.8247303906249997E-2</v>
      </c>
      <c r="S370">
        <f>H370/32768*500</f>
        <v>-3.0517578125E-2</v>
      </c>
      <c r="T370">
        <f t="shared" ref="T370" si="2406">(T369+S370/10+23.5/10/75)*1.1196</f>
        <v>3.1664051953124994E-2</v>
      </c>
      <c r="V370">
        <f t="shared" si="2093"/>
        <v>7.4529497805948317</v>
      </c>
      <c r="W370">
        <f t="shared" ref="W370" si="2407">V370/10+W368-0.7/10</f>
        <v>124.46618722574409</v>
      </c>
      <c r="X370">
        <f t="shared" ref="X370" si="2408">X368+W370</f>
        <v>11575.09719648954</v>
      </c>
      <c r="Z370">
        <f t="shared" si="2094"/>
        <v>-8.6873508353221954E-2</v>
      </c>
      <c r="AD370">
        <f t="shared" si="2095"/>
        <v>7.7762711864406784</v>
      </c>
      <c r="AE370">
        <f t="shared" ref="AE370" si="2409">AE369+AD370/10-0.72/10</f>
        <v>0.70562711864406791</v>
      </c>
      <c r="AH370">
        <f t="shared" si="2096"/>
        <v>10.771462342857152</v>
      </c>
    </row>
    <row r="371" spans="1:36" x14ac:dyDescent="0.25">
      <c r="N371">
        <f t="shared" si="2123"/>
        <v>0</v>
      </c>
      <c r="V371">
        <f t="shared" si="2093"/>
        <v>0</v>
      </c>
      <c r="X371" t="s">
        <v>6</v>
      </c>
      <c r="Z371">
        <f t="shared" si="2094"/>
        <v>0</v>
      </c>
      <c r="AD371">
        <f t="shared" si="2095"/>
        <v>0</v>
      </c>
      <c r="AH371">
        <f t="shared" si="2096"/>
        <v>0</v>
      </c>
      <c r="AI371">
        <f t="shared" ref="AI371" si="2410">AI369+AH370*9.81/10-255/29.4/10*1.2</f>
        <v>1759.2456713163888</v>
      </c>
      <c r="AJ371">
        <f t="shared" ref="AJ371" si="2411">AI371+AJ369</f>
        <v>163683.84123586243</v>
      </c>
    </row>
    <row r="372" spans="1:36" x14ac:dyDescent="0.25">
      <c r="A372">
        <v>488882</v>
      </c>
      <c r="B372">
        <v>101859</v>
      </c>
      <c r="D372">
        <v>1</v>
      </c>
      <c r="E372">
        <v>-15218</v>
      </c>
      <c r="F372">
        <v>-6</v>
      </c>
      <c r="G372">
        <v>90</v>
      </c>
      <c r="I372">
        <v>-15994</v>
      </c>
      <c r="J372">
        <v>29</v>
      </c>
      <c r="L372">
        <f t="shared" ref="L372" si="2412">44330.8*(1-(B372/101325)^0.190289)+42.2</f>
        <v>-2.1628269296591469</v>
      </c>
      <c r="M372">
        <f t="shared" ref="M372" si="2413">((L370+L372+L374)/3-(L372+L374+L376)/3)*10</f>
        <v>-3.3166305224953154</v>
      </c>
      <c r="N372">
        <f t="shared" ref="N372" si="2414">((M370+M372+M374)/3-(M372+M374+M376)/3)</f>
        <v>0.36856430703663312</v>
      </c>
      <c r="O372">
        <f t="shared" ref="O372" si="2415">D372/32768*500</f>
        <v>1.52587890625E-2</v>
      </c>
      <c r="P372">
        <f t="shared" ref="P372" si="2416">(P371+O372/10+23.5/10/75)*1.1196</f>
        <v>3.6789174023437496E-2</v>
      </c>
      <c r="Q372">
        <f t="shared" ref="Q372" si="2417">F372/32768*500</f>
        <v>-9.1552734375E-2</v>
      </c>
      <c r="R372">
        <f t="shared" ref="R372" si="2418">(R371+Q372/10+23.5/10/75)*1.1196</f>
        <v>2.4830555859374995E-2</v>
      </c>
      <c r="S372">
        <f>H372/32768*500</f>
        <v>0</v>
      </c>
      <c r="T372">
        <f t="shared" ref="T372" si="2419">(T371+S372/10+23.5/10/75)*1.1196</f>
        <v>3.5080799999999995E-2</v>
      </c>
      <c r="V372">
        <f t="shared" si="2093"/>
        <v>7.4197952218430032</v>
      </c>
      <c r="W372">
        <f t="shared" ref="W372" si="2420">V372/10+W370-0.7/10</f>
        <v>125.13816674792839</v>
      </c>
      <c r="X372">
        <f t="shared" ref="X372" si="2421">X370+W372</f>
        <v>11700.235363237469</v>
      </c>
      <c r="Z372">
        <f t="shared" si="2094"/>
        <v>-4.2959427207637228E-2</v>
      </c>
      <c r="AD372">
        <f t="shared" si="2095"/>
        <v>7.7452784503631964</v>
      </c>
      <c r="AE372">
        <f t="shared" ref="AE372" si="2422">AE371+AD372/10-0.72/10</f>
        <v>0.70252784503631971</v>
      </c>
      <c r="AH372">
        <f t="shared" si="2096"/>
        <v>10.725882011290762</v>
      </c>
    </row>
    <row r="373" spans="1:36" x14ac:dyDescent="0.25">
      <c r="N373">
        <f t="shared" si="2123"/>
        <v>0</v>
      </c>
      <c r="V373">
        <f t="shared" si="2093"/>
        <v>0</v>
      </c>
      <c r="X373" t="s">
        <v>6</v>
      </c>
      <c r="Z373">
        <f t="shared" si="2094"/>
        <v>0</v>
      </c>
      <c r="AD373">
        <f t="shared" si="2095"/>
        <v>0</v>
      </c>
      <c r="AH373">
        <f t="shared" si="2096"/>
        <v>0</v>
      </c>
      <c r="AI373">
        <f t="shared" ref="AI373" si="2423">AI371+AH372*9.81/10-255/29.4/10*1.2</f>
        <v>1768.7269452429343</v>
      </c>
      <c r="AJ373">
        <f t="shared" ref="AJ373" si="2424">AI373+AJ371</f>
        <v>165452.56818110537</v>
      </c>
    </row>
    <row r="374" spans="1:36" x14ac:dyDescent="0.25">
      <c r="A374">
        <v>488975</v>
      </c>
      <c r="B374">
        <v>101844</v>
      </c>
      <c r="C374">
        <v>48</v>
      </c>
      <c r="D374">
        <v>4</v>
      </c>
      <c r="E374">
        <v>-15270</v>
      </c>
      <c r="F374">
        <v>-8</v>
      </c>
      <c r="G374">
        <v>158</v>
      </c>
      <c r="H374">
        <v>-1</v>
      </c>
      <c r="I374">
        <v>-16072</v>
      </c>
      <c r="J374">
        <v>29</v>
      </c>
      <c r="L374">
        <f t="shared" ref="L374" si="2425">44330.8*(1-(B374/101325)^0.190289)+42.2</f>
        <v>-0.91925363107442593</v>
      </c>
      <c r="M374">
        <f t="shared" ref="M374" si="2426">((L372+L374+L376)/3-(L374+L376+L378)/3)*10</f>
        <v>-1.1053501555840017</v>
      </c>
      <c r="N374">
        <f t="shared" ref="N374" si="2427">((M372+M374+M376)/3-(M374+M376+M378)/3)</f>
        <v>-2.0268370889121452</v>
      </c>
      <c r="O374">
        <f t="shared" ref="O374" si="2428">D374/32768*500</f>
        <v>6.103515625E-2</v>
      </c>
      <c r="P374">
        <f t="shared" ref="P374" si="2429">(P373+O374/10+23.5/10/75)*1.1196</f>
        <v>4.1914296093749998E-2</v>
      </c>
      <c r="Q374">
        <f t="shared" ref="Q374" si="2430">F374/32768*500</f>
        <v>-0.1220703125</v>
      </c>
      <c r="R374">
        <f t="shared" ref="R374" si="2431">(R373+Q374/10+23.5/10/75)*1.1196</f>
        <v>2.1413807812499998E-2</v>
      </c>
      <c r="S374">
        <f>H374/32768*500</f>
        <v>-1.52587890625E-2</v>
      </c>
      <c r="T374">
        <f t="shared" ref="T374" si="2432">(T373+S374/10+23.5/10/75)*1.1196</f>
        <v>3.3372425976562495E-2</v>
      </c>
      <c r="V374">
        <f t="shared" si="2093"/>
        <v>7.4451487079473431</v>
      </c>
      <c r="W374">
        <f t="shared" ref="W374" si="2433">V374/10+W372-0.7/10</f>
        <v>125.81268161872313</v>
      </c>
      <c r="X374">
        <f t="shared" ref="X374" si="2434">X372+W374</f>
        <v>11826.048044856192</v>
      </c>
      <c r="Z374">
        <f t="shared" si="2094"/>
        <v>-7.5417661097852029E-2</v>
      </c>
      <c r="AD374">
        <f t="shared" si="2095"/>
        <v>7.783050847457627</v>
      </c>
      <c r="AE374">
        <f t="shared" ref="AE374" si="2435">AE373+AD374/10-0.72/10</f>
        <v>0.7063050847457627</v>
      </c>
      <c r="AH374">
        <f t="shared" si="2096"/>
        <v>10.770877754443523</v>
      </c>
    </row>
    <row r="375" spans="1:36" x14ac:dyDescent="0.25">
      <c r="N375">
        <f t="shared" si="2123"/>
        <v>0</v>
      </c>
      <c r="V375">
        <f t="shared" si="2093"/>
        <v>0</v>
      </c>
      <c r="X375" t="s">
        <v>6</v>
      </c>
      <c r="Z375">
        <f t="shared" si="2094"/>
        <v>0</v>
      </c>
      <c r="AD375">
        <f t="shared" si="2095"/>
        <v>0</v>
      </c>
      <c r="AH375">
        <f t="shared" si="2096"/>
        <v>0</v>
      </c>
      <c r="AI375">
        <f t="shared" ref="AI375" si="2436">AI373+AH374*9.81/10-255/29.4/10*1.2</f>
        <v>1778.2523599935128</v>
      </c>
      <c r="AJ375">
        <f t="shared" ref="AJ375" si="2437">AI375+AJ373</f>
        <v>167230.82054109889</v>
      </c>
    </row>
    <row r="376" spans="1:36" x14ac:dyDescent="0.25">
      <c r="A376">
        <v>489069</v>
      </c>
      <c r="B376">
        <v>101829</v>
      </c>
      <c r="D376">
        <v>-2</v>
      </c>
      <c r="E376">
        <v>-15222</v>
      </c>
      <c r="F376">
        <v>-8</v>
      </c>
      <c r="G376">
        <v>206</v>
      </c>
      <c r="I376">
        <v>-16042</v>
      </c>
      <c r="J376">
        <v>30</v>
      </c>
      <c r="L376">
        <f t="shared" ref="L376" si="2438">44330.8*(1-(B376/101325)^0.190289)+42.2</f>
        <v>0.32446798184636805</v>
      </c>
      <c r="M376">
        <f t="shared" ref="M376" si="2439">((L374+L376+L378)/3-(L376+L378+L380)/3)*10</f>
        <v>2.2108584898592918</v>
      </c>
      <c r="N376">
        <f t="shared" ref="N376" si="2440">((M374+M376+M378)/3-(M376+M378+M380)/3)</f>
        <v>-0.92112073627474311</v>
      </c>
      <c r="O376">
        <f t="shared" ref="O376" si="2441">D376/32768*500</f>
        <v>-3.0517578125E-2</v>
      </c>
      <c r="P376">
        <f t="shared" ref="P376" si="2442">(P375+O376/10+23.5/10/75)*1.1196</f>
        <v>3.1664051953124994E-2</v>
      </c>
      <c r="Q376">
        <f t="shared" ref="Q376" si="2443">F376/32768*500</f>
        <v>-0.1220703125</v>
      </c>
      <c r="R376">
        <f t="shared" ref="R376" si="2444">(R375+Q376/10+23.5/10/75)*1.1196</f>
        <v>2.1413807812499998E-2</v>
      </c>
      <c r="S376">
        <f>H376/32768*500</f>
        <v>0</v>
      </c>
      <c r="T376">
        <f t="shared" ref="T376" si="2445">(T375+S376/10+23.5/10/75)*1.1196</f>
        <v>3.5080799999999995E-2</v>
      </c>
      <c r="V376">
        <f t="shared" si="2093"/>
        <v>7.4217454900048754</v>
      </c>
      <c r="W376">
        <f t="shared" ref="W376" si="2446">V376/10+W374-0.7/10</f>
        <v>126.48485616772362</v>
      </c>
      <c r="X376">
        <f t="shared" ref="X376" si="2447">X374+W376</f>
        <v>11952.532901023917</v>
      </c>
      <c r="Z376">
        <f t="shared" si="2094"/>
        <v>-9.8329355608591879E-2</v>
      </c>
      <c r="AD376">
        <f t="shared" si="2095"/>
        <v>7.7685230024213077</v>
      </c>
      <c r="AE376">
        <f t="shared" ref="AE376" si="2448">AE375+AD376/10-0.72/10</f>
        <v>0.70485230024213086</v>
      </c>
      <c r="AH376">
        <f t="shared" si="2096"/>
        <v>10.744390369850263</v>
      </c>
    </row>
    <row r="377" spans="1:36" x14ac:dyDescent="0.25">
      <c r="N377">
        <f t="shared" si="2123"/>
        <v>0</v>
      </c>
      <c r="V377">
        <f t="shared" si="2093"/>
        <v>0</v>
      </c>
      <c r="X377" t="s">
        <v>6</v>
      </c>
      <c r="Z377">
        <f t="shared" si="2094"/>
        <v>0</v>
      </c>
      <c r="AD377">
        <f t="shared" si="2095"/>
        <v>0</v>
      </c>
      <c r="AH377">
        <f t="shared" si="2096"/>
        <v>0</v>
      </c>
      <c r="AI377">
        <f t="shared" ref="AI377" si="2449">AI375+AH376*9.81/10-255/29.4/10*1.2</f>
        <v>1787.7517906198052</v>
      </c>
      <c r="AJ377">
        <f t="shared" ref="AJ377" si="2450">AI377+AJ375</f>
        <v>169018.57233171869</v>
      </c>
    </row>
    <row r="378" spans="1:36" x14ac:dyDescent="0.25">
      <c r="A378">
        <v>489163</v>
      </c>
      <c r="B378">
        <v>101855</v>
      </c>
      <c r="D378">
        <v>-2</v>
      </c>
      <c r="E378">
        <v>-15240</v>
      </c>
      <c r="F378">
        <v>-4</v>
      </c>
      <c r="G378">
        <v>172</v>
      </c>
      <c r="I378">
        <v>-16018</v>
      </c>
      <c r="J378">
        <v>29</v>
      </c>
      <c r="L378">
        <f t="shared" ref="L378" si="2451">44330.8*(1-(B378/101325)^0.190289)+42.2</f>
        <v>-1.8312218829839466</v>
      </c>
      <c r="M378">
        <f t="shared" ref="M378" si="2452">((L376+L378+L380)/3-(L378+L380+L382)/3)*10</f>
        <v>2.7638807442411206</v>
      </c>
      <c r="N378">
        <f t="shared" ref="N378" si="2453">((M376+M378+M380)/3-(M378+M380+M382)/3)</f>
        <v>0.73695282995309719</v>
      </c>
      <c r="O378">
        <f t="shared" ref="O378" si="2454">D378/32768*500</f>
        <v>-3.0517578125E-2</v>
      </c>
      <c r="P378">
        <f t="shared" ref="P378" si="2455">(P377+O378/10+23.5/10/75)*1.1196</f>
        <v>3.1664051953124994E-2</v>
      </c>
      <c r="Q378">
        <f t="shared" ref="Q378" si="2456">F378/32768*500</f>
        <v>-6.103515625E-2</v>
      </c>
      <c r="R378">
        <f t="shared" ref="R378" si="2457">(R377+Q378/10+23.5/10/75)*1.1196</f>
        <v>2.8247303906249997E-2</v>
      </c>
      <c r="S378">
        <f>H378/32768*500</f>
        <v>0</v>
      </c>
      <c r="T378">
        <f t="shared" ref="T378" si="2458">(T377+S378/10+23.5/10/75)*1.1196</f>
        <v>3.5080799999999995E-2</v>
      </c>
      <c r="V378">
        <f t="shared" si="2093"/>
        <v>7.430521696733301</v>
      </c>
      <c r="W378">
        <f t="shared" ref="W378" si="2459">V378/10+W376-0.7/10</f>
        <v>127.15790833739696</v>
      </c>
      <c r="X378">
        <f t="shared" ref="X378" si="2460">X376+W378</f>
        <v>12079.690809361313</v>
      </c>
      <c r="Z378">
        <f t="shared" si="2094"/>
        <v>-8.2100238663484482E-2</v>
      </c>
      <c r="AD378">
        <f t="shared" si="2095"/>
        <v>7.756900726392252</v>
      </c>
      <c r="AE378">
        <f t="shared" ref="AE378" si="2461">AE377+AD378/10-0.72/10</f>
        <v>0.70369007263922523</v>
      </c>
      <c r="AH378">
        <f t="shared" si="2096"/>
        <v>10.741922640473518</v>
      </c>
    </row>
    <row r="379" spans="1:36" x14ac:dyDescent="0.25">
      <c r="N379">
        <f t="shared" si="2123"/>
        <v>0</v>
      </c>
      <c r="V379">
        <f t="shared" si="2093"/>
        <v>0</v>
      </c>
      <c r="X379" t="s">
        <v>6</v>
      </c>
      <c r="Z379">
        <f t="shared" si="2094"/>
        <v>0</v>
      </c>
      <c r="AD379">
        <f t="shared" si="2095"/>
        <v>0</v>
      </c>
      <c r="AH379">
        <f t="shared" si="2096"/>
        <v>0</v>
      </c>
      <c r="AI379">
        <f t="shared" ref="AI379" si="2462">AI377+AH378*9.81/10-255/29.4/10*1.2</f>
        <v>1797.248800403579</v>
      </c>
      <c r="AJ379">
        <f t="shared" ref="AJ379" si="2463">AI379+AJ377</f>
        <v>170815.82113212228</v>
      </c>
    </row>
    <row r="380" spans="1:36" x14ac:dyDescent="0.25">
      <c r="A380">
        <v>489259</v>
      </c>
      <c r="B380">
        <v>101852</v>
      </c>
      <c r="D380">
        <v>2</v>
      </c>
      <c r="E380">
        <v>-15336</v>
      </c>
      <c r="F380">
        <v>-6</v>
      </c>
      <c r="G380">
        <v>72</v>
      </c>
      <c r="H380">
        <v>-1</v>
      </c>
      <c r="I380">
        <v>-16018</v>
      </c>
      <c r="J380">
        <v>29</v>
      </c>
      <c r="L380">
        <f t="shared" ref="L380" si="2464">44330.8*(1-(B380/101325)^0.190289)+42.2</f>
        <v>-1.5825111780322132</v>
      </c>
      <c r="M380">
        <f t="shared" ref="M380" si="2465">((L378+L380+L382)/3-(L380+L382+L384)/3)*10</f>
        <v>1.6580120532402276</v>
      </c>
      <c r="N380">
        <f t="shared" ref="N380" si="2466">((M378+M380+M382)/3-(M380+M382+M384)/3)</f>
        <v>2.2111251077878635</v>
      </c>
      <c r="O380">
        <f t="shared" ref="O380" si="2467">D380/32768*500</f>
        <v>3.0517578125E-2</v>
      </c>
      <c r="P380">
        <f t="shared" ref="P380" si="2468">(P379+O380/10+23.5/10/75)*1.1196</f>
        <v>3.8497548046874996E-2</v>
      </c>
      <c r="Q380">
        <f t="shared" ref="Q380" si="2469">F380/32768*500</f>
        <v>-9.1552734375E-2</v>
      </c>
      <c r="R380">
        <f t="shared" ref="R380" si="2470">(R379+Q380/10+23.5/10/75)*1.1196</f>
        <v>2.4830555859374995E-2</v>
      </c>
      <c r="S380">
        <f>H380/32768*500</f>
        <v>-1.52587890625E-2</v>
      </c>
      <c r="T380">
        <f t="shared" ref="T380" si="2471">(T379+S380/10+23.5/10/75)*1.1196</f>
        <v>3.3372425976562495E-2</v>
      </c>
      <c r="V380">
        <f t="shared" si="2093"/>
        <v>7.4773281326182346</v>
      </c>
      <c r="W380">
        <f t="shared" ref="W380" si="2472">V380/10+W378-0.7/10</f>
        <v>127.83564115065879</v>
      </c>
      <c r="X380">
        <f t="shared" ref="X380" si="2473">X378+W380</f>
        <v>12207.526450511972</v>
      </c>
      <c r="Z380">
        <f t="shared" si="2094"/>
        <v>-3.4367541766109788E-2</v>
      </c>
      <c r="AD380">
        <f t="shared" si="2095"/>
        <v>7.756900726392252</v>
      </c>
      <c r="AE380">
        <f t="shared" ref="AE380" si="2474">AE379+AD380/10-0.72/10</f>
        <v>0.70369007263922523</v>
      </c>
      <c r="AH380">
        <f t="shared" si="2096"/>
        <v>10.774095136477856</v>
      </c>
    </row>
    <row r="381" spans="1:36" x14ac:dyDescent="0.25">
      <c r="N381">
        <f t="shared" si="2123"/>
        <v>0</v>
      </c>
      <c r="V381">
        <f t="shared" si="2093"/>
        <v>0</v>
      </c>
      <c r="X381" t="s">
        <v>6</v>
      </c>
      <c r="Z381">
        <f t="shared" si="2094"/>
        <v>0</v>
      </c>
      <c r="AD381">
        <f t="shared" si="2095"/>
        <v>0</v>
      </c>
      <c r="AH381">
        <f t="shared" si="2096"/>
        <v>0</v>
      </c>
      <c r="AI381">
        <f t="shared" ref="AI381" si="2475">AI379+AH380*9.81/10-255/29.4/10*1.2</f>
        <v>1806.7773714059333</v>
      </c>
      <c r="AJ381">
        <f t="shared" ref="AJ381" si="2476">AI381+AJ379</f>
        <v>172622.59850352822</v>
      </c>
    </row>
    <row r="382" spans="1:36" x14ac:dyDescent="0.25">
      <c r="A382">
        <v>489353</v>
      </c>
      <c r="B382">
        <v>101839</v>
      </c>
      <c r="D382">
        <v>4</v>
      </c>
      <c r="E382">
        <v>-15200</v>
      </c>
      <c r="F382">
        <v>-11</v>
      </c>
      <c r="G382">
        <v>220</v>
      </c>
      <c r="H382">
        <v>-1</v>
      </c>
      <c r="I382">
        <v>-16064</v>
      </c>
      <c r="J382">
        <v>29</v>
      </c>
      <c r="L382">
        <f t="shared" ref="L382" si="2477">44330.8*(1-(B382/101325)^0.190289)+42.2</f>
        <v>-0.50469624142596814</v>
      </c>
      <c r="M382">
        <f t="shared" ref="M382" si="2478">((L380+L382+L384)/3-(L382+L384+L386)/3)*10</f>
        <v>0</v>
      </c>
      <c r="N382">
        <f t="shared" ref="N382" si="2479">((M380+M382+M384)/3-(M382+M384+M386)/3)</f>
        <v>2.3950088222509511</v>
      </c>
      <c r="O382">
        <f t="shared" ref="O382" si="2480">D382/32768*500</f>
        <v>6.103515625E-2</v>
      </c>
      <c r="P382">
        <f t="shared" ref="P382" si="2481">(P381+O382/10+23.5/10/75)*1.1196</f>
        <v>4.1914296093749998E-2</v>
      </c>
      <c r="Q382">
        <f t="shared" ref="Q382" si="2482">F382/32768*500</f>
        <v>-0.1678466796875</v>
      </c>
      <c r="R382">
        <f t="shared" ref="R382" si="2483">(R381+Q382/10+23.5/10/75)*1.1196</f>
        <v>1.6288685742187496E-2</v>
      </c>
      <c r="S382">
        <f>H382/32768*500</f>
        <v>-1.52587890625E-2</v>
      </c>
      <c r="T382">
        <f t="shared" ref="T382" si="2484">(T381+S382/10+23.5/10/75)*1.1196</f>
        <v>3.3372425976562495E-2</v>
      </c>
      <c r="V382">
        <f t="shared" si="2093"/>
        <v>7.4110190151145785</v>
      </c>
      <c r="W382">
        <f t="shared" ref="W382" si="2485">V382/10+W380-0.7/10</f>
        <v>128.50674305217026</v>
      </c>
      <c r="X382">
        <f t="shared" ref="X382" si="2486">X380+W382</f>
        <v>12336.033193564142</v>
      </c>
      <c r="Z382">
        <f t="shared" si="2094"/>
        <v>-0.10501193317422435</v>
      </c>
      <c r="AD382">
        <f t="shared" si="2095"/>
        <v>7.7791767554479421</v>
      </c>
      <c r="AE382">
        <f t="shared" ref="AE382" si="2487">AE381+AD382/10-0.72/10</f>
        <v>0.70591767554479423</v>
      </c>
      <c r="AH382">
        <f t="shared" si="2096"/>
        <v>10.744757853995614</v>
      </c>
    </row>
    <row r="383" spans="1:36" x14ac:dyDescent="0.25">
      <c r="N383">
        <f t="shared" si="2123"/>
        <v>0</v>
      </c>
      <c r="V383">
        <f t="shared" si="2093"/>
        <v>0</v>
      </c>
      <c r="X383" t="s">
        <v>6</v>
      </c>
      <c r="Z383">
        <f t="shared" si="2094"/>
        <v>0</v>
      </c>
      <c r="AD383">
        <f t="shared" si="2095"/>
        <v>0</v>
      </c>
      <c r="AH383">
        <f t="shared" si="2096"/>
        <v>0</v>
      </c>
      <c r="AI383">
        <f t="shared" ref="AI383" si="2488">AI381+AH382*9.81/10-255/29.4/10*1.2</f>
        <v>1816.2771625341725</v>
      </c>
      <c r="AJ383">
        <f t="shared" ref="AJ383" si="2489">AI383+AJ381</f>
        <v>174438.87566606241</v>
      </c>
    </row>
    <row r="384" spans="1:36" x14ac:dyDescent="0.25">
      <c r="A384">
        <v>489454</v>
      </c>
      <c r="B384">
        <v>101861</v>
      </c>
      <c r="D384">
        <v>-3</v>
      </c>
      <c r="E384">
        <v>-15202</v>
      </c>
      <c r="F384">
        <v>-5</v>
      </c>
      <c r="G384">
        <v>144</v>
      </c>
      <c r="H384">
        <v>-1</v>
      </c>
      <c r="I384">
        <v>-16062</v>
      </c>
      <c r="J384">
        <v>29</v>
      </c>
      <c r="L384">
        <f t="shared" ref="L384" si="2490">44330.8*(1-(B384/101325)^0.190289)+42.2</f>
        <v>-2.3286254989560149</v>
      </c>
      <c r="M384">
        <f t="shared" ref="M384" si="2491">((L382+L384+L386)/3-(L384+L386+L388)/3)*10</f>
        <v>-3.86949457912247</v>
      </c>
      <c r="N384">
        <f t="shared" ref="N384" si="2492">((M382+M384+M386)/3-(M384+M386+M388)/3)</f>
        <v>-0.64479527958548122</v>
      </c>
      <c r="O384">
        <f t="shared" ref="O384" si="2493">D384/32768*500</f>
        <v>-4.57763671875E-2</v>
      </c>
      <c r="P384">
        <f t="shared" ref="P384" si="2494">(P383+O384/10+23.5/10/75)*1.1196</f>
        <v>2.9955677929687497E-2</v>
      </c>
      <c r="Q384">
        <f t="shared" ref="Q384" si="2495">F384/32768*500</f>
        <v>-7.62939453125E-2</v>
      </c>
      <c r="R384">
        <f t="shared" ref="R384" si="2496">(R383+Q384/10+23.5/10/75)*1.1196</f>
        <v>2.6538929882812496E-2</v>
      </c>
      <c r="S384">
        <f>H384/32768*500</f>
        <v>-1.52587890625E-2</v>
      </c>
      <c r="T384">
        <f t="shared" ref="T384" si="2497">(T383+S384/10+23.5/10/75)*1.1196</f>
        <v>3.3372425976562495E-2</v>
      </c>
      <c r="V384">
        <f t="shared" si="2093"/>
        <v>7.4119941491955146</v>
      </c>
      <c r="W384">
        <f t="shared" ref="W384" si="2498">V384/10+W382-0.7/10</f>
        <v>129.17794246708982</v>
      </c>
      <c r="X384">
        <f t="shared" ref="X384" si="2499">X382+W384</f>
        <v>12465.211136031232</v>
      </c>
      <c r="Z384">
        <f t="shared" si="2094"/>
        <v>-6.8735083532219576E-2</v>
      </c>
      <c r="AD384">
        <f t="shared" si="2095"/>
        <v>7.7782082324455208</v>
      </c>
      <c r="AE384">
        <f t="shared" ref="AE384" si="2500">AE383+AD384/10-0.72/10</f>
        <v>0.70582082324455209</v>
      </c>
      <c r="AH384">
        <f t="shared" si="2096"/>
        <v>10.744436005984678</v>
      </c>
    </row>
    <row r="385" spans="1:36" x14ac:dyDescent="0.25">
      <c r="N385">
        <f t="shared" si="2123"/>
        <v>0</v>
      </c>
      <c r="V385">
        <f t="shared" si="2093"/>
        <v>0</v>
      </c>
      <c r="X385" t="s">
        <v>6</v>
      </c>
      <c r="Z385">
        <f t="shared" si="2094"/>
        <v>0</v>
      </c>
      <c r="AD385">
        <f t="shared" si="2095"/>
        <v>0</v>
      </c>
      <c r="AH385">
        <f t="shared" si="2096"/>
        <v>0</v>
      </c>
      <c r="AI385">
        <f t="shared" ref="AI385" si="2501">AI383+AH384*9.81/10-255/29.4/10*1.2</f>
        <v>1825.7766379295128</v>
      </c>
      <c r="AJ385">
        <f t="shared" ref="AJ385" si="2502">AI385+AJ383</f>
        <v>176264.65230399193</v>
      </c>
    </row>
    <row r="386" spans="1:36" x14ac:dyDescent="0.25">
      <c r="A386">
        <v>489551</v>
      </c>
      <c r="B386">
        <v>101852</v>
      </c>
      <c r="C386">
        <v>48</v>
      </c>
      <c r="D386">
        <v>3</v>
      </c>
      <c r="E386">
        <v>-15276</v>
      </c>
      <c r="F386">
        <v>-8</v>
      </c>
      <c r="G386">
        <v>76</v>
      </c>
      <c r="H386">
        <v>-1</v>
      </c>
      <c r="I386">
        <v>-16052</v>
      </c>
      <c r="J386">
        <v>29</v>
      </c>
      <c r="L386">
        <f t="shared" ref="L386" si="2503">44330.8*(1-(B386/101325)^0.190289)+42.2</f>
        <v>-1.5825111780322132</v>
      </c>
      <c r="M386">
        <f t="shared" ref="M386" si="2504">((L384+L386+L388)/3-(L386+L388+L390)/3)*10</f>
        <v>-5.5270144135126262</v>
      </c>
      <c r="N386">
        <f t="shared" ref="N386" si="2505">((M384+M386+M388)/3-(M386+M388+M390)/3)</f>
        <v>-2.6717883820204089</v>
      </c>
      <c r="O386">
        <f t="shared" ref="O386" si="2506">D386/32768*500</f>
        <v>4.57763671875E-2</v>
      </c>
      <c r="P386">
        <f t="shared" ref="P386" si="2507">(P385+O386/10+23.5/10/75)*1.1196</f>
        <v>4.0205922070312497E-2</v>
      </c>
      <c r="Q386">
        <f t="shared" ref="Q386" si="2508">F386/32768*500</f>
        <v>-0.1220703125</v>
      </c>
      <c r="R386">
        <f t="shared" ref="R386" si="2509">(R385+Q386/10+23.5/10/75)*1.1196</f>
        <v>2.1413807812499998E-2</v>
      </c>
      <c r="S386">
        <f>H386/32768*500</f>
        <v>-1.52587890625E-2</v>
      </c>
      <c r="T386">
        <f t="shared" ref="T386" si="2510">(T385+S386/10+23.5/10/75)*1.1196</f>
        <v>3.3372425976562495E-2</v>
      </c>
      <c r="V386">
        <f t="shared" si="2093"/>
        <v>7.4480741101901513</v>
      </c>
      <c r="W386">
        <f t="shared" ref="W386" si="2511">V386/10+W384-0.7/10</f>
        <v>129.85274987810885</v>
      </c>
      <c r="X386">
        <f t="shared" ref="X386" si="2512">X384+W386</f>
        <v>12595.063885909341</v>
      </c>
      <c r="Z386">
        <f t="shared" si="2094"/>
        <v>-3.6276849642004776E-2</v>
      </c>
      <c r="AD386">
        <f t="shared" si="2095"/>
        <v>7.7733656174334138</v>
      </c>
      <c r="AE386">
        <f t="shared" ref="AE386" si="2513">AE385+AD386/10-0.72/10</f>
        <v>0.70533656174334147</v>
      </c>
      <c r="AH386">
        <f t="shared" si="2096"/>
        <v>10.765701880648596</v>
      </c>
    </row>
    <row r="387" spans="1:36" x14ac:dyDescent="0.25">
      <c r="N387">
        <f t="shared" si="2123"/>
        <v>0</v>
      </c>
      <c r="V387">
        <f t="shared" ref="V387:V450" si="2514">-E387/2051</f>
        <v>0</v>
      </c>
      <c r="X387" t="s">
        <v>6</v>
      </c>
      <c r="Z387">
        <f t="shared" ref="Z387:Z450" si="2515">-G387/2095</f>
        <v>0</v>
      </c>
      <c r="AD387">
        <f t="shared" ref="AD387:AD450" si="2516">-I387/2065</f>
        <v>0</v>
      </c>
      <c r="AH387">
        <f t="shared" ref="AH387:AH450" si="2517">SQRT(AD387^2+Z387^2+V387^2)</f>
        <v>0</v>
      </c>
      <c r="AI387">
        <f t="shared" ref="AI387" si="2518">AI385+AH386*9.81/10-255/29.4/10*1.2</f>
        <v>1835.2969751478986</v>
      </c>
      <c r="AJ387">
        <f t="shared" ref="AJ387" si="2519">AI387+AJ385</f>
        <v>178099.94927913984</v>
      </c>
    </row>
    <row r="388" spans="1:36" x14ac:dyDescent="0.25">
      <c r="A388">
        <v>489646</v>
      </c>
      <c r="B388">
        <v>101825</v>
      </c>
      <c r="D388">
        <v>5</v>
      </c>
      <c r="E388">
        <v>-15206</v>
      </c>
      <c r="F388">
        <v>-11</v>
      </c>
      <c r="G388">
        <v>234</v>
      </c>
      <c r="H388">
        <v>-1</v>
      </c>
      <c r="I388">
        <v>-16024</v>
      </c>
      <c r="J388">
        <v>29</v>
      </c>
      <c r="L388">
        <f t="shared" ref="L388" si="2520">44330.8*(1-(B388/101325)^0.190289)+42.2</f>
        <v>0.65615213231077263</v>
      </c>
      <c r="M388">
        <f t="shared" ref="M388" si="2521">((L386+L388+L390)/3-(L388+L390+L392)/3)*10</f>
        <v>1.934385838756445</v>
      </c>
      <c r="N388">
        <f t="shared" ref="N388" si="2522">((M386+M388+M390)/3-(M388+M390+M392)/3)</f>
        <v>-2.6714265501825056</v>
      </c>
      <c r="O388">
        <f t="shared" ref="O388" si="2523">D388/32768*500</f>
        <v>7.62939453125E-2</v>
      </c>
      <c r="P388">
        <f t="shared" ref="P388" si="2524">(P387+O388/10+23.5/10/75)*1.1196</f>
        <v>4.3622670117187498E-2</v>
      </c>
      <c r="Q388">
        <f t="shared" ref="Q388" si="2525">F388/32768*500</f>
        <v>-0.1678466796875</v>
      </c>
      <c r="R388">
        <f t="shared" ref="R388" si="2526">(R387+Q388/10+23.5/10/75)*1.1196</f>
        <v>1.6288685742187496E-2</v>
      </c>
      <c r="S388">
        <f>H388/32768*500</f>
        <v>-1.52587890625E-2</v>
      </c>
      <c r="T388">
        <f t="shared" ref="T388" si="2527">(T387+S388/10+23.5/10/75)*1.1196</f>
        <v>3.3372425976562495E-2</v>
      </c>
      <c r="V388">
        <f t="shared" si="2514"/>
        <v>7.4139444173573867</v>
      </c>
      <c r="W388">
        <f t="shared" ref="W388" si="2528">V388/10+W386-0.7/10</f>
        <v>130.52414431984459</v>
      </c>
      <c r="X388">
        <f t="shared" ref="X388" si="2529">X386+W388</f>
        <v>12725.588030229186</v>
      </c>
      <c r="Z388">
        <f t="shared" si="2515"/>
        <v>-0.1116945107398568</v>
      </c>
      <c r="AD388">
        <f t="shared" si="2516"/>
        <v>7.7598062953995157</v>
      </c>
      <c r="AE388">
        <f t="shared" ref="AE388" si="2530">AE387+AD388/10-0.72/10</f>
        <v>0.70398062953995166</v>
      </c>
      <c r="AH388">
        <f t="shared" si="2517"/>
        <v>10.732830066180874</v>
      </c>
    </row>
    <row r="389" spans="1:36" x14ac:dyDescent="0.25">
      <c r="N389">
        <f t="shared" si="2123"/>
        <v>0</v>
      </c>
      <c r="V389">
        <f t="shared" si="2514"/>
        <v>0</v>
      </c>
      <c r="X389" t="s">
        <v>6</v>
      </c>
      <c r="Z389">
        <f t="shared" si="2515"/>
        <v>0</v>
      </c>
      <c r="AD389">
        <f t="shared" si="2516"/>
        <v>0</v>
      </c>
      <c r="AH389">
        <f t="shared" si="2517"/>
        <v>0</v>
      </c>
      <c r="AI389">
        <f t="shared" ref="AI389" si="2531">AI387+AH388*9.81/10-255/29.4/10*1.2</f>
        <v>1844.7850651162914</v>
      </c>
      <c r="AJ389">
        <f t="shared" ref="AJ389" si="2532">AI389+AJ387</f>
        <v>179944.73434425614</v>
      </c>
    </row>
    <row r="390" spans="1:36" x14ac:dyDescent="0.25">
      <c r="A390">
        <v>489742</v>
      </c>
      <c r="B390">
        <v>101841</v>
      </c>
      <c r="D390">
        <v>-1</v>
      </c>
      <c r="E390">
        <v>-15222</v>
      </c>
      <c r="F390">
        <v>-6</v>
      </c>
      <c r="G390">
        <v>156</v>
      </c>
      <c r="H390">
        <v>-1</v>
      </c>
      <c r="I390">
        <v>-16070</v>
      </c>
      <c r="J390">
        <v>29</v>
      </c>
      <c r="L390">
        <f t="shared" ref="L390" si="2533">44330.8*(1-(B390/101325)^0.190289)+42.2</f>
        <v>-0.67052117490222685</v>
      </c>
      <c r="M390">
        <f t="shared" ref="M390" si="2534">((L388+L390+L392)/3-(L390+L392+L394)/3)*10</f>
        <v>4.145870566938755</v>
      </c>
      <c r="N390">
        <f t="shared" ref="N390" si="2535">((M388+M390+M392)/3-(M390+M392+M394)/3)</f>
        <v>-0.64468764751914032</v>
      </c>
      <c r="O390">
        <f t="shared" ref="O390" si="2536">D390/32768*500</f>
        <v>-1.52587890625E-2</v>
      </c>
      <c r="P390">
        <f t="shared" ref="P390" si="2537">(P389+O390/10+23.5/10/75)*1.1196</f>
        <v>3.3372425976562495E-2</v>
      </c>
      <c r="Q390">
        <f t="shared" ref="Q390" si="2538">F390/32768*500</f>
        <v>-9.1552734375E-2</v>
      </c>
      <c r="R390">
        <f t="shared" ref="R390" si="2539">(R389+Q390/10+23.5/10/75)*1.1196</f>
        <v>2.4830555859374995E-2</v>
      </c>
      <c r="S390">
        <f>H390/32768*500</f>
        <v>-1.52587890625E-2</v>
      </c>
      <c r="T390">
        <f t="shared" ref="T390" si="2540">(T389+S390/10+23.5/10/75)*1.1196</f>
        <v>3.3372425976562495E-2</v>
      </c>
      <c r="V390">
        <f t="shared" si="2514"/>
        <v>7.4217454900048754</v>
      </c>
      <c r="W390">
        <f t="shared" ref="W390" si="2541">V390/10+W388-0.7/10</f>
        <v>131.19631886884508</v>
      </c>
      <c r="X390">
        <f t="shared" ref="X390" si="2542">X388+W390</f>
        <v>12856.78434909803</v>
      </c>
      <c r="Z390">
        <f t="shared" si="2515"/>
        <v>-7.4463007159904532E-2</v>
      </c>
      <c r="AD390">
        <f t="shared" si="2516"/>
        <v>7.7820823244552058</v>
      </c>
      <c r="AE390">
        <f t="shared" ref="AE390" si="2543">AE389+AD390/10-0.72/10</f>
        <v>0.70620823244552067</v>
      </c>
      <c r="AH390">
        <f t="shared" si="2517"/>
        <v>10.754006516756494</v>
      </c>
    </row>
    <row r="391" spans="1:36" x14ac:dyDescent="0.25">
      <c r="N391">
        <f t="shared" ref="N391:N453" si="2544">M389-M391</f>
        <v>0</v>
      </c>
      <c r="V391">
        <f t="shared" si="2514"/>
        <v>0</v>
      </c>
      <c r="X391" t="s">
        <v>6</v>
      </c>
      <c r="Z391">
        <f t="shared" si="2515"/>
        <v>0</v>
      </c>
      <c r="AD391">
        <f t="shared" si="2516"/>
        <v>0</v>
      </c>
      <c r="AH391">
        <f t="shared" si="2517"/>
        <v>0</v>
      </c>
      <c r="AI391">
        <f t="shared" ref="AI391" si="2545">AI389+AH390*9.81/10-255/29.4/10*1.2</f>
        <v>1854.293929182699</v>
      </c>
      <c r="AJ391">
        <f t="shared" ref="AJ391" si="2546">AI391+AJ389</f>
        <v>181799.02827343883</v>
      </c>
    </row>
    <row r="392" spans="1:36" x14ac:dyDescent="0.25">
      <c r="A392">
        <v>489837</v>
      </c>
      <c r="B392">
        <v>101859</v>
      </c>
      <c r="E392">
        <v>-15204</v>
      </c>
      <c r="F392">
        <v>-7</v>
      </c>
      <c r="G392">
        <v>156</v>
      </c>
      <c r="H392">
        <v>-2</v>
      </c>
      <c r="I392">
        <v>-16038</v>
      </c>
      <c r="J392">
        <v>29</v>
      </c>
      <c r="L392">
        <f t="shared" ref="L392" si="2547">44330.8*(1-(B392/101325)^0.190289)+42.2</f>
        <v>-2.1628269296591469</v>
      </c>
      <c r="M392">
        <f t="shared" ref="M392" si="2548">((L390+L392+L394)/3-(L392+L394+L396)/3)*10</f>
        <v>2.4872652370348902</v>
      </c>
      <c r="N392">
        <f t="shared" ref="N392" si="2549">((M390+M392+M394)/3-(M392+M394+M396)/3)</f>
        <v>1.0134628630867266</v>
      </c>
      <c r="O392">
        <f t="shared" ref="O392" si="2550">D392/32768*500</f>
        <v>0</v>
      </c>
      <c r="P392">
        <f t="shared" ref="P392" si="2551">(P391+O392/10+23.5/10/75)*1.1196</f>
        <v>3.5080799999999995E-2</v>
      </c>
      <c r="Q392">
        <f t="shared" ref="Q392" si="2552">F392/32768*500</f>
        <v>-0.1068115234375</v>
      </c>
      <c r="R392">
        <f t="shared" ref="R392" si="2553">(R391+Q392/10+23.5/10/75)*1.1196</f>
        <v>2.3122181835937495E-2</v>
      </c>
      <c r="S392">
        <f>H392/32768*500</f>
        <v>-3.0517578125E-2</v>
      </c>
      <c r="T392">
        <f t="shared" ref="T392" si="2554">(T391+S392/10+23.5/10/75)*1.1196</f>
        <v>3.1664051953124994E-2</v>
      </c>
      <c r="V392">
        <f t="shared" si="2514"/>
        <v>7.4129692832764507</v>
      </c>
      <c r="W392">
        <f t="shared" ref="W392" si="2555">V392/10+W390-0.7/10</f>
        <v>131.86761579717273</v>
      </c>
      <c r="X392">
        <f t="shared" ref="X392" si="2556">X390+W392</f>
        <v>12988.651964895203</v>
      </c>
      <c r="Z392">
        <f t="shared" si="2515"/>
        <v>-7.4463007159904532E-2</v>
      </c>
      <c r="AD392">
        <f t="shared" si="2516"/>
        <v>7.7665859564164652</v>
      </c>
      <c r="AE392">
        <f t="shared" ref="AE392" si="2557">AE391+AD392/10-0.72/10</f>
        <v>0.70465859564164657</v>
      </c>
      <c r="AH392">
        <f t="shared" si="2517"/>
        <v>10.736736736673809</v>
      </c>
    </row>
    <row r="393" spans="1:36" x14ac:dyDescent="0.25">
      <c r="N393">
        <f t="shared" si="2544"/>
        <v>0</v>
      </c>
      <c r="V393">
        <f t="shared" si="2514"/>
        <v>0</v>
      </c>
      <c r="X393" t="s">
        <v>6</v>
      </c>
      <c r="Z393">
        <f t="shared" si="2515"/>
        <v>0</v>
      </c>
      <c r="AD393">
        <f t="shared" si="2516"/>
        <v>0</v>
      </c>
      <c r="AH393">
        <f t="shared" si="2517"/>
        <v>0</v>
      </c>
      <c r="AI393">
        <f t="shared" ref="AI393" si="2558">AI391+AH392*9.81/10-255/29.4/10*1.2</f>
        <v>1863.7858515948453</v>
      </c>
      <c r="AJ393">
        <f t="shared" ref="AJ393" si="2559">AI393+AJ391</f>
        <v>183662.81412503368</v>
      </c>
    </row>
    <row r="394" spans="1:36" x14ac:dyDescent="0.25">
      <c r="A394">
        <v>489931</v>
      </c>
      <c r="B394">
        <v>101840</v>
      </c>
      <c r="D394">
        <v>2</v>
      </c>
      <c r="E394">
        <v>-15202</v>
      </c>
      <c r="F394">
        <v>-9</v>
      </c>
      <c r="G394">
        <v>94</v>
      </c>
      <c r="I394">
        <v>-16076</v>
      </c>
      <c r="J394">
        <v>29</v>
      </c>
      <c r="L394">
        <f t="shared" ref="L394" si="2560">44330.8*(1-(B394/101325)^0.190289)+42.2</f>
        <v>-0.5876090377708536</v>
      </c>
      <c r="M394">
        <f t="shared" ref="M394" si="2561">((L392+L394+L396)/3-(L394+L396+L398)/3)*10</f>
        <v>3.8684487813138668</v>
      </c>
      <c r="N394">
        <f t="shared" ref="N394" si="2562">((M392+M394+M396)/3-(M394+M396+M398)/3)</f>
        <v>1.5660529603367244</v>
      </c>
      <c r="O394">
        <f t="shared" ref="O394" si="2563">D394/32768*500</f>
        <v>3.0517578125E-2</v>
      </c>
      <c r="P394">
        <f t="shared" ref="P394" si="2564">(P393+O394/10+23.5/10/75)*1.1196</f>
        <v>3.8497548046874996E-2</v>
      </c>
      <c r="Q394">
        <f t="shared" ref="Q394" si="2565">F394/32768*500</f>
        <v>-0.1373291015625</v>
      </c>
      <c r="R394">
        <f t="shared" ref="R394" si="2566">(R393+Q394/10+23.5/10/75)*1.1196</f>
        <v>1.9705433789062497E-2</v>
      </c>
      <c r="S394">
        <f>H394/32768*500</f>
        <v>0</v>
      </c>
      <c r="T394">
        <f t="shared" ref="T394" si="2567">(T393+S394/10+23.5/10/75)*1.1196</f>
        <v>3.5080799999999995E-2</v>
      </c>
      <c r="V394">
        <f t="shared" si="2514"/>
        <v>7.4119941491955146</v>
      </c>
      <c r="W394">
        <f t="shared" ref="W394" si="2568">V394/10+W392-0.7/10</f>
        <v>132.53881521209229</v>
      </c>
      <c r="X394">
        <f t="shared" ref="X394" si="2569">X392+W394</f>
        <v>13121.190780107296</v>
      </c>
      <c r="Z394">
        <f t="shared" si="2515"/>
        <v>-4.4868735083532223E-2</v>
      </c>
      <c r="AD394">
        <f t="shared" si="2516"/>
        <v>7.7849878934624694</v>
      </c>
      <c r="AE394">
        <f t="shared" ref="AE394" si="2570">AE393+AD394/10-0.72/10</f>
        <v>0.70649878934624699</v>
      </c>
      <c r="AH394">
        <f t="shared" si="2517"/>
        <v>10.749218900573835</v>
      </c>
    </row>
    <row r="395" spans="1:36" x14ac:dyDescent="0.25">
      <c r="N395">
        <f t="shared" si="2544"/>
        <v>0</v>
      </c>
      <c r="V395">
        <f t="shared" si="2514"/>
        <v>0</v>
      </c>
      <c r="X395" t="s">
        <v>6</v>
      </c>
      <c r="Z395">
        <f t="shared" si="2515"/>
        <v>0</v>
      </c>
      <c r="AD395">
        <f t="shared" si="2516"/>
        <v>0</v>
      </c>
      <c r="AH395">
        <f t="shared" si="2517"/>
        <v>0</v>
      </c>
      <c r="AI395">
        <f t="shared" ref="AI395" si="2571">AI393+AH394*9.81/10-255/29.4/10*1.2</f>
        <v>1873.2900190097776</v>
      </c>
      <c r="AJ395">
        <f t="shared" ref="AJ395" si="2572">AI395+AJ393</f>
        <v>185536.10414404346</v>
      </c>
    </row>
    <row r="396" spans="1:36" x14ac:dyDescent="0.25">
      <c r="A396">
        <v>490029</v>
      </c>
      <c r="B396">
        <v>101850</v>
      </c>
      <c r="D396">
        <v>1</v>
      </c>
      <c r="E396">
        <v>-15248</v>
      </c>
      <c r="F396">
        <v>-7</v>
      </c>
      <c r="G396">
        <v>210</v>
      </c>
      <c r="H396">
        <v>-1</v>
      </c>
      <c r="I396">
        <v>-16068</v>
      </c>
      <c r="J396">
        <v>30</v>
      </c>
      <c r="L396">
        <f t="shared" ref="L396" si="2573">44330.8*(1-(B396/101325)^0.190289)+42.2</f>
        <v>-1.4167007460126939</v>
      </c>
      <c r="M396">
        <f t="shared" ref="M396" si="2574">((L394+L396+L398)/3-(L396+L398+L400)/3)*10</f>
        <v>1.1054819776785751</v>
      </c>
      <c r="N396">
        <f t="shared" ref="N396" si="2575">((M394+M396+M398)/3-(M396+M398+M400)/3)</f>
        <v>2.1184197642569949</v>
      </c>
      <c r="O396">
        <f t="shared" ref="O396" si="2576">D396/32768*500</f>
        <v>1.52587890625E-2</v>
      </c>
      <c r="P396">
        <f t="shared" ref="P396" si="2577">(P395+O396/10+23.5/10/75)*1.1196</f>
        <v>3.6789174023437496E-2</v>
      </c>
      <c r="Q396">
        <f t="shared" ref="Q396" si="2578">F396/32768*500</f>
        <v>-0.1068115234375</v>
      </c>
      <c r="R396">
        <f t="shared" ref="R396" si="2579">(R395+Q396/10+23.5/10/75)*1.1196</f>
        <v>2.3122181835937495E-2</v>
      </c>
      <c r="S396">
        <f>H396/32768*500</f>
        <v>-1.52587890625E-2</v>
      </c>
      <c r="T396">
        <f t="shared" ref="T396" si="2580">(T395+S396/10+23.5/10/75)*1.1196</f>
        <v>3.3372425976562495E-2</v>
      </c>
      <c r="V396">
        <f t="shared" si="2514"/>
        <v>7.4344222330570453</v>
      </c>
      <c r="W396">
        <f t="shared" ref="W396" si="2581">V396/10+W394-0.7/10</f>
        <v>133.21225743539799</v>
      </c>
      <c r="X396">
        <f t="shared" ref="X396" si="2582">X394+W396</f>
        <v>13254.403037542694</v>
      </c>
      <c r="Z396">
        <f t="shared" si="2515"/>
        <v>-0.10023866348448687</v>
      </c>
      <c r="AD396">
        <f t="shared" si="2516"/>
        <v>7.7811138014527845</v>
      </c>
      <c r="AE396">
        <f t="shared" ref="AE396" si="2583">AE395+AD396/10-0.72/10</f>
        <v>0.70611138014527852</v>
      </c>
      <c r="AH396">
        <f t="shared" si="2517"/>
        <v>10.762268056510628</v>
      </c>
    </row>
    <row r="397" spans="1:36" x14ac:dyDescent="0.25">
      <c r="N397">
        <f t="shared" si="2544"/>
        <v>0</v>
      </c>
      <c r="V397">
        <f t="shared" si="2514"/>
        <v>0</v>
      </c>
      <c r="X397" t="s">
        <v>6</v>
      </c>
      <c r="Z397">
        <f t="shared" si="2515"/>
        <v>0</v>
      </c>
      <c r="AD397">
        <f t="shared" si="2516"/>
        <v>0</v>
      </c>
      <c r="AH397">
        <f t="shared" si="2517"/>
        <v>0</v>
      </c>
      <c r="AI397">
        <f t="shared" ref="AI397" si="2584">AI395+AH396*9.81/10-255/29.4/10*1.2</f>
        <v>1882.8069876466839</v>
      </c>
      <c r="AJ397">
        <f t="shared" ref="AJ397" si="2585">AI397+AJ395</f>
        <v>187418.91113169014</v>
      </c>
    </row>
    <row r="398" spans="1:36" x14ac:dyDescent="0.25">
      <c r="A398">
        <v>490124</v>
      </c>
      <c r="B398">
        <v>101873</v>
      </c>
      <c r="C398">
        <v>48</v>
      </c>
      <c r="D398">
        <v>-2</v>
      </c>
      <c r="E398">
        <v>-15250</v>
      </c>
      <c r="F398">
        <v>-8</v>
      </c>
      <c r="G398">
        <v>186</v>
      </c>
      <c r="H398">
        <v>-1</v>
      </c>
      <c r="I398">
        <v>-16086</v>
      </c>
      <c r="J398">
        <v>29</v>
      </c>
      <c r="L398">
        <f t="shared" ref="L398" si="2586">44330.8*(1-(B398/101325)^0.190289)+42.2</f>
        <v>-3.3233615640533074</v>
      </c>
      <c r="M398">
        <f t="shared" ref="M398" si="2587">((L396+L398+L400)/3-(L398+L400+L402)/3)*10</f>
        <v>-2.2108936439752824</v>
      </c>
      <c r="N398">
        <f t="shared" ref="N398" si="2588">((M396+M398+M400)/3-(M398+M400+M402)/3)</f>
        <v>0.7369879851190495</v>
      </c>
      <c r="O398">
        <f t="shared" ref="O398" si="2589">D398/32768*500</f>
        <v>-3.0517578125E-2</v>
      </c>
      <c r="P398">
        <f t="shared" ref="P398" si="2590">(P397+O398/10+23.5/10/75)*1.1196</f>
        <v>3.1664051953124994E-2</v>
      </c>
      <c r="Q398">
        <f t="shared" ref="Q398" si="2591">F398/32768*500</f>
        <v>-0.1220703125</v>
      </c>
      <c r="R398">
        <f t="shared" ref="R398" si="2592">(R397+Q398/10+23.5/10/75)*1.1196</f>
        <v>2.1413807812499998E-2</v>
      </c>
      <c r="S398">
        <f>H398/32768*500</f>
        <v>-1.52587890625E-2</v>
      </c>
      <c r="T398">
        <f t="shared" ref="T398" si="2593">(T397+S398/10+23.5/10/75)*1.1196</f>
        <v>3.3372425976562495E-2</v>
      </c>
      <c r="V398">
        <f t="shared" si="2514"/>
        <v>7.4353973671379814</v>
      </c>
      <c r="W398">
        <f t="shared" ref="W398" si="2594">V398/10+W396-0.7/10</f>
        <v>133.88579717211178</v>
      </c>
      <c r="X398">
        <f t="shared" ref="X398" si="2595">X396+W398</f>
        <v>13388.288834714805</v>
      </c>
      <c r="Z398">
        <f t="shared" si="2515"/>
        <v>-8.8782816229116948E-2</v>
      </c>
      <c r="AD398">
        <f t="shared" si="2516"/>
        <v>7.7898305084745765</v>
      </c>
      <c r="AE398">
        <f t="shared" ref="AE398" si="2596">AE397+AD398/10-0.72/10</f>
        <v>0.70698305084745772</v>
      </c>
      <c r="AH398">
        <f t="shared" si="2517"/>
        <v>10.76914461535647</v>
      </c>
    </row>
    <row r="399" spans="1:36" x14ac:dyDescent="0.25">
      <c r="N399">
        <f t="shared" si="2544"/>
        <v>0</v>
      </c>
      <c r="V399">
        <f t="shared" si="2514"/>
        <v>0</v>
      </c>
      <c r="X399" t="s">
        <v>6</v>
      </c>
      <c r="Z399">
        <f t="shared" si="2515"/>
        <v>0</v>
      </c>
      <c r="AD399">
        <f t="shared" si="2516"/>
        <v>0</v>
      </c>
      <c r="AH399">
        <f t="shared" si="2517"/>
        <v>0</v>
      </c>
      <c r="AI399">
        <f t="shared" ref="AI399" si="2597">AI397+AH398*9.81/10-255/29.4/10*1.2</f>
        <v>1892.3307021878179</v>
      </c>
      <c r="AJ399">
        <f t="shared" ref="AJ399" si="2598">AI399+AJ397</f>
        <v>189311.24183387795</v>
      </c>
    </row>
    <row r="400" spans="1:36" x14ac:dyDescent="0.25">
      <c r="A400">
        <v>490219</v>
      </c>
      <c r="B400">
        <v>101844</v>
      </c>
      <c r="D400">
        <v>-1</v>
      </c>
      <c r="E400">
        <v>-15308</v>
      </c>
      <c r="F400">
        <v>-5</v>
      </c>
      <c r="G400">
        <v>136</v>
      </c>
      <c r="H400">
        <v>-1</v>
      </c>
      <c r="I400">
        <v>-15996</v>
      </c>
      <c r="J400">
        <v>29</v>
      </c>
      <c r="L400">
        <f t="shared" ref="L400" si="2599">44330.8*(1-(B400/101325)^0.190289)+42.2</f>
        <v>-0.91925363107442593</v>
      </c>
      <c r="M400">
        <f t="shared" ref="M400" si="2600">((L398+L400+L402)/3-(L400+L402+L404)/3)*10</f>
        <v>-2.4868105114571182</v>
      </c>
      <c r="N400">
        <f t="shared" ref="N400" si="2601">((M398+M400+M402)/3-(M400+M402+M404)/3)</f>
        <v>-1.1975728833801234</v>
      </c>
      <c r="O400">
        <f t="shared" ref="O400" si="2602">D400/32768*500</f>
        <v>-1.52587890625E-2</v>
      </c>
      <c r="P400">
        <f t="shared" ref="P400" si="2603">(P399+O400/10+23.5/10/75)*1.1196</f>
        <v>3.3372425976562495E-2</v>
      </c>
      <c r="Q400">
        <f t="shared" ref="Q400" si="2604">F400/32768*500</f>
        <v>-7.62939453125E-2</v>
      </c>
      <c r="R400">
        <f t="shared" ref="R400" si="2605">(R399+Q400/10+23.5/10/75)*1.1196</f>
        <v>2.6538929882812496E-2</v>
      </c>
      <c r="S400">
        <f>H400/32768*500</f>
        <v>-1.52587890625E-2</v>
      </c>
      <c r="T400">
        <f t="shared" ref="T400" si="2606">(T399+S400/10+23.5/10/75)*1.1196</f>
        <v>3.3372425976562495E-2</v>
      </c>
      <c r="V400">
        <f t="shared" si="2514"/>
        <v>7.4636762554851295</v>
      </c>
      <c r="W400">
        <f t="shared" ref="W400" si="2607">V400/10+W398-0.7/10</f>
        <v>134.5621647976603</v>
      </c>
      <c r="X400">
        <f t="shared" ref="X400" si="2608">X398+W400</f>
        <v>13522.850999512466</v>
      </c>
      <c r="Z400">
        <f t="shared" si="2515"/>
        <v>-6.4916467780429588E-2</v>
      </c>
      <c r="AD400">
        <f t="shared" si="2516"/>
        <v>7.7462469733656176</v>
      </c>
      <c r="AE400">
        <f t="shared" ref="AE400" si="2609">AE399+AD400/10-0.72/10</f>
        <v>0.70262469733656185</v>
      </c>
      <c r="AH400">
        <f t="shared" si="2517"/>
        <v>10.757091594239476</v>
      </c>
    </row>
    <row r="401" spans="1:36" x14ac:dyDescent="0.25">
      <c r="N401">
        <f t="shared" si="2544"/>
        <v>0</v>
      </c>
      <c r="V401">
        <f t="shared" si="2514"/>
        <v>0</v>
      </c>
      <c r="X401" t="s">
        <v>6</v>
      </c>
      <c r="Z401">
        <f t="shared" si="2515"/>
        <v>0</v>
      </c>
      <c r="AD401">
        <f t="shared" si="2516"/>
        <v>0</v>
      </c>
      <c r="AH401">
        <f t="shared" si="2517"/>
        <v>0</v>
      </c>
      <c r="AI401">
        <f t="shared" ref="AI401" si="2610">AI399+AH400*9.81/10-255/29.4/10*1.2</f>
        <v>1901.8425927152362</v>
      </c>
      <c r="AJ401">
        <f t="shared" ref="AJ401" si="2611">AI401+AJ399</f>
        <v>191213.08442659318</v>
      </c>
    </row>
    <row r="402" spans="1:36" x14ac:dyDescent="0.25">
      <c r="A402">
        <v>490314</v>
      </c>
      <c r="B402">
        <v>101842</v>
      </c>
      <c r="D402">
        <v>4</v>
      </c>
      <c r="E402">
        <v>-15194</v>
      </c>
      <c r="F402">
        <v>-10</v>
      </c>
      <c r="G402">
        <v>118</v>
      </c>
      <c r="H402">
        <v>-2</v>
      </c>
      <c r="I402">
        <v>-16066</v>
      </c>
      <c r="J402">
        <v>30</v>
      </c>
      <c r="L402">
        <f t="shared" ref="L402" si="2612">44330.8*(1-(B402/101325)^0.190289)+42.2</f>
        <v>-0.75343265282010918</v>
      </c>
      <c r="M402">
        <f t="shared" ref="M402" si="2613">((L400+L402+L404)/3-(L402+L404+L406)/3)*10</f>
        <v>-1.1054819776785729</v>
      </c>
      <c r="N402">
        <f t="shared" ref="N402" si="2614">((M400+M402+M404)/3-(M402+M404+M406)/3)</f>
        <v>-0.27627933260131615</v>
      </c>
      <c r="O402">
        <f t="shared" ref="O402" si="2615">D402/32768*500</f>
        <v>6.103515625E-2</v>
      </c>
      <c r="P402">
        <f t="shared" ref="P402" si="2616">(P401+O402/10+23.5/10/75)*1.1196</f>
        <v>4.1914296093749998E-2</v>
      </c>
      <c r="Q402">
        <f t="shared" ref="Q402" si="2617">F402/32768*500</f>
        <v>-0.152587890625</v>
      </c>
      <c r="R402">
        <f t="shared" ref="R402" si="2618">(R401+Q402/10+23.5/10/75)*1.1196</f>
        <v>1.7997059765624997E-2</v>
      </c>
      <c r="S402">
        <f>H402/32768*500</f>
        <v>-3.0517578125E-2</v>
      </c>
      <c r="T402">
        <f t="shared" ref="T402" si="2619">(T401+S402/10+23.5/10/75)*1.1196</f>
        <v>3.1664051953124994E-2</v>
      </c>
      <c r="V402">
        <f t="shared" si="2514"/>
        <v>7.4080936128717703</v>
      </c>
      <c r="W402">
        <f t="shared" ref="W402" si="2620">V402/10+W400-0.7/10</f>
        <v>135.23297415894748</v>
      </c>
      <c r="X402">
        <f t="shared" ref="X402" si="2621">X400+W402</f>
        <v>13658.083973671413</v>
      </c>
      <c r="Z402">
        <f t="shared" si="2515"/>
        <v>-5.6324582338902147E-2</v>
      </c>
      <c r="AD402">
        <f t="shared" si="2516"/>
        <v>7.7801452784503633</v>
      </c>
      <c r="AE402">
        <f t="shared" ref="AE402" si="2622">AE401+AD402/10-0.72/10</f>
        <v>0.70601452784503638</v>
      </c>
      <c r="AH402">
        <f t="shared" si="2517"/>
        <v>10.7430760953016</v>
      </c>
    </row>
    <row r="403" spans="1:36" x14ac:dyDescent="0.25">
      <c r="N403">
        <f t="shared" si="2544"/>
        <v>0</v>
      </c>
      <c r="V403">
        <f t="shared" si="2514"/>
        <v>0</v>
      </c>
      <c r="X403" t="s">
        <v>6</v>
      </c>
      <c r="Z403">
        <f t="shared" si="2515"/>
        <v>0</v>
      </c>
      <c r="AD403">
        <f t="shared" si="2516"/>
        <v>0</v>
      </c>
      <c r="AH403">
        <f t="shared" si="2517"/>
        <v>0</v>
      </c>
      <c r="AI403">
        <f t="shared" ref="AI403" si="2623">AI401+AH402*9.81/10-255/29.4/10*1.2</f>
        <v>1911.3407340381964</v>
      </c>
      <c r="AJ403">
        <f t="shared" ref="AJ403" si="2624">AI403+AJ401</f>
        <v>193124.42516063136</v>
      </c>
    </row>
    <row r="404" spans="1:36" x14ac:dyDescent="0.25">
      <c r="A404">
        <v>490411</v>
      </c>
      <c r="B404">
        <v>101864</v>
      </c>
      <c r="D404">
        <v>-2</v>
      </c>
      <c r="E404">
        <v>-15222</v>
      </c>
      <c r="F404">
        <v>-7</v>
      </c>
      <c r="G404">
        <v>178</v>
      </c>
      <c r="H404">
        <v>-1</v>
      </c>
      <c r="I404">
        <v>-16010</v>
      </c>
      <c r="J404">
        <v>29</v>
      </c>
      <c r="L404">
        <f t="shared" ref="L404" si="2625">44330.8*(1-(B404/101325)^0.190289)+42.2</f>
        <v>-2.5773184106161722</v>
      </c>
      <c r="M404">
        <f t="shared" ref="M404" si="2626">((L402+L404+L406)/3-(L404+L406+L408)/3)*10</f>
        <v>1.3818250061650872</v>
      </c>
      <c r="N404">
        <f t="shared" ref="N404" si="2627">((M402+M404+M406)/3-(M404+M406+M408)/3)</f>
        <v>-2.8556010525983866</v>
      </c>
      <c r="O404">
        <f t="shared" ref="O404" si="2628">D404/32768*500</f>
        <v>-3.0517578125E-2</v>
      </c>
      <c r="P404">
        <f t="shared" ref="P404" si="2629">(P403+O404/10+23.5/10/75)*1.1196</f>
        <v>3.1664051953124994E-2</v>
      </c>
      <c r="Q404">
        <f t="shared" ref="Q404" si="2630">F404/32768*500</f>
        <v>-0.1068115234375</v>
      </c>
      <c r="R404">
        <f t="shared" ref="R404" si="2631">(R403+Q404/10+23.5/10/75)*1.1196</f>
        <v>2.3122181835937495E-2</v>
      </c>
      <c r="S404">
        <f>H404/32768*500</f>
        <v>-1.52587890625E-2</v>
      </c>
      <c r="T404">
        <f t="shared" ref="T404" si="2632">(T403+S404/10+23.5/10/75)*1.1196</f>
        <v>3.3372425976562495E-2</v>
      </c>
      <c r="V404">
        <f t="shared" si="2514"/>
        <v>7.4217454900048754</v>
      </c>
      <c r="W404">
        <f t="shared" ref="W404" si="2633">V404/10+W402-0.7/10</f>
        <v>135.90514870794797</v>
      </c>
      <c r="X404">
        <f t="shared" ref="X404" si="2634">X402+W404</f>
        <v>13793.989122379362</v>
      </c>
      <c r="Z404">
        <f t="shared" si="2515"/>
        <v>-8.4964200477326973E-2</v>
      </c>
      <c r="AD404">
        <f t="shared" si="2516"/>
        <v>7.7530266343825662</v>
      </c>
      <c r="AE404">
        <f t="shared" ref="AE404" si="2635">AE403+AD404/10-0.72/10</f>
        <v>0.70330266343825665</v>
      </c>
      <c r="AH404">
        <f t="shared" si="2517"/>
        <v>10.733077239413491</v>
      </c>
    </row>
    <row r="405" spans="1:36" x14ac:dyDescent="0.25">
      <c r="N405">
        <f t="shared" si="2544"/>
        <v>0</v>
      </c>
      <c r="V405">
        <f t="shared" si="2514"/>
        <v>0</v>
      </c>
      <c r="X405" t="s">
        <v>6</v>
      </c>
      <c r="Z405">
        <f t="shared" si="2515"/>
        <v>0</v>
      </c>
      <c r="AD405">
        <f t="shared" si="2516"/>
        <v>0</v>
      </c>
      <c r="AH405">
        <f t="shared" si="2517"/>
        <v>0</v>
      </c>
      <c r="AI405">
        <f t="shared" ref="AI405" si="2636">AI403+AH404*9.81/10-255/29.4/10*1.2</f>
        <v>1920.8290664835304</v>
      </c>
      <c r="AJ405">
        <f t="shared" ref="AJ405" si="2637">AI405+AJ403</f>
        <v>195045.2542271149</v>
      </c>
    </row>
    <row r="406" spans="1:36" x14ac:dyDescent="0.25">
      <c r="A406">
        <v>490513</v>
      </c>
      <c r="B406">
        <v>101840</v>
      </c>
      <c r="D406">
        <v>-1</v>
      </c>
      <c r="E406">
        <v>-15216</v>
      </c>
      <c r="F406">
        <v>-7</v>
      </c>
      <c r="G406">
        <v>124</v>
      </c>
      <c r="H406">
        <v>-1</v>
      </c>
      <c r="I406">
        <v>-16048</v>
      </c>
      <c r="J406">
        <v>29</v>
      </c>
      <c r="L406">
        <f t="shared" ref="L406" si="2638">44330.8*(1-(B406/101325)^0.190289)+42.2</f>
        <v>-0.5876090377708536</v>
      </c>
      <c r="M406">
        <f t="shared" ref="M406" si="2639">((L404+L406+L408)/3-(L406+L408+L410)/3)*10</f>
        <v>-1.6579725136531698</v>
      </c>
      <c r="N406">
        <f t="shared" ref="N406" si="2640">((M404+M406+M408)/3-(M406+M408+M410)/3)</f>
        <v>12.165738222133381</v>
      </c>
      <c r="O406">
        <f t="shared" ref="O406" si="2641">D406/32768*500</f>
        <v>-1.52587890625E-2</v>
      </c>
      <c r="P406">
        <f t="shared" ref="P406" si="2642">(P405+O406/10+23.5/10/75)*1.1196</f>
        <v>3.3372425976562495E-2</v>
      </c>
      <c r="Q406">
        <f t="shared" ref="Q406" si="2643">F406/32768*500</f>
        <v>-0.1068115234375</v>
      </c>
      <c r="R406">
        <f t="shared" ref="R406" si="2644">(R405+Q406/10+23.5/10/75)*1.1196</f>
        <v>2.3122181835937495E-2</v>
      </c>
      <c r="S406">
        <f>H406/32768*500</f>
        <v>-1.52587890625E-2</v>
      </c>
      <c r="T406">
        <f t="shared" ref="T406" si="2645">(T405+S406/10+23.5/10/75)*1.1196</f>
        <v>3.3372425976562495E-2</v>
      </c>
      <c r="V406">
        <f t="shared" si="2514"/>
        <v>7.4188200877620671</v>
      </c>
      <c r="W406">
        <f t="shared" ref="W406" si="2646">V406/10+W404-0.7/10</f>
        <v>136.57703071672418</v>
      </c>
      <c r="X406">
        <f t="shared" ref="X406" si="2647">X404+W406</f>
        <v>13930.566153096086</v>
      </c>
      <c r="Z406">
        <f t="shared" si="2515"/>
        <v>-5.9188544152744632E-2</v>
      </c>
      <c r="AD406">
        <f t="shared" si="2516"/>
        <v>7.7714285714285714</v>
      </c>
      <c r="AE406">
        <f t="shared" ref="AE406" si="2648">AE405+AD406/10-0.72/10</f>
        <v>0.70514285714285718</v>
      </c>
      <c r="AH406">
        <f t="shared" si="2517"/>
        <v>10.744184325445893</v>
      </c>
    </row>
    <row r="407" spans="1:36" x14ac:dyDescent="0.25">
      <c r="N407">
        <f t="shared" si="2544"/>
        <v>0</v>
      </c>
      <c r="V407">
        <f t="shared" si="2514"/>
        <v>0</v>
      </c>
      <c r="X407" t="s">
        <v>6</v>
      </c>
      <c r="Z407">
        <f t="shared" si="2515"/>
        <v>0</v>
      </c>
      <c r="AD407">
        <f t="shared" si="2516"/>
        <v>0</v>
      </c>
      <c r="AH407">
        <f t="shared" si="2517"/>
        <v>0</v>
      </c>
      <c r="AI407">
        <f t="shared" ref="AI407" si="2649">AI405+AH406*9.81/10-255/29.4/10*1.2</f>
        <v>1930.3282949802622</v>
      </c>
      <c r="AJ407">
        <f t="shared" ref="AJ407" si="2650">AI407+AJ405</f>
        <v>196975.58252209515</v>
      </c>
    </row>
    <row r="408" spans="1:36" x14ac:dyDescent="0.25">
      <c r="A408">
        <v>490609</v>
      </c>
      <c r="B408">
        <v>101847</v>
      </c>
      <c r="C408">
        <v>48</v>
      </c>
      <c r="D408">
        <v>1</v>
      </c>
      <c r="E408">
        <v>-15228</v>
      </c>
      <c r="F408">
        <v>-9</v>
      </c>
      <c r="G408">
        <v>160</v>
      </c>
      <c r="H408">
        <v>-1</v>
      </c>
      <c r="I408">
        <v>-16114</v>
      </c>
      <c r="J408">
        <v>29</v>
      </c>
      <c r="L408">
        <f t="shared" ref="L408" si="2651">44330.8*(1-(B408/101325)^0.190289)+42.2</f>
        <v>-1.1679801546696353</v>
      </c>
      <c r="M408">
        <f t="shared" ref="M408" si="2652">((L406+L408+L410)/3-(L408+L410+L412)/3)*10</f>
        <v>7.4613211801165864</v>
      </c>
      <c r="N408">
        <f t="shared" ref="N408" si="2653">((M406+M408+M410)/3-(M408+M410+M412)/3)</f>
        <v>8.9387424171018708</v>
      </c>
      <c r="O408">
        <f t="shared" ref="O408" si="2654">D408/32768*500</f>
        <v>1.52587890625E-2</v>
      </c>
      <c r="P408">
        <f t="shared" ref="P408" si="2655">(P407+O408/10+23.5/10/75)*1.1196</f>
        <v>3.6789174023437496E-2</v>
      </c>
      <c r="Q408">
        <f t="shared" ref="Q408" si="2656">F408/32768*500</f>
        <v>-0.1373291015625</v>
      </c>
      <c r="R408">
        <f t="shared" ref="R408" si="2657">(R407+Q408/10+23.5/10/75)*1.1196</f>
        <v>1.9705433789062497E-2</v>
      </c>
      <c r="S408">
        <f>H408/32768*500</f>
        <v>-1.52587890625E-2</v>
      </c>
      <c r="T408">
        <f t="shared" ref="T408" si="2658">(T407+S408/10+23.5/10/75)*1.1196</f>
        <v>3.3372425976562495E-2</v>
      </c>
      <c r="V408">
        <f t="shared" si="2514"/>
        <v>7.4246708922476836</v>
      </c>
      <c r="W408">
        <f t="shared" ref="W408" si="2659">V408/10+W406-0.7/10</f>
        <v>137.24949780594895</v>
      </c>
      <c r="X408">
        <f t="shared" ref="X408" si="2660">X406+W408</f>
        <v>14067.815650902035</v>
      </c>
      <c r="Z408">
        <f t="shared" si="2515"/>
        <v>-7.6372315035799526E-2</v>
      </c>
      <c r="AD408">
        <f t="shared" si="2516"/>
        <v>7.8033898305084746</v>
      </c>
      <c r="AE408">
        <f t="shared" ref="AE408" si="2661">AE407+AD408/10-0.72/10</f>
        <v>0.70833898305084753</v>
      </c>
      <c r="AH408">
        <f t="shared" si="2517"/>
        <v>10.771465240884224</v>
      </c>
    </row>
    <row r="409" spans="1:36" x14ac:dyDescent="0.25">
      <c r="N409">
        <f t="shared" si="2544"/>
        <v>0</v>
      </c>
      <c r="V409">
        <f t="shared" si="2514"/>
        <v>0</v>
      </c>
      <c r="X409" t="s">
        <v>6</v>
      </c>
      <c r="Z409">
        <f t="shared" si="2515"/>
        <v>0</v>
      </c>
      <c r="AD409">
        <f t="shared" si="2516"/>
        <v>0</v>
      </c>
      <c r="AH409">
        <f t="shared" si="2517"/>
        <v>0</v>
      </c>
      <c r="AI409">
        <f t="shared" ref="AI409" si="2662">AI407+AH408*9.81/10-255/29.4/10*1.2</f>
        <v>1939.854286055039</v>
      </c>
      <c r="AJ409">
        <f t="shared" ref="AJ409" si="2663">AI409+AJ407</f>
        <v>198915.4368081502</v>
      </c>
    </row>
    <row r="410" spans="1:36" x14ac:dyDescent="0.25">
      <c r="A410">
        <v>490704</v>
      </c>
      <c r="B410">
        <v>101858</v>
      </c>
      <c r="C410">
        <v>48</v>
      </c>
      <c r="D410">
        <v>8</v>
      </c>
      <c r="E410">
        <v>-15232</v>
      </c>
      <c r="F410">
        <v>-5</v>
      </c>
      <c r="G410">
        <v>362</v>
      </c>
      <c r="H410">
        <v>31</v>
      </c>
      <c r="I410">
        <v>-16240</v>
      </c>
      <c r="J410">
        <v>30</v>
      </c>
      <c r="L410">
        <f t="shared" ref="L410" si="2664">44330.8*(1-(B410/101325)^0.190289)+42.2</f>
        <v>-2.0799266565202217</v>
      </c>
      <c r="M410">
        <f t="shared" ref="M410" si="2665">((L408+L410+L412)/3-(L410+L412+L414)/3)*10</f>
        <v>-35.11538966023506</v>
      </c>
      <c r="N410">
        <f t="shared" ref="N410" si="2666">((M408+M410+M412)/3-(M410+M412+M414)/3)</f>
        <v>11.609110827627056</v>
      </c>
      <c r="O410">
        <f t="shared" ref="O410" si="2667">D410/32768*500</f>
        <v>0.1220703125</v>
      </c>
      <c r="P410">
        <f t="shared" ref="P410" si="2668">(P409+O410/10+23.5/10/75)*1.1196</f>
        <v>4.8747792187499993E-2</v>
      </c>
      <c r="Q410">
        <f t="shared" ref="Q410" si="2669">F410/32768*500</f>
        <v>-7.62939453125E-2</v>
      </c>
      <c r="R410">
        <f t="shared" ref="R410" si="2670">(R409+Q410/10+23.5/10/75)*1.1196</f>
        <v>2.6538929882812496E-2</v>
      </c>
      <c r="S410">
        <f>H410/32768*500</f>
        <v>0.4730224609375</v>
      </c>
      <c r="T410">
        <f t="shared" ref="T410" si="2671">(T409+S410/10+23.5/10/75)*1.1196</f>
        <v>8.8040394726562485E-2</v>
      </c>
      <c r="V410">
        <f t="shared" si="2514"/>
        <v>7.4266211604095567</v>
      </c>
      <c r="W410">
        <f t="shared" ref="W410" si="2672">V410/10+W408-0.7/10</f>
        <v>137.9221599219899</v>
      </c>
      <c r="X410">
        <f t="shared" ref="X410" si="2673">X408+W410</f>
        <v>14205.737810824025</v>
      </c>
      <c r="Z410">
        <f t="shared" si="2515"/>
        <v>-0.17279236276849641</v>
      </c>
      <c r="AD410">
        <f t="shared" si="2516"/>
        <v>7.8644067796610173</v>
      </c>
      <c r="AE410">
        <f t="shared" ref="AE410" si="2674">AE409+AD410/10-0.72/10</f>
        <v>0.71444067796610178</v>
      </c>
      <c r="AH410">
        <f t="shared" si="2517"/>
        <v>10.818200083972023</v>
      </c>
    </row>
    <row r="411" spans="1:36" x14ac:dyDescent="0.25">
      <c r="N411">
        <f t="shared" si="2544"/>
        <v>0</v>
      </c>
      <c r="V411">
        <f t="shared" si="2514"/>
        <v>0</v>
      </c>
      <c r="X411" t="s">
        <v>6</v>
      </c>
      <c r="Z411">
        <f t="shared" si="2515"/>
        <v>0</v>
      </c>
      <c r="AD411">
        <f t="shared" si="2516"/>
        <v>0</v>
      </c>
      <c r="AH411">
        <f t="shared" si="2517"/>
        <v>0</v>
      </c>
      <c r="AI411">
        <f t="shared" ref="AI411" si="2675">AI409+AH410*9.81/10-255/29.4/10*1.2</f>
        <v>1949.4261240108849</v>
      </c>
      <c r="AJ411">
        <f t="shared" ref="AJ411" si="2676">AI411+AJ409</f>
        <v>200864.86293216108</v>
      </c>
    </row>
    <row r="412" spans="1:36" x14ac:dyDescent="0.25">
      <c r="A412">
        <v>490800</v>
      </c>
      <c r="B412">
        <v>101867</v>
      </c>
      <c r="D412">
        <v>750</v>
      </c>
      <c r="E412">
        <v>-9650</v>
      </c>
      <c r="F412">
        <v>1219</v>
      </c>
      <c r="G412">
        <v>-3718</v>
      </c>
      <c r="H412">
        <v>9050</v>
      </c>
      <c r="I412">
        <v>-32768</v>
      </c>
      <c r="J412">
        <v>29</v>
      </c>
      <c r="L412">
        <f t="shared" ref="L412" si="2677">44330.8*(1-(B412/101325)^0.190289)+42.2</f>
        <v>-2.826005391805829</v>
      </c>
      <c r="M412">
        <f t="shared" ref="M412" si="2678">((L410+L412+L414)/3-(L412+L414+L416)/3)*10</f>
        <v>-28.474199764958783</v>
      </c>
      <c r="N412">
        <f t="shared" ref="N412" si="2679">((M410+M412+M414)/3-(M412+M414+M416)/3)</f>
        <v>-11.889554324863539</v>
      </c>
      <c r="O412">
        <f t="shared" ref="O412" si="2680">D412/32768*500</f>
        <v>11.444091796875</v>
      </c>
      <c r="P412">
        <f t="shared" ref="P412" si="2681">(P411+O412/10+23.5/10/75)*1.1196</f>
        <v>1.316361317578125</v>
      </c>
      <c r="Q412">
        <f t="shared" ref="Q412" si="2682">F412/32768*500</f>
        <v>18.6004638671875</v>
      </c>
      <c r="R412">
        <f t="shared" ref="R412" si="2683">(R411+Q412/10+23.5/10/75)*1.1196</f>
        <v>2.1175887345703126</v>
      </c>
      <c r="S412">
        <f>H412/32768*500</f>
        <v>138.092041015625</v>
      </c>
      <c r="T412">
        <f t="shared" ref="T412" si="2684">(T411+S412/10+23.5/10/75)*1.1196</f>
        <v>15.495865712109373</v>
      </c>
      <c r="V412">
        <f t="shared" si="2514"/>
        <v>4.7050219405168212</v>
      </c>
      <c r="W412">
        <f t="shared" ref="W412" si="2685">V412/10+W410-0.7/10</f>
        <v>138.32266211604158</v>
      </c>
      <c r="X412">
        <f t="shared" ref="X412" si="2686">X410+W412</f>
        <v>14344.060472940066</v>
      </c>
      <c r="Z412">
        <f t="shared" si="2515"/>
        <v>1.7747016706443914</v>
      </c>
      <c r="AD412">
        <f t="shared" si="2516"/>
        <v>15.868280871670702</v>
      </c>
      <c r="AE412">
        <f t="shared" ref="AE412" si="2687">AE411+AD412/10-0.72/10</f>
        <v>1.5148280871670701</v>
      </c>
      <c r="AH412">
        <f t="shared" si="2517"/>
        <v>16.645994572351722</v>
      </c>
    </row>
    <row r="413" spans="1:36" x14ac:dyDescent="0.25">
      <c r="N413">
        <f t="shared" si="2544"/>
        <v>0</v>
      </c>
      <c r="V413">
        <f t="shared" si="2514"/>
        <v>0</v>
      </c>
      <c r="X413" t="s">
        <v>6</v>
      </c>
      <c r="Z413">
        <f t="shared" si="2515"/>
        <v>0</v>
      </c>
      <c r="AD413">
        <f t="shared" si="2516"/>
        <v>0</v>
      </c>
      <c r="AH413">
        <f t="shared" si="2517"/>
        <v>0</v>
      </c>
      <c r="AI413">
        <f t="shared" ref="AI413" si="2688">AI411+AH412*9.81/10-255/29.4/10*1.2</f>
        <v>1964.7150283598314</v>
      </c>
      <c r="AJ413">
        <f t="shared" ref="AJ413" si="2689">AI413+AJ411</f>
        <v>202829.57796052092</v>
      </c>
    </row>
    <row r="414" spans="1:36" x14ac:dyDescent="0.25">
      <c r="A414">
        <v>490901</v>
      </c>
      <c r="B414">
        <v>101720</v>
      </c>
      <c r="D414">
        <v>653</v>
      </c>
      <c r="E414">
        <v>9734</v>
      </c>
      <c r="F414">
        <v>2805</v>
      </c>
      <c r="G414">
        <v>-4652</v>
      </c>
      <c r="H414">
        <v>2785</v>
      </c>
      <c r="I414">
        <v>-32768</v>
      </c>
      <c r="J414">
        <v>29</v>
      </c>
      <c r="L414">
        <f t="shared" ref="L414" si="2690">44330.8*(1-(B414/101325)^0.190289)+42.2</f>
        <v>9.3666367434008819</v>
      </c>
      <c r="M414">
        <f t="shared" ref="M414" si="2691">((L412+L414+L416)/3-(L414+L416+L418)/3)*10</f>
        <v>-27.366011302764591</v>
      </c>
      <c r="N414">
        <f t="shared" ref="N414" si="2692">((M412+M414+M416)/3-(M414+M416+M418)/3)</f>
        <v>-3.0364930190347312</v>
      </c>
      <c r="O414">
        <f t="shared" ref="O414" si="2693">D414/32768*500</f>
        <v>9.9639892578125</v>
      </c>
      <c r="P414">
        <f t="shared" ref="P414" si="2694">(P413+O414/10+23.5/10/75)*1.1196</f>
        <v>1.1506490373046876</v>
      </c>
      <c r="Q414">
        <f t="shared" ref="Q414" si="2695">F414/32768*500</f>
        <v>42.8009033203125</v>
      </c>
      <c r="R414">
        <f t="shared" ref="R414" si="2696">(R413+Q414/10+23.5/10/75)*1.1196</f>
        <v>4.8270699357421876</v>
      </c>
      <c r="S414">
        <f>H414/32768*500</f>
        <v>42.4957275390625</v>
      </c>
      <c r="T414">
        <f t="shared" ref="T414" si="2697">(T413+S414/10+23.5/10/75)*1.1196</f>
        <v>4.7929024552734374</v>
      </c>
      <c r="V414">
        <f t="shared" si="2514"/>
        <v>-4.7459775719161383</v>
      </c>
      <c r="W414">
        <f t="shared" ref="W414" si="2698">V414/10+W412-0.7/10</f>
        <v>137.77806435884997</v>
      </c>
      <c r="X414">
        <f t="shared" ref="X414" si="2699">X412+W414</f>
        <v>14481.838537298916</v>
      </c>
      <c r="Z414">
        <f t="shared" si="2515"/>
        <v>2.2205250596658712</v>
      </c>
      <c r="AD414">
        <f t="shared" si="2516"/>
        <v>15.868280871670702</v>
      </c>
      <c r="AE414">
        <f t="shared" ref="AE414" si="2700">AE413+AD414/10-0.72/10</f>
        <v>1.5148280871670701</v>
      </c>
      <c r="AH414">
        <f t="shared" si="2517"/>
        <v>16.710995556099146</v>
      </c>
    </row>
    <row r="415" spans="1:36" x14ac:dyDescent="0.25">
      <c r="N415">
        <f t="shared" si="2544"/>
        <v>0</v>
      </c>
      <c r="V415">
        <f t="shared" si="2514"/>
        <v>0</v>
      </c>
      <c r="X415" t="s">
        <v>6</v>
      </c>
      <c r="Z415">
        <f t="shared" si="2515"/>
        <v>0</v>
      </c>
      <c r="AD415">
        <f t="shared" si="2516"/>
        <v>0</v>
      </c>
      <c r="AH415">
        <f t="shared" si="2517"/>
        <v>0</v>
      </c>
      <c r="AI415">
        <f t="shared" ref="AI415" si="2701">AI413+AH414*9.81/10-255/29.4/10*1.2</f>
        <v>1980.067698673834</v>
      </c>
      <c r="AJ415">
        <f t="shared" ref="AJ415" si="2702">AI415+AJ413</f>
        <v>204809.64565919476</v>
      </c>
    </row>
    <row r="416" spans="1:36" x14ac:dyDescent="0.25">
      <c r="A416">
        <v>491003</v>
      </c>
      <c r="B416">
        <v>101755</v>
      </c>
      <c r="D416">
        <v>2118</v>
      </c>
      <c r="E416">
        <v>-12870</v>
      </c>
      <c r="F416">
        <v>-2343</v>
      </c>
      <c r="G416">
        <v>-566</v>
      </c>
      <c r="H416">
        <v>6765</v>
      </c>
      <c r="I416">
        <v>11328</v>
      </c>
      <c r="J416">
        <v>30</v>
      </c>
      <c r="L416">
        <f t="shared" ref="L416" si="2703">44330.8*(1-(B416/101325)^0.190289)+42.2</f>
        <v>6.4623332729674132</v>
      </c>
      <c r="M416">
        <f t="shared" ref="M416" si="2704">((L414+L416+L418)/3-(L416+L418+L420)/3)*10</f>
        <v>0.55327331435556459</v>
      </c>
      <c r="N416">
        <f t="shared" ref="N416" si="2705">((M414+M416+M418)/3-(M416+M418+M420)/3)</f>
        <v>-0.54630108923390175</v>
      </c>
      <c r="O416">
        <f t="shared" ref="O416" si="2706">D416/32768*500</f>
        <v>32.318115234375</v>
      </c>
      <c r="P416">
        <f t="shared" ref="P416" si="2707">(P415+O416/10+23.5/10/75)*1.1196</f>
        <v>3.6534169816406248</v>
      </c>
      <c r="Q416">
        <f t="shared" ref="Q416" si="2708">F416/32768*500</f>
        <v>-35.7513427734375</v>
      </c>
      <c r="R416">
        <f t="shared" ref="R416" si="2709">(R415+Q416/10+23.5/10/75)*1.1196</f>
        <v>-3.9676395369140622</v>
      </c>
      <c r="S416">
        <f>H416/32768*500</f>
        <v>103.2257080078125</v>
      </c>
      <c r="T416">
        <f t="shared" ref="T416" si="2710">(T415+S416/10+23.5/10/75)*1.1196</f>
        <v>11.592231068554685</v>
      </c>
      <c r="V416">
        <f t="shared" si="2514"/>
        <v>6.2749878108239887</v>
      </c>
      <c r="W416">
        <f t="shared" ref="W416" si="2711">V416/10+W414-0.7/10</f>
        <v>138.33556313993239</v>
      </c>
      <c r="X416">
        <f t="shared" ref="X416" si="2712">X414+W416</f>
        <v>14620.174100438848</v>
      </c>
      <c r="Z416">
        <f t="shared" si="2515"/>
        <v>0.27016706443914079</v>
      </c>
      <c r="AD416">
        <f t="shared" si="2516"/>
        <v>-5.4857142857142858</v>
      </c>
      <c r="AE416">
        <f t="shared" ref="AE416" si="2713">AE415+AD416/10-0.72/10</f>
        <v>-0.62057142857142855</v>
      </c>
      <c r="AH416">
        <f t="shared" si="2517"/>
        <v>8.3391560420217044</v>
      </c>
    </row>
    <row r="417" spans="1:36" x14ac:dyDescent="0.25">
      <c r="N417">
        <f t="shared" si="2544"/>
        <v>0</v>
      </c>
      <c r="V417">
        <f t="shared" si="2514"/>
        <v>0</v>
      </c>
      <c r="X417" t="s">
        <v>6</v>
      </c>
      <c r="Z417">
        <f t="shared" si="2515"/>
        <v>0</v>
      </c>
      <c r="AD417">
        <f t="shared" si="2516"/>
        <v>0</v>
      </c>
      <c r="AH417">
        <f t="shared" si="2517"/>
        <v>0</v>
      </c>
      <c r="AI417">
        <f t="shared" ref="AI417" si="2714">AI415+AH416*9.81/10-255/29.4/10*1.2</f>
        <v>1987.2075944245266</v>
      </c>
      <c r="AJ417">
        <f t="shared" ref="AJ417" si="2715">AI417+AJ415</f>
        <v>206796.85325361928</v>
      </c>
    </row>
    <row r="418" spans="1:36" x14ac:dyDescent="0.25">
      <c r="A418">
        <v>491112</v>
      </c>
      <c r="B418">
        <v>101768</v>
      </c>
      <c r="D418">
        <v>670</v>
      </c>
      <c r="E418">
        <v>-17142</v>
      </c>
      <c r="F418">
        <v>-407</v>
      </c>
      <c r="G418">
        <v>-10306</v>
      </c>
      <c r="H418">
        <v>4949</v>
      </c>
      <c r="I418">
        <v>8978</v>
      </c>
      <c r="J418">
        <v>29</v>
      </c>
      <c r="L418">
        <f t="shared" ref="L418" si="2716">44330.8*(1-(B418/101325)^0.190289)+42.2</f>
        <v>5.3837979990235496</v>
      </c>
      <c r="M418">
        <f t="shared" ref="M418" si="2717">((L416+L418+L420)/3-(L418+L420+L422)/3)*10</f>
        <v>-19.364720707854588</v>
      </c>
      <c r="N418">
        <f t="shared" ref="N418" si="2718">((M416+M418+M420)/3-(M418+M420+M422)/3)</f>
        <v>4.5191751719498576</v>
      </c>
      <c r="O418">
        <f t="shared" ref="O418" si="2719">D418/32768*500</f>
        <v>10.223388671875</v>
      </c>
      <c r="P418">
        <f t="shared" ref="P418" si="2720">(P417+O418/10+23.5/10/75)*1.1196</f>
        <v>1.179691395703125</v>
      </c>
      <c r="Q418">
        <f t="shared" ref="Q418" si="2721">F418/32768*500</f>
        <v>-6.2103271484375</v>
      </c>
      <c r="R418">
        <f t="shared" ref="R418" si="2722">(R417+Q418/10+23.5/10/75)*1.1196</f>
        <v>-0.66022742753906249</v>
      </c>
      <c r="S418">
        <f>H418/32768*500</f>
        <v>75.5157470703125</v>
      </c>
      <c r="T418">
        <f t="shared" ref="T418" si="2723">(T417+S418/10+23.5/10/75)*1.1196</f>
        <v>8.4898238419921874</v>
      </c>
      <c r="V418">
        <f t="shared" si="2514"/>
        <v>8.3578742077035599</v>
      </c>
      <c r="W418">
        <f t="shared" ref="W418" si="2724">V418/10+W416-0.7/10</f>
        <v>139.10135056070274</v>
      </c>
      <c r="X418">
        <f t="shared" ref="X418" si="2725">X416+W418</f>
        <v>14759.27545099955</v>
      </c>
      <c r="Z418">
        <f t="shared" si="2515"/>
        <v>4.9193317422434371</v>
      </c>
      <c r="AD418">
        <f t="shared" si="2516"/>
        <v>-4.3476997578692496</v>
      </c>
      <c r="AE418">
        <f t="shared" ref="AE418" si="2726">AE417+AD418/10-0.72/10</f>
        <v>-0.50676997578692495</v>
      </c>
      <c r="AH418">
        <f t="shared" si="2517"/>
        <v>10.628093867040157</v>
      </c>
    </row>
    <row r="419" spans="1:36" x14ac:dyDescent="0.25">
      <c r="N419">
        <f t="shared" si="2544"/>
        <v>0</v>
      </c>
      <c r="V419">
        <f t="shared" si="2514"/>
        <v>0</v>
      </c>
      <c r="X419" t="s">
        <v>6</v>
      </c>
      <c r="Z419">
        <f t="shared" si="2515"/>
        <v>0</v>
      </c>
      <c r="AD419">
        <f t="shared" si="2516"/>
        <v>0</v>
      </c>
      <c r="AH419">
        <f t="shared" si="2517"/>
        <v>0</v>
      </c>
      <c r="AI419">
        <f t="shared" ref="AI419" si="2727">AI417+AH418*9.81/10-255/29.4/10*1.2</f>
        <v>1996.5929381815624</v>
      </c>
      <c r="AJ419">
        <f t="shared" ref="AJ419" si="2728">AI419+AJ417</f>
        <v>208793.44619180085</v>
      </c>
    </row>
    <row r="420" spans="1:36" x14ac:dyDescent="0.25">
      <c r="A420">
        <v>491213</v>
      </c>
      <c r="B420">
        <v>101722</v>
      </c>
      <c r="C420">
        <v>52</v>
      </c>
      <c r="D420">
        <v>-409</v>
      </c>
      <c r="E420">
        <v>-14224</v>
      </c>
      <c r="F420">
        <v>-294</v>
      </c>
      <c r="G420">
        <v>-6520</v>
      </c>
      <c r="H420">
        <v>4846</v>
      </c>
      <c r="I420">
        <v>7256</v>
      </c>
      <c r="J420">
        <v>29</v>
      </c>
      <c r="L420">
        <f t="shared" ref="L420" si="2729">44330.8*(1-(B420/101325)^0.190289)+42.2</f>
        <v>9.2006547490942125</v>
      </c>
      <c r="M420">
        <f t="shared" ref="M420" si="2730">((L418+L420+L422)/3-(L420+L422+L424)/3)*10</f>
        <v>-25.72710803506288</v>
      </c>
      <c r="N420">
        <f t="shared" ref="N420" si="2731">((M418+M420+M422)/3-(M420+M422+M424)/3)</f>
        <v>-2.5802355264371926</v>
      </c>
      <c r="O420">
        <f t="shared" ref="O420" si="2732">D420/32768*500</f>
        <v>-6.2408447265625</v>
      </c>
      <c r="P420">
        <f t="shared" ref="P420" si="2733">(P419+O420/10+23.5/10/75)*1.1196</f>
        <v>-0.66364417558593747</v>
      </c>
      <c r="Q420">
        <f t="shared" ref="Q420" si="2734">F420/32768*500</f>
        <v>-4.486083984375</v>
      </c>
      <c r="R420">
        <f t="shared" ref="R420" si="2735">(R419+Q420/10+23.5/10/75)*1.1196</f>
        <v>-0.467181162890625</v>
      </c>
      <c r="S420">
        <f>H420/32768*500</f>
        <v>73.944091796875</v>
      </c>
      <c r="T420">
        <f t="shared" ref="T420" si="2736">(T419+S420/10+23.5/10/75)*1.1196</f>
        <v>8.3138613175781249</v>
      </c>
      <c r="V420">
        <f t="shared" si="2514"/>
        <v>6.9351535836177476</v>
      </c>
      <c r="W420">
        <f t="shared" ref="W420" si="2737">V420/10+W418-0.7/10</f>
        <v>139.72486591906451</v>
      </c>
      <c r="X420">
        <f t="shared" ref="X420" si="2738">X418+W420</f>
        <v>14899.000316918615</v>
      </c>
      <c r="Z420">
        <f t="shared" si="2515"/>
        <v>3.1121718377088308</v>
      </c>
      <c r="AD420">
        <f t="shared" si="2516"/>
        <v>-3.5138014527845036</v>
      </c>
      <c r="AE420">
        <f t="shared" ref="AE420" si="2739">AE419+AD420/10-0.72/10</f>
        <v>-0.42338014527845036</v>
      </c>
      <c r="AH420">
        <f t="shared" si="2517"/>
        <v>8.374292174589117</v>
      </c>
    </row>
    <row r="421" spans="1:36" x14ac:dyDescent="0.25">
      <c r="N421">
        <f t="shared" si="2544"/>
        <v>0</v>
      </c>
      <c r="V421">
        <f t="shared" si="2514"/>
        <v>0</v>
      </c>
      <c r="X421" t="s">
        <v>6</v>
      </c>
      <c r="Z421">
        <f t="shared" si="2515"/>
        <v>0</v>
      </c>
      <c r="AD421">
        <f t="shared" si="2516"/>
        <v>0</v>
      </c>
      <c r="AH421">
        <f t="shared" si="2517"/>
        <v>0</v>
      </c>
      <c r="AI421">
        <f t="shared" ref="AI421" si="2740">AI419+AH420*9.81/10-255/29.4/10*1.2</f>
        <v>2003.7673024783037</v>
      </c>
      <c r="AJ421">
        <f t="shared" ref="AJ421" si="2741">AI421+AJ419</f>
        <v>210797.21349427916</v>
      </c>
    </row>
    <row r="422" spans="1:36" x14ac:dyDescent="0.25">
      <c r="A422">
        <v>491316</v>
      </c>
      <c r="B422">
        <v>101685</v>
      </c>
      <c r="C422">
        <v>52</v>
      </c>
      <c r="D422">
        <v>-642</v>
      </c>
      <c r="E422">
        <v>-13288</v>
      </c>
      <c r="F422">
        <v>-66</v>
      </c>
      <c r="G422">
        <v>-2086</v>
      </c>
      <c r="H422">
        <v>4309</v>
      </c>
      <c r="I422">
        <v>5760</v>
      </c>
      <c r="J422">
        <v>29</v>
      </c>
      <c r="L422">
        <f t="shared" ref="L422" si="2742">44330.8*(1-(B422/101325)^0.190289)+42.2</f>
        <v>12.271749485323788</v>
      </c>
      <c r="M422">
        <f t="shared" ref="M422" si="2743">((L420+L422+L424)/3-(L422+L424+L426)/3)*10</f>
        <v>-13.004252201494015</v>
      </c>
      <c r="N422">
        <f t="shared" ref="N422" si="2744">((M420+M422+M424)/3-(M422+M424+M426)/3)</f>
        <v>-3.8702011266089773</v>
      </c>
      <c r="O422">
        <f t="shared" ref="O422" si="2745">D422/32768*500</f>
        <v>-9.796142578125</v>
      </c>
      <c r="P422">
        <f t="shared" ref="P422" si="2746">(P421+O422/10+23.5/10/75)*1.1196</f>
        <v>-1.0616953230468749</v>
      </c>
      <c r="Q422">
        <f t="shared" ref="Q422" si="2747">F422/32768*500</f>
        <v>-1.007080078125</v>
      </c>
      <c r="R422">
        <f t="shared" ref="R422" si="2748">(R421+Q422/10+23.5/10/75)*1.1196</f>
        <v>-7.7671885546875E-2</v>
      </c>
      <c r="S422">
        <f>H422/32768*500</f>
        <v>65.7501220703125</v>
      </c>
      <c r="T422">
        <f t="shared" ref="T422" si="2749">(T421+S422/10+23.5/10/75)*1.1196</f>
        <v>7.3964644669921871</v>
      </c>
      <c r="V422">
        <f t="shared" si="2514"/>
        <v>6.4787908337396392</v>
      </c>
      <c r="W422">
        <f t="shared" ref="W422" si="2750">V422/10+W420-0.7/10</f>
        <v>140.30274500243848</v>
      </c>
      <c r="X422">
        <f t="shared" ref="X422" si="2751">X420+W422</f>
        <v>15039.303061921053</v>
      </c>
      <c r="Z422">
        <f t="shared" si="2515"/>
        <v>0.99570405727923628</v>
      </c>
      <c r="AD422">
        <f t="shared" si="2516"/>
        <v>-2.7893462469733654</v>
      </c>
      <c r="AE422">
        <f t="shared" ref="AE422" si="2752">AE421+AD422/10-0.72/10</f>
        <v>-0.35093462469733655</v>
      </c>
      <c r="AH422">
        <f t="shared" si="2517"/>
        <v>7.1236654695834432</v>
      </c>
    </row>
    <row r="423" spans="1:36" x14ac:dyDescent="0.25">
      <c r="N423">
        <f t="shared" si="2544"/>
        <v>0</v>
      </c>
      <c r="V423">
        <f t="shared" si="2514"/>
        <v>0</v>
      </c>
      <c r="X423" t="s">
        <v>6</v>
      </c>
      <c r="Z423">
        <f t="shared" si="2515"/>
        <v>0</v>
      </c>
      <c r="AD423">
        <f t="shared" si="2516"/>
        <v>0</v>
      </c>
      <c r="AH423">
        <f t="shared" si="2517"/>
        <v>0</v>
      </c>
      <c r="AI423">
        <f t="shared" ref="AI423" si="2753">AI421+AH422*9.81/10-255/29.4/10*1.2</f>
        <v>2009.7148019774345</v>
      </c>
      <c r="AJ423">
        <f t="shared" ref="AJ423" si="2754">AI423+AJ421</f>
        <v>212806.92829625661</v>
      </c>
    </row>
    <row r="424" spans="1:36" x14ac:dyDescent="0.25">
      <c r="A424">
        <v>491416</v>
      </c>
      <c r="B424">
        <v>101675</v>
      </c>
      <c r="D424">
        <v>105</v>
      </c>
      <c r="E424">
        <v>-15916</v>
      </c>
      <c r="F424">
        <v>-357</v>
      </c>
      <c r="G424">
        <v>3508</v>
      </c>
      <c r="H424">
        <v>4245</v>
      </c>
      <c r="I424">
        <v>5748</v>
      </c>
      <c r="J424">
        <v>29</v>
      </c>
      <c r="L424">
        <f t="shared" ref="L424" si="2755">44330.8*(1-(B424/101325)^0.190289)+42.2</f>
        <v>13.101930409542415</v>
      </c>
      <c r="M424">
        <f t="shared" ref="M424" si="2756">((L422+L424+L426)/3-(L424+L426+L428)/3)*10</f>
        <v>-11.62401412854301</v>
      </c>
      <c r="N424">
        <f t="shared" ref="N424" si="2757">((M422+M424+M426)/3-(M424+M426+M428)/3)</f>
        <v>-9.0657393692197275E-2</v>
      </c>
      <c r="O424">
        <f t="shared" ref="O424" si="2758">D424/32768*500</f>
        <v>1.6021728515625</v>
      </c>
      <c r="P424">
        <f t="shared" ref="P424" si="2759">(P423+O424/10+23.5/10/75)*1.1196</f>
        <v>0.21446007246093748</v>
      </c>
      <c r="Q424">
        <f t="shared" ref="Q424" si="2760">F424/32768*500</f>
        <v>-5.4473876953125</v>
      </c>
      <c r="R424">
        <f t="shared" ref="R424" si="2761">(R423+Q424/10+23.5/10/75)*1.1196</f>
        <v>-0.57480872636718749</v>
      </c>
      <c r="S424">
        <f>H424/32768*500</f>
        <v>64.7735595703125</v>
      </c>
      <c r="T424">
        <f t="shared" ref="T424" si="2762">(T423+S424/10+23.5/10/75)*1.1196</f>
        <v>7.287128529492187</v>
      </c>
      <c r="V424">
        <f t="shared" si="2514"/>
        <v>7.7601170160897119</v>
      </c>
      <c r="W424">
        <f t="shared" ref="W424" si="2763">V424/10+W422-0.7/10</f>
        <v>141.00875670404747</v>
      </c>
      <c r="X424">
        <f t="shared" ref="X424" si="2764">X422+W424</f>
        <v>15180.311818625101</v>
      </c>
      <c r="Z424">
        <f t="shared" si="2515"/>
        <v>-1.6744630071599045</v>
      </c>
      <c r="AD424">
        <f t="shared" si="2516"/>
        <v>-2.7835351089588376</v>
      </c>
      <c r="AE424">
        <f t="shared" ref="AE424" si="2765">AE423+AD424/10-0.72/10</f>
        <v>-0.35035351089588379</v>
      </c>
      <c r="AH424">
        <f t="shared" si="2517"/>
        <v>8.4125685832900388</v>
      </c>
    </row>
    <row r="425" spans="1:36" x14ac:dyDescent="0.25">
      <c r="N425">
        <f t="shared" si="2544"/>
        <v>0</v>
      </c>
      <c r="V425">
        <f t="shared" si="2514"/>
        <v>0</v>
      </c>
      <c r="X425" t="s">
        <v>6</v>
      </c>
      <c r="Z425">
        <f t="shared" si="2515"/>
        <v>0</v>
      </c>
      <c r="AD425">
        <f t="shared" si="2516"/>
        <v>0</v>
      </c>
      <c r="AH425">
        <f t="shared" si="2517"/>
        <v>0</v>
      </c>
      <c r="AI425">
        <f t="shared" ref="AI425" si="2766">AI423+AH424*9.81/10-255/29.4/10*1.2</f>
        <v>2016.9267154311115</v>
      </c>
      <c r="AJ425">
        <f t="shared" ref="AJ425" si="2767">AI425+AJ423</f>
        <v>214823.85501168773</v>
      </c>
    </row>
    <row r="426" spans="1:36" x14ac:dyDescent="0.25">
      <c r="A426">
        <v>491518</v>
      </c>
      <c r="B426">
        <v>101675</v>
      </c>
      <c r="D426">
        <v>652</v>
      </c>
      <c r="E426">
        <v>-14780</v>
      </c>
      <c r="F426">
        <v>182</v>
      </c>
      <c r="G426">
        <v>-492</v>
      </c>
      <c r="H426">
        <v>3269</v>
      </c>
      <c r="I426">
        <v>4744</v>
      </c>
      <c r="J426">
        <v>29</v>
      </c>
      <c r="L426">
        <f t="shared" ref="L426" si="2768">44330.8*(1-(B426/101325)^0.190289)+42.2</f>
        <v>13.101930409542415</v>
      </c>
      <c r="M426">
        <f t="shared" ref="M426" si="2769">((L424+L426+L428)/3-(L426+L428+L430)/3)*10</f>
        <v>-14.116504655235946</v>
      </c>
      <c r="N426">
        <f t="shared" ref="N426" si="2770">((M424+M426+M428)/3-(M426+M428+M430)/3)</f>
        <v>-1.3831265772260792</v>
      </c>
      <c r="O426">
        <f t="shared" ref="O426" si="2771">D426/32768*500</f>
        <v>9.94873046875</v>
      </c>
      <c r="P426">
        <f t="shared" ref="P426" si="2772">(P425+O426/10+23.5/10/75)*1.1196</f>
        <v>1.14894066328125</v>
      </c>
      <c r="Q426">
        <f t="shared" ref="Q426" si="2773">F426/32768*500</f>
        <v>2.777099609375</v>
      </c>
      <c r="R426">
        <f t="shared" ref="R426" si="2774">(R425+Q426/10+23.5/10/75)*1.1196</f>
        <v>0.34600487226562499</v>
      </c>
      <c r="S426">
        <f>H426/32768*500</f>
        <v>49.8809814453125</v>
      </c>
      <c r="T426">
        <f t="shared" ref="T426" si="2775">(T425+S426/10+23.5/10/75)*1.1196</f>
        <v>5.6197554826171876</v>
      </c>
      <c r="V426">
        <f t="shared" si="2514"/>
        <v>7.2062408581179911</v>
      </c>
      <c r="W426">
        <f t="shared" ref="W426" si="2776">V426/10+W424-0.7/10</f>
        <v>141.65938078985928</v>
      </c>
      <c r="X426">
        <f t="shared" ref="X426" si="2777">X424+W426</f>
        <v>15321.97119941496</v>
      </c>
      <c r="Z426">
        <f t="shared" si="2515"/>
        <v>0.23484486873508353</v>
      </c>
      <c r="AD426">
        <f t="shared" si="2516"/>
        <v>-2.2973365617433412</v>
      </c>
      <c r="AE426">
        <f t="shared" ref="AE426" si="2778">AE425+AD426/10-0.72/10</f>
        <v>-0.30173365617433412</v>
      </c>
      <c r="AH426">
        <f t="shared" si="2517"/>
        <v>7.5672197467433859</v>
      </c>
    </row>
    <row r="427" spans="1:36" x14ac:dyDescent="0.25">
      <c r="N427">
        <f t="shared" si="2544"/>
        <v>0</v>
      </c>
      <c r="V427">
        <f t="shared" si="2514"/>
        <v>0</v>
      </c>
      <c r="X427" t="s">
        <v>6</v>
      </c>
      <c r="Z427">
        <f t="shared" si="2515"/>
        <v>0</v>
      </c>
      <c r="AD427">
        <f t="shared" si="2516"/>
        <v>0</v>
      </c>
      <c r="AH427">
        <f t="shared" si="2517"/>
        <v>0</v>
      </c>
      <c r="AI427">
        <f t="shared" ref="AI427" si="2779">AI425+AH426*9.81/10-255/29.4/10*1.2</f>
        <v>2023.3093416761362</v>
      </c>
      <c r="AJ427">
        <f t="shared" ref="AJ427" si="2780">AI427+AJ425</f>
        <v>216847.16435336386</v>
      </c>
    </row>
    <row r="428" spans="1:36" x14ac:dyDescent="0.25">
      <c r="A428">
        <v>491619</v>
      </c>
      <c r="B428">
        <v>101643</v>
      </c>
      <c r="D428">
        <v>297</v>
      </c>
      <c r="E428">
        <v>-13364</v>
      </c>
      <c r="F428">
        <v>270</v>
      </c>
      <c r="G428">
        <v>-734</v>
      </c>
      <c r="H428">
        <v>3401</v>
      </c>
      <c r="I428">
        <v>3926</v>
      </c>
      <c r="J428">
        <v>29</v>
      </c>
      <c r="L428">
        <f t="shared" ref="L428" si="2781">44330.8*(1-(B428/101325)^0.190289)+42.2</f>
        <v>15.758953723886691</v>
      </c>
      <c r="M428">
        <f t="shared" ref="M428" si="2782">((L426+L428+L430)/3-(L428+L430+L432)/3)*10</f>
        <v>-12.732280020417424</v>
      </c>
      <c r="N428">
        <f t="shared" ref="N428" si="2783">((M426+M428+M430)/3-(M428+M430+M432)/3)</f>
        <v>-1.3828196854026409</v>
      </c>
      <c r="O428">
        <f t="shared" ref="O428" si="2784">D428/32768*500</f>
        <v>4.5318603515625</v>
      </c>
      <c r="P428">
        <f t="shared" ref="P428" si="2785">(P427+O428/10+23.5/10/75)*1.1196</f>
        <v>0.54246788496093745</v>
      </c>
      <c r="Q428">
        <f t="shared" ref="Q428" si="2786">F428/32768*500</f>
        <v>4.119873046875</v>
      </c>
      <c r="R428">
        <f t="shared" ref="R428" si="2787">(R427+Q428/10+23.5/10/75)*1.1196</f>
        <v>0.49634178632812498</v>
      </c>
      <c r="S428">
        <f>H428/32768*500</f>
        <v>51.8951416015625</v>
      </c>
      <c r="T428">
        <f t="shared" ref="T428" si="2788">(T427+S428/10+23.5/10/75)*1.1196</f>
        <v>5.8452608537109372</v>
      </c>
      <c r="V428">
        <f t="shared" si="2514"/>
        <v>6.515845928815212</v>
      </c>
      <c r="W428">
        <f t="shared" ref="W428" si="2789">V428/10+W426-0.7/10</f>
        <v>142.24096538274082</v>
      </c>
      <c r="X428">
        <f t="shared" ref="X428" si="2790">X426+W428</f>
        <v>15464.212164797702</v>
      </c>
      <c r="Z428">
        <f t="shared" si="2515"/>
        <v>0.35035799522673033</v>
      </c>
      <c r="AD428">
        <f t="shared" si="2516"/>
        <v>-1.9012106537530267</v>
      </c>
      <c r="AE428">
        <f t="shared" ref="AE428" si="2791">AE427+AD428/10-0.72/10</f>
        <v>-0.26212106537530266</v>
      </c>
      <c r="AH428">
        <f t="shared" si="2517"/>
        <v>6.796587440975145</v>
      </c>
    </row>
    <row r="429" spans="1:36" x14ac:dyDescent="0.25">
      <c r="N429">
        <f t="shared" si="2544"/>
        <v>0</v>
      </c>
      <c r="V429">
        <f t="shared" si="2514"/>
        <v>0</v>
      </c>
      <c r="X429" t="s">
        <v>6</v>
      </c>
      <c r="Z429">
        <f t="shared" si="2515"/>
        <v>0</v>
      </c>
      <c r="AD429">
        <f t="shared" si="2516"/>
        <v>0</v>
      </c>
      <c r="AH429">
        <f t="shared" si="2517"/>
        <v>0</v>
      </c>
      <c r="AI429">
        <f t="shared" ref="AI429" si="2792">AI427+AH428*9.81/10-255/29.4/10*1.2</f>
        <v>2028.9359776292022</v>
      </c>
      <c r="AJ429">
        <f t="shared" ref="AJ429" si="2793">AI429+AJ427</f>
        <v>218876.10033099307</v>
      </c>
    </row>
    <row r="430" spans="1:36" x14ac:dyDescent="0.25">
      <c r="A430">
        <v>491721</v>
      </c>
      <c r="B430">
        <v>101624</v>
      </c>
      <c r="C430">
        <v>52</v>
      </c>
      <c r="D430">
        <v>-100</v>
      </c>
      <c r="E430">
        <v>-11588</v>
      </c>
      <c r="F430">
        <v>-118</v>
      </c>
      <c r="G430">
        <v>-528</v>
      </c>
      <c r="H430">
        <v>2907</v>
      </c>
      <c r="I430">
        <v>2848</v>
      </c>
      <c r="J430">
        <v>29</v>
      </c>
      <c r="L430">
        <f t="shared" ref="L430" si="2794">44330.8*(1-(B430/101325)^0.190289)+42.2</f>
        <v>17.336881806113198</v>
      </c>
      <c r="M430">
        <f t="shared" ref="M430" si="2795">((L428+L430+L432)/3-(L430+L432+L434)/3)*10</f>
        <v>-7.4746343968647722</v>
      </c>
      <c r="N430">
        <f t="shared" ref="N430" si="2796">((M428+M430+M432)/3-(M430+M432+M434)/3)</f>
        <v>1.9403044064526469</v>
      </c>
      <c r="O430">
        <f t="shared" ref="O430" si="2797">D430/32768*500</f>
        <v>-1.52587890625</v>
      </c>
      <c r="P430">
        <f t="shared" ref="P430" si="2798">(P429+O430/10+23.5/10/75)*1.1196</f>
        <v>-0.13575660234375</v>
      </c>
      <c r="Q430">
        <f t="shared" ref="Q430" si="2799">F430/32768*500</f>
        <v>-1.800537109375</v>
      </c>
      <c r="R430">
        <f t="shared" ref="R430" si="2800">(R429+Q430/10+23.5/10/75)*1.1196</f>
        <v>-0.16650733476562499</v>
      </c>
      <c r="S430">
        <f>H430/32768*500</f>
        <v>44.3572998046875</v>
      </c>
      <c r="T430">
        <f t="shared" ref="T430" si="2801">(T429+S430/10+23.5/10/75)*1.1196</f>
        <v>5.0013240861328123</v>
      </c>
      <c r="V430">
        <f t="shared" si="2514"/>
        <v>5.6499268649439296</v>
      </c>
      <c r="W430">
        <f t="shared" ref="W430" si="2802">V430/10+W428-0.7/10</f>
        <v>142.73595806923524</v>
      </c>
      <c r="X430">
        <f t="shared" ref="X430" si="2803">X428+W430</f>
        <v>15606.948122866937</v>
      </c>
      <c r="Z430">
        <f t="shared" si="2515"/>
        <v>0.25202863961813843</v>
      </c>
      <c r="AD430">
        <f t="shared" si="2516"/>
        <v>-1.3791767554479419</v>
      </c>
      <c r="AE430">
        <f t="shared" ref="AE430" si="2804">AE429+AD430/10-0.72/10</f>
        <v>-0.20991767554479418</v>
      </c>
      <c r="AH430">
        <f t="shared" si="2517"/>
        <v>5.8212816919619019</v>
      </c>
    </row>
    <row r="431" spans="1:36" x14ac:dyDescent="0.25">
      <c r="N431">
        <f t="shared" si="2544"/>
        <v>0</v>
      </c>
      <c r="V431">
        <f t="shared" si="2514"/>
        <v>0</v>
      </c>
      <c r="X431" t="s">
        <v>6</v>
      </c>
      <c r="Z431">
        <f t="shared" si="2515"/>
        <v>0</v>
      </c>
      <c r="AD431">
        <f t="shared" si="2516"/>
        <v>0</v>
      </c>
      <c r="AH431">
        <f t="shared" si="2517"/>
        <v>0</v>
      </c>
      <c r="AI431">
        <f t="shared" ref="AI431" si="2805">AI429+AH430*9.81/10-255/29.4/10*1.2</f>
        <v>2033.6058386424861</v>
      </c>
      <c r="AJ431">
        <f t="shared" ref="AJ431" si="2806">AI431+AJ429</f>
        <v>220909.70616963555</v>
      </c>
    </row>
    <row r="432" spans="1:36" x14ac:dyDescent="0.25">
      <c r="A432">
        <v>491823</v>
      </c>
      <c r="B432">
        <v>101629</v>
      </c>
      <c r="C432">
        <v>52</v>
      </c>
      <c r="D432">
        <v>382</v>
      </c>
      <c r="E432">
        <v>-14496</v>
      </c>
      <c r="F432">
        <v>-706</v>
      </c>
      <c r="G432">
        <v>730</v>
      </c>
      <c r="H432">
        <v>3312</v>
      </c>
      <c r="I432">
        <v>2618</v>
      </c>
      <c r="J432">
        <v>29</v>
      </c>
      <c r="L432">
        <f t="shared" ref="L432" si="2807">44330.8*(1-(B432/101325)^0.190289)+42.2</f>
        <v>16.921614415667648</v>
      </c>
      <c r="M432">
        <f t="shared" ref="M432" si="2808">((L430+L432+L434)/3-(L432+L434+L436)/3)*10</f>
        <v>-9.9680455990280237</v>
      </c>
      <c r="N432">
        <f t="shared" ref="N432" si="2809">((M430+M432+M434)/3-(M432+M434+M436)/3)</f>
        <v>0.64671869343627009</v>
      </c>
      <c r="O432">
        <f t="shared" ref="O432" si="2810">D432/32768*500</f>
        <v>5.828857421875</v>
      </c>
      <c r="P432">
        <f t="shared" ref="P432" si="2811">(P431+O432/10+23.5/10/75)*1.1196</f>
        <v>0.68767967695312493</v>
      </c>
      <c r="Q432">
        <f t="shared" ref="Q432" si="2812">F432/32768*500</f>
        <v>-10.772705078125</v>
      </c>
      <c r="R432">
        <f t="shared" ref="R432" si="2813">(R431+Q432/10+23.5/10/75)*1.1196</f>
        <v>-1.1710312605468749</v>
      </c>
      <c r="S432">
        <f>H432/32768*500</f>
        <v>50.537109375</v>
      </c>
      <c r="T432">
        <f t="shared" ref="T432" si="2814">(T431+S432/10+23.5/10/75)*1.1196</f>
        <v>5.6932155656249996</v>
      </c>
      <c r="V432">
        <f t="shared" si="2514"/>
        <v>7.0677718186250607</v>
      </c>
      <c r="W432">
        <f t="shared" ref="W432" si="2815">V432/10+W430-0.7/10</f>
        <v>143.37273525109774</v>
      </c>
      <c r="X432">
        <f t="shared" ref="X432" si="2816">X430+W432</f>
        <v>15750.320858118035</v>
      </c>
      <c r="Z432">
        <f t="shared" si="2515"/>
        <v>-0.34844868735083534</v>
      </c>
      <c r="AD432">
        <f t="shared" si="2516"/>
        <v>-1.2677966101694915</v>
      </c>
      <c r="AE432">
        <f t="shared" ref="AE432" si="2817">AE431+AD432/10-0.72/10</f>
        <v>-0.19877966101694916</v>
      </c>
      <c r="AH432">
        <f t="shared" si="2517"/>
        <v>7.1890279741161374</v>
      </c>
    </row>
    <row r="433" spans="1:36" x14ac:dyDescent="0.25">
      <c r="N433">
        <f t="shared" si="2544"/>
        <v>0</v>
      </c>
      <c r="V433">
        <f t="shared" si="2514"/>
        <v>0</v>
      </c>
      <c r="X433" t="s">
        <v>6</v>
      </c>
      <c r="Z433">
        <f t="shared" si="2515"/>
        <v>0</v>
      </c>
      <c r="AD433">
        <f t="shared" si="2516"/>
        <v>0</v>
      </c>
      <c r="AH433">
        <f t="shared" si="2517"/>
        <v>0</v>
      </c>
      <c r="AI433">
        <f t="shared" ref="AI433" si="2818">AI431+AH432*9.81/10-255/29.4/10*1.2</f>
        <v>2039.6174587585635</v>
      </c>
      <c r="AJ433">
        <f t="shared" ref="AJ433" si="2819">AI433+AJ431</f>
        <v>222949.32362839411</v>
      </c>
    </row>
    <row r="434" spans="1:36" x14ac:dyDescent="0.25">
      <c r="A434">
        <v>491921</v>
      </c>
      <c r="B434">
        <v>101616</v>
      </c>
      <c r="D434">
        <v>635</v>
      </c>
      <c r="E434">
        <v>-15102</v>
      </c>
      <c r="F434">
        <v>-556</v>
      </c>
      <c r="G434">
        <v>-224</v>
      </c>
      <c r="H434">
        <v>2912</v>
      </c>
      <c r="I434">
        <v>2200</v>
      </c>
      <c r="J434">
        <v>29</v>
      </c>
      <c r="L434">
        <f t="shared" ref="L434" si="2820">44330.8*(1-(B434/101325)^0.190289)+42.2</f>
        <v>18.001344042946116</v>
      </c>
      <c r="M434">
        <f t="shared" ref="M434" si="2821">((L432+L434+L436)/3-(L434+L436+L438)/3)*10</f>
        <v>-18.553193239775361</v>
      </c>
      <c r="N434">
        <f t="shared" ref="N434" si="2822">((M432+M434+M436)/3-(M434+M436+M438)/3)</f>
        <v>-0.18371789293973784</v>
      </c>
      <c r="O434">
        <f t="shared" ref="O434" si="2823">D434/32768*500</f>
        <v>9.6893310546875</v>
      </c>
      <c r="P434">
        <f t="shared" ref="P434" si="2824">(P433+O434/10+23.5/10/75)*1.1196</f>
        <v>1.1198983048828126</v>
      </c>
      <c r="Q434">
        <f t="shared" ref="Q434" si="2825">F434/32768*500</f>
        <v>-8.48388671875</v>
      </c>
      <c r="R434">
        <f t="shared" ref="R434" si="2826">(R433+Q434/10+23.5/10/75)*1.1196</f>
        <v>-0.9147751570312499</v>
      </c>
      <c r="S434">
        <f>H434/32768*500</f>
        <v>44.43359375</v>
      </c>
      <c r="T434">
        <f t="shared" ref="T434" si="2827">(T433+S434/10+23.5/10/75)*1.1196</f>
        <v>5.0098659562499996</v>
      </c>
      <c r="V434">
        <f t="shared" si="2514"/>
        <v>7.3632374451487079</v>
      </c>
      <c r="W434">
        <f t="shared" ref="W434" si="2828">V434/10+W432-0.7/10</f>
        <v>144.03905899561261</v>
      </c>
      <c r="X434">
        <f t="shared" ref="X434" si="2829">X432+W434</f>
        <v>15894.359917113648</v>
      </c>
      <c r="Z434">
        <f t="shared" si="2515"/>
        <v>0.10692124105011933</v>
      </c>
      <c r="AD434">
        <f t="shared" si="2516"/>
        <v>-1.0653753026634383</v>
      </c>
      <c r="AE434">
        <f t="shared" ref="AE434" si="2830">AE433+AD434/10-0.72/10</f>
        <v>-0.17853753026634384</v>
      </c>
      <c r="AH434">
        <f t="shared" si="2517"/>
        <v>7.440680235096317</v>
      </c>
    </row>
    <row r="435" spans="1:36" x14ac:dyDescent="0.25">
      <c r="N435">
        <f t="shared" si="2544"/>
        <v>0</v>
      </c>
      <c r="V435">
        <f t="shared" si="2514"/>
        <v>0</v>
      </c>
      <c r="X435" t="s">
        <v>6</v>
      </c>
      <c r="Z435">
        <f t="shared" si="2515"/>
        <v>0</v>
      </c>
      <c r="AD435">
        <f t="shared" si="2516"/>
        <v>0</v>
      </c>
      <c r="AH435">
        <f t="shared" si="2517"/>
        <v>0</v>
      </c>
      <c r="AI435">
        <f t="shared" ref="AI435" si="2831">AI433+AH434*9.81/10-255/29.4/10*1.2</f>
        <v>2045.8759497426624</v>
      </c>
      <c r="AJ435">
        <f t="shared" ref="AJ435" si="2832">AI435+AJ433</f>
        <v>224995.19957813676</v>
      </c>
    </row>
    <row r="436" spans="1:36" x14ac:dyDescent="0.25">
      <c r="A436">
        <v>492020</v>
      </c>
      <c r="B436">
        <v>101588</v>
      </c>
      <c r="D436">
        <v>458</v>
      </c>
      <c r="E436">
        <v>-15092</v>
      </c>
      <c r="F436">
        <v>-378</v>
      </c>
      <c r="G436">
        <v>-624</v>
      </c>
      <c r="H436">
        <v>2613</v>
      </c>
      <c r="I436">
        <v>1712</v>
      </c>
      <c r="J436">
        <v>29</v>
      </c>
      <c r="L436">
        <f t="shared" ref="L436" si="2833">44330.8*(1-(B436/101325)^0.190289)+42.2</f>
        <v>20.327295485821612</v>
      </c>
      <c r="M436">
        <f t="shared" ref="M436" si="2834">((L434+L436+L438)/3-(L436+L438+L440)/3)*10</f>
        <v>-9.4147904771735824</v>
      </c>
      <c r="N436">
        <f t="shared" ref="N436" si="2835">((M434+M436+M438)/3-(M436+M438+M440)/3)</f>
        <v>-3.6912438688827596</v>
      </c>
      <c r="O436">
        <f t="shared" ref="O436" si="2836">D436/32768*500</f>
        <v>6.988525390625</v>
      </c>
      <c r="P436">
        <f t="shared" ref="P436" si="2837">(P435+O436/10+23.5/10/75)*1.1196</f>
        <v>0.81751610273437492</v>
      </c>
      <c r="Q436">
        <f t="shared" ref="Q436" si="2838">F436/32768*500</f>
        <v>-5.767822265625</v>
      </c>
      <c r="R436">
        <f t="shared" ref="R436" si="2839">(R435+Q436/10+23.5/10/75)*1.1196</f>
        <v>-0.61068458085937494</v>
      </c>
      <c r="S436">
        <f>H436/32768*500</f>
        <v>39.8712158203125</v>
      </c>
      <c r="T436">
        <f t="shared" ref="T436" si="2840">(T435+S436/10+23.5/10/75)*1.1196</f>
        <v>4.4990621232421875</v>
      </c>
      <c r="V436">
        <f t="shared" si="2514"/>
        <v>7.3583617747440275</v>
      </c>
      <c r="W436">
        <f t="shared" ref="W436" si="2841">V436/10+W434-0.7/10</f>
        <v>144.70489517308701</v>
      </c>
      <c r="X436">
        <f t="shared" ref="X436" si="2842">X434+W436</f>
        <v>16039.064812286735</v>
      </c>
      <c r="Z436">
        <f t="shared" si="2515"/>
        <v>0.29785202863961813</v>
      </c>
      <c r="AD436">
        <f t="shared" si="2516"/>
        <v>-0.82905569007263924</v>
      </c>
      <c r="AE436">
        <f t="shared" ref="AE436" si="2843">AE435+AD436/10-0.72/10</f>
        <v>-0.15490556900726393</v>
      </c>
      <c r="AH436">
        <f t="shared" si="2517"/>
        <v>7.4109066365877689</v>
      </c>
    </row>
    <row r="437" spans="1:36" x14ac:dyDescent="0.25">
      <c r="N437">
        <f t="shared" si="2544"/>
        <v>0</v>
      </c>
      <c r="V437">
        <f t="shared" si="2514"/>
        <v>0</v>
      </c>
      <c r="X437" t="s">
        <v>6</v>
      </c>
      <c r="Z437">
        <f t="shared" si="2515"/>
        <v>0</v>
      </c>
      <c r="AD437">
        <f t="shared" si="2516"/>
        <v>0</v>
      </c>
      <c r="AH437">
        <f t="shared" si="2517"/>
        <v>0</v>
      </c>
      <c r="AI437">
        <f t="shared" ref="AI437" si="2844">AI435+AH436*9.81/10-255/29.4/10*1.2</f>
        <v>2052.1052328266246</v>
      </c>
      <c r="AJ437">
        <f t="shared" ref="AJ437" si="2845">AI437+AJ435</f>
        <v>227047.3048109634</v>
      </c>
    </row>
    <row r="438" spans="1:36" x14ac:dyDescent="0.25">
      <c r="A438">
        <v>492121</v>
      </c>
      <c r="B438">
        <v>101562</v>
      </c>
      <c r="D438">
        <v>230</v>
      </c>
      <c r="E438">
        <v>-14198</v>
      </c>
      <c r="F438">
        <v>-296</v>
      </c>
      <c r="G438">
        <v>-1434</v>
      </c>
      <c r="H438">
        <v>2151</v>
      </c>
      <c r="I438">
        <v>1866</v>
      </c>
      <c r="J438">
        <v>29</v>
      </c>
      <c r="L438">
        <f t="shared" ref="L438" si="2846">44330.8*(1-(B438/101325)^0.190289)+42.2</f>
        <v>22.487572387600256</v>
      </c>
      <c r="M438">
        <f t="shared" ref="M438" si="2847">((L436+L438+L440)/3-(L438+L440+L442)/3)*10</f>
        <v>-9.4168919202088119</v>
      </c>
      <c r="N438">
        <f t="shared" ref="N438" si="2848">((M436+M438+M440)/3-(M438+M440+M442)/3)</f>
        <v>-0.18382669839584409</v>
      </c>
      <c r="O438">
        <f t="shared" ref="O438" si="2849">D438/32768*500</f>
        <v>3.509521484375</v>
      </c>
      <c r="P438">
        <f t="shared" ref="P438" si="2850">(P437+O438/10+23.5/10/75)*1.1196</f>
        <v>0.42800682539062496</v>
      </c>
      <c r="Q438">
        <f t="shared" ref="Q438" si="2851">F438/32768*500</f>
        <v>-4.5166015625</v>
      </c>
      <c r="R438">
        <f t="shared" ref="R438" si="2852">(R437+Q438/10+23.5/10/75)*1.1196</f>
        <v>-0.47059791093749997</v>
      </c>
      <c r="S438">
        <f>H438/32768*500</f>
        <v>32.8216552734375</v>
      </c>
      <c r="T438">
        <f t="shared" ref="T438" si="2853">(T437+S438/10+23.5/10/75)*1.1196</f>
        <v>3.7097933244140622</v>
      </c>
      <c r="V438">
        <f t="shared" si="2514"/>
        <v>6.9224768405655777</v>
      </c>
      <c r="W438">
        <f t="shared" ref="W438" si="2854">V438/10+W436-0.7/10</f>
        <v>145.32714285714357</v>
      </c>
      <c r="X438">
        <f t="shared" ref="X438" si="2855">X436+W438</f>
        <v>16184.391955143879</v>
      </c>
      <c r="Z438">
        <f t="shared" si="2515"/>
        <v>0.68448687350835324</v>
      </c>
      <c r="AD438">
        <f t="shared" si="2516"/>
        <v>-0.90363196125907985</v>
      </c>
      <c r="AE438">
        <f t="shared" ref="AE438" si="2856">AE437+AD438/10-0.72/10</f>
        <v>-0.16236319612590799</v>
      </c>
      <c r="AH438">
        <f t="shared" si="2517"/>
        <v>7.0146816470586142</v>
      </c>
    </row>
    <row r="439" spans="1:36" x14ac:dyDescent="0.25">
      <c r="N439">
        <f t="shared" si="2544"/>
        <v>0</v>
      </c>
      <c r="V439">
        <f t="shared" si="2514"/>
        <v>0</v>
      </c>
      <c r="X439" t="s">
        <v>6</v>
      </c>
      <c r="Z439">
        <f t="shared" si="2515"/>
        <v>0</v>
      </c>
      <c r="AD439">
        <f t="shared" si="2516"/>
        <v>0</v>
      </c>
      <c r="AH439">
        <f t="shared" si="2517"/>
        <v>0</v>
      </c>
      <c r="AI439">
        <f t="shared" ref="AI439" si="2857">AI437+AH438*9.81/10-255/29.4/10*1.2</f>
        <v>2057.9458191958583</v>
      </c>
      <c r="AJ439">
        <f t="shared" ref="AJ439" si="2858">AI439+AJ437</f>
        <v>229105.25063015925</v>
      </c>
    </row>
    <row r="440" spans="1:36" x14ac:dyDescent="0.25">
      <c r="A440">
        <v>492221</v>
      </c>
      <c r="B440">
        <v>101582</v>
      </c>
      <c r="D440">
        <v>54</v>
      </c>
      <c r="E440">
        <v>-15808</v>
      </c>
      <c r="F440">
        <v>-471</v>
      </c>
      <c r="G440">
        <v>-1664</v>
      </c>
      <c r="H440">
        <v>1930</v>
      </c>
      <c r="I440">
        <v>1466</v>
      </c>
      <c r="J440">
        <v>29</v>
      </c>
      <c r="L440">
        <f t="shared" ref="L440" si="2859">44330.8*(1-(B440/101325)^0.190289)+42.2</f>
        <v>20.825781186098194</v>
      </c>
      <c r="M440">
        <f t="shared" ref="M440" si="2860">((L438+L440+L442)/3-(L440+L442+L444)/3)*10</f>
        <v>-7.4794616331270802</v>
      </c>
      <c r="N440">
        <f t="shared" ref="N440" si="2861">((M438+M440+M442)/3-(M440+M442+M444)/3)</f>
        <v>-3.0466286225243993</v>
      </c>
      <c r="O440">
        <f t="shared" ref="O440" si="2862">D440/32768*500</f>
        <v>0.823974609375</v>
      </c>
      <c r="P440">
        <f t="shared" ref="P440" si="2863">(P439+O440/10+23.5/10/75)*1.1196</f>
        <v>0.12733299726562497</v>
      </c>
      <c r="Q440">
        <f t="shared" ref="Q440" si="2864">F440/32768*500</f>
        <v>-7.1868896484375</v>
      </c>
      <c r="R440">
        <f t="shared" ref="R440" si="2865">(R439+Q440/10+23.5/10/75)*1.1196</f>
        <v>-0.76956336503906242</v>
      </c>
      <c r="S440">
        <f>H440/32768*500</f>
        <v>29.449462890625</v>
      </c>
      <c r="T440">
        <f t="shared" ref="T440" si="2866">(T439+S440/10+23.5/10/75)*1.1196</f>
        <v>3.3322426652343751</v>
      </c>
      <c r="V440">
        <f t="shared" si="2514"/>
        <v>7.707459775719161</v>
      </c>
      <c r="W440">
        <f t="shared" ref="W440" si="2867">V440/10+W438-0.7/10</f>
        <v>146.0278888347155</v>
      </c>
      <c r="X440">
        <f t="shared" ref="X440" si="2868">X438+W440</f>
        <v>16330.419843978594</v>
      </c>
      <c r="Z440">
        <f t="shared" si="2515"/>
        <v>0.79427207637231501</v>
      </c>
      <c r="AD440">
        <f t="shared" si="2516"/>
        <v>-0.70992736077481844</v>
      </c>
      <c r="AE440">
        <f t="shared" ref="AE440" si="2869">AE439+AD440/10-0.72/10</f>
        <v>-0.14299273607748184</v>
      </c>
      <c r="AH440">
        <f t="shared" si="2517"/>
        <v>7.7807326893558262</v>
      </c>
    </row>
    <row r="441" spans="1:36" x14ac:dyDescent="0.25">
      <c r="N441">
        <f t="shared" si="2544"/>
        <v>0</v>
      </c>
      <c r="V441">
        <f t="shared" si="2514"/>
        <v>0</v>
      </c>
      <c r="X441" t="s">
        <v>6</v>
      </c>
      <c r="Z441">
        <f t="shared" si="2515"/>
        <v>0</v>
      </c>
      <c r="AD441">
        <f t="shared" si="2516"/>
        <v>0</v>
      </c>
      <c r="AH441">
        <f t="shared" si="2517"/>
        <v>0</v>
      </c>
      <c r="AI441">
        <f t="shared" ref="AI441" si="2870">AI439+AH440*9.81/10-255/29.4/10*1.2</f>
        <v>2064.5379016375859</v>
      </c>
      <c r="AJ441">
        <f t="shared" ref="AJ441" si="2871">AI441+AJ439</f>
        <v>231169.78853179683</v>
      </c>
    </row>
    <row r="442" spans="1:36" x14ac:dyDescent="0.25">
      <c r="A442">
        <v>492324</v>
      </c>
      <c r="B442">
        <v>101554</v>
      </c>
      <c r="D442">
        <v>-136</v>
      </c>
      <c r="E442">
        <v>-15100</v>
      </c>
      <c r="F442">
        <v>-294</v>
      </c>
      <c r="G442">
        <v>-350</v>
      </c>
      <c r="H442">
        <v>1862</v>
      </c>
      <c r="I442">
        <v>1310</v>
      </c>
      <c r="J442">
        <v>29</v>
      </c>
      <c r="L442">
        <f t="shared" ref="L442" si="2872">44330.8*(1-(B442/101325)^0.190289)+42.2</f>
        <v>23.152363061884248</v>
      </c>
      <c r="M442">
        <f t="shared" ref="M442" si="2873">((L440+L442+L444)/3-(L442+L444+L446)/3)*10</f>
        <v>-8.8633103819860537</v>
      </c>
      <c r="N442">
        <f t="shared" ref="N442" si="2874">((M440+M442+M444)/3-(M442+M444+M446)/3)</f>
        <v>-2.308454458663753</v>
      </c>
      <c r="O442">
        <f t="shared" ref="O442" si="2875">D442/32768*500</f>
        <v>-2.0751953125</v>
      </c>
      <c r="P442">
        <f t="shared" ref="P442" si="2876">(P441+O442/10+23.5/10/75)*1.1196</f>
        <v>-0.1972580671875</v>
      </c>
      <c r="Q442">
        <f t="shared" ref="Q442" si="2877">F442/32768*500</f>
        <v>-4.486083984375</v>
      </c>
      <c r="R442">
        <f t="shared" ref="R442" si="2878">(R441+Q442/10+23.5/10/75)*1.1196</f>
        <v>-0.467181162890625</v>
      </c>
      <c r="S442">
        <f>H442/32768*500</f>
        <v>28.411865234375</v>
      </c>
      <c r="T442">
        <f t="shared" ref="T442" si="2879">(T441+S442/10+23.5/10/75)*1.1196</f>
        <v>3.2160732316406251</v>
      </c>
      <c r="V442">
        <f t="shared" si="2514"/>
        <v>7.3622623110677718</v>
      </c>
      <c r="W442">
        <f t="shared" ref="W442" si="2880">V442/10+W440-0.7/10</f>
        <v>146.69411506582227</v>
      </c>
      <c r="X442">
        <f t="shared" ref="X442" si="2881">X440+W442</f>
        <v>16477.113959044418</v>
      </c>
      <c r="Z442">
        <f t="shared" si="2515"/>
        <v>0.16706443914081145</v>
      </c>
      <c r="AD442">
        <f t="shared" si="2516"/>
        <v>-0.63438256658595638</v>
      </c>
      <c r="AE442">
        <f t="shared" ref="AE442" si="2882">AE441+AD442/10-0.72/10</f>
        <v>-0.13543825665859563</v>
      </c>
      <c r="AH442">
        <f t="shared" si="2517"/>
        <v>7.3914313975428731</v>
      </c>
    </row>
    <row r="443" spans="1:36" x14ac:dyDescent="0.25">
      <c r="N443">
        <f t="shared" si="2544"/>
        <v>0</v>
      </c>
      <c r="V443">
        <f t="shared" si="2514"/>
        <v>0</v>
      </c>
      <c r="X443" t="s">
        <v>6</v>
      </c>
      <c r="Z443">
        <f t="shared" si="2515"/>
        <v>0</v>
      </c>
      <c r="AD443">
        <f t="shared" si="2516"/>
        <v>0</v>
      </c>
      <c r="AH443">
        <f t="shared" si="2517"/>
        <v>0</v>
      </c>
      <c r="AI443">
        <f t="shared" ref="AI443" si="2883">AI441+AH442*9.81/10-255/29.4/10*1.2</f>
        <v>2070.748079512045</v>
      </c>
      <c r="AJ443">
        <f t="shared" ref="AJ443" si="2884">AI443+AJ441</f>
        <v>233240.53661130887</v>
      </c>
    </row>
    <row r="444" spans="1:36" x14ac:dyDescent="0.25">
      <c r="A444">
        <v>492426</v>
      </c>
      <c r="B444">
        <v>101535</v>
      </c>
      <c r="C444">
        <v>52</v>
      </c>
      <c r="D444">
        <v>-59</v>
      </c>
      <c r="E444">
        <v>-15246</v>
      </c>
      <c r="F444">
        <v>-327</v>
      </c>
      <c r="G444">
        <v>478</v>
      </c>
      <c r="H444">
        <v>1717</v>
      </c>
      <c r="I444">
        <v>968</v>
      </c>
      <c r="J444">
        <v>29</v>
      </c>
      <c r="L444">
        <f t="shared" ref="L444" si="2885">44330.8*(1-(B444/101325)^0.190289)+42.2</f>
        <v>24.731410877538384</v>
      </c>
      <c r="M444">
        <f t="shared" ref="M444" si="2886">((L442+L444+L446)/3-(L444+L446+L448)/3)*10</f>
        <v>-0.27700605263561329</v>
      </c>
      <c r="N444">
        <f t="shared" ref="N444" si="2887">((M442+M444+M446)/3-(M444+M446+M448)/3)</f>
        <v>-0.73811445638502482</v>
      </c>
      <c r="O444">
        <f t="shared" ref="O444" si="2888">D444/32768*500</f>
        <v>-0.9002685546875</v>
      </c>
      <c r="P444">
        <f t="shared" ref="P444" si="2889">(P443+O444/10+23.5/10/75)*1.1196</f>
        <v>-6.5713267382812496E-2</v>
      </c>
      <c r="Q444">
        <f t="shared" ref="Q444" si="2890">F444/32768*500</f>
        <v>-4.9896240234375</v>
      </c>
      <c r="R444">
        <f t="shared" ref="R444" si="2891">(R443+Q444/10+23.5/10/75)*1.1196</f>
        <v>-0.52355750566406245</v>
      </c>
      <c r="S444">
        <f>H444/32768*500</f>
        <v>26.1993408203125</v>
      </c>
      <c r="T444">
        <f t="shared" ref="T444" si="2892">(T443+S444/10+23.5/10/75)*1.1196</f>
        <v>2.9683589982421874</v>
      </c>
      <c r="V444">
        <f t="shared" si="2514"/>
        <v>7.4334470989761092</v>
      </c>
      <c r="W444">
        <f t="shared" ref="W444" si="2893">V444/10+W442-0.7/10</f>
        <v>147.36745977571988</v>
      </c>
      <c r="X444">
        <f t="shared" ref="X444" si="2894">X442+W444</f>
        <v>16624.481418820138</v>
      </c>
      <c r="Z444">
        <f t="shared" si="2515"/>
        <v>-0.22816229116945108</v>
      </c>
      <c r="AD444">
        <f t="shared" si="2516"/>
        <v>-0.46876513317191282</v>
      </c>
      <c r="AE444">
        <f t="shared" ref="AE444" si="2895">AE443+AD444/10-0.72/10</f>
        <v>-0.11887651331719128</v>
      </c>
      <c r="AH444">
        <f t="shared" si="2517"/>
        <v>7.4517068215587834</v>
      </c>
    </row>
    <row r="445" spans="1:36" x14ac:dyDescent="0.25">
      <c r="N445">
        <f t="shared" si="2544"/>
        <v>0</v>
      </c>
      <c r="V445">
        <f t="shared" si="2514"/>
        <v>0</v>
      </c>
      <c r="X445" t="s">
        <v>6</v>
      </c>
      <c r="Z445">
        <f t="shared" si="2515"/>
        <v>0</v>
      </c>
      <c r="AD445">
        <f t="shared" si="2516"/>
        <v>0</v>
      </c>
      <c r="AH445">
        <f t="shared" si="2517"/>
        <v>0</v>
      </c>
      <c r="AI445">
        <f t="shared" ref="AI445" si="2896">AI443+AH444*9.81/10-255/29.4/10*1.2</f>
        <v>2077.0173875774635</v>
      </c>
      <c r="AJ445">
        <f t="shared" ref="AJ445" si="2897">AI445+AJ443</f>
        <v>235317.55399888632</v>
      </c>
    </row>
    <row r="446" spans="1:36" x14ac:dyDescent="0.25">
      <c r="A446">
        <v>492525</v>
      </c>
      <c r="B446">
        <v>101550</v>
      </c>
      <c r="D446">
        <v>30</v>
      </c>
      <c r="E446">
        <v>-15612</v>
      </c>
      <c r="F446">
        <v>-305</v>
      </c>
      <c r="G446">
        <v>776</v>
      </c>
      <c r="H446">
        <v>1454</v>
      </c>
      <c r="I446">
        <v>668</v>
      </c>
      <c r="J446">
        <v>29</v>
      </c>
      <c r="L446">
        <f t="shared" ref="L446" si="2898">44330.8*(1-(B446/101325)^0.190289)+42.2</f>
        <v>23.484774300694003</v>
      </c>
      <c r="M446">
        <f t="shared" ref="M446" si="2899">((L444+L446+L448)/3-(L446+L448+L450)/3)*10</f>
        <v>-0.55409825713581995</v>
      </c>
      <c r="N446">
        <f t="shared" ref="N446" si="2900">((M444+M446+M448)/3-(M446+M448+M450)/3)</f>
        <v>1.1080912113104446</v>
      </c>
      <c r="O446">
        <f t="shared" ref="O446" si="2901">D446/32768*500</f>
        <v>0.457763671875</v>
      </c>
      <c r="P446">
        <f t="shared" ref="P446" si="2902">(P445+O446/10+23.5/10/75)*1.1196</f>
        <v>8.6332020703124984E-2</v>
      </c>
      <c r="Q446">
        <f t="shared" ref="Q446" si="2903">F446/32768*500</f>
        <v>-4.6539306640625</v>
      </c>
      <c r="R446">
        <f t="shared" ref="R446" si="2904">(R445+Q446/10+23.5/10/75)*1.1196</f>
        <v>-0.48597327714843747</v>
      </c>
      <c r="S446">
        <f>H446/32768*500</f>
        <v>22.186279296875</v>
      </c>
      <c r="T446">
        <f t="shared" ref="T446" si="2905">(T445+S446/10+23.5/10/75)*1.1196</f>
        <v>2.5190566300781247</v>
      </c>
      <c r="V446">
        <f t="shared" si="2514"/>
        <v>7.6118966357874207</v>
      </c>
      <c r="W446">
        <f t="shared" ref="W446" si="2906">V446/10+W444-0.7/10</f>
        <v>148.05864943929862</v>
      </c>
      <c r="X446">
        <f t="shared" ref="X446" si="2907">X444+W446</f>
        <v>16772.540068259437</v>
      </c>
      <c r="Z446">
        <f t="shared" si="2515"/>
        <v>-0.37040572792362769</v>
      </c>
      <c r="AD446">
        <f t="shared" si="2516"/>
        <v>-0.32348668280871673</v>
      </c>
      <c r="AE446">
        <f t="shared" ref="AE446" si="2908">AE445+AD446/10-0.72/10</f>
        <v>-0.10434866828087166</v>
      </c>
      <c r="AH446">
        <f t="shared" si="2517"/>
        <v>7.6277660183795017</v>
      </c>
    </row>
    <row r="447" spans="1:36" x14ac:dyDescent="0.25">
      <c r="N447">
        <f t="shared" si="2544"/>
        <v>0</v>
      </c>
      <c r="V447">
        <f t="shared" si="2514"/>
        <v>0</v>
      </c>
      <c r="X447" t="s">
        <v>6</v>
      </c>
      <c r="Z447">
        <f t="shared" si="2515"/>
        <v>0</v>
      </c>
      <c r="AD447">
        <f t="shared" si="2516"/>
        <v>0</v>
      </c>
      <c r="AH447">
        <f t="shared" si="2517"/>
        <v>0</v>
      </c>
      <c r="AI447">
        <f t="shared" ref="AI447" si="2909">AI445+AH446*9.81/10-255/29.4/10*1.2</f>
        <v>2083.4594097149634</v>
      </c>
      <c r="AJ447">
        <f t="shared" ref="AJ447" si="2910">AI447+AJ445</f>
        <v>237401.01340860128</v>
      </c>
    </row>
    <row r="448" spans="1:36" x14ac:dyDescent="0.25">
      <c r="A448">
        <v>492623</v>
      </c>
      <c r="B448">
        <v>101553</v>
      </c>
      <c r="D448">
        <v>218</v>
      </c>
      <c r="E448">
        <v>-15628</v>
      </c>
      <c r="F448">
        <v>-158</v>
      </c>
      <c r="G448">
        <v>464</v>
      </c>
      <c r="H448">
        <v>1371</v>
      </c>
      <c r="I448">
        <v>492</v>
      </c>
      <c r="J448">
        <v>29</v>
      </c>
      <c r="L448">
        <f t="shared" ref="L448" si="2911">44330.8*(1-(B448/101325)^0.190289)+42.2</f>
        <v>23.235464877674929</v>
      </c>
      <c r="M448">
        <f t="shared" ref="M448" si="2912">((L446+L448+L450)/3-(L448+L450+L452)/3)*10</f>
        <v>-6.6489670128309797</v>
      </c>
      <c r="N448">
        <f t="shared" ref="N448" si="2913">((M446+M448+M450)/3-(M448+M450+M452)/3)</f>
        <v>0.83120004694578142</v>
      </c>
      <c r="O448">
        <f t="shared" ref="O448" si="2914">D448/32768*500</f>
        <v>3.326416015625</v>
      </c>
      <c r="P448">
        <f t="shared" ref="P448" si="2915">(P447+O448/10+23.5/10/75)*1.1196</f>
        <v>0.40750633710937495</v>
      </c>
      <c r="Q448">
        <f t="shared" ref="Q448" si="2916">F448/32768*500</f>
        <v>-2.410888671875</v>
      </c>
      <c r="R448">
        <f t="shared" ref="R448" si="2917">(R447+Q448/10+23.5/10/75)*1.1196</f>
        <v>-0.23484229570312501</v>
      </c>
      <c r="S448">
        <f>H448/32768*500</f>
        <v>20.9197998046875</v>
      </c>
      <c r="T448">
        <f t="shared" ref="T448" si="2918">(T447+S448/10+23.5/10/75)*1.1196</f>
        <v>2.3772615861328124</v>
      </c>
      <c r="V448">
        <f t="shared" si="2514"/>
        <v>7.6196977084349102</v>
      </c>
      <c r="W448">
        <f t="shared" ref="W448" si="2919">V448/10+W446-0.7/10</f>
        <v>148.7506192101421</v>
      </c>
      <c r="X448">
        <f t="shared" ref="X448" si="2920">X446+W448</f>
        <v>16921.29068746958</v>
      </c>
      <c r="Z448">
        <f t="shared" si="2515"/>
        <v>-0.22147971360381863</v>
      </c>
      <c r="AD448">
        <f t="shared" si="2516"/>
        <v>-0.23825665859564166</v>
      </c>
      <c r="AE448">
        <f t="shared" ref="AE448" si="2921">AE447+AD448/10-0.72/10</f>
        <v>-9.582566585956416E-2</v>
      </c>
      <c r="AH448">
        <f t="shared" si="2517"/>
        <v>7.6266383595153773</v>
      </c>
    </row>
    <row r="449" spans="1:36" x14ac:dyDescent="0.25">
      <c r="N449">
        <f t="shared" si="2544"/>
        <v>0</v>
      </c>
      <c r="V449">
        <f t="shared" si="2514"/>
        <v>0</v>
      </c>
      <c r="X449" t="s">
        <v>6</v>
      </c>
      <c r="Z449">
        <f t="shared" si="2515"/>
        <v>0</v>
      </c>
      <c r="AD449">
        <f t="shared" si="2516"/>
        <v>0</v>
      </c>
      <c r="AH449">
        <f t="shared" si="2517"/>
        <v>0</v>
      </c>
      <c r="AI449">
        <f t="shared" ref="AI449" si="2922">AI447+AH448*9.81/10-255/29.4/10*1.2</f>
        <v>2089.9003256191172</v>
      </c>
      <c r="AJ449">
        <f t="shared" ref="AJ449" si="2923">AI449+AJ447</f>
        <v>239490.9137342204</v>
      </c>
    </row>
    <row r="450" spans="1:36" x14ac:dyDescent="0.25">
      <c r="A450">
        <v>492722</v>
      </c>
      <c r="B450">
        <v>101533</v>
      </c>
      <c r="D450">
        <v>338</v>
      </c>
      <c r="E450">
        <v>-15600</v>
      </c>
      <c r="F450">
        <v>10</v>
      </c>
      <c r="G450">
        <v>84</v>
      </c>
      <c r="H450">
        <v>1142</v>
      </c>
      <c r="I450">
        <v>460</v>
      </c>
      <c r="J450">
        <v>29</v>
      </c>
      <c r="L450">
        <f t="shared" ref="L450" si="2924">44330.8*(1-(B450/101325)^0.190289)+42.2</f>
        <v>24.897640354679137</v>
      </c>
      <c r="M450">
        <f t="shared" ref="M450" si="2925">((L448+L450+L452)/3-(L450+L452+L454)/3)*10</f>
        <v>-3.6012796865669472</v>
      </c>
      <c r="N450">
        <f t="shared" ref="N450" si="2926">((M448+M450+M452)/3-(M450+M452+M454)/3)</f>
        <v>-1.3850920896127881</v>
      </c>
      <c r="O450">
        <f t="shared" ref="O450" si="2927">D450/32768*500</f>
        <v>5.157470703125</v>
      </c>
      <c r="P450">
        <f t="shared" ref="P450" si="2928">(P449+O450/10+23.5/10/75)*1.1196</f>
        <v>0.61251121992187496</v>
      </c>
      <c r="Q450">
        <f t="shared" ref="Q450" si="2929">F450/32768*500</f>
        <v>0.152587890625</v>
      </c>
      <c r="R450">
        <f t="shared" ref="R450" si="2930">(R449+Q450/10+23.5/10/75)*1.1196</f>
        <v>5.2164540234374994E-2</v>
      </c>
      <c r="S450">
        <f>H450/32768*500</f>
        <v>17.425537109375</v>
      </c>
      <c r="T450">
        <f t="shared" ref="T450" si="2931">(T449+S450/10+23.5/10/75)*1.1196</f>
        <v>1.9860439347656249</v>
      </c>
      <c r="V450">
        <f t="shared" si="2514"/>
        <v>7.6060458313018042</v>
      </c>
      <c r="W450">
        <f t="shared" ref="W450" si="2932">V450/10+W448-0.7/10</f>
        <v>149.44122379327229</v>
      </c>
      <c r="X450">
        <f t="shared" ref="X450" si="2933">X448+W450</f>
        <v>17070.731911262854</v>
      </c>
      <c r="Z450">
        <f t="shared" si="2515"/>
        <v>-4.0095465393794751E-2</v>
      </c>
      <c r="AD450">
        <f t="shared" si="2516"/>
        <v>-0.22276029055690072</v>
      </c>
      <c r="AE450">
        <f t="shared" ref="AE450" si="2934">AE449+AD450/10-0.72/10</f>
        <v>-9.4276029055690075E-2</v>
      </c>
      <c r="AH450">
        <f t="shared" si="2517"/>
        <v>7.6094127882023654</v>
      </c>
    </row>
    <row r="451" spans="1:36" x14ac:dyDescent="0.25">
      <c r="N451">
        <f t="shared" si="2544"/>
        <v>0</v>
      </c>
      <c r="V451">
        <f t="shared" ref="V451:V510" si="2935">-E451/2051</f>
        <v>0</v>
      </c>
      <c r="X451" t="s">
        <v>6</v>
      </c>
      <c r="Z451">
        <f t="shared" ref="Z451:Z510" si="2936">-G451/2095</f>
        <v>0</v>
      </c>
      <c r="AD451">
        <f t="shared" ref="AD451:AD510" si="2937">-I451/2065</f>
        <v>0</v>
      </c>
      <c r="AH451">
        <f t="shared" ref="AH451:AH510" si="2938">SQRT(AD451^2+Z451^2+V451^2)</f>
        <v>0</v>
      </c>
      <c r="AI451">
        <f t="shared" ref="AI451" si="2939">AI449+AH450*9.81/10-255/29.4/10*1.2</f>
        <v>2096.3243432378131</v>
      </c>
      <c r="AJ451">
        <f t="shared" ref="AJ451" si="2940">AI451+AJ449</f>
        <v>241587.23807745823</v>
      </c>
    </row>
    <row r="452" spans="1:36" x14ac:dyDescent="0.25">
      <c r="A452">
        <v>492820</v>
      </c>
      <c r="B452">
        <v>101526</v>
      </c>
      <c r="C452">
        <v>52</v>
      </c>
      <c r="D452">
        <v>382</v>
      </c>
      <c r="E452">
        <v>-15528</v>
      </c>
      <c r="F452">
        <v>162</v>
      </c>
      <c r="G452">
        <v>38</v>
      </c>
      <c r="H452">
        <v>1101</v>
      </c>
      <c r="I452">
        <v>324</v>
      </c>
      <c r="J452">
        <v>29</v>
      </c>
      <c r="L452">
        <f t="shared" ref="L452" si="2941">44330.8*(1-(B452/101325)^0.190289)+42.2</f>
        <v>25.479464404543297</v>
      </c>
      <c r="M452">
        <f t="shared" ref="M452" si="2942">((L450+L452+L454)/3-(L452+L454+L456)/3)*10</f>
        <v>-3.0476983979731642</v>
      </c>
      <c r="N452">
        <f t="shared" ref="N452" si="2943">((M450+M452+M454)/3-(M452+M454+M456)/3)</f>
        <v>-0.83103950714737795</v>
      </c>
      <c r="O452">
        <f t="shared" ref="O452" si="2944">D452/32768*500</f>
        <v>5.828857421875</v>
      </c>
      <c r="P452">
        <f t="shared" ref="P452" si="2945">(P451+O452/10+23.5/10/75)*1.1196</f>
        <v>0.68767967695312493</v>
      </c>
      <c r="Q452">
        <f t="shared" ref="Q452" si="2946">F452/32768*500</f>
        <v>2.471923828125</v>
      </c>
      <c r="R452">
        <f t="shared" ref="R452" si="2947">(R451+Q452/10+23.5/10/75)*1.1196</f>
        <v>0.31183739179687497</v>
      </c>
      <c r="S452">
        <f>H452/32768*500</f>
        <v>16.7999267578125</v>
      </c>
      <c r="T452">
        <f t="shared" ref="T452" si="2948">(T451+S452/10+23.5/10/75)*1.1196</f>
        <v>1.9160005998046874</v>
      </c>
      <c r="V452">
        <f t="shared" si="2935"/>
        <v>7.5709410043881036</v>
      </c>
      <c r="W452">
        <f t="shared" ref="W452" si="2949">V452/10+W450-0.7/10</f>
        <v>150.12831789371111</v>
      </c>
      <c r="X452">
        <f t="shared" ref="X452" si="2950">X450+W452</f>
        <v>17220.860229156566</v>
      </c>
      <c r="Z452">
        <f t="shared" si="2936"/>
        <v>-1.8138424821002388E-2</v>
      </c>
      <c r="AD452">
        <f t="shared" si="2937"/>
        <v>-0.1569007263922518</v>
      </c>
      <c r="AE452">
        <f t="shared" ref="AE452" si="2951">AE451+AD452/10-0.72/10</f>
        <v>-8.7690072639225181E-2</v>
      </c>
      <c r="AH452">
        <f t="shared" si="2938"/>
        <v>7.5725883641145151</v>
      </c>
    </row>
    <row r="453" spans="1:36" x14ac:dyDescent="0.25">
      <c r="N453">
        <f t="shared" si="2544"/>
        <v>0</v>
      </c>
      <c r="V453">
        <f t="shared" si="2935"/>
        <v>0</v>
      </c>
      <c r="X453" t="s">
        <v>6</v>
      </c>
      <c r="Z453">
        <f t="shared" si="2936"/>
        <v>0</v>
      </c>
      <c r="AD453">
        <f t="shared" si="2937"/>
        <v>0</v>
      </c>
      <c r="AH453">
        <f t="shared" si="2938"/>
        <v>0</v>
      </c>
      <c r="AI453">
        <f t="shared" ref="AI453" si="2952">AI451+AH452*9.81/10-255/29.4/10*1.2</f>
        <v>2102.712236096479</v>
      </c>
      <c r="AJ453">
        <f t="shared" ref="AJ453" si="2953">AI453+AJ451</f>
        <v>243689.9503135547</v>
      </c>
    </row>
    <row r="454" spans="1:36" x14ac:dyDescent="0.25">
      <c r="A454">
        <v>492915</v>
      </c>
      <c r="B454">
        <v>101540</v>
      </c>
      <c r="C454">
        <v>52</v>
      </c>
      <c r="D454">
        <v>388</v>
      </c>
      <c r="E454">
        <v>-15576</v>
      </c>
      <c r="F454">
        <v>285</v>
      </c>
      <c r="G454">
        <v>112</v>
      </c>
      <c r="H454">
        <v>966</v>
      </c>
      <c r="I454">
        <v>278</v>
      </c>
      <c r="J454">
        <v>29</v>
      </c>
      <c r="L454">
        <f t="shared" ref="L454" si="2954">44330.8*(1-(B454/101325)^0.190289)+42.2</f>
        <v>24.315848783645006</v>
      </c>
      <c r="M454">
        <f t="shared" ref="M454" si="2955">((L452+L454+L456)/3-(L454+L456+L458)/3)*10</f>
        <v>-2.4936907439926159</v>
      </c>
      <c r="N454">
        <f t="shared" ref="N454" si="2956">((M452+M454+M456)/3-(M454+M456+M458)/3)</f>
        <v>-0.55409751746883762</v>
      </c>
      <c r="O454">
        <f t="shared" ref="O454" si="2957">D454/32768*500</f>
        <v>5.92041015625</v>
      </c>
      <c r="P454">
        <f t="shared" ref="P454" si="2958">(P453+O454/10+23.5/10/75)*1.1196</f>
        <v>0.69792992109374996</v>
      </c>
      <c r="Q454">
        <f t="shared" ref="Q454" si="2959">F454/32768*500</f>
        <v>4.3487548828125</v>
      </c>
      <c r="R454">
        <f t="shared" ref="R454" si="2960">(R453+Q454/10+23.5/10/75)*1.1196</f>
        <v>0.5219673966796875</v>
      </c>
      <c r="S454">
        <f>H454/32768*500</f>
        <v>14.739990234375</v>
      </c>
      <c r="T454">
        <f t="shared" ref="T454" si="2961">(T453+S454/10+23.5/10/75)*1.1196</f>
        <v>1.685370106640625</v>
      </c>
      <c r="V454">
        <f t="shared" si="2935"/>
        <v>7.5943442223305704</v>
      </c>
      <c r="W454">
        <f t="shared" ref="W454" si="2962">V454/10+W452-0.7/10</f>
        <v>150.81775231594418</v>
      </c>
      <c r="X454">
        <f t="shared" ref="X454" si="2963">X452+W454</f>
        <v>17371.677981472509</v>
      </c>
      <c r="Z454">
        <f t="shared" si="2936"/>
        <v>-5.3460620525059663E-2</v>
      </c>
      <c r="AD454">
        <f t="shared" si="2937"/>
        <v>-0.13462469733656174</v>
      </c>
      <c r="AE454">
        <f t="shared" ref="AE454" si="2964">AE453+AD454/10-0.72/10</f>
        <v>-8.5462469733656163E-2</v>
      </c>
      <c r="AH454">
        <f t="shared" si="2938"/>
        <v>7.595725509411567</v>
      </c>
    </row>
    <row r="455" spans="1:36" x14ac:dyDescent="0.25">
      <c r="N455">
        <f t="shared" ref="N455:N509" si="2965">M453-M455</f>
        <v>0</v>
      </c>
      <c r="V455">
        <f t="shared" si="2935"/>
        <v>0</v>
      </c>
      <c r="X455" t="s">
        <v>6</v>
      </c>
      <c r="Z455">
        <f t="shared" si="2936"/>
        <v>0</v>
      </c>
      <c r="AD455">
        <f t="shared" si="2937"/>
        <v>0</v>
      </c>
      <c r="AH455">
        <f t="shared" si="2938"/>
        <v>0</v>
      </c>
      <c r="AI455">
        <f t="shared" ref="AI455" si="2966">AI453+AH454*9.81/10-255/29.4/10*1.2</f>
        <v>2109.1228264946812</v>
      </c>
      <c r="AJ455">
        <f t="shared" ref="AJ455" si="2967">AI455+AJ453</f>
        <v>245799.07314004938</v>
      </c>
    </row>
    <row r="456" spans="1:36" x14ac:dyDescent="0.25">
      <c r="A456">
        <v>493011</v>
      </c>
      <c r="B456">
        <v>101522</v>
      </c>
      <c r="D456">
        <v>422</v>
      </c>
      <c r="E456">
        <v>-15556</v>
      </c>
      <c r="F456">
        <v>383</v>
      </c>
      <c r="G456">
        <v>212</v>
      </c>
      <c r="H456">
        <v>792</v>
      </c>
      <c r="I456">
        <v>262</v>
      </c>
      <c r="J456">
        <v>29</v>
      </c>
      <c r="L456">
        <f t="shared" ref="L456" si="2968">44330.8*(1-(B456/101325)^0.190289)+42.2</f>
        <v>25.811949874071086</v>
      </c>
      <c r="M456">
        <f t="shared" ref="M456" si="2969">((L454+L456+L458)/3-(L456+L458+L460)/3)*10</f>
        <v>-1.1081611651248124</v>
      </c>
      <c r="N456">
        <f t="shared" ref="N456" si="2970">((M454+M456+M458)/3-(M456+M458+M460)/3)</f>
        <v>0.83140927361991857</v>
      </c>
      <c r="O456">
        <f t="shared" ref="O456" si="2971">D456/32768*500</f>
        <v>6.439208984375</v>
      </c>
      <c r="P456">
        <f t="shared" ref="P456" si="2972">(P455+O456/10+23.5/10/75)*1.1196</f>
        <v>0.75601463789062495</v>
      </c>
      <c r="Q456">
        <f t="shared" ref="Q456" si="2973">F456/32768*500</f>
        <v>5.8441162109375</v>
      </c>
      <c r="R456">
        <f t="shared" ref="R456" si="2974">(R455+Q456/10+23.5/10/75)*1.1196</f>
        <v>0.68938805097656242</v>
      </c>
      <c r="S456">
        <f>H456/32768*500</f>
        <v>12.0849609375</v>
      </c>
      <c r="T456">
        <f t="shared" ref="T456" si="2975">(T455+S456/10+23.5/10/75)*1.1196</f>
        <v>1.3881130265625001</v>
      </c>
      <c r="V456">
        <f t="shared" si="2935"/>
        <v>7.5845928815212096</v>
      </c>
      <c r="W456">
        <f t="shared" ref="W456" si="2976">V456/10+W454-0.7/10</f>
        <v>151.50621160409631</v>
      </c>
      <c r="X456">
        <f t="shared" ref="X456" si="2977">X454+W456</f>
        <v>17523.184193076606</v>
      </c>
      <c r="Z456">
        <f t="shared" si="2936"/>
        <v>-0.10119331742243437</v>
      </c>
      <c r="AD456">
        <f t="shared" si="2937"/>
        <v>-0.12687651331719127</v>
      </c>
      <c r="AE456">
        <f t="shared" ref="AE456" si="2978">AE455+AD456/10-0.72/10</f>
        <v>-8.4687651331719127E-2</v>
      </c>
      <c r="AH456">
        <f t="shared" si="2938"/>
        <v>7.5863289485458436</v>
      </c>
    </row>
    <row r="457" spans="1:36" x14ac:dyDescent="0.25">
      <c r="N457">
        <f t="shared" si="2965"/>
        <v>0</v>
      </c>
      <c r="V457">
        <f t="shared" si="2935"/>
        <v>0</v>
      </c>
      <c r="X457" t="s">
        <v>6</v>
      </c>
      <c r="Z457">
        <f t="shared" si="2936"/>
        <v>0</v>
      </c>
      <c r="AD457">
        <f t="shared" si="2937"/>
        <v>0</v>
      </c>
      <c r="AH457">
        <f t="shared" si="2938"/>
        <v>0</v>
      </c>
      <c r="AI457">
        <f t="shared" ref="AI457" si="2979">AI455+AH456*9.81/10-255/29.4/10*1.2</f>
        <v>2115.5241988666739</v>
      </c>
      <c r="AJ457">
        <f t="shared" ref="AJ457" si="2980">AI457+AJ455</f>
        <v>247914.59733891606</v>
      </c>
    </row>
    <row r="458" spans="1:36" x14ac:dyDescent="0.25">
      <c r="A458">
        <v>493108</v>
      </c>
      <c r="B458">
        <v>101517</v>
      </c>
      <c r="D458">
        <v>650</v>
      </c>
      <c r="E458">
        <v>-16036</v>
      </c>
      <c r="F458">
        <v>568</v>
      </c>
      <c r="G458">
        <v>668</v>
      </c>
      <c r="H458">
        <v>789</v>
      </c>
      <c r="I458">
        <v>380</v>
      </c>
      <c r="J458">
        <v>29</v>
      </c>
      <c r="L458">
        <f t="shared" ref="L458" si="2981">44330.8*(1-(B458/101325)^0.190289)+42.2</f>
        <v>26.227571627741085</v>
      </c>
      <c r="M458">
        <f t="shared" ref="M458" si="2982">((L456+L458+L460)/3-(L458+L460+L462)/3)*10</f>
        <v>-1.3854058455666518</v>
      </c>
      <c r="N458">
        <f t="shared" ref="N458" si="2983">((M456+M458+M460)/3-(M458+M460+M462)/3)</f>
        <v>0.27706864481146454</v>
      </c>
      <c r="O458">
        <f t="shared" ref="O458" si="2984">D458/32768*500</f>
        <v>9.918212890625</v>
      </c>
      <c r="P458">
        <f t="shared" ref="P458" si="2985">(P457+O458/10+23.5/10/75)*1.1196</f>
        <v>1.145523915234375</v>
      </c>
      <c r="Q458">
        <f t="shared" ref="Q458" si="2986">F458/32768*500</f>
        <v>8.6669921875</v>
      </c>
      <c r="R458">
        <f t="shared" ref="R458" si="2987">(R457+Q458/10+23.5/10/75)*1.1196</f>
        <v>1.0054372453125</v>
      </c>
      <c r="S458">
        <f>H458/32768*500</f>
        <v>12.0391845703125</v>
      </c>
      <c r="T458">
        <f t="shared" ref="T458" si="2988">(T457+S458/10+23.5/10/75)*1.1196</f>
        <v>1.3829879044921876</v>
      </c>
      <c r="V458">
        <f t="shared" si="2935"/>
        <v>7.8186250609458803</v>
      </c>
      <c r="W458">
        <f t="shared" ref="W458" si="2989">V458/10+W456-0.7/10</f>
        <v>152.21807411019091</v>
      </c>
      <c r="X458">
        <f t="shared" ref="X458" si="2990">X456+W458</f>
        <v>17675.402267186797</v>
      </c>
      <c r="Z458">
        <f t="shared" si="2936"/>
        <v>-0.31885441527446301</v>
      </c>
      <c r="AD458">
        <f t="shared" si="2937"/>
        <v>-0.18401937046004843</v>
      </c>
      <c r="AE458">
        <f t="shared" ref="AE458" si="2991">AE457+AD458/10-0.72/10</f>
        <v>-9.040193704600484E-2</v>
      </c>
      <c r="AH458">
        <f t="shared" si="2938"/>
        <v>7.8272874682418241</v>
      </c>
    </row>
    <row r="459" spans="1:36" x14ac:dyDescent="0.25">
      <c r="N459">
        <f t="shared" si="2965"/>
        <v>0</v>
      </c>
      <c r="V459">
        <f t="shared" si="2935"/>
        <v>0</v>
      </c>
      <c r="X459" t="s">
        <v>6</v>
      </c>
      <c r="Z459">
        <f t="shared" si="2936"/>
        <v>0</v>
      </c>
      <c r="AD459">
        <f t="shared" si="2937"/>
        <v>0</v>
      </c>
      <c r="AH459">
        <f t="shared" si="2938"/>
        <v>0</v>
      </c>
      <c r="AI459">
        <f t="shared" ref="AI459" si="2992">AI457+AH458*9.81/10-255/29.4/10*1.2</f>
        <v>2122.1619515464886</v>
      </c>
      <c r="AJ459">
        <f t="shared" ref="AJ459" si="2993">AI459+AJ457</f>
        <v>250036.75929046256</v>
      </c>
    </row>
    <row r="460" spans="1:36" x14ac:dyDescent="0.25">
      <c r="A460">
        <v>493203</v>
      </c>
      <c r="B460">
        <v>101536</v>
      </c>
      <c r="D460">
        <v>1128</v>
      </c>
      <c r="E460">
        <v>-16784</v>
      </c>
      <c r="F460">
        <v>1014</v>
      </c>
      <c r="G460">
        <v>1152</v>
      </c>
      <c r="H460">
        <v>836</v>
      </c>
      <c r="I460">
        <v>350</v>
      </c>
      <c r="J460">
        <v>29</v>
      </c>
      <c r="L460">
        <f t="shared" ref="L460" si="2994">44330.8*(1-(B460/101325)^0.190289)+42.2</f>
        <v>24.648297133182449</v>
      </c>
      <c r="M460">
        <f t="shared" ref="M460" si="2995">((L458+L460+L462)/3-(L460+L462+L464)/3)*10</f>
        <v>-4.9879185648523716</v>
      </c>
      <c r="N460">
        <f t="shared" ref="N460" si="2996">((M458+M460+M462)/3-(M460+M462+M464)/3)</f>
        <v>-2.2165513869207012</v>
      </c>
      <c r="O460">
        <f t="shared" ref="O460" si="2997">D460/32768*500</f>
        <v>17.2119140625</v>
      </c>
      <c r="P460">
        <f t="shared" ref="P460" si="2998">(P459+O460/10+23.5/10/75)*1.1196</f>
        <v>1.9621266984375001</v>
      </c>
      <c r="Q460">
        <f t="shared" ref="Q460" si="2999">F460/32768*500</f>
        <v>15.472412109375</v>
      </c>
      <c r="R460">
        <f t="shared" ref="R460" si="3000">(R459+Q460/10+23.5/10/75)*1.1196</f>
        <v>1.7673720597656251</v>
      </c>
      <c r="S460">
        <f>H460/32768*500</f>
        <v>12.75634765625</v>
      </c>
      <c r="T460">
        <f t="shared" ref="T460" si="3001">(T459+S460/10+23.5/10/75)*1.1196</f>
        <v>1.46328148359375</v>
      </c>
      <c r="V460">
        <f t="shared" si="2935"/>
        <v>8.1833252072159919</v>
      </c>
      <c r="W460">
        <f t="shared" ref="W460" si="3002">V460/10+W458-0.7/10</f>
        <v>152.96640663091253</v>
      </c>
      <c r="X460">
        <f t="shared" ref="X460" si="3003">X458+W460</f>
        <v>17828.368673817709</v>
      </c>
      <c r="Z460">
        <f t="shared" si="2936"/>
        <v>-0.54988066825775661</v>
      </c>
      <c r="AD460">
        <f t="shared" si="2937"/>
        <v>-0.16949152542372881</v>
      </c>
      <c r="AE460">
        <f t="shared" ref="AE460" si="3004">AE459+AD460/10-0.72/10</f>
        <v>-8.8949152542372872E-2</v>
      </c>
      <c r="AH460">
        <f t="shared" si="2938"/>
        <v>8.2035301897153214</v>
      </c>
    </row>
    <row r="461" spans="1:36" x14ac:dyDescent="0.25">
      <c r="N461">
        <f t="shared" si="2965"/>
        <v>0</v>
      </c>
      <c r="V461">
        <f t="shared" si="2935"/>
        <v>0</v>
      </c>
      <c r="X461" t="s">
        <v>6</v>
      </c>
      <c r="Z461">
        <f t="shared" si="2936"/>
        <v>0</v>
      </c>
      <c r="AD461">
        <f t="shared" si="2937"/>
        <v>0</v>
      </c>
      <c r="AH461">
        <f t="shared" si="2938"/>
        <v>0</v>
      </c>
      <c r="AI461">
        <f t="shared" ref="AI461" si="3005">AI459+AH460*9.81/10-255/29.4/10*1.2</f>
        <v>2129.1687983360689</v>
      </c>
      <c r="AJ461">
        <f t="shared" ref="AJ461" si="3006">AI461+AJ459</f>
        <v>252165.92808879862</v>
      </c>
    </row>
    <row r="462" spans="1:36" x14ac:dyDescent="0.25">
      <c r="A462">
        <v>493301</v>
      </c>
      <c r="B462">
        <v>101517</v>
      </c>
      <c r="D462">
        <v>1815</v>
      </c>
      <c r="E462">
        <v>-17424</v>
      </c>
      <c r="F462">
        <v>1854</v>
      </c>
      <c r="G462">
        <v>1290</v>
      </c>
      <c r="H462">
        <v>894</v>
      </c>
      <c r="I462">
        <v>448</v>
      </c>
      <c r="J462">
        <v>29</v>
      </c>
      <c r="L462">
        <f t="shared" ref="L462" si="3007">44330.8*(1-(B462/101325)^0.190289)+42.2</f>
        <v>26.227571627741085</v>
      </c>
      <c r="M462">
        <f t="shared" ref="M462" si="3008">((L460+L462+L464)/3-(L462+L464+L466)/3)*10</f>
        <v>-1.9393670995592061</v>
      </c>
      <c r="N462">
        <f t="shared" ref="N462" si="3009">((M460+M462+M464)/3-(M462+M464+M466)/3)</f>
        <v>-4.895330535502028</v>
      </c>
      <c r="O462">
        <f t="shared" ref="O462" si="3010">D462/32768*500</f>
        <v>27.6947021484375</v>
      </c>
      <c r="P462">
        <f t="shared" ref="P462" si="3011">(P461+O462/10+23.5/10/75)*1.1196</f>
        <v>3.1357796525390622</v>
      </c>
      <c r="Q462">
        <f t="shared" ref="Q462" si="3012">F462/32768*500</f>
        <v>28.289794921875</v>
      </c>
      <c r="R462">
        <f t="shared" ref="R462" si="3013">(R461+Q462/10+23.5/10/75)*1.1196</f>
        <v>3.2024062394531247</v>
      </c>
      <c r="S462">
        <f>H462/32768*500</f>
        <v>13.641357421875</v>
      </c>
      <c r="T462">
        <f t="shared" ref="T462" si="3014">(T461+S462/10+23.5/10/75)*1.1196</f>
        <v>1.5623671769531251</v>
      </c>
      <c r="V462">
        <f t="shared" si="2935"/>
        <v>8.4953681131155534</v>
      </c>
      <c r="W462">
        <f t="shared" ref="W462" si="3015">V462/10+W460-0.7/10</f>
        <v>153.7459434422241</v>
      </c>
      <c r="X462">
        <f t="shared" ref="X462" si="3016">X460+W462</f>
        <v>17982.114617259933</v>
      </c>
      <c r="Z462">
        <f t="shared" si="2936"/>
        <v>-0.61575178997613367</v>
      </c>
      <c r="AD462">
        <f t="shared" si="2937"/>
        <v>-0.21694915254237288</v>
      </c>
      <c r="AE462">
        <f t="shared" ref="AE462" si="3017">AE461+AD462/10-0.72/10</f>
        <v>-9.3694915254237288E-2</v>
      </c>
      <c r="AH462">
        <f t="shared" si="2938"/>
        <v>8.5204164557249289</v>
      </c>
    </row>
    <row r="463" spans="1:36" x14ac:dyDescent="0.25">
      <c r="N463">
        <f t="shared" si="2965"/>
        <v>0</v>
      </c>
      <c r="V463">
        <f t="shared" si="2935"/>
        <v>0</v>
      </c>
      <c r="X463" t="s">
        <v>6</v>
      </c>
      <c r="Z463">
        <f t="shared" si="2936"/>
        <v>0</v>
      </c>
      <c r="AD463">
        <f t="shared" si="2937"/>
        <v>0</v>
      </c>
      <c r="AH463">
        <f t="shared" si="2938"/>
        <v>0</v>
      </c>
      <c r="AI463">
        <f t="shared" ref="AI463" si="3018">AI461+AH462*9.81/10-255/29.4/10*1.2</f>
        <v>2136.4865105526046</v>
      </c>
      <c r="AJ463">
        <f t="shared" ref="AJ463" si="3019">AI463+AJ461</f>
        <v>254302.41459935124</v>
      </c>
    </row>
    <row r="464" spans="1:36" x14ac:dyDescent="0.25">
      <c r="A464">
        <v>493405</v>
      </c>
      <c r="B464">
        <v>101499</v>
      </c>
      <c r="C464">
        <v>52</v>
      </c>
      <c r="D464">
        <v>2497</v>
      </c>
      <c r="E464">
        <v>-19314</v>
      </c>
      <c r="F464">
        <v>2889</v>
      </c>
      <c r="G464">
        <v>1550</v>
      </c>
      <c r="H464">
        <v>1425</v>
      </c>
      <c r="I464">
        <v>1730</v>
      </c>
      <c r="J464">
        <v>29</v>
      </c>
      <c r="L464">
        <f t="shared" ref="L464" si="3020">44330.8*(1-(B464/101325)^0.190289)+42.2</f>
        <v>27.723947197196786</v>
      </c>
      <c r="M464">
        <f t="shared" ref="M464" si="3021">((L462+L464+L466)/3-(L464+L466+L468)/3)*10</f>
        <v>5.2642483151954522</v>
      </c>
      <c r="N464">
        <f t="shared" ref="N464" si="3022">((M462+M464+M466)/3-(M464+M466+M468)/3)</f>
        <v>-1.1082134535748036</v>
      </c>
      <c r="O464">
        <f t="shared" ref="O464" si="3023">D464/32768*500</f>
        <v>38.1011962890625</v>
      </c>
      <c r="P464">
        <f t="shared" ref="P464" si="3024">(P463+O464/10+23.5/10/75)*1.1196</f>
        <v>4.3008907365234377</v>
      </c>
      <c r="Q464">
        <f t="shared" ref="Q464" si="3025">F464/32768*500</f>
        <v>44.0826416015625</v>
      </c>
      <c r="R464">
        <f t="shared" ref="R464" si="3026">(R463+Q464/10+23.5/10/75)*1.1196</f>
        <v>4.9705733537109369</v>
      </c>
      <c r="S464">
        <f>H464/32768*500</f>
        <v>21.7437744140625</v>
      </c>
      <c r="T464">
        <f t="shared" ref="T464" si="3027">(T463+S464/10+23.5/10/75)*1.1196</f>
        <v>2.4695137833984373</v>
      </c>
      <c r="V464">
        <f t="shared" si="2935"/>
        <v>9.4168698196001959</v>
      </c>
      <c r="W464">
        <f t="shared" ref="W464" si="3028">V464/10+W462-0.7/10</f>
        <v>154.61763042418414</v>
      </c>
      <c r="X464">
        <f t="shared" ref="X464" si="3029">X462+W464</f>
        <v>18136.732247684118</v>
      </c>
      <c r="Z464">
        <f t="shared" si="2936"/>
        <v>-0.73985680190930792</v>
      </c>
      <c r="AD464">
        <f t="shared" si="2937"/>
        <v>-0.83777239709443097</v>
      </c>
      <c r="AE464">
        <f t="shared" ref="AE464" si="3030">AE463+AD464/10-0.72/10</f>
        <v>-0.15577723970944307</v>
      </c>
      <c r="AH464">
        <f t="shared" si="2938"/>
        <v>9.4829683051227089</v>
      </c>
    </row>
    <row r="465" spans="1:36" x14ac:dyDescent="0.25">
      <c r="N465">
        <f t="shared" si="2965"/>
        <v>0</v>
      </c>
      <c r="V465">
        <f t="shared" si="2935"/>
        <v>0</v>
      </c>
      <c r="X465" t="s">
        <v>6</v>
      </c>
      <c r="Z465">
        <f t="shared" si="2936"/>
        <v>0</v>
      </c>
      <c r="AD465">
        <f t="shared" si="2937"/>
        <v>0</v>
      </c>
      <c r="AH465">
        <f t="shared" si="2938"/>
        <v>0</v>
      </c>
      <c r="AI465">
        <f t="shared" ref="AI465" si="3031">AI463+AH464*9.81/10-255/29.4/10*1.2</f>
        <v>2144.7484861333992</v>
      </c>
      <c r="AJ465">
        <f t="shared" ref="AJ465" si="3032">AI465+AJ463</f>
        <v>256447.16308548464</v>
      </c>
    </row>
    <row r="466" spans="1:36" x14ac:dyDescent="0.25">
      <c r="A466">
        <v>493507</v>
      </c>
      <c r="B466">
        <v>101529</v>
      </c>
      <c r="C466">
        <v>52</v>
      </c>
      <c r="D466">
        <v>2739</v>
      </c>
      <c r="E466">
        <v>-20722</v>
      </c>
      <c r="F466">
        <v>3894</v>
      </c>
      <c r="G466">
        <v>896</v>
      </c>
      <c r="H466">
        <v>1930</v>
      </c>
      <c r="I466">
        <v>3126</v>
      </c>
      <c r="J466">
        <v>29</v>
      </c>
      <c r="L466">
        <f t="shared" ref="L466" si="3033">44330.8*(1-(B466/101325)^0.190289)+42.2</f>
        <v>25.230107263050229</v>
      </c>
      <c r="M466">
        <f t="shared" ref="M466" si="3034">((L464+L466+L468)/3-(L466+L468+L470)/3)*10</f>
        <v>9.6980730416537142</v>
      </c>
      <c r="N466">
        <f t="shared" ref="N466" si="3035">((M464+M466+M468)/3-(M466+M468+M470)/3)</f>
        <v>1.9394473845298306</v>
      </c>
      <c r="O466">
        <f t="shared" ref="O466" si="3036">D466/32768*500</f>
        <v>41.7938232421875</v>
      </c>
      <c r="P466">
        <f t="shared" ref="P466" si="3037">(P465+O466/10+23.5/10/75)*1.1196</f>
        <v>4.7143172501953119</v>
      </c>
      <c r="Q466">
        <f t="shared" ref="Q466" si="3038">F466/32768*500</f>
        <v>59.417724609375</v>
      </c>
      <c r="R466">
        <f t="shared" ref="R466" si="3039">(R465+Q466/10+23.5/10/75)*1.1196</f>
        <v>6.6874892472656251</v>
      </c>
      <c r="S466">
        <f>H466/32768*500</f>
        <v>29.449462890625</v>
      </c>
      <c r="T466">
        <f t="shared" ref="T466" si="3040">(T465+S466/10+23.5/10/75)*1.1196</f>
        <v>3.3322426652343751</v>
      </c>
      <c r="V466">
        <f t="shared" si="2935"/>
        <v>10.10336421257923</v>
      </c>
      <c r="W466">
        <f t="shared" ref="W466" si="3041">V466/10+W464-0.7/10</f>
        <v>155.55796684544208</v>
      </c>
      <c r="X466">
        <f t="shared" ref="X466" si="3042">X464+W466</f>
        <v>18292.290214529559</v>
      </c>
      <c r="Z466">
        <f t="shared" si="2936"/>
        <v>-0.4276849642004773</v>
      </c>
      <c r="AD466">
        <f t="shared" si="2937"/>
        <v>-1.5138014527845036</v>
      </c>
      <c r="AE466">
        <f t="shared" ref="AE466" si="3043">AE465+AD466/10-0.72/10</f>
        <v>-0.22338014527845035</v>
      </c>
      <c r="AH466">
        <f t="shared" si="2938"/>
        <v>10.225090595152805</v>
      </c>
    </row>
    <row r="467" spans="1:36" x14ac:dyDescent="0.25">
      <c r="N467">
        <f t="shared" si="2965"/>
        <v>0</v>
      </c>
      <c r="V467">
        <f t="shared" si="2935"/>
        <v>0</v>
      </c>
      <c r="X467" t="s">
        <v>6</v>
      </c>
      <c r="Z467">
        <f t="shared" si="2936"/>
        <v>0</v>
      </c>
      <c r="AD467">
        <f t="shared" si="2937"/>
        <v>0</v>
      </c>
      <c r="AH467">
        <f t="shared" si="2938"/>
        <v>0</v>
      </c>
      <c r="AI467">
        <f t="shared" ref="AI467" si="3044">AI465+AH466*9.81/10-255/29.4/10*1.2</f>
        <v>2153.7384836807137</v>
      </c>
      <c r="AJ467">
        <f t="shared" ref="AJ467" si="3045">AI467+AJ465</f>
        <v>258600.90156916535</v>
      </c>
    </row>
    <row r="468" spans="1:36" x14ac:dyDescent="0.25">
      <c r="A468">
        <v>493608</v>
      </c>
      <c r="B468">
        <v>101536</v>
      </c>
      <c r="D468">
        <v>2097</v>
      </c>
      <c r="E468">
        <v>-19826</v>
      </c>
      <c r="F468">
        <v>4566</v>
      </c>
      <c r="G468">
        <v>10</v>
      </c>
      <c r="H468">
        <v>2887</v>
      </c>
      <c r="I468">
        <v>4020</v>
      </c>
      <c r="J468">
        <v>29</v>
      </c>
      <c r="L468">
        <f t="shared" ref="L468" si="3046">44330.8*(1-(B468/101325)^0.190289)+42.2</f>
        <v>24.648297133182449</v>
      </c>
      <c r="M468">
        <f t="shared" ref="M468" si="3047">((L466+L468+L470)/3-(L468+L470+L472)/3)*10</f>
        <v>1.385273261165203</v>
      </c>
      <c r="N468">
        <f t="shared" ref="N468" si="3048">((M466+M468+M470)/3-(M468+M470+M472)/3)</f>
        <v>1.7551899205438322</v>
      </c>
      <c r="O468">
        <f t="shared" ref="O468" si="3049">D468/32768*500</f>
        <v>31.9976806640625</v>
      </c>
      <c r="P468">
        <f t="shared" ref="P468" si="3050">(P467+O468/10+23.5/10/75)*1.1196</f>
        <v>3.6175411271484372</v>
      </c>
      <c r="Q468">
        <f t="shared" ref="Q468" si="3051">F468/32768*500</f>
        <v>69.671630859375</v>
      </c>
      <c r="R468">
        <f t="shared" ref="R468" si="3052">(R467+Q468/10+23.5/10/75)*1.1196</f>
        <v>7.835516591015625</v>
      </c>
      <c r="S468">
        <f>H468/32768*500</f>
        <v>44.0521240234375</v>
      </c>
      <c r="T468">
        <f t="shared" ref="T468" si="3053">(T467+S468/10+23.5/10/75)*1.1196</f>
        <v>4.9671566056640621</v>
      </c>
      <c r="V468">
        <f t="shared" si="2935"/>
        <v>9.6665041443198447</v>
      </c>
      <c r="W468">
        <f t="shared" ref="W468" si="3054">V468/10+W466-0.7/10</f>
        <v>156.45461725987408</v>
      </c>
      <c r="X468">
        <f t="shared" ref="X468" si="3055">X466+W468</f>
        <v>18448.744831789434</v>
      </c>
      <c r="Z468">
        <f t="shared" si="2936"/>
        <v>-4.7732696897374704E-3</v>
      </c>
      <c r="AD468">
        <f t="shared" si="2937"/>
        <v>-1.9467312348668282</v>
      </c>
      <c r="AE468">
        <f t="shared" ref="AE468" si="3056">AE467+AD468/10-0.72/10</f>
        <v>-0.26667312348668282</v>
      </c>
      <c r="AH468">
        <f t="shared" si="2938"/>
        <v>9.8605825211831366</v>
      </c>
    </row>
    <row r="469" spans="1:36" x14ac:dyDescent="0.25">
      <c r="N469">
        <f t="shared" si="2965"/>
        <v>0</v>
      </c>
      <c r="V469">
        <f t="shared" si="2935"/>
        <v>0</v>
      </c>
      <c r="X469" t="s">
        <v>6</v>
      </c>
      <c r="Z469">
        <f t="shared" si="2936"/>
        <v>0</v>
      </c>
      <c r="AD469">
        <f t="shared" si="2937"/>
        <v>0</v>
      </c>
      <c r="AH469">
        <f t="shared" si="2938"/>
        <v>0</v>
      </c>
      <c r="AI469">
        <f t="shared" ref="AI469" si="3057">AI467+AH468*9.81/10-255/29.4/10*1.2</f>
        <v>2162.3708988074636</v>
      </c>
      <c r="AJ469">
        <f t="shared" ref="AJ469" si="3058">AI469+AJ467</f>
        <v>260763.2724679728</v>
      </c>
    </row>
    <row r="470" spans="1:36" x14ac:dyDescent="0.25">
      <c r="A470">
        <v>493708</v>
      </c>
      <c r="B470">
        <v>101534</v>
      </c>
      <c r="D470">
        <v>213</v>
      </c>
      <c r="E470">
        <v>-17254</v>
      </c>
      <c r="F470">
        <v>4560</v>
      </c>
      <c r="G470">
        <v>-1948</v>
      </c>
      <c r="H470">
        <v>3320</v>
      </c>
      <c r="I470">
        <v>4010</v>
      </c>
      <c r="J470">
        <v>29</v>
      </c>
      <c r="L470">
        <f t="shared" ref="L470" si="3059">44330.8*(1-(B470/101325)^0.190289)+42.2</f>
        <v>24.814525284700665</v>
      </c>
      <c r="M470">
        <f t="shared" ref="M470" si="3060">((L468+L470+L472)/3-(L470+L472+L474)/3)*10</f>
        <v>-0.55409383839403858</v>
      </c>
      <c r="N470">
        <f t="shared" ref="N470" si="3061">((M468+M470+M472)/3-(M470+M472+M474)/3)</f>
        <v>-2.2160741907843118</v>
      </c>
      <c r="O470">
        <f t="shared" ref="O470" si="3062">D470/32768*500</f>
        <v>3.2501220703125</v>
      </c>
      <c r="P470">
        <f t="shared" ref="P470" si="3063">(P469+O470/10+23.5/10/75)*1.1196</f>
        <v>0.39896446699218746</v>
      </c>
      <c r="Q470">
        <f t="shared" ref="Q470" si="3064">F470/32768*500</f>
        <v>69.580078125</v>
      </c>
      <c r="R470">
        <f t="shared" ref="R470" si="3065">(R469+Q470/10+23.5/10/75)*1.1196</f>
        <v>7.8252663468749999</v>
      </c>
      <c r="S470">
        <f>H470/32768*500</f>
        <v>50.6591796875</v>
      </c>
      <c r="T470">
        <f t="shared" ref="T470" si="3066">(T469+S470/10+23.5/10/75)*1.1196</f>
        <v>5.7068825578124995</v>
      </c>
      <c r="V470">
        <f t="shared" si="2935"/>
        <v>8.4124817162359822</v>
      </c>
      <c r="W470">
        <f t="shared" ref="W470" si="3067">V470/10+W468-0.7/10</f>
        <v>157.22586543149768</v>
      </c>
      <c r="X470">
        <f t="shared" ref="X470" si="3068">X468+W470</f>
        <v>18605.970697220931</v>
      </c>
      <c r="Z470">
        <f t="shared" si="2936"/>
        <v>0.92983293556085922</v>
      </c>
      <c r="AD470">
        <f t="shared" si="2937"/>
        <v>-1.9418886198547216</v>
      </c>
      <c r="AE470">
        <f t="shared" ref="AE470" si="3069">AE469+AD470/10-0.72/10</f>
        <v>-0.26618886198547215</v>
      </c>
      <c r="AH470">
        <f t="shared" si="2938"/>
        <v>8.6836265077431616</v>
      </c>
    </row>
    <row r="471" spans="1:36" x14ac:dyDescent="0.25">
      <c r="N471">
        <f t="shared" si="2965"/>
        <v>0</v>
      </c>
      <c r="V471">
        <f t="shared" si="2935"/>
        <v>0</v>
      </c>
      <c r="X471" t="s">
        <v>6</v>
      </c>
      <c r="Z471">
        <f t="shared" si="2936"/>
        <v>0</v>
      </c>
      <c r="AD471">
        <f t="shared" si="2937"/>
        <v>0</v>
      </c>
      <c r="AH471">
        <f t="shared" si="2938"/>
        <v>0</v>
      </c>
      <c r="AI471">
        <f t="shared" ref="AI471" si="3070">AI469+AH470*9.81/10-255/29.4/10*1.2</f>
        <v>2169.8487200850291</v>
      </c>
      <c r="AJ471">
        <f t="shared" ref="AJ471" si="3071">AI471+AJ469</f>
        <v>262933.12118805782</v>
      </c>
    </row>
    <row r="472" spans="1:36" x14ac:dyDescent="0.25">
      <c r="A472">
        <v>493808</v>
      </c>
      <c r="B472">
        <v>101534</v>
      </c>
      <c r="D472">
        <v>-884</v>
      </c>
      <c r="E472">
        <v>-12502</v>
      </c>
      <c r="F472">
        <v>3568</v>
      </c>
      <c r="G472">
        <v>-1094</v>
      </c>
      <c r="H472">
        <v>1986</v>
      </c>
      <c r="I472">
        <v>3242</v>
      </c>
      <c r="J472">
        <v>29</v>
      </c>
      <c r="L472">
        <f t="shared" ref="L472" si="3072">44330.8*(1-(B472/101325)^0.190289)+42.2</f>
        <v>24.814525284700665</v>
      </c>
      <c r="M472">
        <f t="shared" ref="M472" si="3073">((L470+L472+L474)/3-(L472+L474+L476)/3)*10</f>
        <v>4.4325032800222175</v>
      </c>
      <c r="N472">
        <f t="shared" ref="N472" si="3074">((M470+M472+M474)/3-(M472+M474+M476)/3)</f>
        <v>-0.73878294730429639</v>
      </c>
      <c r="O472">
        <f t="shared" ref="O472" si="3075">D472/32768*500</f>
        <v>-13.48876953125</v>
      </c>
      <c r="P472">
        <f t="shared" ref="P472" si="3076">(P471+O472/10+23.5/10/75)*1.1196</f>
        <v>-1.4751218367187497</v>
      </c>
      <c r="Q472">
        <f t="shared" ref="Q472" si="3077">F472/32768*500</f>
        <v>54.443359375</v>
      </c>
      <c r="R472">
        <f t="shared" ref="R472" si="3078">(R471+Q472/10+23.5/10/75)*1.1196</f>
        <v>6.1305593156249998</v>
      </c>
      <c r="S472">
        <f>H472/32768*500</f>
        <v>30.303955078125</v>
      </c>
      <c r="T472">
        <f t="shared" ref="T472" si="3079">(T471+S472/10+23.5/10/75)*1.1196</f>
        <v>3.4279116105468748</v>
      </c>
      <c r="V472">
        <f t="shared" si="2935"/>
        <v>6.0955631399317403</v>
      </c>
      <c r="W472">
        <f t="shared" ref="W472" si="3080">V472/10+W470-0.7/10</f>
        <v>157.76542174549087</v>
      </c>
      <c r="X472">
        <f t="shared" ref="X472" si="3081">X470+W472</f>
        <v>18763.736118966423</v>
      </c>
      <c r="Z472">
        <f t="shared" si="2936"/>
        <v>0.52219570405727922</v>
      </c>
      <c r="AD472">
        <f t="shared" si="2937"/>
        <v>-1.5699757869249396</v>
      </c>
      <c r="AE472">
        <f t="shared" ref="AE472" si="3082">AE471+AD472/10-0.72/10</f>
        <v>-0.22899757869249393</v>
      </c>
      <c r="AH472">
        <f t="shared" si="2938"/>
        <v>6.3161224115560772</v>
      </c>
    </row>
    <row r="473" spans="1:36" x14ac:dyDescent="0.25">
      <c r="N473">
        <f t="shared" si="2965"/>
        <v>0</v>
      </c>
      <c r="V473">
        <f t="shared" si="2935"/>
        <v>0</v>
      </c>
      <c r="X473" t="s">
        <v>6</v>
      </c>
      <c r="Z473">
        <f t="shared" si="2936"/>
        <v>0</v>
      </c>
      <c r="AD473">
        <f t="shared" si="2937"/>
        <v>0</v>
      </c>
      <c r="AH473">
        <f t="shared" si="2938"/>
        <v>0</v>
      </c>
      <c r="AI473">
        <f t="shared" ref="AI473" si="3083">AI471+AH472*9.81/10-255/29.4/10*1.2</f>
        <v>2175.0040198442348</v>
      </c>
      <c r="AJ473">
        <f t="shared" ref="AJ473" si="3084">AI473+AJ471</f>
        <v>265108.12520790205</v>
      </c>
    </row>
    <row r="474" spans="1:36" x14ac:dyDescent="0.25">
      <c r="A474">
        <v>493911</v>
      </c>
      <c r="B474">
        <v>101534</v>
      </c>
      <c r="D474">
        <v>-1176</v>
      </c>
      <c r="E474">
        <v>-9512</v>
      </c>
      <c r="F474">
        <v>1427</v>
      </c>
      <c r="G474">
        <v>1916</v>
      </c>
      <c r="H474">
        <v>2237</v>
      </c>
      <c r="I474">
        <v>2436</v>
      </c>
      <c r="J474">
        <v>30</v>
      </c>
      <c r="L474">
        <f t="shared" ref="L474" si="3085">44330.8*(1-(B474/101325)^0.190289)+42.2</f>
        <v>24.814525284700665</v>
      </c>
      <c r="M474">
        <f t="shared" ref="M474" si="3086">((L472+L474+L476)/3-(L474+L476+L478)/3)*10</f>
        <v>8.0334958335181383</v>
      </c>
      <c r="N474">
        <f t="shared" ref="N474" si="3087">((M472+M474+M476)/3-(M474+M476+M478)/3)</f>
        <v>0.55415862699672847</v>
      </c>
      <c r="O474">
        <f t="shared" ref="O474" si="3088">D474/32768*500</f>
        <v>-17.9443359375</v>
      </c>
      <c r="P474">
        <f t="shared" ref="P474" si="3089">(P473+O474/10+23.5/10/75)*1.1196</f>
        <v>-1.9739670515624999</v>
      </c>
      <c r="Q474">
        <f t="shared" ref="Q474" si="3090">F474/32768*500</f>
        <v>21.7742919921875</v>
      </c>
      <c r="R474">
        <f t="shared" ref="R474" si="3091">(R473+Q474/10+23.5/10/75)*1.1196</f>
        <v>2.4729305314453125</v>
      </c>
      <c r="S474">
        <f>H474/32768*500</f>
        <v>34.1339111328125</v>
      </c>
      <c r="T474">
        <f t="shared" ref="T474" si="3092">(T473+S474/10+23.5/10/75)*1.1196</f>
        <v>3.8567134904296876</v>
      </c>
      <c r="V474">
        <f t="shared" si="2935"/>
        <v>4.6377376889322282</v>
      </c>
      <c r="W474">
        <f t="shared" ref="W474" si="3093">V474/10+W472-0.7/10</f>
        <v>158.15919551438409</v>
      </c>
      <c r="X474">
        <f t="shared" ref="X474" si="3094">X472+W474</f>
        <v>18921.895314480807</v>
      </c>
      <c r="Z474">
        <f t="shared" si="2936"/>
        <v>-0.91455847255369926</v>
      </c>
      <c r="AD474">
        <f t="shared" si="2937"/>
        <v>-1.1796610169491526</v>
      </c>
      <c r="AE474">
        <f t="shared" ref="AE474" si="3095">AE473+AD474/10-0.72/10</f>
        <v>-0.18996610169491523</v>
      </c>
      <c r="AH474">
        <f t="shared" si="2938"/>
        <v>4.872025060072219</v>
      </c>
    </row>
    <row r="475" spans="1:36" x14ac:dyDescent="0.25">
      <c r="N475">
        <f t="shared" si="2965"/>
        <v>0</v>
      </c>
      <c r="V475">
        <f t="shared" si="2935"/>
        <v>0</v>
      </c>
      <c r="X475" t="s">
        <v>6</v>
      </c>
      <c r="Z475">
        <f t="shared" si="2936"/>
        <v>0</v>
      </c>
      <c r="AD475">
        <f t="shared" si="2937"/>
        <v>0</v>
      </c>
      <c r="AH475">
        <f t="shared" si="2938"/>
        <v>0</v>
      </c>
      <c r="AI475">
        <f t="shared" ref="AI475" si="3096">AI473+AH474*9.81/10-255/29.4/10*1.2</f>
        <v>2178.742660101635</v>
      </c>
      <c r="AJ475">
        <f t="shared" ref="AJ475" si="3097">AI475+AJ473</f>
        <v>267286.86786800367</v>
      </c>
    </row>
    <row r="476" spans="1:36" x14ac:dyDescent="0.25">
      <c r="A476">
        <v>494016</v>
      </c>
      <c r="B476">
        <v>101550</v>
      </c>
      <c r="C476">
        <v>52</v>
      </c>
      <c r="D476">
        <v>196</v>
      </c>
      <c r="E476">
        <v>-11300</v>
      </c>
      <c r="F476">
        <v>-1275</v>
      </c>
      <c r="G476">
        <v>1476</v>
      </c>
      <c r="H476">
        <v>883</v>
      </c>
      <c r="I476">
        <v>2066</v>
      </c>
      <c r="J476">
        <v>29</v>
      </c>
      <c r="L476">
        <f t="shared" ref="L476" si="3098">44330.8*(1-(B476/101325)^0.190289)+42.2</f>
        <v>23.484774300694003</v>
      </c>
      <c r="M476">
        <f t="shared" ref="M476" si="3099">((L474+L476+L478)/3-(L476+L478+L480)/3)*10</f>
        <v>1.662255003518851</v>
      </c>
      <c r="N476">
        <f t="shared" ref="N476" si="3100">((M474+M476+M478)/3-(M476+M478+M480)/3)</f>
        <v>0.55447439163070067</v>
      </c>
      <c r="O476">
        <f t="shared" ref="O476" si="3101">D476/32768*500</f>
        <v>2.99072265625</v>
      </c>
      <c r="P476">
        <f t="shared" ref="P476" si="3102">(P475+O476/10+23.5/10/75)*1.1196</f>
        <v>0.36992210859374997</v>
      </c>
      <c r="Q476">
        <f t="shared" ref="Q476" si="3103">F476/32768*500</f>
        <v>-19.4549560546875</v>
      </c>
      <c r="R476">
        <f t="shared" ref="R476" si="3104">(R475+Q476/10+23.5/10/75)*1.1196</f>
        <v>-2.1430960798828123</v>
      </c>
      <c r="S476">
        <f>H476/32768*500</f>
        <v>13.4735107421875</v>
      </c>
      <c r="T476">
        <f t="shared" ref="T476" si="3105">(T475+S476/10+23.5/10/75)*1.1196</f>
        <v>1.5435750626953124</v>
      </c>
      <c r="V476">
        <f t="shared" si="2935"/>
        <v>5.509507557289127</v>
      </c>
      <c r="W476">
        <f t="shared" ref="W476" si="3106">V476/10+W474-0.7/10</f>
        <v>158.64014627011301</v>
      </c>
      <c r="X476">
        <f t="shared" ref="X476" si="3107">X474+W476</f>
        <v>19080.535460750922</v>
      </c>
      <c r="Z476">
        <f t="shared" si="2936"/>
        <v>-0.70453460620525055</v>
      </c>
      <c r="AD476">
        <f t="shared" si="2937"/>
        <v>-1.0004842615012106</v>
      </c>
      <c r="AE476">
        <f t="shared" ref="AE476" si="3108">AE475+AD476/10-0.72/10</f>
        <v>-0.17204842615012106</v>
      </c>
      <c r="AH476">
        <f t="shared" si="2938"/>
        <v>5.6437586139627207</v>
      </c>
    </row>
    <row r="477" spans="1:36" x14ac:dyDescent="0.25">
      <c r="N477">
        <f t="shared" si="2965"/>
        <v>0</v>
      </c>
      <c r="V477">
        <f t="shared" si="2935"/>
        <v>0</v>
      </c>
      <c r="X477" t="s">
        <v>6</v>
      </c>
      <c r="Z477">
        <f t="shared" si="2936"/>
        <v>0</v>
      </c>
      <c r="AD477">
        <f t="shared" si="2937"/>
        <v>0</v>
      </c>
      <c r="AH477">
        <f t="shared" si="2938"/>
        <v>0</v>
      </c>
      <c r="AI477">
        <f t="shared" ref="AI477" si="3109">AI475+AH476*9.81/10-255/29.4/10*1.2</f>
        <v>2183.2383709754017</v>
      </c>
      <c r="AJ477">
        <f t="shared" ref="AJ477" si="3110">AI477+AJ475</f>
        <v>269470.10623897909</v>
      </c>
    </row>
    <row r="478" spans="1:36" x14ac:dyDescent="0.25">
      <c r="A478">
        <v>494116</v>
      </c>
      <c r="B478">
        <v>101563</v>
      </c>
      <c r="D478">
        <v>751</v>
      </c>
      <c r="E478">
        <v>-14588</v>
      </c>
      <c r="F478">
        <v>-2053</v>
      </c>
      <c r="G478">
        <v>-92</v>
      </c>
      <c r="H478">
        <v>1248</v>
      </c>
      <c r="I478">
        <v>3064</v>
      </c>
      <c r="J478">
        <v>29</v>
      </c>
      <c r="L478">
        <f t="shared" ref="L478" si="3111">44330.8*(1-(B478/101325)^0.190289)+42.2</f>
        <v>22.404476534645219</v>
      </c>
      <c r="M478">
        <f t="shared" ref="M478" si="3112">((L476+L478+L480)/3-(L478+L480+L482)/3)*10</f>
        <v>2.7700273990320312</v>
      </c>
      <c r="N478">
        <f t="shared" ref="N478" si="3113">((M476+M478+M480)/3-(M478+M480+M482)/3)</f>
        <v>-4.5237925754462189</v>
      </c>
      <c r="O478">
        <f t="shared" ref="O478" si="3114">D478/32768*500</f>
        <v>11.4593505859375</v>
      </c>
      <c r="P478">
        <f t="shared" ref="P478" si="3115">(P477+O478/10+23.5/10/75)*1.1196</f>
        <v>1.3180696916015626</v>
      </c>
      <c r="Q478">
        <f t="shared" ref="Q478" si="3116">F478/32768*500</f>
        <v>-31.3262939453125</v>
      </c>
      <c r="R478">
        <f t="shared" ref="R478" si="3117">(R477+Q478/10+23.5/10/75)*1.1196</f>
        <v>-3.4722110701171873</v>
      </c>
      <c r="S478">
        <f>H478/32768*500</f>
        <v>19.04296875</v>
      </c>
      <c r="T478">
        <f t="shared" ref="T478" si="3118">(T477+S478/10+23.5/10/75)*1.1196</f>
        <v>2.16713158125</v>
      </c>
      <c r="V478">
        <f t="shared" si="2935"/>
        <v>7.112627986348123</v>
      </c>
      <c r="W478">
        <f t="shared" ref="W478" si="3119">V478/10+W476-0.7/10</f>
        <v>159.28140906874782</v>
      </c>
      <c r="X478">
        <f t="shared" ref="X478" si="3120">X476+W478</f>
        <v>19239.816869819668</v>
      </c>
      <c r="Z478">
        <f t="shared" si="2936"/>
        <v>4.3914081145584725E-2</v>
      </c>
      <c r="AD478">
        <f t="shared" si="2937"/>
        <v>-1.4837772397094431</v>
      </c>
      <c r="AE478">
        <f t="shared" ref="AE478" si="3121">AE477+AD478/10-0.72/10</f>
        <v>-0.22037772397094429</v>
      </c>
      <c r="AH478">
        <f t="shared" si="2938"/>
        <v>7.2658791770703965</v>
      </c>
    </row>
    <row r="479" spans="1:36" x14ac:dyDescent="0.25">
      <c r="N479">
        <f t="shared" si="2965"/>
        <v>0</v>
      </c>
      <c r="V479">
        <f t="shared" si="2935"/>
        <v>0</v>
      </c>
      <c r="X479" t="s">
        <v>6</v>
      </c>
      <c r="Z479">
        <f t="shared" si="2936"/>
        <v>0</v>
      </c>
      <c r="AD479">
        <f t="shared" si="2937"/>
        <v>0</v>
      </c>
      <c r="AH479">
        <f t="shared" si="2938"/>
        <v>0</v>
      </c>
      <c r="AI479">
        <f t="shared" ref="AI479" si="3122">AI477+AH478*9.81/10-255/29.4/10*1.2</f>
        <v>2189.3253821215771</v>
      </c>
      <c r="AJ479">
        <f t="shared" ref="AJ479" si="3123">AI479+AJ477</f>
        <v>271659.4316211007</v>
      </c>
    </row>
    <row r="480" spans="1:36" x14ac:dyDescent="0.25">
      <c r="A480">
        <v>494217</v>
      </c>
      <c r="B480">
        <v>101540</v>
      </c>
      <c r="D480">
        <v>705</v>
      </c>
      <c r="E480">
        <v>-17238</v>
      </c>
      <c r="F480">
        <v>-1612</v>
      </c>
      <c r="G480">
        <v>-1644</v>
      </c>
      <c r="H480">
        <v>1142</v>
      </c>
      <c r="I480">
        <v>3394</v>
      </c>
      <c r="J480">
        <v>29</v>
      </c>
      <c r="L480">
        <f t="shared" ref="L480" si="3124">44330.8*(1-(B480/101325)^0.190289)+42.2</f>
        <v>24.315848783645006</v>
      </c>
      <c r="M480">
        <f t="shared" ref="M480" si="3125">((L478+L480+L482)/3-(L480+L482+L484)/3)*10</f>
        <v>6.3700726586260359</v>
      </c>
      <c r="N480">
        <f t="shared" ref="N480" si="3126">((M478+M480+M482)/3-(M480+M482+M484)/3)</f>
        <v>-1.753934453096484</v>
      </c>
      <c r="O480">
        <f t="shared" ref="O480" si="3127">D480/32768*500</f>
        <v>10.7574462890625</v>
      </c>
      <c r="P480">
        <f t="shared" ref="P480" si="3128">(P479+O480/10+23.5/10/75)*1.1196</f>
        <v>1.2394844865234376</v>
      </c>
      <c r="Q480">
        <f t="shared" ref="Q480" si="3129">F480/32768*500</f>
        <v>-24.59716796875</v>
      </c>
      <c r="R480">
        <f t="shared" ref="R480" si="3130">(R479+Q480/10+23.5/10/75)*1.1196</f>
        <v>-2.7188181257812496</v>
      </c>
      <c r="S480">
        <f>H480/32768*500</f>
        <v>17.425537109375</v>
      </c>
      <c r="T480">
        <f t="shared" ref="T480" si="3131">(T479+S480/10+23.5/10/75)*1.1196</f>
        <v>1.9860439347656249</v>
      </c>
      <c r="V480">
        <f t="shared" si="2935"/>
        <v>8.4046806435884935</v>
      </c>
      <c r="W480">
        <f t="shared" ref="W480" si="3132">V480/10+W478-0.7/10</f>
        <v>160.05187713310667</v>
      </c>
      <c r="X480">
        <f t="shared" ref="X480" si="3133">X478+W480</f>
        <v>19399.868746952776</v>
      </c>
      <c r="Z480">
        <f t="shared" si="2936"/>
        <v>0.78472553699284009</v>
      </c>
      <c r="AD480">
        <f t="shared" si="2937"/>
        <v>-1.6435835351089589</v>
      </c>
      <c r="AE480">
        <f t="shared" ref="AE480" si="3134">AE479+AD480/10-0.72/10</f>
        <v>-0.2363583535108959</v>
      </c>
      <c r="AH480">
        <f t="shared" si="2938"/>
        <v>8.5997568410973724</v>
      </c>
    </row>
    <row r="481" spans="1:36" x14ac:dyDescent="0.25">
      <c r="N481">
        <f t="shared" si="2965"/>
        <v>0</v>
      </c>
      <c r="V481">
        <f t="shared" si="2935"/>
        <v>0</v>
      </c>
      <c r="X481" t="s">
        <v>6</v>
      </c>
      <c r="Z481">
        <f t="shared" si="2936"/>
        <v>0</v>
      </c>
      <c r="AD481">
        <f t="shared" si="2937"/>
        <v>0</v>
      </c>
      <c r="AH481">
        <f t="shared" si="2938"/>
        <v>0</v>
      </c>
      <c r="AI481">
        <f t="shared" ref="AI481" si="3135">AI479+AH480*9.81/10-255/29.4/10*1.2</f>
        <v>2196.7209272561631</v>
      </c>
      <c r="AJ481">
        <f t="shared" ref="AJ481" si="3136">AI481+AJ479</f>
        <v>273856.15254835685</v>
      </c>
    </row>
    <row r="482" spans="1:36" x14ac:dyDescent="0.25">
      <c r="A482">
        <v>494319</v>
      </c>
      <c r="B482">
        <v>101560</v>
      </c>
      <c r="D482">
        <v>132</v>
      </c>
      <c r="E482">
        <v>-18812</v>
      </c>
      <c r="F482">
        <v>-729</v>
      </c>
      <c r="G482">
        <v>-1820</v>
      </c>
      <c r="H482">
        <v>698</v>
      </c>
      <c r="I482">
        <v>3350</v>
      </c>
      <c r="J482">
        <v>29</v>
      </c>
      <c r="L482">
        <f t="shared" ref="L482" si="3137">44330.8*(1-(B482/101325)^0.190289)+42.2</f>
        <v>22.653766080984404</v>
      </c>
      <c r="M482">
        <f t="shared" ref="M482" si="3138">((L480+L482+L484)/3-(L482+L484+L486)/3)*10</f>
        <v>15.233632729857511</v>
      </c>
      <c r="N482">
        <f t="shared" ref="N482" si="3139">((M480+M482+M484)/3-(M482+M484+M486)/3)</f>
        <v>1.7541177154012164</v>
      </c>
      <c r="O482">
        <f t="shared" ref="O482" si="3140">D482/32768*500</f>
        <v>2.01416015625</v>
      </c>
      <c r="P482">
        <f t="shared" ref="P482" si="3141">(P481+O482/10+23.5/10/75)*1.1196</f>
        <v>0.26058617109374999</v>
      </c>
      <c r="Q482">
        <f t="shared" ref="Q482" si="3142">F482/32768*500</f>
        <v>-11.1236572265625</v>
      </c>
      <c r="R482">
        <f t="shared" ref="R482" si="3143">(R481+Q482/10+23.5/10/75)*1.1196</f>
        <v>-1.2103238630859372</v>
      </c>
      <c r="S482">
        <f>H482/32768*500</f>
        <v>10.650634765625</v>
      </c>
      <c r="T482">
        <f t="shared" ref="T482" si="3144">(T481+S482/10+23.5/10/75)*1.1196</f>
        <v>1.227525868359375</v>
      </c>
      <c r="V482">
        <f t="shared" si="2935"/>
        <v>9.1721111652852265</v>
      </c>
      <c r="W482">
        <f t="shared" ref="W482" si="3145">V482/10+W480-0.7/10</f>
        <v>160.89908824963521</v>
      </c>
      <c r="X482">
        <f t="shared" ref="X482" si="3146">X480+W482</f>
        <v>19560.767835202412</v>
      </c>
      <c r="Z482">
        <f t="shared" si="2936"/>
        <v>0.86873508353221962</v>
      </c>
      <c r="AD482">
        <f t="shared" si="2937"/>
        <v>-1.6222760290556901</v>
      </c>
      <c r="AE482">
        <f t="shared" ref="AE482" si="3147">AE481+AD482/10-0.72/10</f>
        <v>-0.23422760290556899</v>
      </c>
      <c r="AH482">
        <f t="shared" si="2938"/>
        <v>9.3548972943671771</v>
      </c>
    </row>
    <row r="483" spans="1:36" x14ac:dyDescent="0.25">
      <c r="N483">
        <f t="shared" si="2965"/>
        <v>0</v>
      </c>
      <c r="V483">
        <f t="shared" si="2935"/>
        <v>0</v>
      </c>
      <c r="X483" t="s">
        <v>6</v>
      </c>
      <c r="Z483">
        <f t="shared" si="2936"/>
        <v>0</v>
      </c>
      <c r="AD483">
        <f t="shared" si="2937"/>
        <v>0</v>
      </c>
      <c r="AH483">
        <f t="shared" si="2938"/>
        <v>0</v>
      </c>
      <c r="AI483">
        <f t="shared" ref="AI483" si="3148">AI481+AH482*9.81/10-255/29.4/10*1.2</f>
        <v>2204.8572651754066</v>
      </c>
      <c r="AJ483">
        <f t="shared" ref="AJ483" si="3149">AI483+AJ481</f>
        <v>276061.00981353223</v>
      </c>
    </row>
    <row r="484" spans="1:36" x14ac:dyDescent="0.25">
      <c r="A484">
        <v>494419</v>
      </c>
      <c r="B484">
        <v>101586</v>
      </c>
      <c r="D484">
        <v>-361</v>
      </c>
      <c r="E484">
        <v>-19616</v>
      </c>
      <c r="F484">
        <v>12</v>
      </c>
      <c r="G484">
        <v>-1728</v>
      </c>
      <c r="H484">
        <v>297</v>
      </c>
      <c r="I484">
        <v>3448</v>
      </c>
      <c r="J484">
        <v>29</v>
      </c>
      <c r="L484">
        <f t="shared" ref="L484" si="3150">44330.8*(1-(B484/101325)^0.190289)+42.2</f>
        <v>20.493454737057402</v>
      </c>
      <c r="M484">
        <f t="shared" ref="M484" si="3151">((L482+L484+L486)/3-(L484+L486+L488)/3)*10</f>
        <v>8.0318307583214832</v>
      </c>
      <c r="N484">
        <f t="shared" ref="N484" si="3152">((M482+M484+M486)/3-(M484+M486+M488)/3)</f>
        <v>2.7704872048290481</v>
      </c>
      <c r="O484">
        <f t="shared" ref="O484" si="3153">D484/32768*500</f>
        <v>-5.5084228515625</v>
      </c>
      <c r="P484">
        <f t="shared" ref="P484" si="3154">(P483+O484/10+23.5/10/75)*1.1196</f>
        <v>-0.58164222246093744</v>
      </c>
      <c r="Q484">
        <f t="shared" ref="Q484" si="3155">F484/32768*500</f>
        <v>0.18310546875</v>
      </c>
      <c r="R484">
        <f t="shared" ref="R484" si="3156">(R483+Q484/10+23.5/10/75)*1.1196</f>
        <v>5.5581288281249995E-2</v>
      </c>
      <c r="S484">
        <f>H484/32768*500</f>
        <v>4.5318603515625</v>
      </c>
      <c r="T484">
        <f t="shared" ref="T484" si="3157">(T483+S484/10+23.5/10/75)*1.1196</f>
        <v>0.54246788496093745</v>
      </c>
      <c r="V484">
        <f t="shared" si="2935"/>
        <v>9.5641150658215501</v>
      </c>
      <c r="W484">
        <f t="shared" ref="W484" si="3158">V484/10+W482-0.7/10</f>
        <v>161.78549975621738</v>
      </c>
      <c r="X484">
        <f t="shared" ref="X484" si="3159">X482+W484</f>
        <v>19722.553334958629</v>
      </c>
      <c r="Z484">
        <f t="shared" si="2936"/>
        <v>0.82482100238663481</v>
      </c>
      <c r="AD484">
        <f t="shared" si="2937"/>
        <v>-1.6697336561743341</v>
      </c>
      <c r="AE484">
        <f t="shared" ref="AE484" si="3160">AE483+AD484/10-0.72/10</f>
        <v>-0.23897336561743343</v>
      </c>
      <c r="AH484">
        <f t="shared" si="2938"/>
        <v>9.7437486195413587</v>
      </c>
    </row>
    <row r="485" spans="1:36" x14ac:dyDescent="0.25">
      <c r="N485">
        <f t="shared" si="2965"/>
        <v>0</v>
      </c>
      <c r="V485">
        <f t="shared" si="2935"/>
        <v>0</v>
      </c>
      <c r="X485" t="s">
        <v>6</v>
      </c>
      <c r="Z485">
        <f t="shared" si="2936"/>
        <v>0</v>
      </c>
      <c r="AD485">
        <f t="shared" si="2937"/>
        <v>0</v>
      </c>
      <c r="AH485">
        <f t="shared" si="2938"/>
        <v>0</v>
      </c>
      <c r="AI485">
        <f t="shared" ref="AI485" si="3161">AI483+AH484*9.81/10-255/29.4/10*1.2</f>
        <v>2213.375066244646</v>
      </c>
      <c r="AJ485">
        <f t="shared" ref="AJ485" si="3162">AI485+AJ483</f>
        <v>278274.38487977686</v>
      </c>
    </row>
    <row r="486" spans="1:36" x14ac:dyDescent="0.25">
      <c r="A486">
        <v>494525</v>
      </c>
      <c r="B486">
        <v>101595</v>
      </c>
      <c r="D486">
        <v>-626</v>
      </c>
      <c r="E486">
        <v>-18066</v>
      </c>
      <c r="F486">
        <v>145</v>
      </c>
      <c r="G486">
        <v>-20</v>
      </c>
      <c r="H486">
        <v>279</v>
      </c>
      <c r="I486">
        <v>3902</v>
      </c>
      <c r="J486">
        <v>29</v>
      </c>
      <c r="L486">
        <f t="shared" ref="L486" si="3163">44330.8*(1-(B486/101325)^0.190289)+42.2</f>
        <v>19.745758964687759</v>
      </c>
      <c r="M486">
        <f t="shared" ref="M486" si="3164">((L484+L486+L488)/3-(L486+L488+L490)/3)*10</f>
        <v>1.1077195124223849</v>
      </c>
      <c r="N486">
        <f t="shared" ref="N486" si="3165">((M484+M486+M488)/3-(M486+M488+M490)/3)</f>
        <v>-0.4608115072795016</v>
      </c>
      <c r="O486">
        <f t="shared" ref="O486" si="3166">D486/32768*500</f>
        <v>-9.552001953125</v>
      </c>
      <c r="P486">
        <f t="shared" ref="P486" si="3167">(P485+O486/10+23.5/10/75)*1.1196</f>
        <v>-1.0343613386718749</v>
      </c>
      <c r="Q486">
        <f t="shared" ref="Q486" si="3168">F486/32768*500</f>
        <v>2.2125244140625</v>
      </c>
      <c r="R486">
        <f t="shared" ref="R486" si="3169">(R485+Q486/10+23.5/10/75)*1.1196</f>
        <v>0.28279503339843748</v>
      </c>
      <c r="S486">
        <f>H486/32768*500</f>
        <v>4.2572021484375</v>
      </c>
      <c r="T486">
        <f t="shared" ref="T486" si="3170">(T485+S486/10+23.5/10/75)*1.1196</f>
        <v>0.51171715253906247</v>
      </c>
      <c r="V486">
        <f t="shared" si="2935"/>
        <v>8.8083861530960501</v>
      </c>
      <c r="W486">
        <f t="shared" ref="W486" si="3171">V486/10+W484-0.7/10</f>
        <v>162.596338371527</v>
      </c>
      <c r="X486">
        <f t="shared" ref="X486" si="3172">X484+W486</f>
        <v>19885.149673330157</v>
      </c>
      <c r="Z486">
        <f t="shared" si="2936"/>
        <v>9.5465393794749408E-3</v>
      </c>
      <c r="AD486">
        <f t="shared" si="2937"/>
        <v>-1.889588377723971</v>
      </c>
      <c r="AE486">
        <f t="shared" ref="AE486" si="3173">AE485+AD486/10-0.72/10</f>
        <v>-0.26095883777239709</v>
      </c>
      <c r="AH486">
        <f t="shared" si="2938"/>
        <v>9.0087902626100611</v>
      </c>
    </row>
    <row r="487" spans="1:36" x14ac:dyDescent="0.25">
      <c r="N487">
        <f t="shared" si="2965"/>
        <v>0</v>
      </c>
      <c r="V487">
        <f t="shared" si="2935"/>
        <v>0</v>
      </c>
      <c r="X487" t="s">
        <v>6</v>
      </c>
      <c r="Z487">
        <f t="shared" si="2936"/>
        <v>0</v>
      </c>
      <c r="AD487">
        <f t="shared" si="2937"/>
        <v>0</v>
      </c>
      <c r="AH487">
        <f t="shared" si="2938"/>
        <v>0</v>
      </c>
      <c r="AI487">
        <f t="shared" ref="AI487" si="3174">AI485+AH486*9.81/10-255/29.4/10*1.2</f>
        <v>2221.1718731657356</v>
      </c>
      <c r="AJ487">
        <f t="shared" ref="AJ487" si="3175">AI487+AJ485</f>
        <v>280495.55675294262</v>
      </c>
    </row>
    <row r="488" spans="1:36" x14ac:dyDescent="0.25">
      <c r="A488">
        <v>494623</v>
      </c>
      <c r="B488">
        <v>101589</v>
      </c>
      <c r="C488">
        <v>52</v>
      </c>
      <c r="D488">
        <v>-426</v>
      </c>
      <c r="E488">
        <v>-18866</v>
      </c>
      <c r="F488">
        <v>-97</v>
      </c>
      <c r="G488">
        <v>460</v>
      </c>
      <c r="H488">
        <v>1050</v>
      </c>
      <c r="I488">
        <v>3968</v>
      </c>
      <c r="J488">
        <v>29</v>
      </c>
      <c r="L488">
        <f t="shared" ref="L488" si="3176">44330.8*(1-(B488/101325)^0.190289)+42.2</f>
        <v>20.244216853487959</v>
      </c>
      <c r="M488">
        <f t="shared" ref="M488" si="3177">((L486+L488+L490)/3-(L488+L490+L492)/3)*10</f>
        <v>6.922171115370368</v>
      </c>
      <c r="N488">
        <f t="shared" ref="N488" si="3178">((M486+M488+M490)/3-(M488+M490+M492)/3)</f>
        <v>-4.4298071264550147</v>
      </c>
      <c r="O488">
        <f t="shared" ref="O488" si="3179">D488/32768*500</f>
        <v>-6.500244140625</v>
      </c>
      <c r="P488">
        <f t="shared" ref="P488" si="3180">(P487+O488/10+23.5/10/75)*1.1196</f>
        <v>-0.69268653398437496</v>
      </c>
      <c r="Q488">
        <f t="shared" ref="Q488" si="3181">F488/32768*500</f>
        <v>-1.4801025390625</v>
      </c>
      <c r="R488">
        <f t="shared" ref="R488" si="3182">(R487+Q488/10+23.5/10/75)*1.1196</f>
        <v>-0.13063148027343749</v>
      </c>
      <c r="S488">
        <f>H488/32768*500</f>
        <v>16.021728515625</v>
      </c>
      <c r="T488">
        <f t="shared" ref="T488" si="3183">(T487+S488/10+23.5/10/75)*1.1196</f>
        <v>1.828873524609375</v>
      </c>
      <c r="V488">
        <f t="shared" si="2935"/>
        <v>9.1984397854705016</v>
      </c>
      <c r="W488">
        <f t="shared" ref="W488" si="3184">V488/10+W486-0.7/10</f>
        <v>163.44618235007405</v>
      </c>
      <c r="X488">
        <f t="shared" ref="X488" si="3185">X486+W488</f>
        <v>20048.595855680232</v>
      </c>
      <c r="Z488">
        <f t="shared" si="2936"/>
        <v>-0.21957040572792363</v>
      </c>
      <c r="AD488">
        <f t="shared" si="2937"/>
        <v>-1.921549636803874</v>
      </c>
      <c r="AE488">
        <f t="shared" ref="AE488" si="3186">AE487+AD488/10-0.72/10</f>
        <v>-0.26415496368038738</v>
      </c>
      <c r="AH488">
        <f t="shared" si="2938"/>
        <v>9.3995669398488371</v>
      </c>
    </row>
    <row r="489" spans="1:36" x14ac:dyDescent="0.25">
      <c r="N489">
        <f t="shared" si="2965"/>
        <v>0</v>
      </c>
      <c r="V489">
        <f t="shared" si="2935"/>
        <v>0</v>
      </c>
      <c r="X489" t="s">
        <v>6</v>
      </c>
      <c r="Z489">
        <f t="shared" si="2936"/>
        <v>0</v>
      </c>
      <c r="AD489">
        <f t="shared" si="2937"/>
        <v>0</v>
      </c>
      <c r="AH489">
        <f t="shared" si="2938"/>
        <v>0</v>
      </c>
      <c r="AI489">
        <f t="shared" ref="AI489" si="3187">AI487+AH488*9.81/10-255/29.4/10*1.2</f>
        <v>2229.3520320071966</v>
      </c>
      <c r="AJ489">
        <f t="shared" ref="AJ489" si="3188">AI489+AJ487</f>
        <v>282724.9087849498</v>
      </c>
    </row>
    <row r="490" spans="1:36" x14ac:dyDescent="0.25">
      <c r="A490">
        <v>494723</v>
      </c>
      <c r="B490">
        <v>101590</v>
      </c>
      <c r="D490">
        <v>364</v>
      </c>
      <c r="E490">
        <v>-17356</v>
      </c>
      <c r="F490">
        <v>406</v>
      </c>
      <c r="G490">
        <v>-246</v>
      </c>
      <c r="H490">
        <v>2496</v>
      </c>
      <c r="I490">
        <v>3968</v>
      </c>
      <c r="J490">
        <v>29</v>
      </c>
      <c r="L490">
        <f t="shared" ref="L490" si="3189">44330.8*(1-(B490/101325)^0.190289)+42.2</f>
        <v>20.161138883330672</v>
      </c>
      <c r="M490">
        <f t="shared" ref="M490" si="3190">((L488+L490+L492)/3-(L490+L492+L494)/3)*10</f>
        <v>9.414265280159988</v>
      </c>
      <c r="N490">
        <f t="shared" ref="N490" si="3191">((M488+M490+M492)/3-(M490+M492+M494)/3)</f>
        <v>-3.0439856720244958</v>
      </c>
      <c r="O490">
        <f t="shared" ref="O490" si="3192">D490/32768*500</f>
        <v>5.55419921875</v>
      </c>
      <c r="P490">
        <f t="shared" ref="P490" si="3193">(P489+O490/10+23.5/10/75)*1.1196</f>
        <v>0.65692894453124995</v>
      </c>
      <c r="Q490">
        <f t="shared" ref="Q490" si="3194">F490/32768*500</f>
        <v>6.195068359375</v>
      </c>
      <c r="R490">
        <f t="shared" ref="R490" si="3195">(R489+Q490/10+23.5/10/75)*1.1196</f>
        <v>0.72868065351562494</v>
      </c>
      <c r="S490">
        <f>H490/32768*500</f>
        <v>38.0859375</v>
      </c>
      <c r="T490">
        <f t="shared" ref="T490" si="3196">(T489+S490/10+23.5/10/75)*1.1196</f>
        <v>4.2991823624999999</v>
      </c>
      <c r="V490">
        <f t="shared" si="2935"/>
        <v>8.4622135543637249</v>
      </c>
      <c r="W490">
        <f t="shared" ref="W490" si="3197">V490/10+W488-0.7/10</f>
        <v>164.22240370551043</v>
      </c>
      <c r="X490">
        <f t="shared" ref="X490" si="3198">X488+W490</f>
        <v>20212.818259385742</v>
      </c>
      <c r="Z490">
        <f t="shared" si="2936"/>
        <v>0.11742243436754177</v>
      </c>
      <c r="AD490">
        <f t="shared" si="2937"/>
        <v>-1.921549636803874</v>
      </c>
      <c r="AE490">
        <f t="shared" ref="AE490" si="3199">AE489+AD490/10-0.72/10</f>
        <v>-0.26415496368038738</v>
      </c>
      <c r="AH490">
        <f t="shared" si="2938"/>
        <v>8.6784329964833535</v>
      </c>
    </row>
    <row r="491" spans="1:36" x14ac:dyDescent="0.25">
      <c r="N491">
        <f t="shared" si="2965"/>
        <v>0</v>
      </c>
      <c r="V491">
        <f t="shared" si="2935"/>
        <v>0</v>
      </c>
      <c r="X491" t="s">
        <v>6</v>
      </c>
      <c r="Z491">
        <f t="shared" si="2936"/>
        <v>0</v>
      </c>
      <c r="AD491">
        <f t="shared" si="2937"/>
        <v>0</v>
      </c>
      <c r="AH491">
        <f t="shared" si="2938"/>
        <v>0</v>
      </c>
      <c r="AI491">
        <f t="shared" ref="AI491" si="3200">AI489+AH490*9.81/10-255/29.4/10*1.2</f>
        <v>2236.824758450216</v>
      </c>
      <c r="AJ491">
        <f t="shared" ref="AJ491" si="3201">AI491+AJ489</f>
        <v>284961.73354340001</v>
      </c>
    </row>
    <row r="492" spans="1:36" x14ac:dyDescent="0.25">
      <c r="A492">
        <v>494822</v>
      </c>
      <c r="B492">
        <v>101620</v>
      </c>
      <c r="D492">
        <v>256</v>
      </c>
      <c r="E492">
        <v>-16228</v>
      </c>
      <c r="F492">
        <v>467</v>
      </c>
      <c r="G492">
        <v>-1644</v>
      </c>
      <c r="H492">
        <v>2727</v>
      </c>
      <c r="I492">
        <v>4104</v>
      </c>
      <c r="J492">
        <v>29</v>
      </c>
      <c r="L492">
        <f t="shared" ref="L492" si="3202">44330.8*(1-(B492/101325)^0.190289)+42.2</f>
        <v>17.669107630076656</v>
      </c>
      <c r="M492">
        <f t="shared" ref="M492" si="3203">((L490+L492+L494)/3-(L492+L494+L496)/3)*10</f>
        <v>14.39714089178743</v>
      </c>
      <c r="N492">
        <f t="shared" ref="N492" si="3204">((M490+M492+M494)/3-(M492+M494+M496)/3)</f>
        <v>-3.2277727937455118</v>
      </c>
      <c r="O492">
        <f t="shared" ref="O492" si="3205">D492/32768*500</f>
        <v>3.90625</v>
      </c>
      <c r="P492">
        <f t="shared" ref="P492" si="3206">(P491+O492/10+23.5/10/75)*1.1196</f>
        <v>0.47242454999999994</v>
      </c>
      <c r="Q492">
        <f t="shared" ref="Q492" si="3207">F492/32768*500</f>
        <v>7.1258544921875</v>
      </c>
      <c r="R492">
        <f t="shared" ref="R492" si="3208">(R491+Q492/10+23.5/10/75)*1.1196</f>
        <v>0.83289146894531241</v>
      </c>
      <c r="S492">
        <f>H492/32768*500</f>
        <v>41.6107177734375</v>
      </c>
      <c r="T492">
        <f t="shared" ref="T492" si="3209">(T491+S492/10+23.5/10/75)*1.1196</f>
        <v>4.6938167619140625</v>
      </c>
      <c r="V492">
        <f t="shared" si="2935"/>
        <v>7.9122379327157484</v>
      </c>
      <c r="W492">
        <f t="shared" ref="W492" si="3210">V492/10+W490-0.7/10</f>
        <v>164.94362749878201</v>
      </c>
      <c r="X492">
        <f t="shared" ref="X492" si="3211">X490+W492</f>
        <v>20377.761886884524</v>
      </c>
      <c r="Z492">
        <f t="shared" si="2936"/>
        <v>0.78472553699284009</v>
      </c>
      <c r="AD492">
        <f t="shared" si="2937"/>
        <v>-1.9874092009685229</v>
      </c>
      <c r="AE492">
        <f t="shared" ref="AE492" si="3212">AE491+AD492/10-0.72/10</f>
        <v>-0.2707409200968523</v>
      </c>
      <c r="AH492">
        <f t="shared" si="2938"/>
        <v>8.1956756039028917</v>
      </c>
    </row>
    <row r="493" spans="1:36" x14ac:dyDescent="0.25">
      <c r="N493">
        <f t="shared" si="2965"/>
        <v>0</v>
      </c>
      <c r="V493">
        <f t="shared" si="2935"/>
        <v>0</v>
      </c>
      <c r="X493" t="s">
        <v>6</v>
      </c>
      <c r="Z493">
        <f t="shared" si="2936"/>
        <v>0</v>
      </c>
      <c r="AD493">
        <f t="shared" si="2937"/>
        <v>0</v>
      </c>
      <c r="AH493">
        <f t="shared" si="2938"/>
        <v>0</v>
      </c>
      <c r="AI493">
        <f t="shared" ref="AI493" si="3213">AI491+AH492*9.81/10-255/29.4/10*1.2</f>
        <v>2243.8238998911143</v>
      </c>
      <c r="AJ493">
        <f t="shared" ref="AJ493" si="3214">AI493+AJ491</f>
        <v>287205.55744329112</v>
      </c>
    </row>
    <row r="494" spans="1:36" x14ac:dyDescent="0.25">
      <c r="A494">
        <v>494921</v>
      </c>
      <c r="B494">
        <v>101623</v>
      </c>
      <c r="D494">
        <v>53</v>
      </c>
      <c r="E494">
        <v>-14430</v>
      </c>
      <c r="F494">
        <v>75</v>
      </c>
      <c r="G494">
        <v>-1430</v>
      </c>
      <c r="H494">
        <v>2263</v>
      </c>
      <c r="I494">
        <v>4396</v>
      </c>
      <c r="J494">
        <v>29</v>
      </c>
      <c r="L494">
        <f t="shared" ref="L494" si="3215">44330.8*(1-(B494/101325)^0.190289)+42.2</f>
        <v>17.419937269439956</v>
      </c>
      <c r="M494">
        <f t="shared" ref="M494" si="3216">((L492+L494+L496)/3-(L494+L496+L498)/3)*10</f>
        <v>16.05412813144385</v>
      </c>
      <c r="N494">
        <f t="shared" ref="N494" si="3217">((M492+M494+M496)/3-(M494+M496+M498)/3)</f>
        <v>-0.27470523953142489</v>
      </c>
      <c r="O494">
        <f t="shared" ref="O494" si="3218">D494/32768*500</f>
        <v>0.8087158203125</v>
      </c>
      <c r="P494">
        <f t="shared" ref="P494" si="3219">(P493+O494/10+23.5/10/75)*1.1196</f>
        <v>0.12562462324218748</v>
      </c>
      <c r="Q494">
        <f t="shared" ref="Q494" si="3220">F494/32768*500</f>
        <v>1.1444091796875</v>
      </c>
      <c r="R494">
        <f t="shared" ref="R494" si="3221">(R493+Q494/10+23.5/10/75)*1.1196</f>
        <v>0.16320885175781247</v>
      </c>
      <c r="S494">
        <f>H494/32768*500</f>
        <v>34.5306396484375</v>
      </c>
      <c r="T494">
        <f t="shared" ref="T494" si="3222">(T493+S494/10+23.5/10/75)*1.1196</f>
        <v>3.9011312150390625</v>
      </c>
      <c r="V494">
        <f t="shared" si="2935"/>
        <v>7.0355923939541691</v>
      </c>
      <c r="W494">
        <f t="shared" ref="W494" si="3223">V494/10+W492-0.7/10</f>
        <v>165.57718673817743</v>
      </c>
      <c r="X494">
        <f t="shared" ref="X494" si="3224">X492+W494</f>
        <v>20543.339073622701</v>
      </c>
      <c r="Z494">
        <f t="shared" si="2936"/>
        <v>0.68257756563245819</v>
      </c>
      <c r="AD494">
        <f t="shared" si="2937"/>
        <v>-2.1288135593220341</v>
      </c>
      <c r="AE494">
        <f t="shared" ref="AE494" si="3225">AE493+AD494/10-0.72/10</f>
        <v>-0.28488135593220343</v>
      </c>
      <c r="AH494">
        <f t="shared" si="2938"/>
        <v>7.3822299908173976</v>
      </c>
    </row>
    <row r="495" spans="1:36" x14ac:dyDescent="0.25">
      <c r="N495">
        <f t="shared" si="2965"/>
        <v>0</v>
      </c>
      <c r="V495">
        <f t="shared" si="2935"/>
        <v>0</v>
      </c>
      <c r="X495" t="s">
        <v>6</v>
      </c>
      <c r="Z495">
        <f t="shared" si="2936"/>
        <v>0</v>
      </c>
      <c r="AD495">
        <f t="shared" si="2937"/>
        <v>0</v>
      </c>
      <c r="AH495">
        <f t="shared" si="2938"/>
        <v>0</v>
      </c>
      <c r="AI495">
        <f t="shared" ref="AI495" si="3226">AI493+AH494*9.81/10-255/29.4/10*1.2</f>
        <v>2250.0250511855756</v>
      </c>
      <c r="AJ495">
        <f t="shared" ref="AJ495" si="3227">AI495+AJ493</f>
        <v>289455.58249447669</v>
      </c>
    </row>
    <row r="496" spans="1:36" x14ac:dyDescent="0.25">
      <c r="A496">
        <v>495020</v>
      </c>
      <c r="B496">
        <v>101642</v>
      </c>
      <c r="D496">
        <v>-43</v>
      </c>
      <c r="E496">
        <v>-15336</v>
      </c>
      <c r="F496">
        <v>63</v>
      </c>
      <c r="G496">
        <v>-2800</v>
      </c>
      <c r="H496">
        <v>2484</v>
      </c>
      <c r="I496">
        <v>4692</v>
      </c>
      <c r="J496">
        <v>29</v>
      </c>
      <c r="L496">
        <f t="shared" ref="L496" si="3228">44330.8*(1-(B496/101325)^0.190289)+42.2</f>
        <v>15.841996615794454</v>
      </c>
      <c r="M496">
        <f t="shared" ref="M496" si="3229">((L494+L496+L498)/3-(L496+L498+L500)/3)*10</f>
        <v>19.09758366139652</v>
      </c>
      <c r="N496">
        <f t="shared" ref="N496" si="3230">((M494+M496+M498)/3-(M496+M498+M500)/3)</f>
        <v>1.4777844357672691</v>
      </c>
      <c r="O496">
        <f t="shared" ref="O496" si="3231">D496/32768*500</f>
        <v>-0.6561279296875</v>
      </c>
      <c r="P496">
        <f t="shared" ref="P496" si="3232">(P495+O496/10+23.5/10/75)*1.1196</f>
        <v>-3.8379283007812501E-2</v>
      </c>
      <c r="Q496">
        <f t="shared" ref="Q496" si="3233">F496/32768*500</f>
        <v>0.9613037109375</v>
      </c>
      <c r="R496">
        <f t="shared" ref="R496" si="3234">(R495+Q496/10+23.5/10/75)*1.1196</f>
        <v>0.14270836347656249</v>
      </c>
      <c r="S496">
        <f>H496/32768*500</f>
        <v>37.90283203125</v>
      </c>
      <c r="T496">
        <f t="shared" ref="T496" si="3235">(T495+S496/10+23.5/10/75)*1.1196</f>
        <v>4.2786818742187496</v>
      </c>
      <c r="V496">
        <f t="shared" si="2935"/>
        <v>7.4773281326182346</v>
      </c>
      <c r="W496">
        <f t="shared" ref="W496" si="3236">V496/10+W494-0.7/10</f>
        <v>166.25491955143926</v>
      </c>
      <c r="X496">
        <f t="shared" ref="X496" si="3237">X494+W496</f>
        <v>20709.593993174141</v>
      </c>
      <c r="Z496">
        <f t="shared" si="2936"/>
        <v>1.3365155131264916</v>
      </c>
      <c r="AD496">
        <f t="shared" si="2937"/>
        <v>-2.2721549636803875</v>
      </c>
      <c r="AE496">
        <f t="shared" ref="AE496" si="3238">AE495+AD496/10-0.72/10</f>
        <v>-0.29921549636803874</v>
      </c>
      <c r="AH496">
        <f t="shared" si="2938"/>
        <v>7.9283918860415374</v>
      </c>
    </row>
    <row r="497" spans="1:36" x14ac:dyDescent="0.25">
      <c r="N497">
        <f t="shared" si="2965"/>
        <v>0</v>
      </c>
      <c r="V497">
        <f t="shared" si="2935"/>
        <v>0</v>
      </c>
      <c r="X497" t="s">
        <v>6</v>
      </c>
      <c r="Z497">
        <f t="shared" si="2936"/>
        <v>0</v>
      </c>
      <c r="AD497">
        <f t="shared" si="2937"/>
        <v>0</v>
      </c>
      <c r="AH497">
        <f t="shared" si="2938"/>
        <v>0</v>
      </c>
      <c r="AI497">
        <f t="shared" ref="AI497" si="3239">AI495+AH496*9.81/10-255/29.4/10*1.2</f>
        <v>2256.7619872992518</v>
      </c>
      <c r="AJ497">
        <f t="shared" ref="AJ497" si="3240">AI497+AJ495</f>
        <v>291712.34448177594</v>
      </c>
    </row>
    <row r="498" spans="1:36" x14ac:dyDescent="0.25">
      <c r="A498">
        <v>495123</v>
      </c>
      <c r="B498">
        <v>101678</v>
      </c>
      <c r="C498">
        <v>52</v>
      </c>
      <c r="D498">
        <v>-448</v>
      </c>
      <c r="E498">
        <v>-14714</v>
      </c>
      <c r="F498">
        <v>-34</v>
      </c>
      <c r="G498">
        <v>-1522</v>
      </c>
      <c r="H498">
        <v>2449</v>
      </c>
      <c r="I498">
        <v>4834</v>
      </c>
      <c r="J498">
        <v>29</v>
      </c>
      <c r="L498">
        <f t="shared" ref="L498" si="3241">44330.8*(1-(B498/101325)^0.190289)+42.2</f>
        <v>12.852869190643496</v>
      </c>
      <c r="M498">
        <f t="shared" ref="M498" si="3242">((L496+L498+L500)/3-(L498+L500+L502)/3)*10</f>
        <v>15.221256610381708</v>
      </c>
      <c r="N498">
        <f t="shared" ref="N498" si="3243">((M496+M498+M500)/3-(M498+M500+M502)/3)</f>
        <v>1.9394984728269424</v>
      </c>
      <c r="O498">
        <f t="shared" ref="O498" si="3244">D498/32768*500</f>
        <v>-6.8359375</v>
      </c>
      <c r="P498">
        <f t="shared" ref="P498" si="3245">(P497+O498/10+23.5/10/75)*1.1196</f>
        <v>-0.7302707625</v>
      </c>
      <c r="Q498">
        <f t="shared" ref="Q498" si="3246">F498/32768*500</f>
        <v>-0.518798828125</v>
      </c>
      <c r="R498">
        <f t="shared" ref="R498" si="3247">(R497+Q498/10+23.5/10/75)*1.1196</f>
        <v>-2.3003916796875003E-2</v>
      </c>
      <c r="S498">
        <f>H498/32768*500</f>
        <v>37.3687744140625</v>
      </c>
      <c r="T498">
        <f t="shared" ref="T498" si="3248">(T497+S498/10+23.5/10/75)*1.1196</f>
        <v>4.2188887833984374</v>
      </c>
      <c r="V498">
        <f t="shared" si="2935"/>
        <v>7.1740614334470987</v>
      </c>
      <c r="W498">
        <f t="shared" ref="W498" si="3249">V498/10+W496-0.7/10</f>
        <v>166.90232569478397</v>
      </c>
      <c r="X498">
        <f t="shared" ref="X498" si="3250">X496+W498</f>
        <v>20876.496318868925</v>
      </c>
      <c r="Z498">
        <f t="shared" si="2936"/>
        <v>0.72649164677804301</v>
      </c>
      <c r="AD498">
        <f t="shared" si="2937"/>
        <v>-2.3409200968523001</v>
      </c>
      <c r="AE498">
        <f t="shared" ref="AE498" si="3251">AE497+AD498/10-0.72/10</f>
        <v>-0.30609200968522998</v>
      </c>
      <c r="AH498">
        <f t="shared" si="2938"/>
        <v>7.5812172151679107</v>
      </c>
    </row>
    <row r="499" spans="1:36" x14ac:dyDescent="0.25">
      <c r="N499">
        <f t="shared" si="2965"/>
        <v>0</v>
      </c>
      <c r="V499">
        <f t="shared" si="2935"/>
        <v>0</v>
      </c>
      <c r="X499" t="s">
        <v>6</v>
      </c>
      <c r="Z499">
        <f t="shared" si="2936"/>
        <v>0</v>
      </c>
      <c r="AD499">
        <f t="shared" si="2937"/>
        <v>0</v>
      </c>
      <c r="AH499">
        <f t="shared" si="2938"/>
        <v>0</v>
      </c>
      <c r="AI499">
        <f t="shared" ref="AI499" si="3252">AI497+AH498*9.81/10-255/29.4/10*1.2</f>
        <v>2263.1583450608009</v>
      </c>
      <c r="AJ499">
        <f t="shared" ref="AJ499" si="3253">AI499+AJ497</f>
        <v>293975.50282683672</v>
      </c>
    </row>
    <row r="500" spans="1:36" x14ac:dyDescent="0.25">
      <c r="A500">
        <v>495223</v>
      </c>
      <c r="B500">
        <v>101692</v>
      </c>
      <c r="D500">
        <v>-315</v>
      </c>
      <c r="E500">
        <v>-14008</v>
      </c>
      <c r="F500">
        <v>-5</v>
      </c>
      <c r="G500">
        <v>-678</v>
      </c>
      <c r="H500">
        <v>2582</v>
      </c>
      <c r="I500">
        <v>5164</v>
      </c>
      <c r="J500">
        <v>29</v>
      </c>
      <c r="L500">
        <f t="shared" ref="L500" si="3254">44330.8*(1-(B500/101325)^0.190289)+42.2</f>
        <v>11.690662171021</v>
      </c>
      <c r="M500">
        <f t="shared" ref="M500" si="3255">((L498+L500+L502)/3-(L500+L502+L504)/3)*10</f>
        <v>11.620774824142046</v>
      </c>
      <c r="N500">
        <f t="shared" ref="N500" si="3256">((M498+M500+M502)/3-(M500+M502+M504)/3)</f>
        <v>0.83195630856677738</v>
      </c>
      <c r="O500">
        <f t="shared" ref="O500" si="3257">D500/32768*500</f>
        <v>-4.8065185546875</v>
      </c>
      <c r="P500">
        <f t="shared" ref="P500" si="3258">(P499+O500/10+23.5/10/75)*1.1196</f>
        <v>-0.5030570173828125</v>
      </c>
      <c r="Q500">
        <f t="shared" ref="Q500" si="3259">F500/32768*500</f>
        <v>-7.62939453125E-2</v>
      </c>
      <c r="R500">
        <f t="shared" ref="R500" si="3260">(R499+Q500/10+23.5/10/75)*1.1196</f>
        <v>2.6538929882812496E-2</v>
      </c>
      <c r="S500">
        <f>H500/32768*500</f>
        <v>39.398193359375</v>
      </c>
      <c r="T500">
        <f t="shared" ref="T500" si="3261">(T499+S500/10+23.5/10/75)*1.1196</f>
        <v>4.4461025285156248</v>
      </c>
      <c r="V500">
        <f t="shared" si="2935"/>
        <v>6.8298391028766456</v>
      </c>
      <c r="W500">
        <f t="shared" ref="W500" si="3262">V500/10+W498-0.7/10</f>
        <v>167.51530960507165</v>
      </c>
      <c r="X500">
        <f t="shared" ref="X500" si="3263">X498+W500</f>
        <v>21044.011628473996</v>
      </c>
      <c r="Z500">
        <f t="shared" si="2936"/>
        <v>0.32362768496420047</v>
      </c>
      <c r="AD500">
        <f t="shared" si="2937"/>
        <v>-2.5007263922518161</v>
      </c>
      <c r="AE500">
        <f t="shared" ref="AE500" si="3264">AE499+AD500/10-0.72/10</f>
        <v>-0.32207263922518165</v>
      </c>
      <c r="AH500">
        <f t="shared" si="2938"/>
        <v>7.2804580582929628</v>
      </c>
    </row>
    <row r="501" spans="1:36" x14ac:dyDescent="0.25">
      <c r="N501">
        <f t="shared" si="2965"/>
        <v>0</v>
      </c>
      <c r="V501">
        <f t="shared" si="2935"/>
        <v>0</v>
      </c>
      <c r="X501" t="s">
        <v>6</v>
      </c>
      <c r="Z501">
        <f t="shared" si="2936"/>
        <v>0</v>
      </c>
      <c r="AD501">
        <f t="shared" si="2937"/>
        <v>0</v>
      </c>
      <c r="AH501">
        <f t="shared" si="2938"/>
        <v>0</v>
      </c>
      <c r="AI501">
        <f t="shared" ref="AI501" si="3265">AI499+AH500*9.81/10-255/29.4/10*1.2</f>
        <v>2269.2596580894556</v>
      </c>
      <c r="AJ501">
        <f t="shared" ref="AJ501" si="3266">AI501+AJ499</f>
        <v>296244.76248492615</v>
      </c>
    </row>
    <row r="502" spans="1:36" x14ac:dyDescent="0.25">
      <c r="A502">
        <v>495323</v>
      </c>
      <c r="B502">
        <v>101697</v>
      </c>
      <c r="D502">
        <v>-183</v>
      </c>
      <c r="E502">
        <v>-14138</v>
      </c>
      <c r="F502">
        <v>31</v>
      </c>
      <c r="G502">
        <v>-336</v>
      </c>
      <c r="H502">
        <v>2736</v>
      </c>
      <c r="I502">
        <v>5532</v>
      </c>
      <c r="J502">
        <v>29</v>
      </c>
      <c r="L502">
        <f t="shared" ref="L502" si="3267">44330.8*(1-(B502/101325)^0.190289)+42.2</f>
        <v>11.275619632679941</v>
      </c>
      <c r="M502">
        <f t="shared" ref="M502" si="3268">((L500+L502+L504)/3-(L502+L504+L506)/3)*10</f>
        <v>13.279088242915691</v>
      </c>
      <c r="N502">
        <f t="shared" ref="N502" si="3269">((M500+M502+M504)/3-(M502+M504+M506)/3)</f>
        <v>0.64658775201016283</v>
      </c>
      <c r="O502">
        <f t="shared" ref="O502" si="3270">D502/32768*500</f>
        <v>-2.7923583984375</v>
      </c>
      <c r="P502">
        <f t="shared" ref="P502" si="3271">(P501+O502/10+23.5/10/75)*1.1196</f>
        <v>-0.27755164628906248</v>
      </c>
      <c r="Q502">
        <f t="shared" ref="Q502" si="3272">F502/32768*500</f>
        <v>0.4730224609375</v>
      </c>
      <c r="R502">
        <f t="shared" ref="R502" si="3273">(R501+Q502/10+23.5/10/75)*1.1196</f>
        <v>8.8040394726562485E-2</v>
      </c>
      <c r="S502">
        <f>H502/32768*500</f>
        <v>41.748046875</v>
      </c>
      <c r="T502">
        <f t="shared" ref="T502" si="3274">(T501+S502/10+23.5/10/75)*1.1196</f>
        <v>4.7091921281250002</v>
      </c>
      <c r="V502">
        <f t="shared" si="2935"/>
        <v>6.8932228181374935</v>
      </c>
      <c r="W502">
        <f t="shared" ref="W502" si="3275">V502/10+W500-0.7/10</f>
        <v>168.13463188688542</v>
      </c>
      <c r="X502">
        <f t="shared" ref="X502" si="3276">X500+W502</f>
        <v>21212.146260360882</v>
      </c>
      <c r="Z502">
        <f t="shared" si="2936"/>
        <v>0.160381861575179</v>
      </c>
      <c r="AD502">
        <f t="shared" si="2937"/>
        <v>-2.6789346246973365</v>
      </c>
      <c r="AE502">
        <f t="shared" ref="AE502" si="3277">AE501+AD502/10-0.72/10</f>
        <v>-0.33989346246973368</v>
      </c>
      <c r="AH502">
        <f t="shared" si="2938"/>
        <v>7.3972247421188975</v>
      </c>
    </row>
    <row r="503" spans="1:36" x14ac:dyDescent="0.25">
      <c r="N503">
        <f t="shared" si="2965"/>
        <v>0</v>
      </c>
      <c r="V503">
        <f t="shared" si="2935"/>
        <v>0</v>
      </c>
      <c r="X503" t="s">
        <v>6</v>
      </c>
      <c r="Z503">
        <f t="shared" si="2936"/>
        <v>0</v>
      </c>
      <c r="AD503">
        <f t="shared" si="2937"/>
        <v>0</v>
      </c>
      <c r="AH503">
        <f t="shared" si="2938"/>
        <v>0</v>
      </c>
      <c r="AI503">
        <f t="shared" ref="AI503" si="3278">AI501+AH502*9.81/10-255/29.4/10*1.2</f>
        <v>2275.4755192349435</v>
      </c>
      <c r="AJ503">
        <f t="shared" ref="AJ503" si="3279">AI503+AJ501</f>
        <v>298520.2380041611</v>
      </c>
    </row>
    <row r="504" spans="1:36" x14ac:dyDescent="0.25">
      <c r="A504">
        <v>495421</v>
      </c>
      <c r="B504">
        <v>101720</v>
      </c>
      <c r="D504">
        <v>-86</v>
      </c>
      <c r="E504">
        <v>-14924</v>
      </c>
      <c r="F504">
        <v>64</v>
      </c>
      <c r="G504">
        <v>906</v>
      </c>
      <c r="H504">
        <v>2752</v>
      </c>
      <c r="I504">
        <v>5742</v>
      </c>
      <c r="J504">
        <v>29</v>
      </c>
      <c r="L504">
        <f t="shared" ref="L504" si="3280">44330.8*(1-(B504/101325)^0.190289)+42.2</f>
        <v>9.3666367434008819</v>
      </c>
      <c r="M504">
        <f t="shared" ref="M504" si="3281">((L502+L504+L506)/3-(L504+L506+L508)/3)*10</f>
        <v>12.72538768468138</v>
      </c>
      <c r="N504">
        <f t="shared" ref="N504" si="3282">((M502+M504+M506)/3-(M504+M506+M508)/3)</f>
        <v>-4.1368991391906516</v>
      </c>
      <c r="O504">
        <f t="shared" ref="O504" si="3283">D504/32768*500</f>
        <v>-1.312255859375</v>
      </c>
      <c r="P504">
        <f t="shared" ref="P504" si="3284">(P503+O504/10+23.5/10/75)*1.1196</f>
        <v>-0.111839366015625</v>
      </c>
      <c r="Q504">
        <f t="shared" ref="Q504" si="3285">F504/32768*500</f>
        <v>0.9765625</v>
      </c>
      <c r="R504">
        <f t="shared" ref="R504" si="3286">(R503+Q504/10+23.5/10/75)*1.1196</f>
        <v>0.14441673749999998</v>
      </c>
      <c r="S504">
        <f>H504/32768*500</f>
        <v>41.9921875</v>
      </c>
      <c r="T504">
        <f t="shared" ref="T504" si="3287">(T503+S504/10+23.5/10/75)*1.1196</f>
        <v>4.7365261125</v>
      </c>
      <c r="V504">
        <f t="shared" si="2935"/>
        <v>7.2764505119453924</v>
      </c>
      <c r="W504">
        <f t="shared" ref="W504" si="3288">V504/10+W502-0.7/10</f>
        <v>168.79227693807997</v>
      </c>
      <c r="X504">
        <f t="shared" ref="X504" si="3289">X502+W504</f>
        <v>21380.93853729896</v>
      </c>
      <c r="Z504">
        <f t="shared" si="2936"/>
        <v>-0.43245823389021482</v>
      </c>
      <c r="AD504">
        <f t="shared" si="2937"/>
        <v>-2.7806295399515739</v>
      </c>
      <c r="AE504">
        <f t="shared" ref="AE504" si="3290">AE503+AD504/10-0.72/10</f>
        <v>-0.35006295399515741</v>
      </c>
      <c r="AH504">
        <f t="shared" si="2938"/>
        <v>7.8016442379347897</v>
      </c>
    </row>
    <row r="505" spans="1:36" x14ac:dyDescent="0.25">
      <c r="N505">
        <f t="shared" si="2965"/>
        <v>0</v>
      </c>
      <c r="V505">
        <f t="shared" si="2935"/>
        <v>0</v>
      </c>
      <c r="X505" t="s">
        <v>6</v>
      </c>
      <c r="Z505">
        <f t="shared" si="2936"/>
        <v>0</v>
      </c>
      <c r="AD505">
        <f t="shared" si="2937"/>
        <v>0</v>
      </c>
      <c r="AH505">
        <f t="shared" si="2938"/>
        <v>0</v>
      </c>
      <c r="AI505">
        <f t="shared" ref="AI505" si="3291">AI503+AH504*9.81/10-255/29.4/10*1.2</f>
        <v>2282.0881159058267</v>
      </c>
      <c r="AJ505">
        <f t="shared" ref="AJ505" si="3292">AI505+AJ503</f>
        <v>300802.32612006692</v>
      </c>
    </row>
    <row r="506" spans="1:36" x14ac:dyDescent="0.25">
      <c r="A506">
        <v>495520</v>
      </c>
      <c r="B506">
        <v>101740</v>
      </c>
      <c r="D506">
        <v>106</v>
      </c>
      <c r="E506">
        <v>-15610</v>
      </c>
      <c r="F506">
        <v>117</v>
      </c>
      <c r="G506">
        <v>3022</v>
      </c>
      <c r="H506">
        <v>2651</v>
      </c>
      <c r="I506">
        <v>5826</v>
      </c>
      <c r="J506">
        <v>29</v>
      </c>
      <c r="L506">
        <f t="shared" ref="L506" si="3293">44330.8*(1-(B506/101325)^0.190289)+42.2</f>
        <v>7.706935698146296</v>
      </c>
      <c r="M506">
        <f t="shared" ref="M506" si="3294">((L504+L506+L508)/3-(L506+L508+L510)/3)*10</f>
        <v>9.6810115681115594</v>
      </c>
      <c r="N506">
        <f t="shared" ref="N506" si="3295">((M504+M506+M508)/3-(M506+M508+M510)/3)</f>
        <v>-4.0448744687456859</v>
      </c>
      <c r="O506">
        <f t="shared" ref="O506" si="3296">D506/32768*500</f>
        <v>1.617431640625</v>
      </c>
      <c r="P506">
        <f t="shared" ref="P506" si="3297">(P505+O506/10+23.5/10/75)*1.1196</f>
        <v>0.21616844648437497</v>
      </c>
      <c r="Q506">
        <f t="shared" ref="Q506" si="3298">F506/32768*500</f>
        <v>1.7852783203125</v>
      </c>
      <c r="R506">
        <f t="shared" ref="R506" si="3299">(R505+Q506/10+23.5/10/75)*1.1196</f>
        <v>0.23496056074218746</v>
      </c>
      <c r="S506">
        <f>H506/32768*500</f>
        <v>40.4510498046875</v>
      </c>
      <c r="T506">
        <f t="shared" ref="T506" si="3300">(T505+S506/10+23.5/10/75)*1.1196</f>
        <v>4.5639803361328122</v>
      </c>
      <c r="V506">
        <f t="shared" si="2935"/>
        <v>7.6109215017064846</v>
      </c>
      <c r="W506">
        <f t="shared" ref="W506" si="3301">V506/10+W504-0.7/10</f>
        <v>169.48336908825061</v>
      </c>
      <c r="X506">
        <f t="shared" ref="X506" si="3302">X504+W506</f>
        <v>21550.421906387211</v>
      </c>
      <c r="Z506">
        <f t="shared" si="2936"/>
        <v>-1.4424821002386634</v>
      </c>
      <c r="AD506">
        <f t="shared" si="2937"/>
        <v>-2.8213075060532686</v>
      </c>
      <c r="AE506">
        <f t="shared" ref="AE506" si="3303">AE505+AD506/10-0.72/10</f>
        <v>-0.35413075060532689</v>
      </c>
      <c r="AH506">
        <f t="shared" si="2938"/>
        <v>8.2441892723517416</v>
      </c>
    </row>
    <row r="507" spans="1:36" x14ac:dyDescent="0.25">
      <c r="N507">
        <f t="shared" si="2965"/>
        <v>0</v>
      </c>
      <c r="V507">
        <f t="shared" si="2935"/>
        <v>0</v>
      </c>
      <c r="X507" t="s">
        <v>6</v>
      </c>
      <c r="Z507">
        <f t="shared" si="2936"/>
        <v>0</v>
      </c>
      <c r="AD507">
        <f t="shared" si="2937"/>
        <v>0</v>
      </c>
      <c r="AH507">
        <f t="shared" si="2938"/>
        <v>0</v>
      </c>
      <c r="AI507">
        <f t="shared" ref="AI507" si="3304">AI505+AH506*9.81/10-255/29.4/10*1.2</f>
        <v>2289.134849255473</v>
      </c>
      <c r="AJ507">
        <f t="shared" ref="AJ507" si="3305">AI507+AJ505</f>
        <v>303091.46096932242</v>
      </c>
    </row>
    <row r="508" spans="1:36" x14ac:dyDescent="0.25">
      <c r="A508">
        <v>495620</v>
      </c>
      <c r="B508">
        <v>101743</v>
      </c>
      <c r="D508">
        <v>231</v>
      </c>
      <c r="E508">
        <v>-14962</v>
      </c>
      <c r="F508">
        <v>180</v>
      </c>
      <c r="G508">
        <v>1394</v>
      </c>
      <c r="H508">
        <v>2392</v>
      </c>
      <c r="I508">
        <v>5926</v>
      </c>
      <c r="J508">
        <v>29</v>
      </c>
      <c r="L508">
        <f t="shared" ref="L508" si="3306">44330.8*(1-(B508/101325)^0.190289)+42.2</f>
        <v>7.4580033272755273</v>
      </c>
      <c r="M508">
        <f t="shared" ref="M508" si="3307">((L506+L508+L510)/3-(L508+L510+L512)/3)*10</f>
        <v>25.689785660487647</v>
      </c>
      <c r="N508">
        <f t="shared" ref="N508" si="3308">((M506+M508+M510)/3-(M508+M510+M512)/3)</f>
        <v>3.2270038560371859</v>
      </c>
      <c r="O508">
        <f t="shared" ref="O508" si="3309">D508/32768*500</f>
        <v>3.5247802734375</v>
      </c>
      <c r="P508">
        <f t="shared" ref="P508" si="3310">(P507+O508/10+23.5/10/75)*1.1196</f>
        <v>0.42971519941406244</v>
      </c>
      <c r="Q508">
        <f t="shared" ref="Q508" si="3311">F508/32768*500</f>
        <v>2.74658203125</v>
      </c>
      <c r="R508">
        <f t="shared" ref="R508" si="3312">(R507+Q508/10+23.5/10/75)*1.1196</f>
        <v>0.34258812421874996</v>
      </c>
      <c r="S508">
        <f>H508/32768*500</f>
        <v>36.4990234375</v>
      </c>
      <c r="T508">
        <f t="shared" ref="T508:T510" si="3313">(T507+S508/10+23.5/10/75)*1.1196</f>
        <v>4.1215114640624995</v>
      </c>
      <c r="V508">
        <f t="shared" si="2935"/>
        <v>7.2949780594831788</v>
      </c>
      <c r="W508">
        <f t="shared" ref="W508" si="3314">V508/10+W506-0.7/10</f>
        <v>170.14286689419893</v>
      </c>
      <c r="X508">
        <f t="shared" ref="X508" si="3315">X506+W508</f>
        <v>21720.56477328141</v>
      </c>
      <c r="Z508">
        <f t="shared" si="2936"/>
        <v>-0.6653937947494033</v>
      </c>
      <c r="AD508">
        <f t="shared" si="2937"/>
        <v>-2.8697336561743341</v>
      </c>
      <c r="AE508">
        <f t="shared" ref="AE508" si="3316">AE507+AD508/10-0.72/10</f>
        <v>-0.35897336561743343</v>
      </c>
      <c r="AH508">
        <f t="shared" si="2938"/>
        <v>7.8673264231129805</v>
      </c>
    </row>
    <row r="509" spans="1:36" x14ac:dyDescent="0.25">
      <c r="N509">
        <f t="shared" si="2965"/>
        <v>0</v>
      </c>
      <c r="V509">
        <f t="shared" si="2935"/>
        <v>0</v>
      </c>
      <c r="X509" t="s">
        <v>6</v>
      </c>
      <c r="Z509">
        <f t="shared" si="2936"/>
        <v>0</v>
      </c>
      <c r="AD509">
        <f t="shared" si="2937"/>
        <v>0</v>
      </c>
      <c r="AH509">
        <f t="shared" si="2938"/>
        <v>0</v>
      </c>
      <c r="AI509">
        <f t="shared" ref="AI509" si="3317">AI507+AH508*9.81/10-255/29.4/10*1.2</f>
        <v>2295.8118801500163</v>
      </c>
      <c r="AJ509">
        <f t="shared" ref="AJ509" si="3318">AI509+AJ507</f>
        <v>305387.27284947241</v>
      </c>
    </row>
    <row r="510" spans="1:36" x14ac:dyDescent="0.25">
      <c r="A510">
        <v>495722</v>
      </c>
      <c r="B510">
        <v>101755</v>
      </c>
      <c r="C510">
        <v>52</v>
      </c>
      <c r="D510">
        <v>135</v>
      </c>
      <c r="E510">
        <v>-18398</v>
      </c>
      <c r="F510">
        <v>118</v>
      </c>
      <c r="G510">
        <v>2392</v>
      </c>
      <c r="H510">
        <v>2779</v>
      </c>
      <c r="I510">
        <v>6396</v>
      </c>
      <c r="J510">
        <v>29</v>
      </c>
      <c r="L510">
        <f t="shared" ref="L510" si="3319">44330.8*(1-(B510/101325)^0.190289)+42.2</f>
        <v>6.4623332729674132</v>
      </c>
      <c r="M510">
        <f t="shared" ref="M510" si="3320">((L508+L510+L512)/3-(L510+L512+L514)/3)*10</f>
        <v>24.860011090918427</v>
      </c>
      <c r="N510">
        <f t="shared" ref="N510" si="3321">((M508+M510+M512)/3-(M510+M512+M514)/3)</f>
        <v>8.5632618868292187</v>
      </c>
      <c r="O510">
        <f t="shared" ref="O510" si="3322">D510/32768*500</f>
        <v>2.0599365234375</v>
      </c>
      <c r="P510">
        <f t="shared" ref="P510" si="3323">(P509+O510/10+23.5/10/75)*1.1196</f>
        <v>0.26571129316406245</v>
      </c>
      <c r="Q510">
        <f t="shared" ref="Q510" si="3324">F510/32768*500</f>
        <v>1.800537109375</v>
      </c>
      <c r="R510">
        <f t="shared" ref="R510" si="3325">(R509+Q510/10+23.5/10/75)*1.1196</f>
        <v>0.23666893476562498</v>
      </c>
      <c r="S510">
        <f>H510/32768*500</f>
        <v>42.4041748046875</v>
      </c>
      <c r="T510">
        <f t="shared" si="3313"/>
        <v>4.7826522111328122</v>
      </c>
      <c r="V510">
        <f t="shared" si="2935"/>
        <v>8.9702584105314482</v>
      </c>
      <c r="W510">
        <f t="shared" ref="W510" si="3326">V510/10+W508-0.7/10</f>
        <v>170.96989273525207</v>
      </c>
      <c r="X510">
        <f t="shared" ref="X510" si="3327">X508+W510</f>
        <v>21891.534666016662</v>
      </c>
      <c r="Z510">
        <f t="shared" si="2936"/>
        <v>-1.1417661097852028</v>
      </c>
      <c r="AD510">
        <f t="shared" si="2937"/>
        <v>-3.0973365617433415</v>
      </c>
      <c r="AE510">
        <f t="shared" ref="AE510" si="3328">AE509+AD510/10-0.72/10</f>
        <v>-0.38173365617433413</v>
      </c>
      <c r="AH510">
        <f t="shared" si="2938"/>
        <v>9.558381640103951</v>
      </c>
    </row>
    <row r="511" spans="1:36" x14ac:dyDescent="0.25">
      <c r="AI511">
        <f t="shared" ref="AI511" si="3329">AI509+AH510*9.81/10-255/29.4/10*1.2</f>
        <v>2304.1478362124276</v>
      </c>
      <c r="AJ511">
        <f t="shared" ref="AJ511" si="3330">AI511+AJ509</f>
        <v>307691.42068568483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C53B-C365-44BE-9336-8A9BBD945742}">
  <dimension ref="A1"/>
  <sheetViews>
    <sheetView topLeftCell="A42" zoomScale="130" zoomScaleNormal="130" workbookViewId="0">
      <selection activeCell="L56" sqref="L5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2021-06-12T23:07:49Z</dcterms:modified>
</cp:coreProperties>
</file>