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05fee41191783170/Desktop/"/>
    </mc:Choice>
  </mc:AlternateContent>
  <xr:revisionPtr revIDLastSave="2" documentId="8_{124411DF-AEC6-4F09-865F-2A333AA7741E}" xr6:coauthVersionLast="47" xr6:coauthVersionMax="47" xr10:uidLastSave="{3EF29A59-77C5-435C-B693-F678DC69C039}"/>
  <bookViews>
    <workbookView xWindow="-108" yWindow="-108" windowWidth="23256" windowHeight="12456" activeTab="1" xr2:uid="{F8420BDF-C08E-4FBB-891B-F574F63AC6D0}"/>
  </bookViews>
  <sheets>
    <sheet name="Sheets Design" sheetId="2" r:id="rId1"/>
    <sheet name="Dashboard" sheetId="4" r:id="rId2"/>
    <sheet name="BlinkIT Grocery Data" sheetId="1" r:id="rId3"/>
  </sheets>
  <definedNames>
    <definedName name="_xlchart.v2.0" hidden="1">'Sheets Design'!$D$119:$D$121</definedName>
    <definedName name="_xlchart.v2.1" hidden="1">'Sheets Design'!$E$118</definedName>
    <definedName name="_xlchart.v2.2" hidden="1">'Sheets Design'!$E$119:$E$121</definedName>
    <definedName name="_xlchart.v2.3" hidden="1">'Sheets Design'!$D$119:$D$121</definedName>
    <definedName name="_xlchart.v2.4" hidden="1">'Sheets Design'!$E$118</definedName>
    <definedName name="_xlchart.v2.5" hidden="1">'Sheets Design'!$E$119:$E$121</definedName>
    <definedName name="Slicer_Item_Type">#N/A</definedName>
    <definedName name="Slicer_Outlet_Location_Type">#N/A</definedName>
    <definedName name="Slicer_Outlet_Size">#N/A</definedName>
  </definedNames>
  <calcPr calcId="191029"/>
  <pivotCaches>
    <pivotCache cacheId="9"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1" i="2" l="1"/>
  <c r="D120" i="2"/>
  <c r="D119" i="2"/>
  <c r="E121" i="2"/>
  <c r="E120" i="2"/>
  <c r="D10" i="2"/>
  <c r="C10" i="2"/>
  <c r="B10" i="2"/>
  <c r="A10" i="2"/>
  <c r="E119" i="2"/>
  <c r="M11" i="4" l="1"/>
</calcChain>
</file>

<file path=xl/sharedStrings.xml><?xml version="1.0" encoding="utf-8"?>
<sst xmlns="http://schemas.openxmlformats.org/spreadsheetml/2006/main" count="59750" uniqueCount="1630">
  <si>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</si>
  <si>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</si>
  <si>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</si>
  <si>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</si>
  <si>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</si>
  <si>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</si>
  <si>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</si>
  <si>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</si>
  <si>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</si>
  <si>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</si>
  <si>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</si>
  <si>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</si>
  <si>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</si>
  <si>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</si>
  <si>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</si>
  <si>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</si>
  <si>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</si>
  <si>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</si>
  <si>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</si>
  <si>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</si>
  <si>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</si>
  <si>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</si>
  <si>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</si>
  <si>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</si>
  <si>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</si>
  <si>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</si>
  <si>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</si>
  <si>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</si>
  <si>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</si>
  <si>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</si>
  <si>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</si>
  <si>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</si>
  <si>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</si>
  <si>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</si>
  <si>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</si>
  <si>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</si>
  <si>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</si>
  <si>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</si>
  <si>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</si>
  <si>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</si>
  <si>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</si>
  <si>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</si>
  <si>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</si>
  <si>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</si>
  <si>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</si>
  <si>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</si>
  <si>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</si>
  <si>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</si>
  <si>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</si>
  <si>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</si>
  <si>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</si>
  <si>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</si>
  <si>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</si>
  <si>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</si>
  <si>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</si>
  <si>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</si>
  <si>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</si>
  <si>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</si>
  <si>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</si>
  <si>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</si>
  <si>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</si>
  <si>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</si>
  <si>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</si>
  <si>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</si>
  <si>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</si>
  <si>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</si>
  <si>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</si>
  <si>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</si>
  <si>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</si>
  <si>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</si>
  <si>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</si>
  <si>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</si>
  <si>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</si>
  <si>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</si>
  <si>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</si>
  <si>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</si>
  <si>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</si>
  <si>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</si>
  <si>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</si>
  <si>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</si>
  <si>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</si>
  <si>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</si>
  <si>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</si>
  <si>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</si>
  <si>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</si>
  <si>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</si>
  <si>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</si>
  <si>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</si>
  <si>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</si>
  <si>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</si>
  <si>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</si>
  <si>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</si>
  <si>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</si>
  <si>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</si>
  <si>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</si>
  <si>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</si>
  <si>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</si>
  <si>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</si>
  <si>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</si>
  <si>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</si>
  <si>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</si>
  <si>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</si>
  <si>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</si>
  <si>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</si>
  <si>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</si>
  <si>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</si>
  <si>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</si>
  <si>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</si>
  <si>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</si>
  <si>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</si>
  <si>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</si>
  <si>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</si>
  <si>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</si>
  <si>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</si>
  <si>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</si>
  <si>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</si>
  <si>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</si>
  <si>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</si>
  <si>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</si>
  <si>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</si>
  <si>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</si>
  <si>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</si>
  <si>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</si>
  <si>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</si>
  <si>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</si>
  <si>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</si>
  <si>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</si>
  <si>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</si>
  <si>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</si>
  <si>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</si>
  <si>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</si>
  <si>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</si>
  <si>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</si>
  <si>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</si>
  <si>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</si>
  <si>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</si>
  <si>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</si>
  <si>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</si>
  <si>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</si>
  <si>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</si>
  <si>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</si>
  <si>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</si>
  <si>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</si>
  <si>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</si>
  <si>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</si>
  <si>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</si>
  <si>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</si>
  <si>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</si>
  <si>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</si>
  <si>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</si>
  <si>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</si>
  <si>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</si>
  <si>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</si>
  <si>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</si>
  <si>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</si>
  <si>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</si>
  <si>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</si>
  <si>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</si>
  <si>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</si>
  <si>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</si>
  <si>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</si>
  <si>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</si>
  <si>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</si>
  <si>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</si>
  <si>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</si>
  <si>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</si>
  <si>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</si>
  <si>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</si>
  <si>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</si>
  <si>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</si>
  <si>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</si>
  <si>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</si>
  <si>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</si>
  <si>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</si>
  <si>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</si>
  <si>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</si>
  <si>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</si>
  <si>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</si>
  <si>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</si>
  <si>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</si>
  <si>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</si>
  <si>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</si>
  <si>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</si>
  <si>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</si>
  <si>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</si>
  <si>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</si>
  <si>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</si>
  <si>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</si>
  <si>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</si>
  <si>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</si>
  <si>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</si>
  <si>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</si>
  <si>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</si>
  <si>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</si>
  <si>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</si>
  <si>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</si>
  <si>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</si>
  <si>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</si>
  <si>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</si>
  <si>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</si>
  <si>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</si>
  <si>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</si>
  <si>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</si>
  <si>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</si>
  <si>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</si>
  <si>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</si>
  <si>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</si>
  <si>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</si>
  <si>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</si>
  <si>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</si>
  <si>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</si>
  <si>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</si>
  <si>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</si>
  <si>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</si>
  <si>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</si>
  <si>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</si>
  <si>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</si>
  <si>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</si>
  <si>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</si>
  <si>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</si>
  <si>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</si>
  <si>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</si>
  <si>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</si>
  <si>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</si>
  <si>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</si>
  <si>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</si>
  <si>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</si>
  <si>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</si>
  <si>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</si>
  <si>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</si>
  <si>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</si>
  <si>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</si>
  <si>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</si>
  <si>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</si>
  <si>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</si>
  <si>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</si>
  <si>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</si>
  <si>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</si>
  <si>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</si>
  <si>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</si>
  <si>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</si>
  <si>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</si>
  <si>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</si>
  <si>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</si>
  <si>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</si>
  <si>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</si>
  <si>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</si>
  <si>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</si>
  <si>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</si>
  <si>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</si>
  <si>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</si>
  <si>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</si>
  <si>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</si>
  <si>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</si>
  <si>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</si>
  <si>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</si>
  <si>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</si>
  <si>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</si>
  <si>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</si>
  <si>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</si>
  <si>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</si>
  <si>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</si>
  <si>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</si>
  <si>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</si>
  <si>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</si>
  <si>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</si>
  <si>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</si>
  <si>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</si>
  <si>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</si>
  <si>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</si>
  <si>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</si>
  <si>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</si>
  <si>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</si>
  <si>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</si>
  <si>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</si>
  <si>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</si>
  <si>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</si>
  <si>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</si>
  <si>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</si>
  <si>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</si>
  <si>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</si>
  <si>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</si>
  <si>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</si>
  <si>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</si>
  <si>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</si>
  <si>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</si>
  <si>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</si>
  <si>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</si>
  <si>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</si>
  <si>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</si>
  <si>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</si>
  <si>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</si>
  <si>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</si>
  <si>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</si>
  <si>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</si>
  <si>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</si>
  <si>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</si>
  <si>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</si>
  <si>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</si>
  <si>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</si>
  <si>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</si>
  <si>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</si>
  <si>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</si>
  <si>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</si>
  <si>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</si>
  <si>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</si>
  <si>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</si>
  <si>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</si>
  <si>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</si>
  <si>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</si>
  <si>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</si>
  <si>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</si>
  <si>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</si>
  <si>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</si>
  <si>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</si>
  <si>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</si>
  <si>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</si>
  <si>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</si>
  <si>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</si>
  <si>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</si>
  <si>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</si>
  <si>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</si>
  <si>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</si>
  <si>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</si>
  <si>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</si>
  <si>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</si>
  <si>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</si>
  <si>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</si>
  <si>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</si>
  <si>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</si>
  <si>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</si>
  <si>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</si>
  <si>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</si>
  <si>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</si>
  <si>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</si>
  <si>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</si>
  <si>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</si>
  <si>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</si>
  <si>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</si>
  <si>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</si>
  <si>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</si>
  <si>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</si>
  <si>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</si>
  <si>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</si>
  <si>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</si>
  <si>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</si>
  <si>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</si>
  <si>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</si>
  <si>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</si>
  <si>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</si>
  <si>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</si>
  <si>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</si>
  <si>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</si>
  <si>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</si>
  <si>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</si>
  <si>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</si>
  <si>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</si>
  <si>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</si>
  <si>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</si>
  <si>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</si>
  <si>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</si>
  <si>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</si>
  <si>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</si>
  <si>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</si>
  <si>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</si>
  <si>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</si>
  <si>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</si>
  <si>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</si>
  <si>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</si>
  <si>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</si>
  <si>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</si>
  <si>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</si>
  <si>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</si>
  <si>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</si>
  <si>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</si>
  <si>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</si>
  <si>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</si>
  <si>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</si>
  <si>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</si>
  <si>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</si>
  <si>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</si>
  <si>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</si>
  <si>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</si>
  <si>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</si>
  <si>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</si>
  <si>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</si>
  <si>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</si>
  <si>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</si>
  <si>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</si>
  <si>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</si>
  <si>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</si>
  <si>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</si>
  <si>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</si>
  <si>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</si>
  <si>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</si>
  <si>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</si>
  <si>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</si>
  <si>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</si>
  <si>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</si>
  <si>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</si>
  <si>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</si>
  <si>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</si>
  <si>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</si>
  <si>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</si>
  <si>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</si>
  <si>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</si>
  <si>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</si>
  <si>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</si>
  <si>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</si>
  <si>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</si>
  <si>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</si>
  <si>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</si>
  <si>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</si>
  <si>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</si>
  <si>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</si>
  <si>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</si>
  <si>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</si>
  <si>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</si>
  <si>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</si>
  <si>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</si>
  <si>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</si>
  <si>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</si>
  <si>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</si>
  <si>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</si>
  <si>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</si>
  <si>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</si>
  <si>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</si>
  <si>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</si>
  <si>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</si>
  <si>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</si>
  <si>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</si>
  <si>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</si>
  <si>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</si>
  <si>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</si>
  <si>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</si>
  <si>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</si>
  <si>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</si>
  <si>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</si>
  <si>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</si>
  <si>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</si>
  <si>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</si>
  <si>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</si>
  <si>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</si>
  <si>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</si>
  <si>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</si>
  <si>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</si>
  <si>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</si>
  <si>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</si>
  <si>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</si>
  <si>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</si>
  <si>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</si>
  <si>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</si>
  <si>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</si>
  <si>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</si>
  <si>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</si>
  <si>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</si>
  <si>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</si>
  <si>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</si>
  <si>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</si>
  <si>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</si>
  <si>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</si>
  <si>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</si>
  <si>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</si>
  <si>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</si>
  <si>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</si>
  <si>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</si>
  <si>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</si>
  <si>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</si>
  <si>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</si>
  <si>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</si>
  <si>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</si>
  <si>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</si>
  <si>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</si>
  <si>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</si>
  <si>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</si>
  <si>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</si>
  <si>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</si>
  <si>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</si>
  <si>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</si>
  <si>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</si>
  <si>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</si>
  <si>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</si>
  <si>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</si>
  <si>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</si>
  <si>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</si>
  <si>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</si>
  <si>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</si>
  <si>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</si>
  <si>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</si>
  <si>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</si>
  <si>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</si>
  <si>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</si>
  <si>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</si>
  <si>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</si>
  <si>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</si>
  <si>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</si>
  <si>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</si>
  <si>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</si>
  <si>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</si>
  <si>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</si>
  <si>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</si>
  <si>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</si>
  <si>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</si>
  <si>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</si>
  <si>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</si>
  <si>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</si>
  <si>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</si>
  <si>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</si>
  <si>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</si>
  <si>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</si>
  <si>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</si>
  <si>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</si>
  <si>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</si>
  <si>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</si>
  <si>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</si>
  <si>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</si>
  <si>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</si>
  <si>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</si>
  <si>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</si>
  <si>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</si>
  <si>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</si>
  <si>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</si>
  <si>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</si>
  <si>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</si>
  <si>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</si>
  <si>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</si>
  <si>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</si>
  <si>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</si>
  <si>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</si>
  <si>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</si>
  <si>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</si>
  <si>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</si>
  <si>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</si>
  <si>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</si>
  <si>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</si>
  <si>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</si>
  <si>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</si>
  <si>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</si>
  <si>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</si>
  <si>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</si>
  <si>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</si>
  <si>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</si>
  <si>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</si>
  <si>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</si>
  <si>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</si>
  <si>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</si>
  <si>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</si>
  <si>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</si>
  <si>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</si>
  <si>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</si>
  <si>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</si>
  <si>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</si>
  <si>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</si>
  <si>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</si>
  <si>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</si>
  <si>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</si>
  <si>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</si>
  <si>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</si>
  <si>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</si>
  <si>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</si>
  <si>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</si>
  <si>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</si>
  <si>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</si>
  <si>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</si>
  <si>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</si>
  <si>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</si>
  <si>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</si>
  <si>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</si>
  <si>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</si>
  <si>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</si>
  <si>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</si>
  <si>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</si>
  <si>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</si>
  <si>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</si>
  <si>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</si>
  <si>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</si>
  <si>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</si>
  <si>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</si>
  <si>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</si>
  <si>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</si>
  <si>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</si>
  <si>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</si>
  <si>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</si>
  <si>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</si>
  <si>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</si>
  <si>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</si>
  <si>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</si>
  <si>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</si>
  <si>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</si>
  <si>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</si>
  <si>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</si>
  <si>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</si>
  <si>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</si>
  <si>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</si>
  <si>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</si>
  <si>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</si>
  <si>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</si>
  <si>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</si>
  <si>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</si>
  <si>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</si>
  <si>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</si>
  <si>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</si>
  <si>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</si>
  <si>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</si>
  <si>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</si>
  <si>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</si>
  <si>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</si>
  <si>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</si>
  <si>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</si>
  <si>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</si>
  <si>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</si>
  <si>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</si>
  <si>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</si>
  <si>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</si>
  <si>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</si>
  <si>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</si>
  <si>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</si>
  <si>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</si>
  <si>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</si>
  <si>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</si>
  <si>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</si>
  <si>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</si>
  <si>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</si>
  <si>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</si>
  <si>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</si>
  <si>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</si>
  <si>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</si>
  <si>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</si>
  <si>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</si>
  <si>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</si>
  <si>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</si>
  <si>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</si>
  <si>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</si>
  <si>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</si>
  <si>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</si>
  <si>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</si>
  <si>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</si>
  <si>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</si>
  <si>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</si>
  <si>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</si>
  <si>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</si>
  <si>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</si>
  <si>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</si>
  <si>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</si>
  <si>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</si>
  <si>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</si>
  <si>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</si>
  <si>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</si>
  <si>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</si>
  <si>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</si>
  <si>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</si>
  <si>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</si>
  <si>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</si>
  <si>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</si>
  <si>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</si>
  <si>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</si>
  <si>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</si>
  <si>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</si>
  <si>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</si>
  <si>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</si>
  <si>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</si>
  <si>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</si>
  <si>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</si>
  <si>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</si>
  <si>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</si>
  <si>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</si>
  <si>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</si>
  <si>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</si>
  <si>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</si>
  <si>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</si>
  <si>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</si>
  <si>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</si>
  <si>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</si>
  <si>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</si>
  <si>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</si>
  <si>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</si>
  <si>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</si>
  <si>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</si>
  <si>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</si>
  <si>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</si>
  <si>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</si>
  <si>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</si>
  <si>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</si>
  <si>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</si>
  <si>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</si>
  <si>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</si>
  <si>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</si>
  <si>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</si>
  <si>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</si>
  <si>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</si>
  <si>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</si>
  <si>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</si>
  <si>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</si>
  <si>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</si>
  <si>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</si>
  <si>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</si>
  <si>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</si>
  <si>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</si>
  <si>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</si>
  <si>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</si>
  <si>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</si>
  <si>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</si>
  <si>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</si>
  <si>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</si>
  <si>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</si>
  <si>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</si>
  <si>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</si>
  <si>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</si>
  <si>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</si>
  <si>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</si>
  <si>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</si>
  <si>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</si>
  <si>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</si>
  <si>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</si>
  <si>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</si>
  <si>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</si>
  <si>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</si>
  <si>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</si>
  <si>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</si>
  <si>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</si>
  <si>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</si>
  <si>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</si>
  <si>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</si>
  <si>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</si>
  <si>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</si>
  <si>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</si>
  <si>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</si>
  <si>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</si>
  <si>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</si>
  <si>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</si>
  <si>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</si>
  <si>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</si>
  <si>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</si>
  <si>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</si>
  <si>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</si>
  <si>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</si>
  <si>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</si>
  <si>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</si>
  <si>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</si>
  <si>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</si>
  <si>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</si>
  <si>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</si>
  <si>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</si>
  <si>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</si>
  <si>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</si>
  <si>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</si>
  <si>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</si>
  <si>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</si>
  <si>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</si>
  <si>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</si>
  <si>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</si>
  <si>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</si>
  <si>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</si>
  <si>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</si>
  <si>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</si>
  <si>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</si>
  <si>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</si>
  <si>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</si>
  <si>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</si>
  <si>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</si>
  <si>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</si>
  <si>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</si>
  <si>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</si>
  <si>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</si>
  <si>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</si>
  <si>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</si>
  <si>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</si>
  <si>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</si>
  <si>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</si>
  <si>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</si>
  <si>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</si>
  <si>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</si>
  <si>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</si>
  <si>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</si>
  <si>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</si>
  <si>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</si>
  <si>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</si>
  <si>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</si>
  <si>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</si>
  <si>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</si>
  <si>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</si>
  <si>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</si>
  <si>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</si>
  <si>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</si>
  <si>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</si>
  <si>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</si>
  <si>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</si>
  <si>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</si>
  <si>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</si>
  <si>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</si>
  <si>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</si>
  <si>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</si>
  <si>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</si>
  <si>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</si>
  <si>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</si>
  <si>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</si>
  <si>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</si>
  <si>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</si>
  <si>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</si>
  <si>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</si>
  <si>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</si>
  <si>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</si>
  <si>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</si>
  <si>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</si>
  <si>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</si>
  <si>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</si>
  <si>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</si>
  <si>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</si>
  <si>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</si>
  <si>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</si>
  <si>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</si>
  <si>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</si>
  <si>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</si>
  <si>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</si>
  <si>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</si>
  <si>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</si>
  <si>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</si>
  <si>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</si>
  <si>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</si>
  <si>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</si>
  <si>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</si>
  <si>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</si>
  <si>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</si>
  <si>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</si>
  <si>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</si>
  <si>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</si>
  <si>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</si>
  <si>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</si>
  <si>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</si>
  <si>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</si>
  <si>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</si>
  <si>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</si>
  <si>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</si>
  <si>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</si>
  <si>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</si>
  <si>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</si>
  <si>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</si>
  <si>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</si>
  <si>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</si>
  <si>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</si>
  <si>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</si>
  <si>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</si>
  <si>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</si>
  <si>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</si>
  <si>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</si>
  <si>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</si>
  <si>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</si>
  <si>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</si>
  <si>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</si>
  <si>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</si>
  <si>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</si>
  <si>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</si>
  <si>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</si>
  <si>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</si>
  <si>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</si>
  <si>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</si>
  <si>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</si>
  <si>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</si>
  <si>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</si>
  <si>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</si>
  <si>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</si>
  <si>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</si>
  <si>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</si>
  <si>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</si>
  <si>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</si>
  <si>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</si>
  <si>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</si>
  <si>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</si>
  <si>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</si>
  <si>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</si>
  <si>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</si>
  <si>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</si>
  <si>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</si>
  <si>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</si>
  <si>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</si>
  <si>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</si>
  <si>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</si>
  <si>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</si>
  <si>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</si>
  <si>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</si>
  <si>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</si>
  <si>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</si>
  <si>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</si>
  <si>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</si>
  <si>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</si>
  <si>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</si>
  <si>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</si>
  <si>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</si>
  <si>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</si>
  <si>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</si>
  <si>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</si>
  <si>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</si>
  <si>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</si>
  <si>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</si>
  <si>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</si>
  <si>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</si>
  <si>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</si>
  <si>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</si>
  <si>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</si>
  <si>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</si>
  <si>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</si>
  <si>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</si>
  <si>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</si>
  <si>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</si>
  <si>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</si>
  <si>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</si>
  <si>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</si>
  <si>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</si>
  <si>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</si>
  <si>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</si>
  <si>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</si>
  <si>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</si>
  <si>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</si>
  <si>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</si>
  <si>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</si>
  <si>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</si>
  <si>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</si>
  <si>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</si>
  <si>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</si>
  <si>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</si>
  <si>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</si>
  <si>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</si>
  <si>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</si>
  <si>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</si>
  <si>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</si>
  <si>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</si>
  <si>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</si>
  <si>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</si>
  <si>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</si>
  <si>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</si>
  <si>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</si>
  <si>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</si>
  <si>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</si>
  <si>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</si>
  <si>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</si>
  <si>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</si>
  <si>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</si>
  <si>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</si>
  <si>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</si>
  <si>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</si>
  <si>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</si>
  <si>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</si>
  <si>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</si>
  <si>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</si>
  <si>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</si>
  <si>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</si>
  <si>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</si>
  <si>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</si>
  <si>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</si>
  <si>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</si>
  <si>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</si>
  <si>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</si>
  <si>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</si>
  <si>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</si>
  <si>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</si>
  <si>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</si>
  <si>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</si>
  <si>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</si>
  <si>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</si>
  <si>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</si>
  <si>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</si>
  <si>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</si>
  <si>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</si>
  <si>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</si>
  <si>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</si>
  <si>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</si>
  <si>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</si>
  <si>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</si>
  <si>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</si>
  <si>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</si>
  <si>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</si>
  <si>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</si>
  <si>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</si>
  <si>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</si>
  <si>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</si>
  <si>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</si>
  <si>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</si>
  <si>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</si>
  <si>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</si>
  <si>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</si>
  <si>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</si>
  <si>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</si>
  <si>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</si>
  <si>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</si>
  <si>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</si>
  <si>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</si>
  <si>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</si>
  <si>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</si>
  <si>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</si>
  <si>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</si>
  <si>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</si>
  <si>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</si>
  <si>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</si>
  <si>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</si>
  <si>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</si>
  <si>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</si>
  <si>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</si>
  <si>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</si>
  <si>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</si>
  <si>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</si>
  <si>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</si>
  <si>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</si>
  <si>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</si>
  <si>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</si>
  <si>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</si>
  <si>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</si>
  <si>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</si>
  <si>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</si>
  <si>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</si>
  <si>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</si>
  <si>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</si>
  <si>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</si>
  <si>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</si>
  <si>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</si>
  <si>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</si>
  <si>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</si>
  <si>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</si>
  <si>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</si>
  <si>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</si>
  <si>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</si>
  <si>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</si>
  <si>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</si>
  <si>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</si>
  <si>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</si>
  <si>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</si>
  <si>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</si>
  <si>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</si>
  <si>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</si>
  <si>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</si>
  <si>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</si>
  <si>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</si>
  <si>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</si>
  <si>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</si>
  <si>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</si>
  <si>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</si>
  <si>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</si>
  <si>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</si>
  <si>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</si>
  <si>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</si>
  <si>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</si>
  <si>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</si>
  <si>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</si>
  <si>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</si>
  <si>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</si>
  <si>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</si>
  <si>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</si>
  <si>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</si>
  <si>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</si>
  <si>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</si>
  <si>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</si>
  <si>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</si>
  <si>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</si>
  <si>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</si>
  <si>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</si>
  <si>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</si>
  <si>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</si>
  <si>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</si>
  <si>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</si>
  <si>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</si>
  <si>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</si>
  <si>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</si>
  <si>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</si>
  <si>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</si>
  <si>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</si>
  <si>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</si>
  <si>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</si>
  <si>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</si>
  <si>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</si>
  <si>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</si>
  <si>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</si>
  <si>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</si>
  <si>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</si>
  <si>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</si>
  <si>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</si>
  <si>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</si>
  <si>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</si>
  <si>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</si>
  <si>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</si>
  <si>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</si>
  <si>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</si>
  <si>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</si>
  <si>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</si>
  <si>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</si>
  <si>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</si>
  <si>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</si>
  <si>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</si>
  <si>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</si>
  <si>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</si>
  <si>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</si>
  <si>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</si>
  <si>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</si>
  <si>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</si>
  <si>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</si>
  <si>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</si>
  <si>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</si>
  <si>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</si>
  <si>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</si>
  <si>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</si>
  <si>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</si>
  <si>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</si>
  <si>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</si>
  <si>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</si>
  <si>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</si>
  <si>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</si>
  <si>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</si>
  <si>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</si>
  <si>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</si>
  <si>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</si>
  <si>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</si>
  <si>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</si>
  <si>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</si>
  <si>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</si>
  <si>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</si>
  <si>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</si>
  <si>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</si>
  <si>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</si>
  <si>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</si>
  <si>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</si>
  <si>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</si>
  <si>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</si>
  <si>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</si>
  <si>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</si>
  <si>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</si>
  <si>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</si>
  <si>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</si>
  <si>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</si>
  <si>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</si>
  <si>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</si>
  <si>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</si>
  <si>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</si>
  <si>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</si>
  <si>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</si>
  <si>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</si>
  <si>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</si>
  <si>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</si>
  <si>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</si>
  <si>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</si>
  <si>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</si>
  <si>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</si>
  <si>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</si>
  <si>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</si>
  <si>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</si>
  <si>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</si>
  <si>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</si>
  <si>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</si>
  <si>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</si>
  <si>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</si>
  <si>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</si>
  <si>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</si>
  <si>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</si>
  <si>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</si>
  <si>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</si>
  <si>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</si>
  <si>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</si>
  <si>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</si>
  <si>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</si>
  <si>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</si>
  <si>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</si>
  <si>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</si>
  <si>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</si>
  <si>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</si>
  <si>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</si>
  <si>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</si>
  <si>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</si>
  <si>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</si>
  <si>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</si>
  <si>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</si>
  <si>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</si>
  <si>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</si>
  <si>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</si>
  <si>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</si>
  <si>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</si>
  <si>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</si>
  <si>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</si>
  <si>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</si>
  <si>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</si>
  <si>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</si>
  <si>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</si>
  <si>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</si>
  <si>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</si>
  <si>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</si>
  <si>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</si>
  <si>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</si>
  <si>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</si>
  <si>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</si>
  <si>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</si>
  <si>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</si>
  <si>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</si>
  <si>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</si>
  <si>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</si>
  <si>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</si>
  <si>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</si>
  <si>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</si>
  <si>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</si>
  <si>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</si>
  <si>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</si>
  <si>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</si>
  <si>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</si>
  <si>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</si>
  <si>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</si>
  <si>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</si>
  <si>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</si>
  <si>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</si>
  <si>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</si>
  <si>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</si>
  <si>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</si>
  <si>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</si>
  <si>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</si>
  <si>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</si>
  <si>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</si>
  <si>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</si>
  <si>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</si>
  <si>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</si>
  <si>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</si>
  <si>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</si>
  <si>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</si>
  <si>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</si>
  <si>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</si>
  <si>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</si>
  <si>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</si>
  <si>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</si>
  <si>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</si>
  <si>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</si>
  <si>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</si>
  <si>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</si>
  <si>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</si>
  <si>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</si>
  <si>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</si>
  <si>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</si>
  <si>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</si>
  <si>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</si>
  <si>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</si>
  <si>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</si>
  <si>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</si>
  <si>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</si>
  <si>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</si>
  <si>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</si>
  <si>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</si>
  <si>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</si>
  <si>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</si>
  <si>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</si>
  <si>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</si>
  <si>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</si>
  <si>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</si>
  <si>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</si>
  <si>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</si>
  <si>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</si>
  <si>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</si>
  <si>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</si>
  <si>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</si>
  <si>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</si>
  <si>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</si>
  <si>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</si>
  <si>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</si>
  <si>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</si>
  <si>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</si>
  <si>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</si>
  <si>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</si>
  <si>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</si>
  <si>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</si>
  <si>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</si>
  <si>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</si>
  <si>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</si>
  <si>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</si>
  <si>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</si>
  <si>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</si>
  <si>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</si>
  <si>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</si>
  <si>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</si>
  <si>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</si>
  <si>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</si>
  <si>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</si>
  <si>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</si>
  <si>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</si>
  <si>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</si>
  <si>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</si>
  <si>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</si>
  <si>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</si>
  <si>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</si>
  <si>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</si>
  <si>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</si>
  <si>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</si>
  <si>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</si>
  <si>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</si>
  <si>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</si>
  <si>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</si>
  <si>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</si>
  <si>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</si>
  <si>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</si>
  <si>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</si>
  <si>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</si>
  <si>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</si>
  <si>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</si>
  <si>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</si>
  <si>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</si>
  <si>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</si>
  <si>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</si>
  <si>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</si>
  <si>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</si>
  <si>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</si>
  <si>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</si>
  <si>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</si>
  <si>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</si>
  <si>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</si>
  <si>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</si>
  <si>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</si>
  <si>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</si>
  <si>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</si>
  <si>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</si>
  <si>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</si>
  <si>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</si>
  <si>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</si>
  <si>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</si>
  <si>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</si>
  <si>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</si>
  <si>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</si>
  <si>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</si>
  <si>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</si>
  <si>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</si>
  <si>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</si>
  <si>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</si>
  <si>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</si>
  <si>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</si>
  <si>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</si>
  <si>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</si>
  <si>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</si>
  <si>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</si>
  <si>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</si>
  <si>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</si>
  <si>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</si>
  <si>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</si>
  <si>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</si>
  <si>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</si>
  <si>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</si>
  <si>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</si>
  <si>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</si>
  <si>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</si>
  <si>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</si>
  <si>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</si>
  <si>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</si>
  <si>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</si>
  <si>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</si>
  <si>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</si>
  <si>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</si>
  <si>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</si>
  <si>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</si>
  <si>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</si>
  <si>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</si>
  <si>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</si>
  <si>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</si>
  <si>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</si>
  <si>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</si>
  <si>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</si>
  <si>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</si>
  <si>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</si>
  <si>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</si>
  <si>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</si>
  <si>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</si>
  <si>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</si>
  <si>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</si>
  <si>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</si>
  <si>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</si>
  <si>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</si>
  <si>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</si>
  <si>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</si>
  <si>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</si>
  <si>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</si>
  <si>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</si>
  <si>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</si>
  <si>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</si>
  <si>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</si>
  <si>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</si>
  <si>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</si>
  <si>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</si>
  <si>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</si>
  <si>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</si>
  <si>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</si>
  <si>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</si>
  <si>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</si>
  <si>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</si>
  <si>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</si>
  <si>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</si>
  <si>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</si>
  <si>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</si>
  <si>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</si>
  <si>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</si>
  <si>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</si>
  <si>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</si>
  <si>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</si>
  <si>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</si>
  <si>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</si>
  <si>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</si>
  <si>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</si>
  <si>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</si>
  <si>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</si>
  <si>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</si>
  <si>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</si>
  <si>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</si>
  <si>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</si>
  <si>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</si>
  <si>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</si>
  <si>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</si>
  <si>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</si>
  <si>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</si>
  <si>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</si>
  <si>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</si>
  <si>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</si>
  <si>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</si>
  <si>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</si>
  <si>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</si>
  <si>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</si>
  <si>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</si>
  <si>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</si>
  <si>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</si>
  <si>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</si>
  <si>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</si>
  <si>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</si>
  <si>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</si>
  <si>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</si>
  <si>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</si>
  <si>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</si>
  <si>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</si>
  <si>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</si>
  <si>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</si>
  <si>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</si>
  <si>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</si>
  <si>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</si>
  <si>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</si>
  <si>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</si>
  <si>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</si>
  <si>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</si>
  <si>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</si>
  <si>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</si>
  <si>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</si>
  <si>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</si>
  <si>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</si>
  <si>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</si>
  <si>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</si>
  <si>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</si>
  <si>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</si>
  <si>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</si>
  <si>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</si>
  <si>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</si>
  <si>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</si>
  <si>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</si>
  <si>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</si>
  <si>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</si>
  <si>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</si>
  <si>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</si>
  <si>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</si>
  <si>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</si>
  <si>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</si>
  <si>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</si>
  <si>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</si>
  <si>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</si>
  <si>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</si>
  <si>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</si>
  <si>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</si>
  <si>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</si>
  <si>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</si>
  <si>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</si>
  <si>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</si>
  <si>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</si>
  <si>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</si>
  <si>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</si>
  <si>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</si>
  <si>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</si>
  <si>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</si>
  <si>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</si>
  <si>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</si>
  <si>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</si>
  <si>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</si>
  <si>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</si>
  <si>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</si>
  <si>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</si>
  <si>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</si>
  <si>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</si>
  <si>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</si>
  <si>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</si>
  <si>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</si>
  <si>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</si>
  <si>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</si>
  <si>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</si>
  <si>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</si>
  <si>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</si>
  <si>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</si>
  <si>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</si>
  <si>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</si>
  <si>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</si>
  <si>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</si>
  <si>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</si>
  <si>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</si>
  <si>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</si>
  <si>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</si>
  <si>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</si>
  <si>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</si>
  <si>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</si>
  <si>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</si>
  <si>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</si>
  <si>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</si>
  <si>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</si>
  <si>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</si>
  <si>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</si>
  <si>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</si>
  <si>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</si>
  <si>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</si>
  <si>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</si>
  <si>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</si>
  <si>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</si>
  <si>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</si>
  <si>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</si>
  <si>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</si>
  <si>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</si>
  <si>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</si>
  <si>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</si>
  <si>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</si>
  <si>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</si>
  <si>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</si>
  <si>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</si>
  <si>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</si>
  <si>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</si>
  <si>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</si>
  <si>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</si>
  <si>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</si>
  <si>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</si>
  <si>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</si>
  <si>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</si>
  <si>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</si>
  <si>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</si>
  <si>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</si>
  <si>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</si>
  <si>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</si>
  <si>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</si>
  <si>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</si>
  <si>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</si>
  <si>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</si>
  <si>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</si>
  <si>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</si>
  <si>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</si>
  <si>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</si>
  <si>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</si>
  <si>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</si>
  <si>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</si>
  <si>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</si>
  <si>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</si>
  <si>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</si>
  <si>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</si>
  <si>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</si>
  <si>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</si>
  <si>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</si>
  <si>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</si>
  <si>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</si>
  <si>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</si>
  <si>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</si>
  <si>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</si>
  <si>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</si>
  <si>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</si>
  <si>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</si>
  <si>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</si>
  <si>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</si>
  <si>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</si>
  <si>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</si>
  <si>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</si>
  <si>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</si>
  <si>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</si>
  <si>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</si>
  <si>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</si>
  <si>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</si>
  <si>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</si>
  <si>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</si>
  <si>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</si>
  <si>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</si>
  <si>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</si>
  <si>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</si>
  <si>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</si>
  <si>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</si>
  <si>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</si>
  <si>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</si>
  <si>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</si>
  <si>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</si>
  <si>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</si>
  <si>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</si>
  <si>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</si>
  <si>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</si>
  <si>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</si>
  <si>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</si>
  <si>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</si>
  <si>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</si>
  <si>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</si>
  <si>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</si>
  <si>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</si>
  <si>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</si>
  <si>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</si>
  <si>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</si>
  <si>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</si>
  <si>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</si>
  <si>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</si>
  <si>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</si>
  <si>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</si>
  <si>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</si>
  <si>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</si>
  <si>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</si>
  <si>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</si>
  <si>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</si>
  <si>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</si>
  <si>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</si>
  <si>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</si>
  <si>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</si>
  <si>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</si>
  <si>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</si>
  <si>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Total Sales</t>
  </si>
  <si>
    <t>Average of Sales</t>
  </si>
  <si>
    <t>Sr No</t>
  </si>
  <si>
    <t>Number of Items</t>
  </si>
  <si>
    <t>Average of Rating</t>
  </si>
  <si>
    <t>Total Sales</t>
  </si>
  <si>
    <t>Avg Sales</t>
  </si>
  <si>
    <t>No of Items</t>
  </si>
  <si>
    <t>Avg Rating</t>
  </si>
  <si>
    <t>Row Labels</t>
  </si>
  <si>
    <t>Total Sales by Fat Content</t>
  </si>
  <si>
    <t>Total Sales by Item Type</t>
  </si>
  <si>
    <t>Column Labels</t>
  </si>
  <si>
    <t>Fat Content by outlet for Total Sales</t>
  </si>
  <si>
    <t>Total Sales by outlet Establishment</t>
  </si>
  <si>
    <t>Total Sales by Outlet Size</t>
  </si>
  <si>
    <t>Outlet Location</t>
  </si>
  <si>
    <t>Sales by Outlet location</t>
  </si>
  <si>
    <t>Average of Total Sales</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</si>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</sst>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M&quot;"/>
    <numFmt numFmtId="165" formatCode="&quot;$&quot;0"/>
    <numFmt numFmtId="166" formatCode="0.0"/>
    <numFmt numFmtId="167" formatCode="&quot;$&quot;0.0,&quot;K&quot;"/>
    <numFmt numFmtId="168" formatCode="&quot;$&quot;0.0,&quot;k&quot;"/>
    <numFmt numFmtId="169"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0"/>
      <color theme="1"/>
      <name val="Calibri"/>
      <family val="2"/>
      <scheme val="minor"/>
    </font>
    <font>
      <b/>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165" fontId="0" fillId="0" borderId="0" xfId="0" applyNumberFormat="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7" xfId="0" applyBorder="1" applyAlignment="1">
      <alignment horizontal="left"/>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164" fontId="0" fillId="0" borderId="17" xfId="0" applyNumberFormat="1" applyBorder="1"/>
    <xf numFmtId="166" fontId="0" fillId="0" borderId="18" xfId="0" applyNumberFormat="1" applyBorder="1"/>
    <xf numFmtId="167" fontId="0" fillId="0" borderId="22" xfId="0" applyNumberFormat="1" applyBorder="1"/>
    <xf numFmtId="0" fontId="0" fillId="0" borderId="13" xfId="0" pivotButton="1" applyBorder="1"/>
    <xf numFmtId="0" fontId="0" fillId="0" borderId="13" xfId="0" applyBorder="1"/>
    <xf numFmtId="0" fontId="0" fillId="0" borderId="25" xfId="0" applyBorder="1"/>
    <xf numFmtId="0" fontId="0" fillId="0" borderId="26" xfId="0" applyBorder="1"/>
    <xf numFmtId="0" fontId="0" fillId="0" borderId="20" xfId="0" applyBorder="1" applyAlignment="1">
      <alignment horizontal="left"/>
    </xf>
    <xf numFmtId="168" fontId="0" fillId="0" borderId="27" xfId="0" applyNumberFormat="1" applyBorder="1"/>
    <xf numFmtId="168" fontId="0" fillId="0" borderId="29" xfId="0" applyNumberFormat="1" applyBorder="1"/>
    <xf numFmtId="168" fontId="0" fillId="0" borderId="28" xfId="0" applyNumberFormat="1" applyBorder="1"/>
    <xf numFmtId="0" fontId="0" fillId="0" borderId="30" xfId="0" applyBorder="1"/>
    <xf numFmtId="167" fontId="0" fillId="0" borderId="18" xfId="0" applyNumberFormat="1" applyBorder="1"/>
    <xf numFmtId="167" fontId="0" fillId="0" borderId="27" xfId="0" applyNumberFormat="1" applyBorder="1"/>
    <xf numFmtId="0" fontId="0" fillId="0" borderId="27" xfId="0" applyBorder="1" applyAlignment="1">
      <alignment horizontal="left"/>
    </xf>
    <xf numFmtId="0" fontId="0" fillId="0" borderId="28" xfId="0" applyBorder="1" applyAlignment="1">
      <alignment horizontal="left"/>
    </xf>
    <xf numFmtId="168" fontId="0" fillId="0" borderId="14" xfId="0" applyNumberFormat="1" applyBorder="1"/>
    <xf numFmtId="167" fontId="0" fillId="0" borderId="16" xfId="0" applyNumberFormat="1" applyBorder="1"/>
    <xf numFmtId="168" fontId="0" fillId="0" borderId="20" xfId="0" applyNumberFormat="1" applyBorder="1"/>
    <xf numFmtId="168" fontId="0" fillId="0" borderId="17" xfId="0" applyNumberFormat="1" applyBorder="1"/>
    <xf numFmtId="0" fontId="0" fillId="0" borderId="29" xfId="0" applyBorder="1" applyAlignment="1">
      <alignment horizontal="left"/>
    </xf>
    <xf numFmtId="167" fontId="0" fillId="0" borderId="29" xfId="0" applyNumberFormat="1" applyBorder="1"/>
    <xf numFmtId="167" fontId="0" fillId="0" borderId="28" xfId="0" applyNumberFormat="1" applyBorder="1"/>
    <xf numFmtId="167" fontId="0" fillId="0" borderId="0" xfId="0" applyNumberFormat="1"/>
    <xf numFmtId="169" fontId="0" fillId="0" borderId="27" xfId="0" applyNumberFormat="1" applyBorder="1"/>
    <xf numFmtId="169" fontId="0" fillId="0" borderId="29" xfId="0" applyNumberFormat="1" applyBorder="1"/>
    <xf numFmtId="169" fontId="0" fillId="0" borderId="28" xfId="0" applyNumberFormat="1" applyBorder="1"/>
    <xf numFmtId="1" fontId="0" fillId="0" borderId="27" xfId="0" applyNumberFormat="1" applyBorder="1"/>
    <xf numFmtId="1" fontId="0" fillId="0" borderId="29" xfId="0" applyNumberFormat="1" applyBorder="1"/>
    <xf numFmtId="1" fontId="0" fillId="0" borderId="28" xfId="0" applyNumberFormat="1" applyBorder="1"/>
    <xf numFmtId="0" fontId="0" fillId="0" borderId="25" xfId="0" pivotButton="1" applyBorder="1"/>
    <xf numFmtId="0" fontId="19" fillId="33" borderId="14" xfId="0" applyFont="1" applyFill="1" applyBorder="1" applyAlignment="1">
      <alignment horizontal="center"/>
    </xf>
    <xf numFmtId="0" fontId="0" fillId="33" borderId="15" xfId="0" applyFill="1" applyBorder="1" applyAlignment="1">
      <alignment horizontal="center"/>
    </xf>
    <xf numFmtId="0" fontId="0" fillId="33" borderId="16" xfId="0" applyFill="1" applyBorder="1" applyAlignment="1">
      <alignment horizontal="center"/>
    </xf>
    <xf numFmtId="0" fontId="18" fillId="33" borderId="17" xfId="0" applyFont="1" applyFill="1" applyBorder="1" applyAlignment="1">
      <alignment horizontal="center"/>
    </xf>
    <xf numFmtId="0" fontId="18" fillId="33" borderId="0" xfId="0" applyFont="1" applyFill="1" applyAlignment="1">
      <alignment horizontal="center"/>
    </xf>
    <xf numFmtId="0" fontId="0" fillId="33" borderId="14" xfId="0"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18" fillId="33" borderId="16" xfId="0" applyFont="1" applyFill="1" applyBorder="1" applyAlignment="1">
      <alignment horizontal="center"/>
    </xf>
    <xf numFmtId="0" fontId="18" fillId="33" borderId="18" xfId="0" applyFont="1" applyFill="1" applyBorder="1" applyAlignment="1">
      <alignment horizontal="center"/>
    </xf>
    <xf numFmtId="0" fontId="18" fillId="33" borderId="19" xfId="0" applyFont="1" applyFill="1"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0" fillId="0" borderId="25" xfId="0" applyNumberFormat="1" applyBorder="1"/>
    <xf numFmtId="0" fontId="0" fillId="0" borderId="30" xfId="0" applyNumberFormat="1" applyBorder="1"/>
    <xf numFmtId="0" fontId="0" fillId="0" borderId="2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70"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diagonalUp="0" diagonalDown="0">
        <left/>
        <right/>
        <top/>
        <bottom/>
        <vertical/>
        <horizontal/>
      </border>
    </dxf>
  </dxfs>
  <tableStyles count="1" defaultTableStyle="TableStyleMedium2" defaultPivotStyle="PivotStyleLight16">
    <tableStyle name="SlicerStyleLight4 2" pivot="0" table="0" count="10" xr9:uid="{338205AE-F533-4C68-B45A-B2C98DB2E4C1}">
      <tableStyleElement type="wholeTable" dxfId="241"/>
      <tableStyleElement type="headerRow" dxfId="24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3013013013013014"/>
          <c:y val="0.19961315811133365"/>
          <c:w val="0.63790404577806148"/>
          <c:h val="0.74014650607698429"/>
        </c:manualLayout>
      </c:layout>
      <c:doughnutChart>
        <c:varyColors val="1"/>
        <c:ser>
          <c:idx val="0"/>
          <c:order val="0"/>
          <c:tx>
            <c:strRef>
              <c:f>'Sheets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08-4B47-BE30-7C6662E7DC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08-4B47-BE30-7C6662E7DC27}"/>
              </c:ext>
            </c:extLst>
          </c:dPt>
          <c:cat>
            <c:strRef>
              <c:f>'Sheets Design'!$A$16:$A$17</c:f>
              <c:strCache>
                <c:ptCount val="2"/>
                <c:pt idx="0">
                  <c:v>Low Fat</c:v>
                </c:pt>
                <c:pt idx="1">
                  <c:v>Regular</c:v>
                </c:pt>
              </c:strCache>
            </c:strRef>
          </c:cat>
          <c:val>
            <c:numRef>
              <c:f>'Sheets Design'!$B$16:$B$17</c:f>
              <c:numCache>
                <c:formatCode>General</c:formatCode>
                <c:ptCount val="2"/>
                <c:pt idx="0">
                  <c:v>776319.68840000057</c:v>
                </c:pt>
                <c:pt idx="1">
                  <c:v>425361.8043999995</c:v>
                </c:pt>
              </c:numCache>
            </c:numRef>
          </c:val>
          <c:extLst>
            <c:ext xmlns:c16="http://schemas.microsoft.com/office/drawing/2014/chart" uri="{C3380CC4-5D6E-409C-BE32-E72D297353CC}">
              <c16:uniqueId val="{00000004-6A2D-4925-B7CC-DA3B6C7D4A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Design'!$B$32:$B$33</c:f>
              <c:strCache>
                <c:ptCount val="1"/>
                <c:pt idx="0">
                  <c:v>Regular</c:v>
                </c:pt>
              </c:strCache>
            </c:strRef>
          </c:tx>
          <c:spPr>
            <a:solidFill>
              <a:schemeClr val="accent1"/>
            </a:solidFill>
            <a:ln>
              <a:noFill/>
            </a:ln>
            <a:effectLst/>
          </c:spPr>
          <c:invertIfNegative val="0"/>
          <c:cat>
            <c:strRef>
              <c:f>'Sheets Design'!$A$34:$A$36</c:f>
              <c:strCache>
                <c:ptCount val="3"/>
                <c:pt idx="0">
                  <c:v>Tier 1</c:v>
                </c:pt>
                <c:pt idx="1">
                  <c:v>Tier 2</c:v>
                </c:pt>
                <c:pt idx="2">
                  <c:v>Tier 3</c:v>
                </c:pt>
              </c:strCache>
            </c:strRef>
          </c:cat>
          <c:val>
            <c:numRef>
              <c:f>'Sheets Design'!$B$34:$B$36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17B-44FC-929C-0CA569A8F4DC}"/>
            </c:ext>
          </c:extLst>
        </c:ser>
        <c:ser>
          <c:idx val="1"/>
          <c:order val="1"/>
          <c:tx>
            <c:strRef>
              <c:f>'Sheets Design'!$C$32:$C$33</c:f>
              <c:strCache>
                <c:ptCount val="1"/>
                <c:pt idx="0">
                  <c:v>Low Fat</c:v>
                </c:pt>
              </c:strCache>
            </c:strRef>
          </c:tx>
          <c:spPr>
            <a:solidFill>
              <a:schemeClr val="accent2"/>
            </a:solidFill>
            <a:ln>
              <a:noFill/>
            </a:ln>
            <a:effectLst/>
          </c:spPr>
          <c:invertIfNegative val="0"/>
          <c:cat>
            <c:strRef>
              <c:f>'Sheets Design'!$A$34:$A$36</c:f>
              <c:strCache>
                <c:ptCount val="3"/>
                <c:pt idx="0">
                  <c:v>Tier 1</c:v>
                </c:pt>
                <c:pt idx="1">
                  <c:v>Tier 2</c:v>
                </c:pt>
                <c:pt idx="2">
                  <c:v>Tier 3</c:v>
                </c:pt>
              </c:strCache>
            </c:strRef>
          </c:cat>
          <c:val>
            <c:numRef>
              <c:f>'Sheets Design'!$C$34:$C$36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17B-44FC-929C-0CA569A8F4DC}"/>
            </c:ext>
          </c:extLst>
        </c:ser>
        <c:dLbls>
          <c:showLegendKey val="0"/>
          <c:showVal val="0"/>
          <c:showCatName val="0"/>
          <c:showSerName val="0"/>
          <c:showPercent val="0"/>
          <c:showBubbleSize val="0"/>
        </c:dLbls>
        <c:gapWidth val="182"/>
        <c:axId val="1385929007"/>
        <c:axId val="1385921807"/>
      </c:barChart>
      <c:catAx>
        <c:axId val="138592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21807"/>
        <c:crosses val="autoZero"/>
        <c:auto val="1"/>
        <c:lblAlgn val="ctr"/>
        <c:lblOffset val="100"/>
        <c:noMultiLvlLbl val="0"/>
      </c:catAx>
      <c:valAx>
        <c:axId val="1385921807"/>
        <c:scaling>
          <c:orientation val="minMax"/>
        </c:scaling>
        <c:delete val="1"/>
        <c:axPos val="b"/>
        <c:numFmt formatCode="&quot;$&quot;0.0,&quot;k&quot;" sourceLinked="1"/>
        <c:majorTickMark val="none"/>
        <c:minorTickMark val="none"/>
        <c:tickLblPos val="nextTo"/>
        <c:crossAx val="13859290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Design'!$B$47</c:f>
              <c:strCache>
                <c:ptCount val="1"/>
                <c:pt idx="0">
                  <c:v>Total</c:v>
                </c:pt>
              </c:strCache>
            </c:strRef>
          </c:tx>
          <c:spPr>
            <a:solidFill>
              <a:schemeClr val="accent1"/>
            </a:solidFill>
            <a:ln>
              <a:noFill/>
            </a:ln>
            <a:effectLst/>
          </c:spPr>
          <c:invertIfNegative val="0"/>
          <c:cat>
            <c:strRef>
              <c:f>'Sheets Design'!$A$48:$A$63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Design'!$B$48:$B$63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63D-45E3-9F53-0728B0BB44BA}"/>
            </c:ext>
          </c:extLst>
        </c:ser>
        <c:dLbls>
          <c:showLegendKey val="0"/>
          <c:showVal val="0"/>
          <c:showCatName val="0"/>
          <c:showSerName val="0"/>
          <c:showPercent val="0"/>
          <c:showBubbleSize val="0"/>
        </c:dLbls>
        <c:gapWidth val="182"/>
        <c:axId val="1551251775"/>
        <c:axId val="1551244095"/>
      </c:barChart>
      <c:catAx>
        <c:axId val="155125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244095"/>
        <c:crosses val="autoZero"/>
        <c:auto val="1"/>
        <c:lblAlgn val="ctr"/>
        <c:lblOffset val="100"/>
        <c:noMultiLvlLbl val="0"/>
      </c:catAx>
      <c:valAx>
        <c:axId val="1551244095"/>
        <c:scaling>
          <c:orientation val="minMax"/>
        </c:scaling>
        <c:delete val="1"/>
        <c:axPos val="b"/>
        <c:numFmt formatCode="&quot;$&quot;0.0,&quot;k&quot;" sourceLinked="1"/>
        <c:majorTickMark val="none"/>
        <c:minorTickMark val="none"/>
        <c:tickLblPos val="nextTo"/>
        <c:crossAx val="155125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Design!PivotTable7</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Design'!$B$70</c:f>
              <c:strCache>
                <c:ptCount val="1"/>
                <c:pt idx="0">
                  <c:v>Total</c:v>
                </c:pt>
              </c:strCache>
            </c:strRef>
          </c:tx>
          <c:spPr>
            <a:solidFill>
              <a:schemeClr val="accent1"/>
            </a:solidFill>
            <a:ln w="25400">
              <a:noFill/>
            </a:ln>
            <a:effectLst/>
          </c:spPr>
          <c:cat>
            <c:strRef>
              <c:f>'Sheets Design'!$A$71:$A$79</c:f>
              <c:strCache>
                <c:ptCount val="9"/>
                <c:pt idx="0">
                  <c:v>2011</c:v>
                </c:pt>
                <c:pt idx="1">
                  <c:v>2012</c:v>
                </c:pt>
                <c:pt idx="2">
                  <c:v>2014</c:v>
                </c:pt>
                <c:pt idx="3">
                  <c:v>2015</c:v>
                </c:pt>
                <c:pt idx="4">
                  <c:v>2016</c:v>
                </c:pt>
                <c:pt idx="5">
                  <c:v>2017</c:v>
                </c:pt>
                <c:pt idx="6">
                  <c:v>2018</c:v>
                </c:pt>
                <c:pt idx="7">
                  <c:v>2020</c:v>
                </c:pt>
                <c:pt idx="8">
                  <c:v>2022</c:v>
                </c:pt>
              </c:strCache>
            </c:strRef>
          </c:cat>
          <c:val>
            <c:numRef>
              <c:f>'Sheets Design'!$B$71:$B$79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199-43C3-A1FD-D753292E2EF5}"/>
            </c:ext>
          </c:extLst>
        </c:ser>
        <c:dLbls>
          <c:showLegendKey val="0"/>
          <c:showVal val="0"/>
          <c:showCatName val="0"/>
          <c:showSerName val="0"/>
          <c:showPercent val="0"/>
          <c:showBubbleSize val="0"/>
        </c:dLbls>
        <c:axId val="1385977487"/>
        <c:axId val="1385979887"/>
      </c:areaChart>
      <c:catAx>
        <c:axId val="1385977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79887"/>
        <c:crosses val="autoZero"/>
        <c:auto val="1"/>
        <c:lblAlgn val="ctr"/>
        <c:lblOffset val="100"/>
        <c:noMultiLvlLbl val="0"/>
      </c:catAx>
      <c:valAx>
        <c:axId val="1385979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774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Design!PivotTable8</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FA-4A18-BB95-4C18B72DF1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FA-4A18-BB95-4C18B72DF1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FA-4A18-BB95-4C18B72DF18A}"/>
              </c:ext>
            </c:extLst>
          </c:dPt>
          <c:cat>
            <c:strRef>
              <c:f>'Sheets Design'!$A$94:$A$96</c:f>
              <c:strCache>
                <c:ptCount val="3"/>
                <c:pt idx="0">
                  <c:v>High</c:v>
                </c:pt>
                <c:pt idx="1">
                  <c:v>Medium</c:v>
                </c:pt>
                <c:pt idx="2">
                  <c:v>Small</c:v>
                </c:pt>
              </c:strCache>
            </c:strRef>
          </c:cat>
          <c:val>
            <c:numRef>
              <c:f>'Sheets Design'!$B$94:$B$96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EEF-4A73-A7C2-7F77A580A5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Design!PivotTable10</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Design'!$B$134</c:f>
              <c:strCache>
                <c:ptCount val="1"/>
                <c:pt idx="0">
                  <c:v>Total</c:v>
                </c:pt>
              </c:strCache>
            </c:strRef>
          </c:tx>
          <c:spPr>
            <a:solidFill>
              <a:schemeClr val="accent1"/>
            </a:solidFill>
            <a:ln>
              <a:noFill/>
            </a:ln>
            <a:effectLst/>
          </c:spPr>
          <c:invertIfNegative val="0"/>
          <c:cat>
            <c:strRef>
              <c:f>'Sheets Design'!$A$135:$A$138</c:f>
              <c:strCache>
                <c:ptCount val="4"/>
                <c:pt idx="0">
                  <c:v>Grocery Store</c:v>
                </c:pt>
                <c:pt idx="1">
                  <c:v>Supermarket Type3</c:v>
                </c:pt>
                <c:pt idx="2">
                  <c:v>Supermarket Type2</c:v>
                </c:pt>
                <c:pt idx="3">
                  <c:v>Supermarket Type1</c:v>
                </c:pt>
              </c:strCache>
            </c:strRef>
          </c:cat>
          <c:val>
            <c:numRef>
              <c:f>'Sheets Design'!$B$135:$B$138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2E9-4C17-8E7B-8442EA7EF969}"/>
            </c:ext>
          </c:extLst>
        </c:ser>
        <c:dLbls>
          <c:showLegendKey val="0"/>
          <c:showVal val="0"/>
          <c:showCatName val="0"/>
          <c:showSerName val="0"/>
          <c:showPercent val="0"/>
          <c:showBubbleSize val="0"/>
        </c:dLbls>
        <c:gapWidth val="182"/>
        <c:axId val="1415521519"/>
        <c:axId val="1415521999"/>
      </c:barChart>
      <c:catAx>
        <c:axId val="141552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21999"/>
        <c:crosses val="autoZero"/>
        <c:auto val="1"/>
        <c:lblAlgn val="ctr"/>
        <c:lblOffset val="100"/>
        <c:noMultiLvlLbl val="0"/>
      </c:catAx>
      <c:valAx>
        <c:axId val="1415521999"/>
        <c:scaling>
          <c:orientation val="minMax"/>
        </c:scaling>
        <c:delete val="1"/>
        <c:axPos val="b"/>
        <c:numFmt formatCode="&quot;$&quot;0.0,&quot;K&quot;" sourceLinked="1"/>
        <c:majorTickMark val="none"/>
        <c:minorTickMark val="none"/>
        <c:tickLblPos val="nextTo"/>
        <c:crossAx val="141552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Design!PivotTable11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Design'!$B$145</c:f>
              <c:strCache>
                <c:ptCount val="1"/>
                <c:pt idx="0">
                  <c:v>Total</c:v>
                </c:pt>
              </c:strCache>
            </c:strRef>
          </c:tx>
          <c:spPr>
            <a:solidFill>
              <a:schemeClr val="accent1"/>
            </a:solidFill>
            <a:ln>
              <a:noFill/>
            </a:ln>
            <a:effectLst/>
          </c:spPr>
          <c:invertIfNegative val="0"/>
          <c:cat>
            <c:strRef>
              <c:f>'Sheets Design'!$A$146:$A$149</c:f>
              <c:strCache>
                <c:ptCount val="4"/>
                <c:pt idx="0">
                  <c:v>Grocery Store</c:v>
                </c:pt>
                <c:pt idx="1">
                  <c:v>Supermarket Type3</c:v>
                </c:pt>
                <c:pt idx="2">
                  <c:v>Supermarket Type2</c:v>
                </c:pt>
                <c:pt idx="3">
                  <c:v>Supermarket Type1</c:v>
                </c:pt>
              </c:strCache>
            </c:strRef>
          </c:cat>
          <c:val>
            <c:numRef>
              <c:f>'Sheets Design'!$B$146:$B$149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AFE-4111-9490-8CE99DCE92EF}"/>
            </c:ext>
          </c:extLst>
        </c:ser>
        <c:dLbls>
          <c:showLegendKey val="0"/>
          <c:showVal val="0"/>
          <c:showCatName val="0"/>
          <c:showSerName val="0"/>
          <c:showPercent val="0"/>
          <c:showBubbleSize val="0"/>
        </c:dLbls>
        <c:gapWidth val="182"/>
        <c:axId val="1977797279"/>
        <c:axId val="1977800159"/>
      </c:barChart>
      <c:catAx>
        <c:axId val="197779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00159"/>
        <c:crosses val="autoZero"/>
        <c:auto val="1"/>
        <c:lblAlgn val="ctr"/>
        <c:lblOffset val="100"/>
        <c:noMultiLvlLbl val="0"/>
      </c:catAx>
      <c:valAx>
        <c:axId val="1977800159"/>
        <c:scaling>
          <c:orientation val="minMax"/>
        </c:scaling>
        <c:delete val="1"/>
        <c:axPos val="b"/>
        <c:numFmt formatCode="\$0" sourceLinked="1"/>
        <c:majorTickMark val="none"/>
        <c:minorTickMark val="none"/>
        <c:tickLblPos val="nextTo"/>
        <c:crossAx val="19777972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Design!PivotTable12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Design'!$B$153</c:f>
              <c:strCache>
                <c:ptCount val="1"/>
                <c:pt idx="0">
                  <c:v>Total</c:v>
                </c:pt>
              </c:strCache>
            </c:strRef>
          </c:tx>
          <c:spPr>
            <a:solidFill>
              <a:schemeClr val="accent1"/>
            </a:solidFill>
            <a:ln>
              <a:noFill/>
            </a:ln>
            <a:effectLst/>
          </c:spPr>
          <c:invertIfNegative val="0"/>
          <c:cat>
            <c:strRef>
              <c:f>'Sheets Design'!$A$154:$A$157</c:f>
              <c:strCache>
                <c:ptCount val="4"/>
                <c:pt idx="0">
                  <c:v>Grocery Store</c:v>
                </c:pt>
                <c:pt idx="1">
                  <c:v>Supermarket Type3</c:v>
                </c:pt>
                <c:pt idx="2">
                  <c:v>Supermarket Type2</c:v>
                </c:pt>
                <c:pt idx="3">
                  <c:v>Supermarket Type1</c:v>
                </c:pt>
              </c:strCache>
            </c:strRef>
          </c:cat>
          <c:val>
            <c:numRef>
              <c:f>'Sheets Design'!$B$154:$B$157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336-4612-BE37-9327CECA7B99}"/>
            </c:ext>
          </c:extLst>
        </c:ser>
        <c:dLbls>
          <c:showLegendKey val="0"/>
          <c:showVal val="0"/>
          <c:showCatName val="0"/>
          <c:showSerName val="0"/>
          <c:showPercent val="0"/>
          <c:showBubbleSize val="0"/>
        </c:dLbls>
        <c:gapWidth val="182"/>
        <c:axId val="707031759"/>
        <c:axId val="707033199"/>
      </c:barChart>
      <c:catAx>
        <c:axId val="70703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33199"/>
        <c:crosses val="autoZero"/>
        <c:auto val="1"/>
        <c:lblAlgn val="ctr"/>
        <c:lblOffset val="100"/>
        <c:noMultiLvlLbl val="0"/>
      </c:catAx>
      <c:valAx>
        <c:axId val="707033199"/>
        <c:scaling>
          <c:orientation val="minMax"/>
        </c:scaling>
        <c:delete val="1"/>
        <c:axPos val="b"/>
        <c:numFmt formatCode="0" sourceLinked="1"/>
        <c:majorTickMark val="none"/>
        <c:minorTickMark val="none"/>
        <c:tickLblPos val="nextTo"/>
        <c:crossAx val="7070317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6.2588862273940588E-2"/>
              <c:y val="0.13773695013586529"/>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9178410293972821"/>
                  <c:h val="0.22979158158127508"/>
                </c:manualLayout>
              </c15:layout>
            </c:ext>
          </c:extLst>
        </c:dLbl>
      </c:pivotFmt>
      <c:pivotFmt>
        <c:idx val="6"/>
        <c:spPr>
          <a:solidFill>
            <a:schemeClr val="accent6">
              <a:lumMod val="50000"/>
            </a:schemeClr>
          </a:solidFill>
          <a:ln w="19050">
            <a:solidFill>
              <a:schemeClr val="lt1"/>
            </a:solidFill>
          </a:ln>
          <a:effectLst/>
        </c:spPr>
        <c:dLbl>
          <c:idx val="0"/>
          <c:layout>
            <c:manualLayout>
              <c:x val="-3.7710690031078069E-2"/>
              <c:y val="-0.15040316974836651"/>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15554984488871"/>
                  <c:h val="0.14763521191815068"/>
                </c:manualLayout>
              </c15:layout>
            </c:ext>
          </c:extLst>
        </c:dLbl>
      </c:pivotFmt>
    </c:pivotFmts>
    <c:plotArea>
      <c:layout>
        <c:manualLayout>
          <c:layoutTarget val="inner"/>
          <c:xMode val="edge"/>
          <c:yMode val="edge"/>
          <c:x val="0.13365244905334739"/>
          <c:y val="8.0875143745363268E-2"/>
          <c:w val="0.72128854437380274"/>
          <c:h val="0.87938399939919476"/>
        </c:manualLayout>
      </c:layout>
      <c:doughnutChart>
        <c:varyColors val="1"/>
        <c:ser>
          <c:idx val="0"/>
          <c:order val="0"/>
          <c:tx>
            <c:strRef>
              <c:f>'Sheets Design'!$B$15</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AC3-43B5-9F2D-B70998B87565}"/>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AC3-43B5-9F2D-B70998B87565}"/>
              </c:ext>
            </c:extLst>
          </c:dPt>
          <c:dLbls>
            <c:dLbl>
              <c:idx val="0"/>
              <c:layout>
                <c:manualLayout>
                  <c:x val="6.2588862273940588E-2"/>
                  <c:y val="0.13773695013586529"/>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9178410293972821"/>
                      <c:h val="0.22979158158127508"/>
                    </c:manualLayout>
                  </c15:layout>
                </c:ext>
                <c:ext xmlns:c16="http://schemas.microsoft.com/office/drawing/2014/chart" uri="{C3380CC4-5D6E-409C-BE32-E72D297353CC}">
                  <c16:uniqueId val="{00000001-4AC3-43B5-9F2D-B70998B87565}"/>
                </c:ext>
              </c:extLst>
            </c:dLbl>
            <c:dLbl>
              <c:idx val="1"/>
              <c:layout>
                <c:manualLayout>
                  <c:x val="-3.7710690031078069E-2"/>
                  <c:y val="-0.15040316974836651"/>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15554984488871"/>
                      <c:h val="0.14763521191815068"/>
                    </c:manualLayout>
                  </c15:layout>
                </c:ext>
                <c:ext xmlns:c16="http://schemas.microsoft.com/office/drawing/2014/chart" uri="{C3380CC4-5D6E-409C-BE32-E72D297353CC}">
                  <c16:uniqueId val="{00000003-4AC3-43B5-9F2D-B70998B87565}"/>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Design'!$A$16:$A$17</c:f>
              <c:strCache>
                <c:ptCount val="2"/>
                <c:pt idx="0">
                  <c:v>Low Fat</c:v>
                </c:pt>
                <c:pt idx="1">
                  <c:v>Regular</c:v>
                </c:pt>
              </c:strCache>
            </c:strRef>
          </c:cat>
          <c:val>
            <c:numRef>
              <c:f>'Sheets Design'!$B$16:$B$17</c:f>
              <c:numCache>
                <c:formatCode>General</c:formatCode>
                <c:ptCount val="2"/>
                <c:pt idx="0">
                  <c:v>776319.68840000057</c:v>
                </c:pt>
                <c:pt idx="1">
                  <c:v>425361.8043999995</c:v>
                </c:pt>
              </c:numCache>
            </c:numRef>
          </c:val>
          <c:extLst>
            <c:ext xmlns:c16="http://schemas.microsoft.com/office/drawing/2014/chart" uri="{C3380CC4-5D6E-409C-BE32-E72D297353CC}">
              <c16:uniqueId val="{00000004-02ED-4DFE-AA70-5404B74BF60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420200172588004"/>
          <c:y val="6.2295238065341742E-2"/>
          <c:w val="0.20581060004765184"/>
          <c:h val="0.216645320291658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s>
    <c:plotArea>
      <c:layout/>
      <c:barChart>
        <c:barDir val="bar"/>
        <c:grouping val="clustered"/>
        <c:varyColors val="0"/>
        <c:ser>
          <c:idx val="0"/>
          <c:order val="0"/>
          <c:tx>
            <c:strRef>
              <c:f>'Sheets Design'!$B$32:$B$33</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Design'!$A$34:$A$36</c:f>
              <c:strCache>
                <c:ptCount val="3"/>
                <c:pt idx="0">
                  <c:v>Tier 1</c:v>
                </c:pt>
                <c:pt idx="1">
                  <c:v>Tier 2</c:v>
                </c:pt>
                <c:pt idx="2">
                  <c:v>Tier 3</c:v>
                </c:pt>
              </c:strCache>
            </c:strRef>
          </c:cat>
          <c:val>
            <c:numRef>
              <c:f>'Sheets Design'!$B$34:$B$36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6-8BC0-4F0E-A6E2-4AB1C96C4FED}"/>
            </c:ext>
          </c:extLst>
        </c:ser>
        <c:ser>
          <c:idx val="1"/>
          <c:order val="1"/>
          <c:tx>
            <c:strRef>
              <c:f>'Sheets Design'!$C$32:$C$33</c:f>
              <c:strCache>
                <c:ptCount val="1"/>
                <c:pt idx="0">
                  <c:v>Low Fat</c:v>
                </c:pt>
              </c:strCache>
            </c:strRef>
          </c:tx>
          <c:spPr>
            <a:solidFill>
              <a:schemeClr val="accent6">
                <a:lumMod val="5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73B-4E87-B789-61F9BBEEB3FD}"/>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D73B-4E87-B789-61F9BBEEB3FD}"/>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D73B-4E87-B789-61F9BBEEB3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Design'!$A$34:$A$36</c:f>
              <c:strCache>
                <c:ptCount val="3"/>
                <c:pt idx="0">
                  <c:v>Tier 1</c:v>
                </c:pt>
                <c:pt idx="1">
                  <c:v>Tier 2</c:v>
                </c:pt>
                <c:pt idx="2">
                  <c:v>Tier 3</c:v>
                </c:pt>
              </c:strCache>
            </c:strRef>
          </c:cat>
          <c:val>
            <c:numRef>
              <c:f>'Sheets Design'!$C$34:$C$36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8BC0-4F0E-A6E2-4AB1C96C4FED}"/>
            </c:ext>
          </c:extLst>
        </c:ser>
        <c:dLbls>
          <c:dLblPos val="outEnd"/>
          <c:showLegendKey val="0"/>
          <c:showVal val="1"/>
          <c:showCatName val="0"/>
          <c:showSerName val="0"/>
          <c:showPercent val="0"/>
          <c:showBubbleSize val="0"/>
        </c:dLbls>
        <c:gapWidth val="60"/>
        <c:axId val="1385929007"/>
        <c:axId val="1385921807"/>
      </c:barChart>
      <c:catAx>
        <c:axId val="138592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21807"/>
        <c:crosses val="autoZero"/>
        <c:auto val="1"/>
        <c:lblAlgn val="ctr"/>
        <c:lblOffset val="100"/>
        <c:noMultiLvlLbl val="0"/>
      </c:catAx>
      <c:valAx>
        <c:axId val="1385921807"/>
        <c:scaling>
          <c:orientation val="minMax"/>
        </c:scaling>
        <c:delete val="1"/>
        <c:axPos val="b"/>
        <c:numFmt formatCode="&quot;$&quot;0.0,&quot;k&quot;" sourceLinked="1"/>
        <c:majorTickMark val="none"/>
        <c:minorTickMark val="none"/>
        <c:tickLblPos val="nextTo"/>
        <c:crossAx val="13859290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48776385489716"/>
          <c:y val="2.2959444245392292E-2"/>
          <c:w val="0.507803897896273"/>
          <c:h val="0.93776758934271076"/>
        </c:manualLayout>
      </c:layout>
      <c:barChart>
        <c:barDir val="bar"/>
        <c:grouping val="clustered"/>
        <c:varyColors val="0"/>
        <c:ser>
          <c:idx val="0"/>
          <c:order val="0"/>
          <c:tx>
            <c:strRef>
              <c:f>'Sheets Design'!$B$47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Design'!$A$48:$A$63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Design'!$B$48:$B$63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9F2-46A6-AF27-E31FFEBC318C}"/>
            </c:ext>
          </c:extLst>
        </c:ser>
        <c:dLbls>
          <c:showLegendKey val="0"/>
          <c:showVal val="0"/>
          <c:showCatName val="0"/>
          <c:showSerName val="0"/>
          <c:showPercent val="0"/>
          <c:showBubbleSize val="0"/>
        </c:dLbls>
        <c:gapWidth val="50"/>
        <c:axId val="1551251775"/>
        <c:axId val="1551244095"/>
      </c:barChart>
      <c:catAx>
        <c:axId val="155125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244095"/>
        <c:crosses val="autoZero"/>
        <c:auto val="1"/>
        <c:lblAlgn val="ctr"/>
        <c:lblOffset val="100"/>
        <c:noMultiLvlLbl val="0"/>
      </c:catAx>
      <c:valAx>
        <c:axId val="1551244095"/>
        <c:scaling>
          <c:orientation val="minMax"/>
        </c:scaling>
        <c:delete val="1"/>
        <c:axPos val="b"/>
        <c:numFmt formatCode="&quot;$&quot;0.0,&quot;k&quot;" sourceLinked="1"/>
        <c:majorTickMark val="none"/>
        <c:minorTickMark val="none"/>
        <c:tickLblPos val="nextTo"/>
        <c:crossAx val="155125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Design!PivotTable7</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5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2.2922962960823753E-3"/>
              <c:y val="-0.30483245293191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4.5845925921647506E-3"/>
              <c:y val="-0.322418940601060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4.5845925921647506E-3"/>
              <c:y val="-0.30483245293191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4.2024946619074078E-17"/>
              <c:y val="-0.304832452931912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0"/>
              <c:y val="-0.29897029037552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1.1461481480411961E-2"/>
              <c:y val="-0.32241894060106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4.5845925921647506E-3"/>
              <c:y val="-0.4044892163904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9.1691851843295012E-3"/>
              <c:y val="-0.34586759082659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5000"/>
            </a:srgbClr>
          </a:solidFill>
          <a:ln w="25400">
            <a:solidFill>
              <a:schemeClr val="tx1"/>
            </a:solidFill>
          </a:ln>
          <a:effectLst>
            <a:innerShdw dist="12700" dir="16200000">
              <a:schemeClr val="lt1">
                <a:alpha val="75000"/>
              </a:schemeClr>
            </a:innerShdw>
          </a:effectLst>
        </c:spPr>
        <c:dLbl>
          <c:idx val="0"/>
          <c:layout>
            <c:manualLayout>
              <c:x val="0"/>
              <c:y val="-0.32241894060106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Design'!$B$70</c:f>
              <c:strCache>
                <c:ptCount val="1"/>
                <c:pt idx="0">
                  <c:v>Total</c:v>
                </c:pt>
              </c:strCache>
            </c:strRef>
          </c:tx>
          <c:spPr>
            <a:solidFill>
              <a:srgbClr val="FFD200">
                <a:alpha val="75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A77B-4205-94A9-8B04ED08FD64}"/>
              </c:ext>
            </c:extLst>
          </c:dPt>
          <c:dPt>
            <c:idx val="1"/>
            <c:bubble3D val="0"/>
            <c:extLst>
              <c:ext xmlns:c16="http://schemas.microsoft.com/office/drawing/2014/chart" uri="{C3380CC4-5D6E-409C-BE32-E72D297353CC}">
                <c16:uniqueId val="{00000001-A77B-4205-94A9-8B04ED08FD64}"/>
              </c:ext>
            </c:extLst>
          </c:dPt>
          <c:dPt>
            <c:idx val="2"/>
            <c:bubble3D val="0"/>
            <c:extLst>
              <c:ext xmlns:c16="http://schemas.microsoft.com/office/drawing/2014/chart" uri="{C3380CC4-5D6E-409C-BE32-E72D297353CC}">
                <c16:uniqueId val="{00000002-A77B-4205-94A9-8B04ED08FD64}"/>
              </c:ext>
            </c:extLst>
          </c:dPt>
          <c:dPt>
            <c:idx val="3"/>
            <c:bubble3D val="0"/>
            <c:extLst>
              <c:ext xmlns:c16="http://schemas.microsoft.com/office/drawing/2014/chart" uri="{C3380CC4-5D6E-409C-BE32-E72D297353CC}">
                <c16:uniqueId val="{00000003-A77B-4205-94A9-8B04ED08FD64}"/>
              </c:ext>
            </c:extLst>
          </c:dPt>
          <c:dPt>
            <c:idx val="4"/>
            <c:bubble3D val="0"/>
            <c:extLst>
              <c:ext xmlns:c16="http://schemas.microsoft.com/office/drawing/2014/chart" uri="{C3380CC4-5D6E-409C-BE32-E72D297353CC}">
                <c16:uniqueId val="{00000004-A77B-4205-94A9-8B04ED08FD64}"/>
              </c:ext>
            </c:extLst>
          </c:dPt>
          <c:dPt>
            <c:idx val="5"/>
            <c:bubble3D val="0"/>
            <c:extLst>
              <c:ext xmlns:c16="http://schemas.microsoft.com/office/drawing/2014/chart" uri="{C3380CC4-5D6E-409C-BE32-E72D297353CC}">
                <c16:uniqueId val="{00000005-A77B-4205-94A9-8B04ED08FD64}"/>
              </c:ext>
            </c:extLst>
          </c:dPt>
          <c:dPt>
            <c:idx val="6"/>
            <c:bubble3D val="0"/>
            <c:extLst>
              <c:ext xmlns:c16="http://schemas.microsoft.com/office/drawing/2014/chart" uri="{C3380CC4-5D6E-409C-BE32-E72D297353CC}">
                <c16:uniqueId val="{00000006-A77B-4205-94A9-8B04ED08FD64}"/>
              </c:ext>
            </c:extLst>
          </c:dPt>
          <c:dPt>
            <c:idx val="7"/>
            <c:bubble3D val="0"/>
            <c:extLst>
              <c:ext xmlns:c16="http://schemas.microsoft.com/office/drawing/2014/chart" uri="{C3380CC4-5D6E-409C-BE32-E72D297353CC}">
                <c16:uniqueId val="{00000007-A77B-4205-94A9-8B04ED08FD64}"/>
              </c:ext>
            </c:extLst>
          </c:dPt>
          <c:dPt>
            <c:idx val="8"/>
            <c:bubble3D val="0"/>
            <c:extLst>
              <c:ext xmlns:c16="http://schemas.microsoft.com/office/drawing/2014/chart" uri="{C3380CC4-5D6E-409C-BE32-E72D297353CC}">
                <c16:uniqueId val="{00000008-A77B-4205-94A9-8B04ED08FD64}"/>
              </c:ext>
            </c:extLst>
          </c:dPt>
          <c:dLbls>
            <c:dLbl>
              <c:idx val="0"/>
              <c:layout>
                <c:manualLayout>
                  <c:x val="2.2922962960823753E-3"/>
                  <c:y val="-0.304832452931912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7B-4205-94A9-8B04ED08FD64}"/>
                </c:ext>
              </c:extLst>
            </c:dLbl>
            <c:dLbl>
              <c:idx val="1"/>
              <c:layout>
                <c:manualLayout>
                  <c:x val="4.5845925921647506E-3"/>
                  <c:y val="-0.322418940601060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7B-4205-94A9-8B04ED08FD64}"/>
                </c:ext>
              </c:extLst>
            </c:dLbl>
            <c:dLbl>
              <c:idx val="2"/>
              <c:layout>
                <c:manualLayout>
                  <c:x val="4.5845925921647506E-3"/>
                  <c:y val="-0.304832452931912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7B-4205-94A9-8B04ED08FD64}"/>
                </c:ext>
              </c:extLst>
            </c:dLbl>
            <c:dLbl>
              <c:idx val="3"/>
              <c:layout>
                <c:manualLayout>
                  <c:x val="-4.2024946619074078E-17"/>
                  <c:y val="-0.304832452931912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7B-4205-94A9-8B04ED08FD64}"/>
                </c:ext>
              </c:extLst>
            </c:dLbl>
            <c:dLbl>
              <c:idx val="4"/>
              <c:layout>
                <c:manualLayout>
                  <c:x val="0"/>
                  <c:y val="-0.298970290375529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7B-4205-94A9-8B04ED08FD64}"/>
                </c:ext>
              </c:extLst>
            </c:dLbl>
            <c:dLbl>
              <c:idx val="5"/>
              <c:layout>
                <c:manualLayout>
                  <c:x val="-1.1461481480411961E-2"/>
                  <c:y val="-0.322418940601060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7B-4205-94A9-8B04ED08FD64}"/>
                </c:ext>
              </c:extLst>
            </c:dLbl>
            <c:dLbl>
              <c:idx val="6"/>
              <c:layout>
                <c:manualLayout>
                  <c:x val="4.5845925921647506E-3"/>
                  <c:y val="-0.40448921639042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7B-4205-94A9-8B04ED08FD64}"/>
                </c:ext>
              </c:extLst>
            </c:dLbl>
            <c:dLbl>
              <c:idx val="7"/>
              <c:layout>
                <c:manualLayout>
                  <c:x val="9.1691851843295012E-3"/>
                  <c:y val="-0.34586759082659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7B-4205-94A9-8B04ED08FD64}"/>
                </c:ext>
              </c:extLst>
            </c:dLbl>
            <c:dLbl>
              <c:idx val="8"/>
              <c:layout>
                <c:manualLayout>
                  <c:x val="0"/>
                  <c:y val="-0.322418940601060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77B-4205-94A9-8B04ED08FD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Design'!$A$71:$A$79</c:f>
              <c:strCache>
                <c:ptCount val="9"/>
                <c:pt idx="0">
                  <c:v>2011</c:v>
                </c:pt>
                <c:pt idx="1">
                  <c:v>2012</c:v>
                </c:pt>
                <c:pt idx="2">
                  <c:v>2014</c:v>
                </c:pt>
                <c:pt idx="3">
                  <c:v>2015</c:v>
                </c:pt>
                <c:pt idx="4">
                  <c:v>2016</c:v>
                </c:pt>
                <c:pt idx="5">
                  <c:v>2017</c:v>
                </c:pt>
                <c:pt idx="6">
                  <c:v>2018</c:v>
                </c:pt>
                <c:pt idx="7">
                  <c:v>2020</c:v>
                </c:pt>
                <c:pt idx="8">
                  <c:v>2022</c:v>
                </c:pt>
              </c:strCache>
            </c:strRef>
          </c:cat>
          <c:val>
            <c:numRef>
              <c:f>'Sheets Design'!$B$71:$B$79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CB4-44D3-98BA-8E6B10D80FBD}"/>
            </c:ext>
          </c:extLst>
        </c:ser>
        <c:dLbls>
          <c:showLegendKey val="0"/>
          <c:showVal val="1"/>
          <c:showCatName val="0"/>
          <c:showSerName val="0"/>
          <c:showPercent val="0"/>
          <c:showBubbleSize val="0"/>
        </c:dLbls>
        <c:dropLines>
          <c:spPr>
            <a:ln w="9525" cap="flat" cmpd="sng" algn="ctr">
              <a:solidFill>
                <a:schemeClr val="tx1">
                  <a:lumMod val="65000"/>
                  <a:lumOff val="35000"/>
                  <a:alpha val="40000"/>
                </a:schemeClr>
              </a:solidFill>
              <a:round/>
            </a:ln>
            <a:effectLst/>
          </c:spPr>
        </c:dropLines>
        <c:axId val="1385977487"/>
        <c:axId val="1385979887"/>
      </c:areaChart>
      <c:catAx>
        <c:axId val="138597748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385979887"/>
        <c:crosses val="autoZero"/>
        <c:auto val="1"/>
        <c:lblAlgn val="ctr"/>
        <c:lblOffset val="100"/>
        <c:noMultiLvlLbl val="0"/>
      </c:catAx>
      <c:valAx>
        <c:axId val="1385979887"/>
        <c:scaling>
          <c:orientation val="minMax"/>
        </c:scaling>
        <c:delete val="1"/>
        <c:axPos val="l"/>
        <c:numFmt formatCode="&quot;$&quot;0.0,&quot;k&quot;" sourceLinked="1"/>
        <c:majorTickMark val="out"/>
        <c:minorTickMark val="none"/>
        <c:tickLblPos val="nextTo"/>
        <c:crossAx val="138597748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Design!PivotTable8</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9837140412252832"/>
              <c:y val="1.32874028620228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017423636703997"/>
              <c:y val="-8.218524773410659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07032677641598"/>
                  <c:h val="0.11274373061103747"/>
                </c:manualLayout>
              </c15:layout>
            </c:ext>
          </c:extLst>
        </c:dLbl>
      </c:pivotFmt>
      <c:pivotFmt>
        <c:idx val="8"/>
        <c:spPr>
          <a:solidFill>
            <a:srgbClr val="D09E00"/>
          </a:solidFill>
          <a:ln w="19050">
            <a:solidFill>
              <a:schemeClr val="lt1"/>
            </a:solidFill>
          </a:ln>
          <a:effectLst/>
        </c:spPr>
        <c:dLbl>
          <c:idx val="0"/>
          <c:layout>
            <c:manualLayout>
              <c:x val="-6.4336671607306523E-2"/>
              <c:y val="-0.11294292432719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234577668167151"/>
          <c:y val="0.15182688711200387"/>
          <c:w val="0.65765882904724737"/>
          <c:h val="0.81495460573293887"/>
        </c:manualLayout>
      </c:layout>
      <c:doughnutChart>
        <c:varyColors val="1"/>
        <c:ser>
          <c:idx val="0"/>
          <c:order val="0"/>
          <c:tx>
            <c:strRef>
              <c:f>'Sheets Design'!$B$93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E5C-47E6-8E9A-21733B1B840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E5C-47E6-8E9A-21733B1B8403}"/>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6E5C-47E6-8E9A-21733B1B8403}"/>
              </c:ext>
            </c:extLst>
          </c:dPt>
          <c:dLbls>
            <c:dLbl>
              <c:idx val="0"/>
              <c:layout>
                <c:manualLayout>
                  <c:x val="0.19837140412252832"/>
                  <c:y val="1.328740286202287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5C-47E6-8E9A-21733B1B8403}"/>
                </c:ext>
              </c:extLst>
            </c:dLbl>
            <c:dLbl>
              <c:idx val="1"/>
              <c:layout>
                <c:manualLayout>
                  <c:x val="0.21017423636703997"/>
                  <c:y val="-8.218524773410659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207032677641598"/>
                      <c:h val="0.11274373061103747"/>
                    </c:manualLayout>
                  </c15:layout>
                </c:ext>
                <c:ext xmlns:c16="http://schemas.microsoft.com/office/drawing/2014/chart" uri="{C3380CC4-5D6E-409C-BE32-E72D297353CC}">
                  <c16:uniqueId val="{00000003-6E5C-47E6-8E9A-21733B1B8403}"/>
                </c:ext>
              </c:extLst>
            </c:dLbl>
            <c:dLbl>
              <c:idx val="2"/>
              <c:layout>
                <c:manualLayout>
                  <c:x val="-6.4336671607306523E-2"/>
                  <c:y val="-0.1129429243271944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5C-47E6-8E9A-21733B1B84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Design'!$A$94:$A$96</c:f>
              <c:strCache>
                <c:ptCount val="3"/>
                <c:pt idx="0">
                  <c:v>High</c:v>
                </c:pt>
                <c:pt idx="1">
                  <c:v>Medium</c:v>
                </c:pt>
                <c:pt idx="2">
                  <c:v>Small</c:v>
                </c:pt>
              </c:strCache>
            </c:strRef>
          </c:cat>
          <c:val>
            <c:numRef>
              <c:f>'Sheets Design'!$B$94:$B$96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27A-420D-9825-EA8CF3B757CC}"/>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22565792056616271"/>
          <c:y val="3.3218507155057191E-2"/>
          <c:w val="0.52917334169973296"/>
          <c:h val="0.100891962265199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1.0094219550461838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656827832100768"/>
          <c:y val="6.7249032699445016E-2"/>
          <c:w val="0.46286570472050753"/>
          <c:h val="0.85205212806122099"/>
        </c:manualLayout>
      </c:layout>
      <c:barChart>
        <c:barDir val="bar"/>
        <c:grouping val="clustered"/>
        <c:varyColors val="0"/>
        <c:ser>
          <c:idx val="0"/>
          <c:order val="0"/>
          <c:tx>
            <c:strRef>
              <c:f>'Sheets Design'!$B$134</c:f>
              <c:strCache>
                <c:ptCount val="1"/>
                <c:pt idx="0">
                  <c:v>Total</c:v>
                </c:pt>
              </c:strCache>
            </c:strRef>
          </c:tx>
          <c:spPr>
            <a:solidFill>
              <a:srgbClr val="C00000"/>
            </a:solidFill>
            <a:ln>
              <a:noFill/>
            </a:ln>
            <a:effectLst/>
          </c:spPr>
          <c:invertIfNegative val="0"/>
          <c:dPt>
            <c:idx val="3"/>
            <c:invertIfNegative val="0"/>
            <c:bubble3D val="0"/>
            <c:spPr>
              <a:solidFill>
                <a:srgbClr val="C00000"/>
              </a:solidFill>
              <a:ln>
                <a:noFill/>
              </a:ln>
              <a:effectLst/>
            </c:spPr>
            <c:extLst>
              <c:ext xmlns:c16="http://schemas.microsoft.com/office/drawing/2014/chart" uri="{C3380CC4-5D6E-409C-BE32-E72D297353CC}">
                <c16:uniqueId val="{00000001-290F-4B60-ADCD-66CD182F2B02}"/>
              </c:ext>
            </c:extLst>
          </c:dPt>
          <c:dLbls>
            <c:dLbl>
              <c:idx val="3"/>
              <c:layout>
                <c:manualLayout>
                  <c:x val="-1.0094219550461838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0F-4B60-ADCD-66CD182F2B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Design'!$A$135:$A$138</c:f>
              <c:strCache>
                <c:ptCount val="4"/>
                <c:pt idx="0">
                  <c:v>Grocery Store</c:v>
                </c:pt>
                <c:pt idx="1">
                  <c:v>Supermarket Type3</c:v>
                </c:pt>
                <c:pt idx="2">
                  <c:v>Supermarket Type2</c:v>
                </c:pt>
                <c:pt idx="3">
                  <c:v>Supermarket Type1</c:v>
                </c:pt>
              </c:strCache>
            </c:strRef>
          </c:cat>
          <c:val>
            <c:numRef>
              <c:f>'Sheets Design'!$B$135:$B$138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7F7D-4B72-9CCC-07A69B057420}"/>
            </c:ext>
          </c:extLst>
        </c:ser>
        <c:dLbls>
          <c:dLblPos val="outEnd"/>
          <c:showLegendKey val="0"/>
          <c:showVal val="1"/>
          <c:showCatName val="0"/>
          <c:showSerName val="0"/>
          <c:showPercent val="0"/>
          <c:showBubbleSize val="0"/>
        </c:dLbls>
        <c:gapWidth val="55"/>
        <c:axId val="1415521519"/>
        <c:axId val="1415521999"/>
      </c:barChart>
      <c:catAx>
        <c:axId val="141552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21999"/>
        <c:crosses val="autoZero"/>
        <c:auto val="1"/>
        <c:lblAlgn val="ctr"/>
        <c:lblOffset val="100"/>
        <c:noMultiLvlLbl val="0"/>
      </c:catAx>
      <c:valAx>
        <c:axId val="1415521999"/>
        <c:scaling>
          <c:orientation val="minMax"/>
        </c:scaling>
        <c:delete val="1"/>
        <c:axPos val="b"/>
        <c:numFmt formatCode="&quot;$&quot;0.0,&quot;K&quot;" sourceLinked="1"/>
        <c:majorTickMark val="none"/>
        <c:minorTickMark val="none"/>
        <c:tickLblPos val="nextTo"/>
        <c:crossAx val="141552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Design'!$B$145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Design'!$A$146:$A$149</c:f>
              <c:strCache>
                <c:ptCount val="4"/>
                <c:pt idx="0">
                  <c:v>Grocery Store</c:v>
                </c:pt>
                <c:pt idx="1">
                  <c:v>Supermarket Type3</c:v>
                </c:pt>
                <c:pt idx="2">
                  <c:v>Supermarket Type2</c:v>
                </c:pt>
                <c:pt idx="3">
                  <c:v>Supermarket Type1</c:v>
                </c:pt>
              </c:strCache>
            </c:strRef>
          </c:cat>
          <c:val>
            <c:numRef>
              <c:f>'Sheets Design'!$B$146:$B$149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FF3-48DA-B046-0A1D3BFA99AA}"/>
            </c:ext>
          </c:extLst>
        </c:ser>
        <c:dLbls>
          <c:dLblPos val="outEnd"/>
          <c:showLegendKey val="0"/>
          <c:showVal val="1"/>
          <c:showCatName val="0"/>
          <c:showSerName val="0"/>
          <c:showPercent val="0"/>
          <c:showBubbleSize val="0"/>
        </c:dLbls>
        <c:gapWidth val="55"/>
        <c:axId val="1977797279"/>
        <c:axId val="1977800159"/>
      </c:barChart>
      <c:catAx>
        <c:axId val="1977797279"/>
        <c:scaling>
          <c:orientation val="minMax"/>
        </c:scaling>
        <c:delete val="1"/>
        <c:axPos val="l"/>
        <c:numFmt formatCode="General" sourceLinked="1"/>
        <c:majorTickMark val="none"/>
        <c:minorTickMark val="none"/>
        <c:tickLblPos val="nextTo"/>
        <c:crossAx val="1977800159"/>
        <c:crosses val="autoZero"/>
        <c:auto val="1"/>
        <c:lblAlgn val="ctr"/>
        <c:lblOffset val="100"/>
        <c:noMultiLvlLbl val="0"/>
      </c:catAx>
      <c:valAx>
        <c:axId val="1977800159"/>
        <c:scaling>
          <c:orientation val="minMax"/>
        </c:scaling>
        <c:delete val="1"/>
        <c:axPos val="b"/>
        <c:numFmt formatCode="\$0" sourceLinked="1"/>
        <c:majorTickMark val="none"/>
        <c:minorTickMark val="none"/>
        <c:tickLblPos val="nextTo"/>
        <c:crossAx val="19777972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Design!PivotTable12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Design'!$B$153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Design'!$A$154:$A$157</c:f>
              <c:strCache>
                <c:ptCount val="4"/>
                <c:pt idx="0">
                  <c:v>Grocery Store</c:v>
                </c:pt>
                <c:pt idx="1">
                  <c:v>Supermarket Type3</c:v>
                </c:pt>
                <c:pt idx="2">
                  <c:v>Supermarket Type2</c:v>
                </c:pt>
                <c:pt idx="3">
                  <c:v>Supermarket Type1</c:v>
                </c:pt>
              </c:strCache>
            </c:strRef>
          </c:cat>
          <c:val>
            <c:numRef>
              <c:f>'Sheets Design'!$B$154:$B$157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BBB-4037-B1F8-AC2BD82086F5}"/>
            </c:ext>
          </c:extLst>
        </c:ser>
        <c:dLbls>
          <c:dLblPos val="outEnd"/>
          <c:showLegendKey val="0"/>
          <c:showVal val="1"/>
          <c:showCatName val="0"/>
          <c:showSerName val="0"/>
          <c:showPercent val="0"/>
          <c:showBubbleSize val="0"/>
        </c:dLbls>
        <c:gapWidth val="55"/>
        <c:axId val="707031759"/>
        <c:axId val="707033199"/>
      </c:barChart>
      <c:catAx>
        <c:axId val="707031759"/>
        <c:scaling>
          <c:orientation val="minMax"/>
        </c:scaling>
        <c:delete val="1"/>
        <c:axPos val="l"/>
        <c:numFmt formatCode="General" sourceLinked="1"/>
        <c:majorTickMark val="none"/>
        <c:minorTickMark val="none"/>
        <c:tickLblPos val="nextTo"/>
        <c:crossAx val="707033199"/>
        <c:crosses val="autoZero"/>
        <c:auto val="1"/>
        <c:lblAlgn val="ctr"/>
        <c:lblOffset val="100"/>
        <c:noMultiLvlLbl val="0"/>
      </c:catAx>
      <c:valAx>
        <c:axId val="707033199"/>
        <c:scaling>
          <c:orientation val="minMax"/>
        </c:scaling>
        <c:delete val="1"/>
        <c:axPos val="b"/>
        <c:numFmt formatCode="0" sourceLinked="1"/>
        <c:majorTickMark val="none"/>
        <c:minorTickMark val="none"/>
        <c:tickLblPos val="nextTo"/>
        <c:crossAx val="7070317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076D-4EA3-95EA-E77C22818C9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076D-4EA3-95EA-E77C22818C9E}">
          <cx:tx>
            <cx:txData>
              <cx:f>_xlchart.v2.4</cx:f>
              <cx:v>Sales</cx:v>
            </cx:txData>
          </cx:tx>
          <cx:dataPt idx="0">
            <cx:spPr>
              <a:solidFill>
                <a:srgbClr val="FFC000">
                  <a:lumMod val="75000"/>
                </a:srgbClr>
              </a:solidFill>
              <a:ln>
                <a:noFill/>
              </a:ln>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sz="1200">
                    <a:solidFill>
                      <a:schemeClr val="tx1"/>
                    </a:solidFill>
                  </a:defRPr>
                </a:pPr>
                <a:endParaRPr lang="en-US" sz="1200" b="0" i="0" u="none" strike="noStrike" baseline="0">
                  <a:solidFill>
                    <a:schemeClr val="tx1"/>
                  </a:solidFill>
                  <a:latin typeface="Calibri" panose="020F0502020204030204"/>
                </a:endParaRPr>
              </a:p>
            </cx:txPr>
            <cx:visibility seriesName="0" categoryName="0" value="1"/>
          </cx:dataLabels>
          <cx:dataId val="0"/>
        </cx:series>
      </cx:plotAreaRegion>
      <cx:axis id="0">
        <cx:catScaling gapWidth="0.270000011"/>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hyperlink" Target="#'Sheets Design'!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microsoft.com/office/2007/relationships/hdphoto" Target="../media/hdphoto1.wdp"/><Relationship Id="rId10" Type="http://schemas.microsoft.com/office/2014/relationships/chartEx" Target="../charts/chartEx2.xml"/><Relationship Id="rId19"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1356360</xdr:colOff>
      <xdr:row>1</xdr:row>
      <xdr:rowOff>137160</xdr:rowOff>
    </xdr:from>
    <xdr:to>
      <xdr:col>3</xdr:col>
      <xdr:colOff>1112520</xdr:colOff>
      <xdr:row>1</xdr:row>
      <xdr:rowOff>548640</xdr:rowOff>
    </xdr:to>
    <xdr:sp macro="" textlink="">
      <xdr:nvSpPr>
        <xdr:cNvPr id="3" name="TextBox 2">
          <a:extLst>
            <a:ext uri="{FF2B5EF4-FFF2-40B4-BE49-F238E27FC236}">
              <a16:creationId xmlns:a16="http://schemas.microsoft.com/office/drawing/2014/main" id="{8093B494-E126-D1A5-2CF9-BC8DAD242C34}"/>
            </a:ext>
          </a:extLst>
        </xdr:cNvPr>
        <xdr:cNvSpPr txBox="1"/>
      </xdr:nvSpPr>
      <xdr:spPr>
        <a:xfrm>
          <a:off x="1356360" y="335280"/>
          <a:ext cx="45720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KPI'S</a:t>
          </a:r>
          <a:r>
            <a:rPr lang="en-IN" sz="2800" b="1" baseline="0"/>
            <a:t> Requirement</a:t>
          </a:r>
          <a:endParaRPr lang="en-IN" sz="2800" b="1"/>
        </a:p>
      </xdr:txBody>
    </xdr:sp>
    <xdr:clientData/>
  </xdr:twoCellAnchor>
  <xdr:twoCellAnchor>
    <xdr:from>
      <xdr:col>2</xdr:col>
      <xdr:colOff>160020</xdr:colOff>
      <xdr:row>14</xdr:row>
      <xdr:rowOff>129540</xdr:rowOff>
    </xdr:from>
    <xdr:to>
      <xdr:col>3</xdr:col>
      <xdr:colOff>1021080</xdr:colOff>
      <xdr:row>25</xdr:row>
      <xdr:rowOff>137160</xdr:rowOff>
    </xdr:to>
    <xdr:graphicFrame macro="">
      <xdr:nvGraphicFramePr>
        <xdr:cNvPr id="6" name="Chart 5">
          <a:extLst>
            <a:ext uri="{FF2B5EF4-FFF2-40B4-BE49-F238E27FC236}">
              <a16:creationId xmlns:a16="http://schemas.microsoft.com/office/drawing/2014/main" id="{7136C2B7-9526-8366-8CA8-7D22E10EE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222269</xdr:colOff>
      <xdr:row>31</xdr:row>
      <xdr:rowOff>105285</xdr:rowOff>
    </xdr:from>
    <xdr:to>
      <xdr:col>7</xdr:col>
      <xdr:colOff>472225</xdr:colOff>
      <xdr:row>42</xdr:row>
      <xdr:rowOff>96592</xdr:rowOff>
    </xdr:to>
    <xdr:graphicFrame macro="">
      <xdr:nvGraphicFramePr>
        <xdr:cNvPr id="7" name="Chart 6">
          <a:extLst>
            <a:ext uri="{FF2B5EF4-FFF2-40B4-BE49-F238E27FC236}">
              <a16:creationId xmlns:a16="http://schemas.microsoft.com/office/drawing/2014/main" id="{24C422AD-F814-FDA1-05B8-674A52500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75127</xdr:colOff>
      <xdr:row>46</xdr:row>
      <xdr:rowOff>82639</xdr:rowOff>
    </xdr:from>
    <xdr:to>
      <xdr:col>9</xdr:col>
      <xdr:colOff>96592</xdr:colOff>
      <xdr:row>60</xdr:row>
      <xdr:rowOff>110543</xdr:rowOff>
    </xdr:to>
    <xdr:graphicFrame macro="">
      <xdr:nvGraphicFramePr>
        <xdr:cNvPr id="8" name="Chart 7">
          <a:extLst>
            <a:ext uri="{FF2B5EF4-FFF2-40B4-BE49-F238E27FC236}">
              <a16:creationId xmlns:a16="http://schemas.microsoft.com/office/drawing/2014/main" id="{F6F8896A-A9E9-81E4-6412-3842216C4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374197</xdr:colOff>
      <xdr:row>70</xdr:row>
      <xdr:rowOff>57150</xdr:rowOff>
    </xdr:from>
    <xdr:to>
      <xdr:col>8</xdr:col>
      <xdr:colOff>176894</xdr:colOff>
      <xdr:row>81</xdr:row>
      <xdr:rowOff>0</xdr:rowOff>
    </xdr:to>
    <xdr:graphicFrame macro="">
      <xdr:nvGraphicFramePr>
        <xdr:cNvPr id="10" name="Chart 9">
          <a:extLst>
            <a:ext uri="{FF2B5EF4-FFF2-40B4-BE49-F238E27FC236}">
              <a16:creationId xmlns:a16="http://schemas.microsoft.com/office/drawing/2014/main" id="{E99468D0-D21A-8266-BBE0-79FEE4415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564696</xdr:colOff>
      <xdr:row>93</xdr:row>
      <xdr:rowOff>193222</xdr:rowOff>
    </xdr:from>
    <xdr:to>
      <xdr:col>8</xdr:col>
      <xdr:colOff>129267</xdr:colOff>
      <xdr:row>107</xdr:row>
      <xdr:rowOff>78922</xdr:rowOff>
    </xdr:to>
    <xdr:graphicFrame macro="">
      <xdr:nvGraphicFramePr>
        <xdr:cNvPr id="12" name="Chart 11">
          <a:extLst>
            <a:ext uri="{FF2B5EF4-FFF2-40B4-BE49-F238E27FC236}">
              <a16:creationId xmlns:a16="http://schemas.microsoft.com/office/drawing/2014/main" id="{57075D3E-F3B0-E21A-A3AB-DD92B4462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170089</xdr:colOff>
      <xdr:row>112</xdr:row>
      <xdr:rowOff>159204</xdr:rowOff>
    </xdr:from>
    <xdr:to>
      <xdr:col>15</xdr:col>
      <xdr:colOff>74839</xdr:colOff>
      <xdr:row>126</xdr:row>
      <xdr:rowOff>44904</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B661F3E9-44AA-F34B-8317-FA559DD8DF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974749" y="23659284"/>
              <a:ext cx="4598670" cy="2682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302173</xdr:colOff>
      <xdr:row>133</xdr:row>
      <xdr:rowOff>7882</xdr:rowOff>
    </xdr:from>
    <xdr:to>
      <xdr:col>6</xdr:col>
      <xdr:colOff>289035</xdr:colOff>
      <xdr:row>140</xdr:row>
      <xdr:rowOff>183931</xdr:rowOff>
    </xdr:to>
    <xdr:graphicFrame macro="">
      <xdr:nvGraphicFramePr>
        <xdr:cNvPr id="15" name="Chart 14">
          <a:extLst>
            <a:ext uri="{FF2B5EF4-FFF2-40B4-BE49-F238E27FC236}">
              <a16:creationId xmlns:a16="http://schemas.microsoft.com/office/drawing/2014/main" id="{7C5C054B-73A9-89A5-6CC3-F5782D6FF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144517</xdr:colOff>
      <xdr:row>143</xdr:row>
      <xdr:rowOff>21019</xdr:rowOff>
    </xdr:from>
    <xdr:to>
      <xdr:col>6</xdr:col>
      <xdr:colOff>144517</xdr:colOff>
      <xdr:row>149</xdr:row>
      <xdr:rowOff>170792</xdr:rowOff>
    </xdr:to>
    <xdr:graphicFrame macro="">
      <xdr:nvGraphicFramePr>
        <xdr:cNvPr id="16" name="Chart 15">
          <a:extLst>
            <a:ext uri="{FF2B5EF4-FFF2-40B4-BE49-F238E27FC236}">
              <a16:creationId xmlns:a16="http://schemas.microsoft.com/office/drawing/2014/main" id="{82F48803-BD17-6659-A2FB-B8A87DA3B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170791</xdr:colOff>
      <xdr:row>151</xdr:row>
      <xdr:rowOff>165538</xdr:rowOff>
    </xdr:from>
    <xdr:to>
      <xdr:col>6</xdr:col>
      <xdr:colOff>223343</xdr:colOff>
      <xdr:row>159</xdr:row>
      <xdr:rowOff>65690</xdr:rowOff>
    </xdr:to>
    <xdr:graphicFrame macro="">
      <xdr:nvGraphicFramePr>
        <xdr:cNvPr id="17" name="Chart 16">
          <a:extLst>
            <a:ext uri="{FF2B5EF4-FFF2-40B4-BE49-F238E27FC236}">
              <a16:creationId xmlns:a16="http://schemas.microsoft.com/office/drawing/2014/main" id="{B68D3F08-85BE-BBFD-37FD-D0AC8CA56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297643</xdr:colOff>
      <xdr:row>11</xdr:row>
      <xdr:rowOff>172258</xdr:rowOff>
    </xdr:from>
    <xdr:to>
      <xdr:col>11</xdr:col>
      <xdr:colOff>117534</xdr:colOff>
      <xdr:row>25</xdr:row>
      <xdr:rowOff>73833</xdr:rowOff>
    </xdr:to>
    <mc:AlternateContent xmlns:mc="http://schemas.openxmlformats.org/markup-compatibility/2006">
      <mc:Choice xmlns:a14="http://schemas.microsoft.com/office/drawing/2010/main" Requires="a14">
        <xdr:graphicFrame macro="">
          <xdr:nvGraphicFramePr>
            <xdr:cNvPr id="2" name="Item Type">
              <a:extLst>
                <a:ext uri="{FF2B5EF4-FFF2-40B4-BE49-F238E27FC236}">
                  <a16:creationId xmlns:a16="http://schemas.microsoft.com/office/drawing/2014/main" id="{DE8B05BF-1433-8AC8-5EB7-6DCFCF443BA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617461" y="2943167"/>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616066</xdr:colOff>
      <xdr:row>11</xdr:row>
      <xdr:rowOff>178954</xdr:rowOff>
    </xdr:from>
    <xdr:to>
      <xdr:col>7</xdr:col>
      <xdr:colOff>435957</xdr:colOff>
      <xdr:row>25</xdr:row>
      <xdr:rowOff>80529</xdr:rowOff>
    </xdr:to>
    <mc:AlternateContent xmlns:mc="http://schemas.openxmlformats.org/markup-compatibility/2006">
      <mc:Choice xmlns:a14="http://schemas.microsoft.com/office/drawing/2010/main" Requires="a14">
        <xdr:graphicFrame macro="">
          <xdr:nvGraphicFramePr>
            <xdr:cNvPr id="4" name="Outlet Location Type">
              <a:extLst>
                <a:ext uri="{FF2B5EF4-FFF2-40B4-BE49-F238E27FC236}">
                  <a16:creationId xmlns:a16="http://schemas.microsoft.com/office/drawing/2014/main" id="{DD68DC05-26FE-7280-25E3-2AED8CBCE92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257339" y="294986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34636</xdr:colOff>
      <xdr:row>2</xdr:row>
      <xdr:rowOff>184728</xdr:rowOff>
    </xdr:from>
    <xdr:to>
      <xdr:col>8</xdr:col>
      <xdr:colOff>184301</xdr:colOff>
      <xdr:row>9</xdr:row>
      <xdr:rowOff>20873</xdr:rowOff>
    </xdr:to>
    <mc:AlternateContent xmlns:mc="http://schemas.openxmlformats.org/markup-compatibility/2006">
      <mc:Choice xmlns:a14="http://schemas.microsoft.com/office/drawing/2010/main" Requires="a14">
        <xdr:graphicFrame macro="">
          <xdr:nvGraphicFramePr>
            <xdr:cNvPr id="18" name="Outlet Size 3">
              <a:extLst>
                <a:ext uri="{FF2B5EF4-FFF2-40B4-BE49-F238E27FC236}">
                  <a16:creationId xmlns:a16="http://schemas.microsoft.com/office/drawing/2014/main" id="{E415F062-C84F-4430-8888-167686EC74B4}"/>
                </a:ext>
              </a:extLst>
            </xdr:cNvPr>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dr:sp macro="" textlink="">
          <xdr:nvSpPr>
            <xdr:cNvPr id="0" name=""/>
            <xdr:cNvSpPr>
              <a:spLocks noTextEdit="1"/>
            </xdr:cNvSpPr>
          </xdr:nvSpPr>
          <xdr:spPr>
            <a:xfrm>
              <a:off x="5345545" y="1154546"/>
              <a:ext cx="2158574" cy="1233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164446</xdr:colOff>
      <xdr:row>1</xdr:row>
      <xdr:rowOff>61388</xdr:rowOff>
    </xdr:from>
    <xdr:to>
      <xdr:col>24</xdr:col>
      <xdr:colOff>366236</xdr:colOff>
      <xdr:row>40</xdr:row>
      <xdr:rowOff>78061</xdr:rowOff>
    </xdr:to>
    <xdr:sp macro="" textlink="">
      <xdr:nvSpPr>
        <xdr:cNvPr id="2" name="Rectangle 1">
          <a:extLst>
            <a:ext uri="{FF2B5EF4-FFF2-40B4-BE49-F238E27FC236}">
              <a16:creationId xmlns:a16="http://schemas.microsoft.com/office/drawing/2014/main" id="{3D970296-C14D-FAE2-87BC-2EDA5228E2CD}"/>
            </a:ext>
          </a:extLst>
        </xdr:cNvPr>
        <xdr:cNvSpPr/>
      </xdr:nvSpPr>
      <xdr:spPr>
        <a:xfrm>
          <a:off x="1509152" y="255623"/>
          <a:ext cx="14993555" cy="759185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316818</xdr:colOff>
      <xdr:row>1</xdr:row>
      <xdr:rowOff>129674</xdr:rowOff>
    </xdr:from>
    <xdr:to>
      <xdr:col>5</xdr:col>
      <xdr:colOff>527608</xdr:colOff>
      <xdr:row>39</xdr:row>
      <xdr:rowOff>33674</xdr:rowOff>
    </xdr:to>
    <xdr:sp macro="" textlink="">
      <xdr:nvSpPr>
        <xdr:cNvPr id="3" name="Rectangle: Top Corners Rounded 2">
          <a:extLst>
            <a:ext uri="{FF2B5EF4-FFF2-40B4-BE49-F238E27FC236}">
              <a16:creationId xmlns:a16="http://schemas.microsoft.com/office/drawing/2014/main" id="{424155FD-722D-1B96-6D9E-E0DDF58FD0EC}"/>
            </a:ext>
          </a:extLst>
        </xdr:cNvPr>
        <xdr:cNvSpPr/>
      </xdr:nvSpPr>
      <xdr:spPr>
        <a:xfrm rot="5400000">
          <a:off x="-1019920" y="3024279"/>
          <a:ext cx="7625600" cy="224279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340893</xdr:colOff>
      <xdr:row>3</xdr:row>
      <xdr:rowOff>0</xdr:rowOff>
    </xdr:from>
    <xdr:to>
      <xdr:col>5</xdr:col>
      <xdr:colOff>521368</xdr:colOff>
      <xdr:row>5</xdr:row>
      <xdr:rowOff>140368</xdr:rowOff>
    </xdr:to>
    <xdr:sp macro="" textlink="">
      <xdr:nvSpPr>
        <xdr:cNvPr id="4" name="TextBox 3">
          <a:extLst>
            <a:ext uri="{FF2B5EF4-FFF2-40B4-BE49-F238E27FC236}">
              <a16:creationId xmlns:a16="http://schemas.microsoft.com/office/drawing/2014/main" id="{6A56EF60-51EE-F4AA-7FBC-2BD58A9E14A2}"/>
            </a:ext>
          </a:extLst>
        </xdr:cNvPr>
        <xdr:cNvSpPr txBox="1"/>
      </xdr:nvSpPr>
      <xdr:spPr>
        <a:xfrm>
          <a:off x="1664367" y="601579"/>
          <a:ext cx="2165685" cy="541421"/>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401051</xdr:colOff>
      <xdr:row>5</xdr:row>
      <xdr:rowOff>120315</xdr:rowOff>
    </xdr:from>
    <xdr:to>
      <xdr:col>5</xdr:col>
      <xdr:colOff>441158</xdr:colOff>
      <xdr:row>7</xdr:row>
      <xdr:rowOff>140369</xdr:rowOff>
    </xdr:to>
    <xdr:sp macro="" textlink="">
      <xdr:nvSpPr>
        <xdr:cNvPr id="5" name="TextBox 4">
          <a:extLst>
            <a:ext uri="{FF2B5EF4-FFF2-40B4-BE49-F238E27FC236}">
              <a16:creationId xmlns:a16="http://schemas.microsoft.com/office/drawing/2014/main" id="{C85A16EB-2630-4F13-1B99-19E728BE552E}"/>
            </a:ext>
          </a:extLst>
        </xdr:cNvPr>
        <xdr:cNvSpPr txBox="1"/>
      </xdr:nvSpPr>
      <xdr:spPr>
        <a:xfrm>
          <a:off x="1724525" y="1122947"/>
          <a:ext cx="2025317" cy="421106"/>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ptos Display" panose="020B0004020202020204" pitchFamily="34" charset="0"/>
            </a:rPr>
            <a:t>India's</a:t>
          </a:r>
          <a:r>
            <a:rPr lang="en-IN" sz="1400" b="1" baseline="0">
              <a:latin typeface="Aptos Display" panose="020B0004020202020204" pitchFamily="34" charset="0"/>
            </a:rPr>
            <a:t> Last Minute App</a:t>
          </a:r>
          <a:endParaRPr lang="en-IN" sz="1400" b="1">
            <a:latin typeface="Aptos Display" panose="020B0004020202020204" pitchFamily="34" charset="0"/>
          </a:endParaRPr>
        </a:p>
      </xdr:txBody>
    </xdr:sp>
    <xdr:clientData/>
  </xdr:twoCellAnchor>
  <xdr:twoCellAnchor>
    <xdr:from>
      <xdr:col>6</xdr:col>
      <xdr:colOff>162426</xdr:colOff>
      <xdr:row>2</xdr:row>
      <xdr:rowOff>106278</xdr:rowOff>
    </xdr:from>
    <xdr:to>
      <xdr:col>14</xdr:col>
      <xdr:colOff>574326</xdr:colOff>
      <xdr:row>13</xdr:row>
      <xdr:rowOff>195362</xdr:rowOff>
    </xdr:to>
    <xdr:grpSp>
      <xdr:nvGrpSpPr>
        <xdr:cNvPr id="13" name="Group 12">
          <a:extLst>
            <a:ext uri="{FF2B5EF4-FFF2-40B4-BE49-F238E27FC236}">
              <a16:creationId xmlns:a16="http://schemas.microsoft.com/office/drawing/2014/main" id="{588FFCC2-9AFC-BF4F-2A25-30FAACAF2B78}"/>
            </a:ext>
          </a:extLst>
        </xdr:cNvPr>
        <xdr:cNvGrpSpPr/>
      </xdr:nvGrpSpPr>
      <xdr:grpSpPr>
        <a:xfrm>
          <a:off x="4182633" y="500416"/>
          <a:ext cx="5772176" cy="2256843"/>
          <a:chOff x="4132847" y="447173"/>
          <a:chExt cx="5705795" cy="2294873"/>
        </a:xfrm>
      </xdr:grpSpPr>
      <xdr:sp macro="" textlink="">
        <xdr:nvSpPr>
          <xdr:cNvPr id="7" name="Rectangle: Rounded Corners 6">
            <a:extLst>
              <a:ext uri="{FF2B5EF4-FFF2-40B4-BE49-F238E27FC236}">
                <a16:creationId xmlns:a16="http://schemas.microsoft.com/office/drawing/2014/main" id="{08892676-8517-04EC-2994-19D95D3263EE}"/>
              </a:ext>
            </a:extLst>
          </xdr:cNvPr>
          <xdr:cNvSpPr/>
        </xdr:nvSpPr>
        <xdr:spPr>
          <a:xfrm>
            <a:off x="4132847" y="447173"/>
            <a:ext cx="2736000" cy="1047600"/>
          </a:xfrm>
          <a:prstGeom prst="roundRect">
            <a:avLst/>
          </a:prstGeom>
          <a:gradFill>
            <a:gsLst>
              <a:gs pos="59013">
                <a:srgbClr val="72902C"/>
              </a:gs>
              <a:gs pos="47026">
                <a:srgbClr val="909E23"/>
              </a:gs>
              <a:gs pos="23053">
                <a:srgbClr val="CCBA10"/>
              </a:gs>
              <a:gs pos="100000">
                <a:srgbClr val="869925">
                  <a:lumMod val="50000"/>
                  <a:alpha val="50000"/>
                </a:srgbClr>
              </a:gs>
              <a:gs pos="71000">
                <a:schemeClr val="accent6">
                  <a:lumMod val="75000"/>
                </a:schemeClr>
              </a:gs>
              <a:gs pos="2797">
                <a:srgbClr val="FFD200"/>
              </a:gs>
              <a:gs pos="100000">
                <a:schemeClr val="accent6">
                  <a:lumMod val="75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9F466B1-9722-4AE4-BD49-A4F2538239A4}"/>
              </a:ext>
            </a:extLst>
          </xdr:cNvPr>
          <xdr:cNvSpPr/>
        </xdr:nvSpPr>
        <xdr:spPr>
          <a:xfrm>
            <a:off x="7102642" y="44717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7F8B399E-87B8-4336-8C50-860811577361}"/>
              </a:ext>
            </a:extLst>
          </xdr:cNvPr>
          <xdr:cNvSpPr/>
        </xdr:nvSpPr>
        <xdr:spPr>
          <a:xfrm>
            <a:off x="4132847" y="169444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78781AA1-7731-468A-A1E5-25411AF11282}"/>
              </a:ext>
            </a:extLst>
          </xdr:cNvPr>
          <xdr:cNvSpPr/>
        </xdr:nvSpPr>
        <xdr:spPr>
          <a:xfrm>
            <a:off x="7102642" y="169444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311726</xdr:colOff>
      <xdr:row>2</xdr:row>
      <xdr:rowOff>121227</xdr:rowOff>
    </xdr:from>
    <xdr:to>
      <xdr:col>8</xdr:col>
      <xdr:colOff>363681</xdr:colOff>
      <xdr:row>6</xdr:row>
      <xdr:rowOff>173182</xdr:rowOff>
    </xdr:to>
    <xdr:sp macro="" textlink="'Sheets Design'!A10">
      <xdr:nvSpPr>
        <xdr:cNvPr id="15" name="TextBox 14">
          <a:extLst>
            <a:ext uri="{FF2B5EF4-FFF2-40B4-BE49-F238E27FC236}">
              <a16:creationId xmlns:a16="http://schemas.microsoft.com/office/drawing/2014/main" id="{6FEB716D-D66C-5DF3-AE09-990D8CEFFAEB}"/>
            </a:ext>
          </a:extLst>
        </xdr:cNvPr>
        <xdr:cNvSpPr txBox="1"/>
      </xdr:nvSpPr>
      <xdr:spPr>
        <a:xfrm>
          <a:off x="4364181" y="502227"/>
          <a:ext cx="1402773" cy="813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22B1D16-3007-4967-A1A3-492A47AC0F54}" type="TxLink">
            <a:rPr lang="en-US" sz="3200" b="1" i="0" u="none" strike="noStrike">
              <a:solidFill>
                <a:srgbClr val="000000"/>
              </a:solidFill>
              <a:latin typeface="Calibri"/>
              <a:ea typeface="Calibri"/>
              <a:cs typeface="Calibri"/>
            </a:rPr>
            <a:pPr marL="0" indent="0"/>
            <a:t>$1.2M</a:t>
          </a:fld>
          <a:endParaRPr lang="en-US" sz="3200" b="1" i="0" u="none" strike="noStrike">
            <a:solidFill>
              <a:srgbClr val="000000"/>
            </a:solidFill>
            <a:latin typeface="Calibri"/>
            <a:ea typeface="Calibri"/>
            <a:cs typeface="Calibri"/>
          </a:endParaRPr>
        </a:p>
      </xdr:txBody>
    </xdr:sp>
    <xdr:clientData/>
  </xdr:twoCellAnchor>
  <xdr:twoCellAnchor>
    <xdr:from>
      <xdr:col>6</xdr:col>
      <xdr:colOff>325581</xdr:colOff>
      <xdr:row>5</xdr:row>
      <xdr:rowOff>48490</xdr:rowOff>
    </xdr:from>
    <xdr:to>
      <xdr:col>10</xdr:col>
      <xdr:colOff>138546</xdr:colOff>
      <xdr:row>8</xdr:row>
      <xdr:rowOff>17317</xdr:rowOff>
    </xdr:to>
    <xdr:sp macro="" textlink="'Sheets Design'!A10">
      <xdr:nvSpPr>
        <xdr:cNvPr id="16" name="TextBox 15">
          <a:extLst>
            <a:ext uri="{FF2B5EF4-FFF2-40B4-BE49-F238E27FC236}">
              <a16:creationId xmlns:a16="http://schemas.microsoft.com/office/drawing/2014/main" id="{8932A186-4175-43C9-9023-E837035D26DD}"/>
            </a:ext>
          </a:extLst>
        </xdr:cNvPr>
        <xdr:cNvSpPr txBox="1"/>
      </xdr:nvSpPr>
      <xdr:spPr>
        <a:xfrm>
          <a:off x="4378036" y="1000990"/>
          <a:ext cx="2514601" cy="540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SALES</a:t>
          </a:r>
          <a:endParaRPr lang="en-US" sz="1200" b="1"/>
        </a:p>
      </xdr:txBody>
    </xdr:sp>
    <xdr:clientData/>
  </xdr:twoCellAnchor>
  <xdr:twoCellAnchor>
    <xdr:from>
      <xdr:col>10</xdr:col>
      <xdr:colOff>605842</xdr:colOff>
      <xdr:row>2</xdr:row>
      <xdr:rowOff>140599</xdr:rowOff>
    </xdr:from>
    <xdr:to>
      <xdr:col>12</xdr:col>
      <xdr:colOff>657797</xdr:colOff>
      <xdr:row>6</xdr:row>
      <xdr:rowOff>192554</xdr:rowOff>
    </xdr:to>
    <xdr:sp macro="" textlink="'Sheets Design'!B10">
      <xdr:nvSpPr>
        <xdr:cNvPr id="17" name="TextBox 16">
          <a:extLst>
            <a:ext uri="{FF2B5EF4-FFF2-40B4-BE49-F238E27FC236}">
              <a16:creationId xmlns:a16="http://schemas.microsoft.com/office/drawing/2014/main" id="{D0FEE16C-BB3A-42C1-94A3-75417948BEB2}"/>
            </a:ext>
          </a:extLst>
        </xdr:cNvPr>
        <xdr:cNvSpPr txBox="1"/>
      </xdr:nvSpPr>
      <xdr:spPr>
        <a:xfrm>
          <a:off x="7321774" y="528057"/>
          <a:ext cx="1395142" cy="8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838E05-E9CF-48C6-84F0-C8FB43B3377D}" type="TxLink">
            <a:rPr lang="en-US" sz="3200" b="1" i="0" u="none" strike="noStrike">
              <a:solidFill>
                <a:srgbClr val="000000"/>
              </a:solidFill>
              <a:latin typeface="Calibri"/>
              <a:ea typeface="Calibri"/>
              <a:cs typeface="Calibri"/>
            </a:rPr>
            <a:pPr marL="0" indent="0"/>
            <a:t>$141</a:t>
          </a:fld>
          <a:endParaRPr lang="en-US" sz="3200" b="1" i="0" u="none" strike="noStrike">
            <a:solidFill>
              <a:srgbClr val="000000"/>
            </a:solidFill>
            <a:latin typeface="Calibri"/>
            <a:ea typeface="Calibri"/>
            <a:cs typeface="Calibri"/>
          </a:endParaRPr>
        </a:p>
      </xdr:txBody>
    </xdr:sp>
    <xdr:clientData/>
  </xdr:twoCellAnchor>
  <xdr:twoCellAnchor>
    <xdr:from>
      <xdr:col>6</xdr:col>
      <xdr:colOff>370785</xdr:colOff>
      <xdr:row>9</xdr:row>
      <xdr:rowOff>34695</xdr:rowOff>
    </xdr:from>
    <xdr:to>
      <xdr:col>8</xdr:col>
      <xdr:colOff>422740</xdr:colOff>
      <xdr:row>13</xdr:row>
      <xdr:rowOff>86649</xdr:rowOff>
    </xdr:to>
    <xdr:sp macro="" textlink="'Sheets Design'!C10">
      <xdr:nvSpPr>
        <xdr:cNvPr id="18" name="TextBox 17">
          <a:extLst>
            <a:ext uri="{FF2B5EF4-FFF2-40B4-BE49-F238E27FC236}">
              <a16:creationId xmlns:a16="http://schemas.microsoft.com/office/drawing/2014/main" id="{3EA46C41-30E6-49DC-B531-29CFE22F2DD4}"/>
            </a:ext>
          </a:extLst>
        </xdr:cNvPr>
        <xdr:cNvSpPr txBox="1"/>
      </xdr:nvSpPr>
      <xdr:spPr>
        <a:xfrm>
          <a:off x="4400344" y="1778254"/>
          <a:ext cx="1395142" cy="8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DFE9CC-DE33-4B78-8408-B6BF05A67F9E}" type="TxLink">
            <a:rPr lang="en-US" sz="3200" b="1" i="0" u="none" strike="noStrike">
              <a:solidFill>
                <a:srgbClr val="000000"/>
              </a:solidFill>
              <a:latin typeface="Calibri"/>
              <a:ea typeface="Calibri"/>
              <a:cs typeface="Calibri"/>
            </a:rPr>
            <a:pPr marL="0" indent="0"/>
            <a:t>8523</a:t>
          </a:fld>
          <a:endParaRPr lang="en-US" sz="3200" b="1" i="0" u="none" strike="noStrike">
            <a:solidFill>
              <a:srgbClr val="000000"/>
            </a:solidFill>
            <a:latin typeface="Calibri"/>
            <a:ea typeface="Calibri"/>
            <a:cs typeface="Calibri"/>
          </a:endParaRPr>
        </a:p>
      </xdr:txBody>
    </xdr:sp>
    <xdr:clientData/>
  </xdr:twoCellAnchor>
  <xdr:twoCellAnchor>
    <xdr:from>
      <xdr:col>10</xdr:col>
      <xdr:colOff>624498</xdr:colOff>
      <xdr:row>9</xdr:row>
      <xdr:rowOff>3410</xdr:rowOff>
    </xdr:from>
    <xdr:to>
      <xdr:col>12</xdr:col>
      <xdr:colOff>676452</xdr:colOff>
      <xdr:row>13</xdr:row>
      <xdr:rowOff>64836</xdr:rowOff>
    </xdr:to>
    <xdr:sp macro="" textlink="'Sheets Design'!D10">
      <xdr:nvSpPr>
        <xdr:cNvPr id="20" name="TextBox 19">
          <a:extLst>
            <a:ext uri="{FF2B5EF4-FFF2-40B4-BE49-F238E27FC236}">
              <a16:creationId xmlns:a16="http://schemas.microsoft.com/office/drawing/2014/main" id="{76A9E917-73A0-40E0-A088-A139D87AFABA}"/>
            </a:ext>
          </a:extLst>
        </xdr:cNvPr>
        <xdr:cNvSpPr txBox="1"/>
      </xdr:nvSpPr>
      <xdr:spPr>
        <a:xfrm>
          <a:off x="7397831" y="1832210"/>
          <a:ext cx="1406621" cy="87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4A46ACC-3D13-4860-816D-BC6E3CD89A43}" type="TxLink">
            <a:rPr lang="en-US" sz="3200" b="1" i="0" u="none" strike="noStrike">
              <a:solidFill>
                <a:srgbClr val="000000"/>
              </a:solidFill>
              <a:latin typeface="Calibri"/>
              <a:ea typeface="Calibri"/>
              <a:cs typeface="Calibri"/>
            </a:rPr>
            <a:pPr marL="0" indent="0"/>
            <a:t>4.0</a:t>
          </a:fld>
          <a:endParaRPr lang="en-US" sz="3200" b="1" i="0" u="none" strike="noStrike">
            <a:solidFill>
              <a:srgbClr val="000000"/>
            </a:solidFill>
            <a:latin typeface="Calibri"/>
            <a:ea typeface="Calibri"/>
            <a:cs typeface="Calibri"/>
          </a:endParaRPr>
        </a:p>
      </xdr:txBody>
    </xdr:sp>
    <xdr:clientData/>
  </xdr:twoCellAnchor>
  <xdr:twoCellAnchor>
    <xdr:from>
      <xdr:col>10</xdr:col>
      <xdr:colOff>580951</xdr:colOff>
      <xdr:row>5</xdr:row>
      <xdr:rowOff>84007</xdr:rowOff>
    </xdr:from>
    <xdr:to>
      <xdr:col>14</xdr:col>
      <xdr:colOff>393916</xdr:colOff>
      <xdr:row>8</xdr:row>
      <xdr:rowOff>52834</xdr:rowOff>
    </xdr:to>
    <xdr:sp macro="" textlink="'Sheets Design'!A10">
      <xdr:nvSpPr>
        <xdr:cNvPr id="21" name="TextBox 20">
          <a:extLst>
            <a:ext uri="{FF2B5EF4-FFF2-40B4-BE49-F238E27FC236}">
              <a16:creationId xmlns:a16="http://schemas.microsoft.com/office/drawing/2014/main" id="{BAC64DD7-6790-4930-B5B6-1733841463BB}"/>
            </a:ext>
          </a:extLst>
        </xdr:cNvPr>
        <xdr:cNvSpPr txBox="1"/>
      </xdr:nvSpPr>
      <xdr:spPr>
        <a:xfrm>
          <a:off x="7296883" y="1052651"/>
          <a:ext cx="2499338" cy="550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AVG SALES</a:t>
          </a:r>
          <a:endParaRPr lang="en-US" sz="1200" b="1"/>
        </a:p>
      </xdr:txBody>
    </xdr:sp>
    <xdr:clientData/>
  </xdr:twoCellAnchor>
  <xdr:twoCellAnchor>
    <xdr:from>
      <xdr:col>6</xdr:col>
      <xdr:colOff>297051</xdr:colOff>
      <xdr:row>11</xdr:row>
      <xdr:rowOff>154983</xdr:rowOff>
    </xdr:from>
    <xdr:to>
      <xdr:col>10</xdr:col>
      <xdr:colOff>110016</xdr:colOff>
      <xdr:row>14</xdr:row>
      <xdr:rowOff>123811</xdr:rowOff>
    </xdr:to>
    <xdr:sp macro="" textlink="'Sheets Design'!L38">
      <xdr:nvSpPr>
        <xdr:cNvPr id="22" name="TextBox 21">
          <a:extLst>
            <a:ext uri="{FF2B5EF4-FFF2-40B4-BE49-F238E27FC236}">
              <a16:creationId xmlns:a16="http://schemas.microsoft.com/office/drawing/2014/main" id="{8044C082-2AC8-4707-A2C0-EDBE155BC031}"/>
            </a:ext>
          </a:extLst>
        </xdr:cNvPr>
        <xdr:cNvSpPr txBox="1"/>
      </xdr:nvSpPr>
      <xdr:spPr>
        <a:xfrm>
          <a:off x="4326610" y="2286000"/>
          <a:ext cx="2499338" cy="550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NO</a:t>
          </a:r>
          <a:r>
            <a:rPr lang="en-US" sz="1200" b="1" baseline="0"/>
            <a:t> OF ITEMS</a:t>
          </a:r>
          <a:endParaRPr lang="en-US" sz="1200" b="1"/>
        </a:p>
      </xdr:txBody>
    </xdr:sp>
    <xdr:clientData/>
  </xdr:twoCellAnchor>
  <xdr:twoCellAnchor>
    <xdr:from>
      <xdr:col>10</xdr:col>
      <xdr:colOff>578604</xdr:colOff>
      <xdr:row>11</xdr:row>
      <xdr:rowOff>126569</xdr:rowOff>
    </xdr:from>
    <xdr:to>
      <xdr:col>14</xdr:col>
      <xdr:colOff>391569</xdr:colOff>
      <xdr:row>14</xdr:row>
      <xdr:rowOff>95397</xdr:rowOff>
    </xdr:to>
    <xdr:sp macro="" textlink="'Sheets Design'!A10">
      <xdr:nvSpPr>
        <xdr:cNvPr id="23" name="TextBox 22">
          <a:extLst>
            <a:ext uri="{FF2B5EF4-FFF2-40B4-BE49-F238E27FC236}">
              <a16:creationId xmlns:a16="http://schemas.microsoft.com/office/drawing/2014/main" id="{33DC4366-C640-4E21-9E78-41392CCA6A92}"/>
            </a:ext>
          </a:extLst>
        </xdr:cNvPr>
        <xdr:cNvSpPr txBox="1"/>
      </xdr:nvSpPr>
      <xdr:spPr>
        <a:xfrm>
          <a:off x="7294536" y="2257586"/>
          <a:ext cx="2499338" cy="550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a:t>
          </a:r>
          <a:r>
            <a:rPr lang="en-US" sz="1200" b="1" baseline="0"/>
            <a:t> RATING</a:t>
          </a:r>
          <a:endParaRPr lang="en-US" sz="1200" b="1"/>
        </a:p>
      </xdr:txBody>
    </xdr:sp>
    <xdr:clientData/>
  </xdr:twoCellAnchor>
  <xdr:twoCellAnchor editAs="oneCell">
    <xdr:from>
      <xdr:col>13</xdr:col>
      <xdr:colOff>618211</xdr:colOff>
      <xdr:row>3</xdr:row>
      <xdr:rowOff>861</xdr:rowOff>
    </xdr:from>
    <xdr:to>
      <xdr:col>14</xdr:col>
      <xdr:colOff>406400</xdr:colOff>
      <xdr:row>5</xdr:row>
      <xdr:rowOff>71749</xdr:rowOff>
    </xdr:to>
    <xdr:pic>
      <xdr:nvPicPr>
        <xdr:cNvPr id="25" name="Picture 24">
          <a:extLst>
            <a:ext uri="{FF2B5EF4-FFF2-40B4-BE49-F238E27FC236}">
              <a16:creationId xmlns:a16="http://schemas.microsoft.com/office/drawing/2014/main" id="{F67CF55F-2F87-FEE8-B705-1ADD5B9024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3544" y="610461"/>
          <a:ext cx="465523" cy="477288"/>
        </a:xfrm>
        <a:prstGeom prst="rect">
          <a:avLst/>
        </a:prstGeom>
      </xdr:spPr>
    </xdr:pic>
    <xdr:clientData/>
  </xdr:twoCellAnchor>
  <xdr:twoCellAnchor editAs="oneCell">
    <xdr:from>
      <xdr:col>9</xdr:col>
      <xdr:colOff>245391</xdr:colOff>
      <xdr:row>9</xdr:row>
      <xdr:rowOff>31571</xdr:rowOff>
    </xdr:from>
    <xdr:to>
      <xdr:col>10</xdr:col>
      <xdr:colOff>50799</xdr:colOff>
      <xdr:row>11</xdr:row>
      <xdr:rowOff>129955</xdr:rowOff>
    </xdr:to>
    <xdr:pic>
      <xdr:nvPicPr>
        <xdr:cNvPr id="27" name="Picture 26">
          <a:extLst>
            <a:ext uri="{FF2B5EF4-FFF2-40B4-BE49-F238E27FC236}">
              <a16:creationId xmlns:a16="http://schemas.microsoft.com/office/drawing/2014/main" id="{BB333DDE-3B23-6B76-7D7D-7BBD3BA761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41391" y="1860371"/>
          <a:ext cx="482741" cy="504784"/>
        </a:xfrm>
        <a:prstGeom prst="rect">
          <a:avLst/>
        </a:prstGeom>
      </xdr:spPr>
    </xdr:pic>
    <xdr:clientData/>
  </xdr:twoCellAnchor>
  <xdr:twoCellAnchor editAs="oneCell">
    <xdr:from>
      <xdr:col>13</xdr:col>
      <xdr:colOff>665854</xdr:colOff>
      <xdr:row>9</xdr:row>
      <xdr:rowOff>21812</xdr:rowOff>
    </xdr:from>
    <xdr:to>
      <xdr:col>14</xdr:col>
      <xdr:colOff>475816</xdr:colOff>
      <xdr:row>11</xdr:row>
      <xdr:rowOff>120315</xdr:rowOff>
    </xdr:to>
    <xdr:pic>
      <xdr:nvPicPr>
        <xdr:cNvPr id="29" name="Picture 28">
          <a:extLst>
            <a:ext uri="{FF2B5EF4-FFF2-40B4-BE49-F238E27FC236}">
              <a16:creationId xmlns:a16="http://schemas.microsoft.com/office/drawing/2014/main" id="{7AF8D6DD-8825-FAE2-7077-BE2633D1AA0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55328" y="1826549"/>
          <a:ext cx="478383" cy="499555"/>
        </a:xfrm>
        <a:prstGeom prst="rect">
          <a:avLst/>
        </a:prstGeom>
      </xdr:spPr>
    </xdr:pic>
    <xdr:clientData/>
  </xdr:twoCellAnchor>
  <xdr:twoCellAnchor editAs="oneCell">
    <xdr:from>
      <xdr:col>9</xdr:col>
      <xdr:colOff>261465</xdr:colOff>
      <xdr:row>3</xdr:row>
      <xdr:rowOff>5741</xdr:rowOff>
    </xdr:from>
    <xdr:to>
      <xdr:col>10</xdr:col>
      <xdr:colOff>65982</xdr:colOff>
      <xdr:row>5</xdr:row>
      <xdr:rowOff>101600</xdr:rowOff>
    </xdr:to>
    <xdr:pic>
      <xdr:nvPicPr>
        <xdr:cNvPr id="31" name="Picture 30">
          <a:extLst>
            <a:ext uri="{FF2B5EF4-FFF2-40B4-BE49-F238E27FC236}">
              <a16:creationId xmlns:a16="http://schemas.microsoft.com/office/drawing/2014/main" id="{51F96EC3-8228-9CC6-59DB-BB9AB76BDAD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57465" y="615341"/>
          <a:ext cx="481850" cy="502259"/>
        </a:xfrm>
        <a:prstGeom prst="rect">
          <a:avLst/>
        </a:prstGeom>
      </xdr:spPr>
    </xdr:pic>
    <xdr:clientData/>
  </xdr:twoCellAnchor>
  <xdr:twoCellAnchor>
    <xdr:from>
      <xdr:col>6</xdr:col>
      <xdr:colOff>139065</xdr:colOff>
      <xdr:row>14</xdr:row>
      <xdr:rowOff>187889</xdr:rowOff>
    </xdr:from>
    <xdr:to>
      <xdr:col>14</xdr:col>
      <xdr:colOff>594987</xdr:colOff>
      <xdr:row>39</xdr:row>
      <xdr:rowOff>99391</xdr:rowOff>
    </xdr:to>
    <xdr:sp macro="" textlink="">
      <xdr:nvSpPr>
        <xdr:cNvPr id="32" name="Rectangle: Rounded Corners 31">
          <a:extLst>
            <a:ext uri="{FF2B5EF4-FFF2-40B4-BE49-F238E27FC236}">
              <a16:creationId xmlns:a16="http://schemas.microsoft.com/office/drawing/2014/main" id="{E0796425-E412-4B5E-9C81-8547E1C92519}"/>
            </a:ext>
          </a:extLst>
        </xdr:cNvPr>
        <xdr:cNvSpPr/>
      </xdr:nvSpPr>
      <xdr:spPr>
        <a:xfrm>
          <a:off x="4147394" y="2964492"/>
          <a:ext cx="5800360" cy="4869721"/>
        </a:xfrm>
        <a:prstGeom prst="roundRect">
          <a:avLst>
            <a:gd name="adj" fmla="val 1000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284544</xdr:colOff>
      <xdr:row>16</xdr:row>
      <xdr:rowOff>8660</xdr:rowOff>
    </xdr:from>
    <xdr:to>
      <xdr:col>10</xdr:col>
      <xdr:colOff>311727</xdr:colOff>
      <xdr:row>25</xdr:row>
      <xdr:rowOff>158338</xdr:rowOff>
    </xdr:to>
    <xdr:graphicFrame macro="">
      <xdr:nvGraphicFramePr>
        <xdr:cNvPr id="33" name="Chart 32">
          <a:extLst>
            <a:ext uri="{FF2B5EF4-FFF2-40B4-BE49-F238E27FC236}">
              <a16:creationId xmlns:a16="http://schemas.microsoft.com/office/drawing/2014/main" id="{1B6B13DC-3368-46FA-8B7D-6E7AFFCBA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428281</xdr:colOff>
      <xdr:row>15</xdr:row>
      <xdr:rowOff>61411</xdr:rowOff>
    </xdr:from>
    <xdr:to>
      <xdr:col>10</xdr:col>
      <xdr:colOff>241246</xdr:colOff>
      <xdr:row>18</xdr:row>
      <xdr:rowOff>30240</xdr:rowOff>
    </xdr:to>
    <xdr:sp macro="" textlink="'Sheets Design'!L38">
      <xdr:nvSpPr>
        <xdr:cNvPr id="34" name="TextBox 33">
          <a:extLst>
            <a:ext uri="{FF2B5EF4-FFF2-40B4-BE49-F238E27FC236}">
              <a16:creationId xmlns:a16="http://schemas.microsoft.com/office/drawing/2014/main" id="{48298204-460F-411C-B65B-DCCA421648CC}"/>
            </a:ext>
          </a:extLst>
        </xdr:cNvPr>
        <xdr:cNvSpPr txBox="1"/>
      </xdr:nvSpPr>
      <xdr:spPr>
        <a:xfrm>
          <a:off x="4454997" y="2997558"/>
          <a:ext cx="2497442" cy="556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FAT</a:t>
          </a:r>
          <a:r>
            <a:rPr lang="en-US" sz="1200" b="1" baseline="0"/>
            <a:t> CONTENT</a:t>
          </a:r>
          <a:endParaRPr lang="en-US" sz="1200" b="1"/>
        </a:p>
      </xdr:txBody>
    </xdr:sp>
    <xdr:clientData/>
  </xdr:twoCellAnchor>
  <xdr:twoCellAnchor>
    <xdr:from>
      <xdr:col>10</xdr:col>
      <xdr:colOff>367026</xdr:colOff>
      <xdr:row>14</xdr:row>
      <xdr:rowOff>187889</xdr:rowOff>
    </xdr:from>
    <xdr:to>
      <xdr:col>10</xdr:col>
      <xdr:colOff>367026</xdr:colOff>
      <xdr:row>39</xdr:row>
      <xdr:rowOff>99391</xdr:rowOff>
    </xdr:to>
    <xdr:cxnSp macro="">
      <xdr:nvCxnSpPr>
        <xdr:cNvPr id="36" name="Straight Connector 35">
          <a:extLst>
            <a:ext uri="{FF2B5EF4-FFF2-40B4-BE49-F238E27FC236}">
              <a16:creationId xmlns:a16="http://schemas.microsoft.com/office/drawing/2014/main" id="{4E571F33-A4C3-96F7-E497-E43D47C20113}"/>
            </a:ext>
          </a:extLst>
        </xdr:cNvPr>
        <xdr:cNvCxnSpPr>
          <a:stCxn id="32" idx="0"/>
          <a:endCxn id="32" idx="2"/>
        </xdr:cNvCxnSpPr>
      </xdr:nvCxnSpPr>
      <xdr:spPr>
        <a:xfrm>
          <a:off x="7047574" y="2964492"/>
          <a:ext cx="0" cy="4869721"/>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148959</xdr:colOff>
      <xdr:row>26</xdr:row>
      <xdr:rowOff>11374</xdr:rowOff>
    </xdr:from>
    <xdr:to>
      <xdr:col>10</xdr:col>
      <xdr:colOff>341194</xdr:colOff>
      <xdr:row>26</xdr:row>
      <xdr:rowOff>18869</xdr:rowOff>
    </xdr:to>
    <xdr:cxnSp macro="">
      <xdr:nvCxnSpPr>
        <xdr:cNvPr id="39" name="Straight Connector 38">
          <a:extLst>
            <a:ext uri="{FF2B5EF4-FFF2-40B4-BE49-F238E27FC236}">
              <a16:creationId xmlns:a16="http://schemas.microsoft.com/office/drawing/2014/main" id="{499DB842-3C44-4BF5-9F0F-F8973E015E45}"/>
            </a:ext>
          </a:extLst>
        </xdr:cNvPr>
        <xdr:cNvCxnSpPr/>
      </xdr:nvCxnSpPr>
      <xdr:spPr>
        <a:xfrm flipH="1">
          <a:off x="4175049" y="5038299"/>
          <a:ext cx="2876294" cy="7495"/>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275028</xdr:colOff>
      <xdr:row>27</xdr:row>
      <xdr:rowOff>187899</xdr:rowOff>
    </xdr:from>
    <xdr:to>
      <xdr:col>10</xdr:col>
      <xdr:colOff>336468</xdr:colOff>
      <xdr:row>38</xdr:row>
      <xdr:rowOff>128650</xdr:rowOff>
    </xdr:to>
    <xdr:graphicFrame macro="">
      <xdr:nvGraphicFramePr>
        <xdr:cNvPr id="42" name="Chart 41">
          <a:extLst>
            <a:ext uri="{FF2B5EF4-FFF2-40B4-BE49-F238E27FC236}">
              <a16:creationId xmlns:a16="http://schemas.microsoft.com/office/drawing/2014/main" id="{7D9DBB79-694D-4B67-A274-D912E679C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205753</xdr:colOff>
      <xdr:row>26</xdr:row>
      <xdr:rowOff>59251</xdr:rowOff>
    </xdr:from>
    <xdr:to>
      <xdr:col>10</xdr:col>
      <xdr:colOff>104467</xdr:colOff>
      <xdr:row>27</xdr:row>
      <xdr:rowOff>172066</xdr:rowOff>
    </xdr:to>
    <xdr:sp macro="" textlink="'Sheets Design'!L38">
      <xdr:nvSpPr>
        <xdr:cNvPr id="43" name="TextBox 42">
          <a:extLst>
            <a:ext uri="{FF2B5EF4-FFF2-40B4-BE49-F238E27FC236}">
              <a16:creationId xmlns:a16="http://schemas.microsoft.com/office/drawing/2014/main" id="{16A39557-D829-4787-B9EB-204606431E96}"/>
            </a:ext>
          </a:extLst>
        </xdr:cNvPr>
        <xdr:cNvSpPr txBox="1"/>
      </xdr:nvSpPr>
      <xdr:spPr>
        <a:xfrm>
          <a:off x="4224688" y="5172025"/>
          <a:ext cx="2578005" cy="309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FAT</a:t>
          </a:r>
          <a:r>
            <a:rPr lang="en-US" sz="1200" b="1" baseline="0"/>
            <a:t> BY OUTLET</a:t>
          </a:r>
          <a:endParaRPr lang="en-US" sz="1200" b="1"/>
        </a:p>
      </xdr:txBody>
    </xdr:sp>
    <xdr:clientData/>
  </xdr:twoCellAnchor>
  <xdr:twoCellAnchor>
    <xdr:from>
      <xdr:col>10</xdr:col>
      <xdr:colOff>471859</xdr:colOff>
      <xdr:row>17</xdr:row>
      <xdr:rowOff>51416</xdr:rowOff>
    </xdr:from>
    <xdr:to>
      <xdr:col>14</xdr:col>
      <xdr:colOff>574217</xdr:colOff>
      <xdr:row>39</xdr:row>
      <xdr:rowOff>198652</xdr:rowOff>
    </xdr:to>
    <xdr:graphicFrame macro="">
      <xdr:nvGraphicFramePr>
        <xdr:cNvPr id="46" name="Chart 45">
          <a:extLst>
            <a:ext uri="{FF2B5EF4-FFF2-40B4-BE49-F238E27FC236}">
              <a16:creationId xmlns:a16="http://schemas.microsoft.com/office/drawing/2014/main" id="{85934565-0A67-4155-B46A-49EB9BD2A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653995</xdr:colOff>
      <xdr:row>15</xdr:row>
      <xdr:rowOff>39798</xdr:rowOff>
    </xdr:from>
    <xdr:to>
      <xdr:col>14</xdr:col>
      <xdr:colOff>466959</xdr:colOff>
      <xdr:row>18</xdr:row>
      <xdr:rowOff>8627</xdr:rowOff>
    </xdr:to>
    <xdr:sp macro="" textlink="'Sheets Design'!L38">
      <xdr:nvSpPr>
        <xdr:cNvPr id="47" name="TextBox 46">
          <a:extLst>
            <a:ext uri="{FF2B5EF4-FFF2-40B4-BE49-F238E27FC236}">
              <a16:creationId xmlns:a16="http://schemas.microsoft.com/office/drawing/2014/main" id="{7596E15D-4AAD-4BA3-995B-982D31E09E30}"/>
            </a:ext>
          </a:extLst>
        </xdr:cNvPr>
        <xdr:cNvSpPr txBox="1"/>
      </xdr:nvSpPr>
      <xdr:spPr>
        <a:xfrm>
          <a:off x="7427328" y="3087798"/>
          <a:ext cx="2522298" cy="578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ITEM</a:t>
          </a:r>
          <a:r>
            <a:rPr lang="en-US" sz="1200" b="1" baseline="0"/>
            <a:t> TYPE</a:t>
          </a:r>
          <a:endParaRPr lang="en-US" sz="1200" b="1"/>
        </a:p>
      </xdr:txBody>
    </xdr:sp>
    <xdr:clientData/>
  </xdr:twoCellAnchor>
  <xdr:twoCellAnchor>
    <xdr:from>
      <xdr:col>15</xdr:col>
      <xdr:colOff>152398</xdr:colOff>
      <xdr:row>2</xdr:row>
      <xdr:rowOff>16934</xdr:rowOff>
    </xdr:from>
    <xdr:to>
      <xdr:col>24</xdr:col>
      <xdr:colOff>112889</xdr:colOff>
      <xdr:row>39</xdr:row>
      <xdr:rowOff>159926</xdr:rowOff>
    </xdr:to>
    <xdr:sp macro="" textlink="">
      <xdr:nvSpPr>
        <xdr:cNvPr id="51" name="Rectangle: Rounded Corners 50">
          <a:extLst>
            <a:ext uri="{FF2B5EF4-FFF2-40B4-BE49-F238E27FC236}">
              <a16:creationId xmlns:a16="http://schemas.microsoft.com/office/drawing/2014/main" id="{C77958D9-89DA-4922-B29C-A4B5F2D02C06}"/>
            </a:ext>
          </a:extLst>
        </xdr:cNvPr>
        <xdr:cNvSpPr/>
      </xdr:nvSpPr>
      <xdr:spPr>
        <a:xfrm>
          <a:off x="10171287" y="412045"/>
          <a:ext cx="5971824" cy="7452548"/>
        </a:xfrm>
        <a:prstGeom prst="roundRect">
          <a:avLst>
            <a:gd name="adj" fmla="val 70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270933</xdr:colOff>
      <xdr:row>3</xdr:row>
      <xdr:rowOff>16931</xdr:rowOff>
    </xdr:from>
    <xdr:to>
      <xdr:col>23</xdr:col>
      <xdr:colOff>432405</xdr:colOff>
      <xdr:row>14</xdr:row>
      <xdr:rowOff>136769</xdr:rowOff>
    </xdr:to>
    <xdr:graphicFrame macro="">
      <xdr:nvGraphicFramePr>
        <xdr:cNvPr id="50" name="Chart 49">
          <a:extLst>
            <a:ext uri="{FF2B5EF4-FFF2-40B4-BE49-F238E27FC236}">
              <a16:creationId xmlns:a16="http://schemas.microsoft.com/office/drawing/2014/main" id="{348FF523-EF2F-47B5-B0BB-3703B2AE8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418351</xdr:colOff>
      <xdr:row>2</xdr:row>
      <xdr:rowOff>180291</xdr:rowOff>
    </xdr:from>
    <xdr:to>
      <xdr:col>19</xdr:col>
      <xdr:colOff>231316</xdr:colOff>
      <xdr:row>5</xdr:row>
      <xdr:rowOff>149120</xdr:rowOff>
    </xdr:to>
    <xdr:sp macro="" textlink="'Sheets Design'!L38">
      <xdr:nvSpPr>
        <xdr:cNvPr id="52" name="TextBox 51">
          <a:extLst>
            <a:ext uri="{FF2B5EF4-FFF2-40B4-BE49-F238E27FC236}">
              <a16:creationId xmlns:a16="http://schemas.microsoft.com/office/drawing/2014/main" id="{023E98AA-B572-436D-A337-86ED28E33F59}"/>
            </a:ext>
          </a:extLst>
        </xdr:cNvPr>
        <xdr:cNvSpPr txBox="1"/>
      </xdr:nvSpPr>
      <xdr:spPr>
        <a:xfrm>
          <a:off x="10503645" y="568762"/>
          <a:ext cx="2502377" cy="551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OUTLET</a:t>
          </a:r>
          <a:r>
            <a:rPr lang="en-US" sz="1200" b="1" baseline="0"/>
            <a:t> ESTABLISHMENT</a:t>
          </a:r>
          <a:endParaRPr lang="en-US" sz="1200" b="1"/>
        </a:p>
      </xdr:txBody>
    </xdr:sp>
    <xdr:clientData/>
  </xdr:twoCellAnchor>
  <xdr:twoCellAnchor>
    <xdr:from>
      <xdr:col>15</xdr:col>
      <xdr:colOff>236342</xdr:colOff>
      <xdr:row>15</xdr:row>
      <xdr:rowOff>90746</xdr:rowOff>
    </xdr:from>
    <xdr:to>
      <xdr:col>19</xdr:col>
      <xdr:colOff>49307</xdr:colOff>
      <xdr:row>18</xdr:row>
      <xdr:rowOff>59575</xdr:rowOff>
    </xdr:to>
    <xdr:sp macro="" textlink="'Sheets Design'!L38">
      <xdr:nvSpPr>
        <xdr:cNvPr id="53" name="TextBox 52">
          <a:extLst>
            <a:ext uri="{FF2B5EF4-FFF2-40B4-BE49-F238E27FC236}">
              <a16:creationId xmlns:a16="http://schemas.microsoft.com/office/drawing/2014/main" id="{AE5C73F6-52A2-4763-B42A-09F6F8D30C8E}"/>
            </a:ext>
          </a:extLst>
        </xdr:cNvPr>
        <xdr:cNvSpPr txBox="1"/>
      </xdr:nvSpPr>
      <xdr:spPr>
        <a:xfrm>
          <a:off x="10200957" y="3021515"/>
          <a:ext cx="2470196" cy="55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OUTLET</a:t>
          </a:r>
          <a:r>
            <a:rPr lang="en-US" sz="1200" b="1" baseline="0"/>
            <a:t> SIZE</a:t>
          </a:r>
        </a:p>
        <a:p>
          <a:endParaRPr lang="en-US" sz="1200" b="1"/>
        </a:p>
      </xdr:txBody>
    </xdr:sp>
    <xdr:clientData/>
  </xdr:twoCellAnchor>
  <xdr:twoCellAnchor>
    <xdr:from>
      <xdr:col>15</xdr:col>
      <xdr:colOff>197556</xdr:colOff>
      <xdr:row>14</xdr:row>
      <xdr:rowOff>178741</xdr:rowOff>
    </xdr:from>
    <xdr:to>
      <xdr:col>24</xdr:col>
      <xdr:colOff>84667</xdr:colOff>
      <xdr:row>15</xdr:row>
      <xdr:rowOff>26311</xdr:rowOff>
    </xdr:to>
    <xdr:cxnSp macro="">
      <xdr:nvCxnSpPr>
        <xdr:cNvPr id="56" name="Straight Connector 55">
          <a:extLst>
            <a:ext uri="{FF2B5EF4-FFF2-40B4-BE49-F238E27FC236}">
              <a16:creationId xmlns:a16="http://schemas.microsoft.com/office/drawing/2014/main" id="{C15829F7-8EEE-456C-B374-A8732CFD1850}"/>
            </a:ext>
          </a:extLst>
        </xdr:cNvPr>
        <xdr:cNvCxnSpPr/>
      </xdr:nvCxnSpPr>
      <xdr:spPr>
        <a:xfrm flipH="1">
          <a:off x="10216445" y="2944519"/>
          <a:ext cx="5898444" cy="45125"/>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302915</xdr:colOff>
      <xdr:row>16</xdr:row>
      <xdr:rowOff>195674</xdr:rowOff>
    </xdr:from>
    <xdr:to>
      <xdr:col>19</xdr:col>
      <xdr:colOff>385703</xdr:colOff>
      <xdr:row>27</xdr:row>
      <xdr:rowOff>84667</xdr:rowOff>
    </xdr:to>
    <xdr:graphicFrame macro="">
      <xdr:nvGraphicFramePr>
        <xdr:cNvPr id="58" name="Chart 57">
          <a:extLst>
            <a:ext uri="{FF2B5EF4-FFF2-40B4-BE49-F238E27FC236}">
              <a16:creationId xmlns:a16="http://schemas.microsoft.com/office/drawing/2014/main" id="{B56DAC04-9FEF-48E7-BDB2-583BE7063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171900</xdr:colOff>
      <xdr:row>27</xdr:row>
      <xdr:rowOff>156291</xdr:rowOff>
    </xdr:from>
    <xdr:to>
      <xdr:col>24</xdr:col>
      <xdr:colOff>59011</xdr:colOff>
      <xdr:row>28</xdr:row>
      <xdr:rowOff>3861</xdr:rowOff>
    </xdr:to>
    <xdr:cxnSp macro="">
      <xdr:nvCxnSpPr>
        <xdr:cNvPr id="60" name="Straight Connector 59">
          <a:extLst>
            <a:ext uri="{FF2B5EF4-FFF2-40B4-BE49-F238E27FC236}">
              <a16:creationId xmlns:a16="http://schemas.microsoft.com/office/drawing/2014/main" id="{E06279C3-0569-4D8B-9E9D-8CB65C349DA7}"/>
            </a:ext>
          </a:extLst>
        </xdr:cNvPr>
        <xdr:cNvCxnSpPr/>
      </xdr:nvCxnSpPr>
      <xdr:spPr>
        <a:xfrm flipH="1">
          <a:off x="10303036" y="5299791"/>
          <a:ext cx="5965793" cy="3807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346363</xdr:colOff>
      <xdr:row>15</xdr:row>
      <xdr:rowOff>17319</xdr:rowOff>
    </xdr:from>
    <xdr:to>
      <xdr:col>19</xdr:col>
      <xdr:colOff>363681</xdr:colOff>
      <xdr:row>28</xdr:row>
      <xdr:rowOff>17319</xdr:rowOff>
    </xdr:to>
    <xdr:cxnSp macro="">
      <xdr:nvCxnSpPr>
        <xdr:cNvPr id="62" name="Straight Connector 61">
          <a:extLst>
            <a:ext uri="{FF2B5EF4-FFF2-40B4-BE49-F238E27FC236}">
              <a16:creationId xmlns:a16="http://schemas.microsoft.com/office/drawing/2014/main" id="{A87FE1DF-F661-4829-B573-1B5E4B67689A}"/>
            </a:ext>
          </a:extLst>
        </xdr:cNvPr>
        <xdr:cNvCxnSpPr/>
      </xdr:nvCxnSpPr>
      <xdr:spPr>
        <a:xfrm>
          <a:off x="13179136" y="2874819"/>
          <a:ext cx="17318" cy="247650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467593</xdr:colOff>
      <xdr:row>17</xdr:row>
      <xdr:rowOff>17318</xdr:rowOff>
    </xdr:from>
    <xdr:to>
      <xdr:col>23</xdr:col>
      <xdr:colOff>536865</xdr:colOff>
      <xdr:row>27</xdr:row>
      <xdr:rowOff>17318</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86EEE157-4835-45F6-A5B9-E5F6B3835C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208233" y="3385358"/>
              <a:ext cx="2751512"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541950</xdr:colOff>
      <xdr:row>15</xdr:row>
      <xdr:rowOff>79793</xdr:rowOff>
    </xdr:from>
    <xdr:to>
      <xdr:col>23</xdr:col>
      <xdr:colOff>354916</xdr:colOff>
      <xdr:row>18</xdr:row>
      <xdr:rowOff>48622</xdr:rowOff>
    </xdr:to>
    <xdr:sp macro="" textlink="'Sheets Design'!L38">
      <xdr:nvSpPr>
        <xdr:cNvPr id="65" name="TextBox 64">
          <a:extLst>
            <a:ext uri="{FF2B5EF4-FFF2-40B4-BE49-F238E27FC236}">
              <a16:creationId xmlns:a16="http://schemas.microsoft.com/office/drawing/2014/main" id="{4D4DFEC2-AA52-4CD9-8B72-4EB73A24F7BA}"/>
            </a:ext>
          </a:extLst>
        </xdr:cNvPr>
        <xdr:cNvSpPr txBox="1"/>
      </xdr:nvSpPr>
      <xdr:spPr>
        <a:xfrm>
          <a:off x="13374723" y="2937293"/>
          <a:ext cx="2514602" cy="54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OUTLET</a:t>
          </a:r>
          <a:r>
            <a:rPr lang="en-US" sz="1200" b="1" baseline="0"/>
            <a:t> LOCATION</a:t>
          </a:r>
        </a:p>
        <a:p>
          <a:endParaRPr lang="en-US" sz="1200" b="1"/>
        </a:p>
      </xdr:txBody>
    </xdr:sp>
    <xdr:clientData/>
  </xdr:twoCellAnchor>
  <xdr:twoCellAnchor>
    <xdr:from>
      <xdr:col>15</xdr:col>
      <xdr:colOff>181637</xdr:colOff>
      <xdr:row>29</xdr:row>
      <xdr:rowOff>28221</xdr:rowOff>
    </xdr:from>
    <xdr:to>
      <xdr:col>18</xdr:col>
      <xdr:colOff>474714</xdr:colOff>
      <xdr:row>38</xdr:row>
      <xdr:rowOff>145452</xdr:rowOff>
    </xdr:to>
    <xdr:graphicFrame macro="">
      <xdr:nvGraphicFramePr>
        <xdr:cNvPr id="66" name="Chart 65">
          <a:extLst>
            <a:ext uri="{FF2B5EF4-FFF2-40B4-BE49-F238E27FC236}">
              <a16:creationId xmlns:a16="http://schemas.microsoft.com/office/drawing/2014/main" id="{597284DF-A234-46DD-A902-141EFA0EE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304364</xdr:colOff>
      <xdr:row>28</xdr:row>
      <xdr:rowOff>79891</xdr:rowOff>
    </xdr:from>
    <xdr:to>
      <xdr:col>19</xdr:col>
      <xdr:colOff>117329</xdr:colOff>
      <xdr:row>31</xdr:row>
      <xdr:rowOff>48720</xdr:rowOff>
    </xdr:to>
    <xdr:sp macro="" textlink="'Sheets Design'!L38">
      <xdr:nvSpPr>
        <xdr:cNvPr id="67" name="TextBox 66">
          <a:extLst>
            <a:ext uri="{FF2B5EF4-FFF2-40B4-BE49-F238E27FC236}">
              <a16:creationId xmlns:a16="http://schemas.microsoft.com/office/drawing/2014/main" id="{7527361E-F45F-4669-9CAB-12630085AD07}"/>
            </a:ext>
          </a:extLst>
        </xdr:cNvPr>
        <xdr:cNvSpPr txBox="1"/>
      </xdr:nvSpPr>
      <xdr:spPr>
        <a:xfrm>
          <a:off x="10268979" y="5550660"/>
          <a:ext cx="2470196" cy="55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OUTLET</a:t>
          </a:r>
          <a:r>
            <a:rPr lang="en-US" sz="1200" b="1" baseline="0"/>
            <a:t> TYPE</a:t>
          </a:r>
        </a:p>
        <a:p>
          <a:endParaRPr lang="en-US" sz="1200" b="1"/>
        </a:p>
      </xdr:txBody>
    </xdr:sp>
    <xdr:clientData/>
  </xdr:twoCellAnchor>
  <xdr:twoCellAnchor>
    <xdr:from>
      <xdr:col>18</xdr:col>
      <xdr:colOff>579496</xdr:colOff>
      <xdr:row>29</xdr:row>
      <xdr:rowOff>23300</xdr:rowOff>
    </xdr:from>
    <xdr:to>
      <xdr:col>21</xdr:col>
      <xdr:colOff>208265</xdr:colOff>
      <xdr:row>38</xdr:row>
      <xdr:rowOff>120993</xdr:rowOff>
    </xdr:to>
    <xdr:graphicFrame macro="">
      <xdr:nvGraphicFramePr>
        <xdr:cNvPr id="68" name="Chart 67">
          <a:extLst>
            <a:ext uri="{FF2B5EF4-FFF2-40B4-BE49-F238E27FC236}">
              <a16:creationId xmlns:a16="http://schemas.microsoft.com/office/drawing/2014/main" id="{553797A4-35CA-41E0-AE9B-0F17204D9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417687</xdr:colOff>
      <xdr:row>38</xdr:row>
      <xdr:rowOff>17368</xdr:rowOff>
    </xdr:from>
    <xdr:to>
      <xdr:col>20</xdr:col>
      <xdr:colOff>230652</xdr:colOff>
      <xdr:row>40</xdr:row>
      <xdr:rowOff>181581</xdr:rowOff>
    </xdr:to>
    <xdr:sp macro="" textlink="'Sheets Design'!L38">
      <xdr:nvSpPr>
        <xdr:cNvPr id="69" name="TextBox 68">
          <a:extLst>
            <a:ext uri="{FF2B5EF4-FFF2-40B4-BE49-F238E27FC236}">
              <a16:creationId xmlns:a16="http://schemas.microsoft.com/office/drawing/2014/main" id="{18CAF3C5-DC29-441F-A849-29230E6E1E84}"/>
            </a:ext>
          </a:extLst>
        </xdr:cNvPr>
        <xdr:cNvSpPr txBox="1"/>
      </xdr:nvSpPr>
      <xdr:spPr>
        <a:xfrm>
          <a:off x="11046610" y="7441983"/>
          <a:ext cx="2470196" cy="55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Total Sales</a:t>
          </a:r>
        </a:p>
        <a:p>
          <a:endParaRPr lang="en-US" sz="1200" b="1"/>
        </a:p>
      </xdr:txBody>
    </xdr:sp>
    <xdr:clientData/>
  </xdr:twoCellAnchor>
  <xdr:twoCellAnchor>
    <xdr:from>
      <xdr:col>19</xdr:col>
      <xdr:colOff>19539</xdr:colOff>
      <xdr:row>38</xdr:row>
      <xdr:rowOff>19539</xdr:rowOff>
    </xdr:from>
    <xdr:to>
      <xdr:col>22</xdr:col>
      <xdr:colOff>496812</xdr:colOff>
      <xdr:row>40</xdr:row>
      <xdr:rowOff>183752</xdr:rowOff>
    </xdr:to>
    <xdr:sp macro="" textlink="'Sheets Design'!L38">
      <xdr:nvSpPr>
        <xdr:cNvPr id="70" name="TextBox 69">
          <a:extLst>
            <a:ext uri="{FF2B5EF4-FFF2-40B4-BE49-F238E27FC236}">
              <a16:creationId xmlns:a16="http://schemas.microsoft.com/office/drawing/2014/main" id="{D241AEDC-B852-4A83-8800-4B37E63B04DD}"/>
            </a:ext>
          </a:extLst>
        </xdr:cNvPr>
        <xdr:cNvSpPr txBox="1"/>
      </xdr:nvSpPr>
      <xdr:spPr>
        <a:xfrm>
          <a:off x="12641385" y="7444154"/>
          <a:ext cx="2470196" cy="55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Avg Sales</a:t>
          </a:r>
        </a:p>
        <a:p>
          <a:endParaRPr lang="en-US" sz="1200" b="1"/>
        </a:p>
      </xdr:txBody>
    </xdr:sp>
    <xdr:clientData/>
  </xdr:twoCellAnchor>
  <xdr:twoCellAnchor>
    <xdr:from>
      <xdr:col>21</xdr:col>
      <xdr:colOff>257908</xdr:colOff>
      <xdr:row>29</xdr:row>
      <xdr:rowOff>58615</xdr:rowOff>
    </xdr:from>
    <xdr:to>
      <xdr:col>23</xdr:col>
      <xdr:colOff>667137</xdr:colOff>
      <xdr:row>38</xdr:row>
      <xdr:rowOff>121655</xdr:rowOff>
    </xdr:to>
    <xdr:graphicFrame macro="">
      <xdr:nvGraphicFramePr>
        <xdr:cNvPr id="71" name="Chart 70">
          <a:extLst>
            <a:ext uri="{FF2B5EF4-FFF2-40B4-BE49-F238E27FC236}">
              <a16:creationId xmlns:a16="http://schemas.microsoft.com/office/drawing/2014/main" id="{DD036DC9-E3AF-4D13-BA90-4DE0A5D92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214923</xdr:colOff>
      <xdr:row>38</xdr:row>
      <xdr:rowOff>58615</xdr:rowOff>
    </xdr:from>
    <xdr:to>
      <xdr:col>25</xdr:col>
      <xdr:colOff>27889</xdr:colOff>
      <xdr:row>41</xdr:row>
      <xdr:rowOff>27444</xdr:rowOff>
    </xdr:to>
    <xdr:sp macro="" textlink="'Sheets Design'!L38">
      <xdr:nvSpPr>
        <xdr:cNvPr id="72" name="TextBox 71">
          <a:extLst>
            <a:ext uri="{FF2B5EF4-FFF2-40B4-BE49-F238E27FC236}">
              <a16:creationId xmlns:a16="http://schemas.microsoft.com/office/drawing/2014/main" id="{03130882-9FBC-480F-A3BA-62EA06C47F07}"/>
            </a:ext>
          </a:extLst>
        </xdr:cNvPr>
        <xdr:cNvSpPr txBox="1"/>
      </xdr:nvSpPr>
      <xdr:spPr>
        <a:xfrm>
          <a:off x="14165385" y="7483230"/>
          <a:ext cx="2470196" cy="55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No of Items</a:t>
          </a:r>
        </a:p>
        <a:p>
          <a:endParaRPr lang="en-US" sz="1200" b="1"/>
        </a:p>
      </xdr:txBody>
    </xdr:sp>
    <xdr:clientData/>
  </xdr:twoCellAnchor>
  <xdr:twoCellAnchor>
    <xdr:from>
      <xdr:col>2</xdr:col>
      <xdr:colOff>442434</xdr:colOff>
      <xdr:row>7</xdr:row>
      <xdr:rowOff>120042</xdr:rowOff>
    </xdr:from>
    <xdr:to>
      <xdr:col>5</xdr:col>
      <xdr:colOff>482541</xdr:colOff>
      <xdr:row>9</xdr:row>
      <xdr:rowOff>140095</xdr:rowOff>
    </xdr:to>
    <xdr:sp macro="" textlink="">
      <xdr:nvSpPr>
        <xdr:cNvPr id="73" name="TextBox 72">
          <a:extLst>
            <a:ext uri="{FF2B5EF4-FFF2-40B4-BE49-F238E27FC236}">
              <a16:creationId xmlns:a16="http://schemas.microsoft.com/office/drawing/2014/main" id="{94173EAA-0F43-43B5-BB48-D586FFE6C6AB}"/>
            </a:ext>
          </a:extLst>
        </xdr:cNvPr>
        <xdr:cNvSpPr txBox="1"/>
      </xdr:nvSpPr>
      <xdr:spPr>
        <a:xfrm>
          <a:off x="1778544" y="1508343"/>
          <a:ext cx="2044271" cy="416711"/>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Aptos Display" panose="020B0004020202020204" pitchFamily="34" charset="0"/>
            </a:rPr>
            <a:t> FILTER</a:t>
          </a:r>
          <a:r>
            <a:rPr lang="en-IN" sz="1000" b="1" baseline="0">
              <a:latin typeface="Aptos Display" panose="020B0004020202020204" pitchFamily="34" charset="0"/>
            </a:rPr>
            <a:t> PANEL</a:t>
          </a:r>
          <a:endParaRPr lang="en-IN" sz="1000" b="1">
            <a:latin typeface="Aptos Display" panose="020B0004020202020204" pitchFamily="34" charset="0"/>
          </a:endParaRPr>
        </a:p>
      </xdr:txBody>
    </xdr:sp>
    <xdr:clientData/>
  </xdr:twoCellAnchor>
  <xdr:twoCellAnchor editAs="oneCell">
    <xdr:from>
      <xdr:col>2</xdr:col>
      <xdr:colOff>370114</xdr:colOff>
      <xdr:row>10</xdr:row>
      <xdr:rowOff>67734</xdr:rowOff>
    </xdr:from>
    <xdr:to>
      <xdr:col>5</xdr:col>
      <xdr:colOff>511629</xdr:colOff>
      <xdr:row>16</xdr:row>
      <xdr:rowOff>135467</xdr:rowOff>
    </xdr:to>
    <mc:AlternateContent xmlns:mc="http://schemas.openxmlformats.org/markup-compatibility/2006">
      <mc:Choice xmlns:a14="http://schemas.microsoft.com/office/drawing/2010/main" Requires="a14">
        <xdr:graphicFrame macro="">
          <xdr:nvGraphicFramePr>
            <xdr:cNvPr id="9" name="Outlet Size 1">
              <a:extLst>
                <a:ext uri="{FF2B5EF4-FFF2-40B4-BE49-F238E27FC236}">
                  <a16:creationId xmlns:a16="http://schemas.microsoft.com/office/drawing/2014/main" id="{187E7ED2-990F-47BB-AA12-813DD3B00C1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710183" y="2038424"/>
              <a:ext cx="2151618" cy="1250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337457</xdr:colOff>
      <xdr:row>17</xdr:row>
      <xdr:rowOff>43542</xdr:rowOff>
    </xdr:from>
    <xdr:to>
      <xdr:col>5</xdr:col>
      <xdr:colOff>532190</xdr:colOff>
      <xdr:row>23</xdr:row>
      <xdr:rowOff>149981</xdr:rowOff>
    </xdr:to>
    <mc:AlternateContent xmlns:mc="http://schemas.openxmlformats.org/markup-compatibility/2006">
      <mc:Choice xmlns:a14="http://schemas.microsoft.com/office/drawing/2010/main" Requires="a14">
        <xdr:graphicFrame macro="">
          <xdr:nvGraphicFramePr>
            <xdr:cNvPr id="19" name="Outlet Location Type 1">
              <a:extLst>
                <a:ext uri="{FF2B5EF4-FFF2-40B4-BE49-F238E27FC236}">
                  <a16:creationId xmlns:a16="http://schemas.microsoft.com/office/drawing/2014/main" id="{4005BC74-246D-43E7-8C23-363C21CB2DE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677526" y="3393714"/>
              <a:ext cx="2204836" cy="1288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428485</xdr:colOff>
      <xdr:row>23</xdr:row>
      <xdr:rowOff>134363</xdr:rowOff>
    </xdr:from>
    <xdr:to>
      <xdr:col>5</xdr:col>
      <xdr:colOff>447260</xdr:colOff>
      <xdr:row>34</xdr:row>
      <xdr:rowOff>59765</xdr:rowOff>
    </xdr:to>
    <mc:AlternateContent xmlns:mc="http://schemas.openxmlformats.org/markup-compatibility/2006">
      <mc:Choice xmlns:a14="http://schemas.microsoft.com/office/drawing/2010/main" Requires="a14">
        <xdr:graphicFrame macro="">
          <xdr:nvGraphicFramePr>
            <xdr:cNvPr id="24" name="Item Type 1">
              <a:extLst>
                <a:ext uri="{FF2B5EF4-FFF2-40B4-BE49-F238E27FC236}">
                  <a16:creationId xmlns:a16="http://schemas.microsoft.com/office/drawing/2014/main" id="{C2CFED16-DC92-4E46-BF26-E89C12F74C5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768554" y="4666949"/>
              <a:ext cx="2028878" cy="2093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614517</xdr:colOff>
      <xdr:row>7</xdr:row>
      <xdr:rowOff>98324</xdr:rowOff>
    </xdr:from>
    <xdr:to>
      <xdr:col>3</xdr:col>
      <xdr:colOff>467034</xdr:colOff>
      <xdr:row>10</xdr:row>
      <xdr:rowOff>18176</xdr:rowOff>
    </xdr:to>
    <xdr:pic>
      <xdr:nvPicPr>
        <xdr:cNvPr id="35" name="Picture 34">
          <a:extLst>
            <a:ext uri="{FF2B5EF4-FFF2-40B4-BE49-F238E27FC236}">
              <a16:creationId xmlns:a16="http://schemas.microsoft.com/office/drawing/2014/main" id="{684C1018-0B95-C414-E03B-C20329F90675}"/>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10000" b="90000" l="10000" r="90000">
                      <a14:foregroundMark x1="28333" y1="45278" x2="28333" y2="44722"/>
                      <a14:foregroundMark x1="60700" y1="74615" x2="61944" y2="75556"/>
                      <a14:foregroundMark x1="50556" y1="66944" x2="51192" y2="67425"/>
                      <a14:foregroundMark x1="61944" y1="75556" x2="59712" y2="74297"/>
                      <a14:backgroundMark x1="55833" y1="72500" x2="55833" y2="72500"/>
                      <a14:backgroundMark x1="56111" y1="70556" x2="56111" y2="72778"/>
                      <a14:backgroundMark x1="57778" y1="70556" x2="57778" y2="72500"/>
                      <a14:backgroundMark x1="56667" y1="69722" x2="55278" y2="72222"/>
                      <a14:backgroundMark x1="57778" y1="72778" x2="57222" y2="73333"/>
                    </a14:backgroundRemoval>
                  </a14:imgEffect>
                </a14:imgLayer>
              </a14:imgProps>
            </a:ext>
            <a:ext uri="{28A0092B-C50C-407E-A947-70E740481C1C}">
              <a14:useLocalDpi xmlns:a14="http://schemas.microsoft.com/office/drawing/2010/main" val="0"/>
            </a:ext>
          </a:extLst>
        </a:blip>
        <a:stretch>
          <a:fillRect/>
        </a:stretch>
      </xdr:blipFill>
      <xdr:spPr>
        <a:xfrm>
          <a:off x="1941872" y="1474840"/>
          <a:ext cx="516194" cy="509788"/>
        </a:xfrm>
        <a:prstGeom prst="rect">
          <a:avLst/>
        </a:prstGeom>
        <a:solidFill>
          <a:srgbClr val="FFD200"/>
        </a:solidFill>
      </xdr:spPr>
    </xdr:pic>
    <xdr:clientData/>
  </xdr:twoCellAnchor>
  <xdr:twoCellAnchor editAs="oneCell">
    <xdr:from>
      <xdr:col>4</xdr:col>
      <xdr:colOff>298825</xdr:colOff>
      <xdr:row>35</xdr:row>
      <xdr:rowOff>89650</xdr:rowOff>
    </xdr:from>
    <xdr:to>
      <xdr:col>5</xdr:col>
      <xdr:colOff>104588</xdr:colOff>
      <xdr:row>37</xdr:row>
      <xdr:rowOff>179295</xdr:rowOff>
    </xdr:to>
    <xdr:pic>
      <xdr:nvPicPr>
        <xdr:cNvPr id="38" name="Picture 37">
          <a:hlinkClick xmlns:r="http://schemas.openxmlformats.org/officeDocument/2006/relationships" r:id="rId16"/>
          <a:extLst>
            <a:ext uri="{FF2B5EF4-FFF2-40B4-BE49-F238E27FC236}">
              <a16:creationId xmlns:a16="http://schemas.microsoft.com/office/drawing/2014/main" id="{83CDD83C-41D9-C151-F09D-F1CBBEDDAB1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988237" y="6887885"/>
          <a:ext cx="478116" cy="478116"/>
        </a:xfrm>
        <a:prstGeom prst="rect">
          <a:avLst/>
        </a:prstGeom>
      </xdr:spPr>
    </xdr:pic>
    <xdr:clientData/>
  </xdr:twoCellAnchor>
  <xdr:twoCellAnchor editAs="oneCell">
    <xdr:from>
      <xdr:col>3</xdr:col>
      <xdr:colOff>14937</xdr:colOff>
      <xdr:row>35</xdr:row>
      <xdr:rowOff>10294</xdr:rowOff>
    </xdr:from>
    <xdr:to>
      <xdr:col>3</xdr:col>
      <xdr:colOff>552822</xdr:colOff>
      <xdr:row>38</xdr:row>
      <xdr:rowOff>20226</xdr:rowOff>
    </xdr:to>
    <xdr:pic>
      <xdr:nvPicPr>
        <xdr:cNvPr id="41" name="Picture 40">
          <a:hlinkClick xmlns:r="http://schemas.openxmlformats.org/officeDocument/2006/relationships" r:id="rId18"/>
          <a:extLst>
            <a:ext uri="{FF2B5EF4-FFF2-40B4-BE49-F238E27FC236}">
              <a16:creationId xmlns:a16="http://schemas.microsoft.com/office/drawing/2014/main" id="{F6672E47-0DFC-4A43-83F6-3673DC17B8C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flipH="1">
          <a:off x="2031996" y="6808529"/>
          <a:ext cx="537885" cy="5926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6.575254166666" createdVersion="8" refreshedVersion="8" minRefreshableVersion="3" recordCount="8523" xr:uid="{FA6B153E-6447-4F1B-B715-654183267D31}">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ntainsBlank="1" count="4">
        <s v="Medium"/>
        <s v="Small"/>
        <s v="High"/>
        <m u="1"/>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41445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B2D6F3-55D3-43A3-817B-8B1E3B197AC8}" name="PivotTable4"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5: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5">
        <item x="2"/>
        <item x="0"/>
        <item x="1"/>
        <item h="1" m="1" x="3"/>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9">
    <format dxfId="106">
      <pivotArea type="all" dataOnly="0" outline="0" fieldPosition="0"/>
    </format>
    <format dxfId="107">
      <pivotArea dataOnly="0" labelOnly="1" grandRow="1" outline="0" fieldPosition="0"/>
    </format>
    <format dxfId="108">
      <pivotArea collapsedLevelsAreSubtotals="1" fieldPosition="0">
        <references count="1">
          <reference field="0" count="1">
            <x v="0"/>
          </reference>
        </references>
      </pivotArea>
    </format>
    <format dxfId="109">
      <pivotArea collapsedLevelsAreSubtotals="1" fieldPosition="0">
        <references count="1">
          <reference field="0" count="1">
            <x v="1"/>
          </reference>
        </references>
      </pivotArea>
    </format>
    <format dxfId="110">
      <pivotArea type="all" dataOnly="0" outline="0" fieldPosition="0"/>
    </format>
    <format dxfId="111">
      <pivotArea outline="0" collapsedLevelsAreSubtotals="1" fieldPosition="0"/>
    </format>
    <format dxfId="112">
      <pivotArea field="0" type="button" dataOnly="0" labelOnly="1" outline="0" axis="axisRow" fieldPosition="0"/>
    </format>
    <format dxfId="113">
      <pivotArea dataOnly="0" labelOnly="1" fieldPosition="0">
        <references count="1">
          <reference field="0" count="0"/>
        </references>
      </pivotArea>
    </format>
    <format dxfId="11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5EF02-46AA-45A9-818A-A171F66B28B3}" name="PivotTable10"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34:B138" firstHeaderRow="1" firstDataRow="1" firstDataCol="1"/>
  <pivotFields count="13">
    <pivotField showAll="0">
      <items count="3">
        <item x="0"/>
        <item x="1"/>
        <item t="default"/>
      </items>
    </pivotField>
    <pivotField showAll="0"/>
    <pivotField showAll="0"/>
    <pivotField showAll="0"/>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2"/>
        <item x="0"/>
        <item x="1"/>
        <item h="1" m="1" x="3"/>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8" baseItem="0" numFmtId="167"/>
  </dataFields>
  <formats count="14">
    <format dxfId="128">
      <pivotArea type="all" dataOnly="0" outline="0" fieldPosition="0"/>
    </format>
    <format dxfId="127">
      <pivotArea dataOnly="0" labelOnly="1" grandRow="1" outline="0" fieldPosition="0"/>
    </format>
    <format dxfId="126">
      <pivotArea type="all" dataOnly="0" outline="0" fieldPosition="0"/>
    </format>
    <format dxfId="125">
      <pivotArea type="origin" dataOnly="0" labelOnly="1" outline="0" fieldPosition="0"/>
    </format>
    <format dxfId="124">
      <pivotArea field="0" type="button" dataOnly="0" labelOnly="1" outline="0"/>
    </format>
    <format dxfId="123">
      <pivotArea type="topRight" dataOnly="0" labelOnly="1" outline="0" fieldPosition="0"/>
    </format>
    <format dxfId="122">
      <pivotArea type="all" dataOnly="0" outline="0" fieldPosition="0"/>
    </format>
    <format dxfId="121">
      <pivotArea field="6" type="button" dataOnly="0" labelOnly="1" outline="0"/>
    </format>
    <format dxfId="120">
      <pivotArea outline="0" fieldPosition="0">
        <references count="1">
          <reference field="4294967294" count="1">
            <x v="0"/>
          </reference>
        </references>
      </pivotArea>
    </format>
    <format dxfId="119">
      <pivotArea type="all" dataOnly="0" outline="0" fieldPosition="0"/>
    </format>
    <format dxfId="118">
      <pivotArea outline="0" collapsedLevelsAreSubtotals="1" fieldPosition="0"/>
    </format>
    <format dxfId="117">
      <pivotArea field="8" type="button" dataOnly="0" labelOnly="1" outline="0" axis="axisRow" fieldPosition="0"/>
    </format>
    <format dxfId="116">
      <pivotArea dataOnly="0" labelOnly="1" fieldPosition="0">
        <references count="1">
          <reference field="8" count="0"/>
        </references>
      </pivotArea>
    </format>
    <format dxfId="11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E78429-2652-452C-9140-68829CBBC8C7}" name="PivotTable9"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17:B120" firstHeaderRow="1" firstDataRow="1" firstDataCol="1"/>
  <pivotFields count="13">
    <pivotField showAll="0">
      <items count="3">
        <item x="0"/>
        <item x="1"/>
        <item t="default"/>
      </items>
    </pivotField>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2"/>
        <item x="0"/>
        <item x="1"/>
        <item h="1" m="1" x="3"/>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4">
    <format dxfId="142">
      <pivotArea type="all" dataOnly="0" outline="0" fieldPosition="0"/>
    </format>
    <format dxfId="141">
      <pivotArea dataOnly="0" labelOnly="1" grandRow="1" outline="0" fieldPosition="0"/>
    </format>
    <format dxfId="140">
      <pivotArea type="all" dataOnly="0" outline="0" fieldPosition="0"/>
    </format>
    <format dxfId="139">
      <pivotArea type="origin" dataOnly="0" labelOnly="1" outline="0" fieldPosition="0"/>
    </format>
    <format dxfId="138">
      <pivotArea field="0" type="button" dataOnly="0" labelOnly="1" outline="0"/>
    </format>
    <format dxfId="137">
      <pivotArea type="topRight" dataOnly="0" labelOnly="1" outline="0" fieldPosition="0"/>
    </format>
    <format dxfId="136">
      <pivotArea collapsedLevelsAreSubtotals="1" fieldPosition="0">
        <references count="1">
          <reference field="6" count="1">
            <x v="0"/>
          </reference>
        </references>
      </pivotArea>
    </format>
    <format dxfId="135">
      <pivotArea collapsedLevelsAreSubtotals="1" fieldPosition="0">
        <references count="1">
          <reference field="6" count="1">
            <x v="1"/>
          </reference>
        </references>
      </pivotArea>
    </format>
    <format dxfId="134">
      <pivotArea collapsedLevelsAreSubtotals="1" fieldPosition="0">
        <references count="1">
          <reference field="6" count="1">
            <x v="2"/>
          </reference>
        </references>
      </pivotArea>
    </format>
    <format dxfId="133">
      <pivotArea type="all" dataOnly="0" outline="0" fieldPosition="0"/>
    </format>
    <format dxfId="132">
      <pivotArea outline="0" collapsedLevelsAreSubtotals="1" fieldPosition="0"/>
    </format>
    <format dxfId="131">
      <pivotArea field="6" type="button" dataOnly="0" labelOnly="1" outline="0" axis="axisRow" fieldPosition="0"/>
    </format>
    <format dxfId="130">
      <pivotArea dataOnly="0" labelOnly="1" fieldPosition="0">
        <references count="1">
          <reference field="6" count="0"/>
        </references>
      </pivotArea>
    </format>
    <format dxfId="1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EA3E54-9A5C-4618-BF6E-C0EB8FE4A9D4}" name="PivotTable8"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93:B9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5">
        <item x="2"/>
        <item x="0"/>
        <item x="1"/>
        <item h="1" m="1" x="3"/>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8"/>
  </dataFields>
  <formats count="19">
    <format dxfId="161">
      <pivotArea type="all" dataOnly="0" outline="0" fieldPosition="0"/>
    </format>
    <format dxfId="160">
      <pivotArea dataOnly="0" labelOnly="1" grandRow="1" outline="0" fieldPosition="0"/>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0" type="button" dataOnly="0" labelOnly="1" outline="0"/>
    </format>
    <format dxfId="155">
      <pivotArea type="topRight" dataOnly="0" labelOnly="1" outline="0" fieldPosition="0"/>
    </format>
    <format dxfId="154">
      <pivotArea field="6" type="button" dataOnly="0" labelOnly="1" outline="0"/>
    </format>
    <format dxfId="153">
      <pivotArea outline="0" fieldPosition="0">
        <references count="1">
          <reference field="4294967294" count="1">
            <x v="0"/>
          </reference>
        </references>
      </pivotArea>
    </format>
    <format dxfId="152">
      <pivotArea outline="0" collapsedLevelsAreSubtotals="1" fieldPosition="0"/>
    </format>
    <format dxfId="151">
      <pivotArea type="all" dataOnly="0" outline="0" fieldPosition="0"/>
    </format>
    <format dxfId="150">
      <pivotArea outline="0" collapsedLevelsAreSubtotals="1" fieldPosition="0"/>
    </format>
    <format dxfId="149">
      <pivotArea field="3" type="button" dataOnly="0" labelOnly="1" outline="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7" type="button" dataOnly="0" labelOnly="1" outline="0" axis="axisRow" fieldPosition="0"/>
    </format>
    <format dxfId="144">
      <pivotArea dataOnly="0" labelOnly="1" fieldPosition="0">
        <references count="1">
          <reference field="7" count="0"/>
        </references>
      </pivotArea>
    </format>
    <format dxfId="14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7" count="1" selected="0">
            <x v="0"/>
          </reference>
        </references>
      </pivotArea>
    </chartFormat>
    <chartFormat chart="35" format="7">
      <pivotArea type="data" outline="0" fieldPosition="0">
        <references count="2">
          <reference field="4294967294" count="1" selected="0">
            <x v="0"/>
          </reference>
          <reference field="7" count="1" selected="0">
            <x v="1"/>
          </reference>
        </references>
      </pivotArea>
    </chartFormat>
    <chartFormat chart="35" format="8">
      <pivotArea type="data" outline="0" fieldPosition="0">
        <references count="2">
          <reference field="4294967294" count="1" selected="0">
            <x v="0"/>
          </reference>
          <reference field="7" count="1" selected="0">
            <x v="2"/>
          </reference>
        </references>
      </pivotArea>
    </chartFormat>
    <chartFormat chart="31" format="1">
      <pivotArea type="data" outline="0" fieldPosition="0">
        <references count="2">
          <reference field="4294967294" count="1" selected="0">
            <x v="0"/>
          </reference>
          <reference field="7" count="1" selected="0">
            <x v="0"/>
          </reference>
        </references>
      </pivotArea>
    </chartFormat>
    <chartFormat chart="31" format="2">
      <pivotArea type="data" outline="0" fieldPosition="0">
        <references count="2">
          <reference field="4294967294" count="1" selected="0">
            <x v="0"/>
          </reference>
          <reference field="7" count="1" selected="0">
            <x v="1"/>
          </reference>
        </references>
      </pivotArea>
    </chartFormat>
    <chartFormat chart="3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430CA3-097D-45BC-BC7D-97643FCF59F7}" name="PivotTable1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145:B149" firstHeaderRow="1" firstDataRow="1" firstDataCol="1"/>
  <pivotFields count="13">
    <pivotField showAll="0">
      <items count="3">
        <item x="0"/>
        <item x="1"/>
        <item t="default"/>
      </items>
    </pivotField>
    <pivotField showAll="0"/>
    <pivotField showAll="0"/>
    <pivotField showAll="0"/>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2"/>
        <item x="0"/>
        <item x="1"/>
        <item h="1" m="1" x="3"/>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9"/>
  </dataFields>
  <formats count="14">
    <format dxfId="175">
      <pivotArea type="all" dataOnly="0" outline="0" fieldPosition="0"/>
    </format>
    <format dxfId="174">
      <pivotArea dataOnly="0" labelOnly="1" grandRow="1" outline="0" fieldPosition="0"/>
    </format>
    <format dxfId="173">
      <pivotArea type="all" dataOnly="0" outline="0" fieldPosition="0"/>
    </format>
    <format dxfId="172">
      <pivotArea type="origin" dataOnly="0" labelOnly="1" outline="0" fieldPosition="0"/>
    </format>
    <format dxfId="171">
      <pivotArea field="0" type="button" dataOnly="0" labelOnly="1" outline="0"/>
    </format>
    <format dxfId="170">
      <pivotArea type="topRight" dataOnly="0" labelOnly="1" outline="0" fieldPosition="0"/>
    </format>
    <format dxfId="169">
      <pivotArea type="all" dataOnly="0" outline="0" fieldPosition="0"/>
    </format>
    <format dxfId="168">
      <pivotArea field="6" type="button" dataOnly="0" labelOnly="1" outline="0"/>
    </format>
    <format dxfId="167">
      <pivotArea outline="0" fieldPosition="0">
        <references count="1">
          <reference field="4294967294" count="1">
            <x v="0"/>
          </reference>
        </references>
      </pivotArea>
    </format>
    <format dxfId="166">
      <pivotArea type="all" dataOnly="0" outline="0" fieldPosition="0"/>
    </format>
    <format dxfId="165">
      <pivotArea outline="0" collapsedLevelsAreSubtotals="1" fieldPosition="0"/>
    </format>
    <format dxfId="164">
      <pivotArea field="8" type="button" dataOnly="0" labelOnly="1" outline="0" axis="axisRow" fieldPosition="0"/>
    </format>
    <format dxfId="163">
      <pivotArea dataOnly="0" labelOnly="1" fieldPosition="0">
        <references count="1">
          <reference field="8" count="0"/>
        </references>
      </pivotArea>
    </format>
    <format dxfId="16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19FB2D-C2E6-4193-870A-F791BC2D1B5D}" name="PivotTable7"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70:B7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5">
        <item x="2"/>
        <item x="0"/>
        <item x="1"/>
        <item h="1" m="1"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8"/>
  </dataFields>
  <formats count="19">
    <format dxfId="194">
      <pivotArea type="all" dataOnly="0" outline="0" fieldPosition="0"/>
    </format>
    <format dxfId="193">
      <pivotArea dataOnly="0" labelOnly="1" grandRow="1" outline="0" fieldPosition="0"/>
    </format>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0" type="button" dataOnly="0" labelOnly="1" outline="0"/>
    </format>
    <format dxfId="188">
      <pivotArea type="topRight" dataOnly="0" labelOnly="1" outline="0" fieldPosition="0"/>
    </format>
    <format dxfId="187">
      <pivotArea field="6" type="button" dataOnly="0" labelOnly="1" outline="0"/>
    </format>
    <format dxfId="186">
      <pivotArea outline="0" fieldPosition="0">
        <references count="1">
          <reference field="4294967294" count="1">
            <x v="0"/>
          </reference>
        </references>
      </pivotArea>
    </format>
    <format dxfId="185">
      <pivotArea outline="0" collapsedLevelsAreSubtotals="1" fieldPosition="0"/>
    </format>
    <format dxfId="184">
      <pivotArea type="all" dataOnly="0" outline="0" fieldPosition="0"/>
    </format>
    <format dxfId="183">
      <pivotArea outline="0" collapsedLevelsAreSubtotals="1" fieldPosition="0"/>
    </format>
    <format dxfId="182">
      <pivotArea field="3" type="button" dataOnly="0" labelOnly="1" outline="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field="4" type="button" dataOnly="0" labelOnly="1" outline="0" axis="axisRow" fieldPosition="0"/>
    </format>
    <format dxfId="177">
      <pivotArea dataOnly="0" labelOnly="1" fieldPosition="0">
        <references count="1">
          <reference field="4" count="0"/>
        </references>
      </pivotArea>
    </format>
    <format dxfId="17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0"/>
          </reference>
        </references>
      </pivotArea>
    </chartFormat>
    <chartFormat chart="24" format="4">
      <pivotArea type="data" outline="0" fieldPosition="0">
        <references count="2">
          <reference field="4294967294" count="1" selected="0">
            <x v="0"/>
          </reference>
          <reference field="4" count="1" selected="0">
            <x v="1"/>
          </reference>
        </references>
      </pivotArea>
    </chartFormat>
    <chartFormat chart="24" format="5">
      <pivotArea type="data" outline="0" fieldPosition="0">
        <references count="2">
          <reference field="4294967294" count="1" selected="0">
            <x v="0"/>
          </reference>
          <reference field="4" count="1" selected="0">
            <x v="2"/>
          </reference>
        </references>
      </pivotArea>
    </chartFormat>
    <chartFormat chart="24" format="6">
      <pivotArea type="data" outline="0" fieldPosition="0">
        <references count="2">
          <reference field="4294967294" count="1" selected="0">
            <x v="0"/>
          </reference>
          <reference field="4" count="1" selected="0">
            <x v="3"/>
          </reference>
        </references>
      </pivotArea>
    </chartFormat>
    <chartFormat chart="24" format="7">
      <pivotArea type="data" outline="0" fieldPosition="0">
        <references count="2">
          <reference field="4294967294" count="1" selected="0">
            <x v="0"/>
          </reference>
          <reference field="4" count="1" selected="0">
            <x v="4"/>
          </reference>
        </references>
      </pivotArea>
    </chartFormat>
    <chartFormat chart="24" format="8">
      <pivotArea type="data" outline="0" fieldPosition="0">
        <references count="2">
          <reference field="4294967294" count="1" selected="0">
            <x v="0"/>
          </reference>
          <reference field="4" count="1" selected="0">
            <x v="5"/>
          </reference>
        </references>
      </pivotArea>
    </chartFormat>
    <chartFormat chart="24" format="9">
      <pivotArea type="data" outline="0" fieldPosition="0">
        <references count="2">
          <reference field="4294967294" count="1" selected="0">
            <x v="0"/>
          </reference>
          <reference field="4" count="1" selected="0">
            <x v="6"/>
          </reference>
        </references>
      </pivotArea>
    </chartFormat>
    <chartFormat chart="24" format="10">
      <pivotArea type="data" outline="0" fieldPosition="0">
        <references count="2">
          <reference field="4294967294" count="1" selected="0">
            <x v="0"/>
          </reference>
          <reference field="4" count="1" selected="0">
            <x v="7"/>
          </reference>
        </references>
      </pivotArea>
    </chartFormat>
    <chartFormat chart="2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7F4159-E1B8-4BE2-AF21-CDF32AB41F1F}" name="PivotTable6"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47:B6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5">
        <item x="2"/>
        <item x="0"/>
        <item x="1"/>
        <item h="1" m="1" x="3"/>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8"/>
  </dataFields>
  <formats count="15">
    <format dxfId="209">
      <pivotArea type="all" dataOnly="0" outline="0" fieldPosition="0"/>
    </format>
    <format dxfId="208">
      <pivotArea dataOnly="0" labelOnly="1" grandRow="1" outline="0" fieldPosition="0"/>
    </format>
    <format dxfId="207">
      <pivotArea type="all" dataOnly="0" outline="0" fieldPosition="0"/>
    </format>
    <format dxfId="206">
      <pivotArea outline="0" collapsedLevelsAreSubtotals="1" fieldPosition="0"/>
    </format>
    <format dxfId="205">
      <pivotArea type="origin" dataOnly="0" labelOnly="1" outline="0" fieldPosition="0"/>
    </format>
    <format dxfId="204">
      <pivotArea field="0" type="button" dataOnly="0" labelOnly="1" outline="0"/>
    </format>
    <format dxfId="203">
      <pivotArea type="topRight" dataOnly="0" labelOnly="1" outline="0" fieldPosition="0"/>
    </format>
    <format dxfId="202">
      <pivotArea field="6" type="button" dataOnly="0" labelOnly="1" outline="0"/>
    </format>
    <format dxfId="201">
      <pivotArea outline="0" fieldPosition="0">
        <references count="1">
          <reference field="4294967294" count="1">
            <x v="0"/>
          </reference>
        </references>
      </pivotArea>
    </format>
    <format dxfId="200">
      <pivotArea outline="0" collapsedLevelsAreSubtotals="1" fieldPosition="0"/>
    </format>
    <format dxfId="199">
      <pivotArea type="all" dataOnly="0" outline="0" fieldPosition="0"/>
    </format>
    <format dxfId="198">
      <pivotArea outline="0" collapsedLevelsAreSubtotals="1" fieldPosition="0"/>
    </format>
    <format dxfId="197">
      <pivotArea field="3" type="button" dataOnly="0" labelOnly="1" outline="0" axis="axisRow" fieldPosition="0"/>
    </format>
    <format dxfId="196">
      <pivotArea dataOnly="0" labelOnly="1" fieldPosition="0">
        <references count="1">
          <reference field="3" count="0"/>
        </references>
      </pivotArea>
    </format>
    <format dxfId="19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730F32-8C1E-4539-A147-42FB31F5DAD4}" name="PivotTable5"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2:C36"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5">
        <item x="2"/>
        <item x="0"/>
        <item x="1"/>
        <item h="1" m="1" x="3"/>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3">
    <format dxfId="222">
      <pivotArea type="all" dataOnly="0" outline="0" fieldPosition="0"/>
    </format>
    <format dxfId="221">
      <pivotArea dataOnly="0" labelOnly="1" grandRow="1" outline="0" fieldPosition="0"/>
    </format>
    <format dxfId="220">
      <pivotArea dataOnly="0" labelOnly="1" outline="0" axis="axisValues" fieldPosition="0"/>
    </format>
    <format dxfId="219">
      <pivotArea collapsedLevelsAreSubtotals="1" fieldPosition="0">
        <references count="1">
          <reference field="0" count="1">
            <x v="1"/>
          </reference>
        </references>
      </pivotArea>
    </format>
    <format dxfId="218">
      <pivotArea collapsedLevelsAreSubtotals="1" fieldPosition="0">
        <references count="1">
          <reference field="0" count="1">
            <x v="0"/>
          </reference>
        </references>
      </pivotArea>
    </format>
    <format dxfId="217">
      <pivotArea type="all" dataOnly="0" outline="0" fieldPosition="0"/>
    </format>
    <format dxfId="216">
      <pivotArea outline="0" collapsedLevelsAreSubtotals="1" fieldPosition="0"/>
    </format>
    <format dxfId="215">
      <pivotArea type="origin" dataOnly="0" labelOnly="1" outline="0" fieldPosition="0"/>
    </format>
    <format dxfId="214">
      <pivotArea field="0" type="button" dataOnly="0" labelOnly="1" outline="0" axis="axisCol" fieldPosition="0"/>
    </format>
    <format dxfId="213">
      <pivotArea type="topRight" dataOnly="0" labelOnly="1" outline="0" fieldPosition="0"/>
    </format>
    <format dxfId="212">
      <pivotArea field="6" type="button" dataOnly="0" labelOnly="1" outline="0" axis="axisRow" fieldPosition="0"/>
    </format>
    <format dxfId="211">
      <pivotArea dataOnly="0" labelOnly="1" fieldPosition="0">
        <references count="1">
          <reference field="6" count="0"/>
        </references>
      </pivotArea>
    </format>
    <format dxfId="210">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pivotArea type="data" outline="0" fieldPosition="0">
        <references count="3">
          <reference field="4294967294" count="1" selected="0">
            <x v="0"/>
          </reference>
          <reference field="0" count="1" selected="0">
            <x v="1"/>
          </reference>
          <reference field="6" count="1" selected="0">
            <x v="1"/>
          </reference>
        </references>
      </pivotArea>
    </chartFormat>
    <chartFormat chart="9" format="8">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A99155-99B9-411D-97CB-6FCB9C09719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5">
        <item x="2"/>
        <item x="0"/>
        <item x="1"/>
        <item h="1" m="1"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of Sales" fld="11" subtotal="average" baseField="0" baseItem="1"/>
    <dataField name="Number of Items" fld="1" subtotal="count" baseField="0" baseItem="2"/>
    <dataField name="Average of Rating" fld="12" subtotal="average" baseField="0" baseItem="3"/>
  </dataFields>
  <formats count="3">
    <format dxfId="225">
      <pivotArea type="all" dataOnly="0" outline="0" fieldPosition="0"/>
    </format>
    <format dxfId="224">
      <pivotArea outline="0" collapsedLevelsAreSubtotals="1" fieldPosition="0"/>
    </format>
    <format dxfId="22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7F4A74-635A-4278-B446-6355766B4A86}" name="PivotTable12"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153:B157" firstHeaderRow="1" firstDataRow="1" firstDataCol="1"/>
  <pivotFields count="13">
    <pivotField showAll="0">
      <items count="3">
        <item x="0"/>
        <item x="1"/>
        <item t="default"/>
      </items>
    </pivotField>
    <pivotField dataField="1" showAll="0"/>
    <pivotField showAll="0"/>
    <pivotField showAll="0"/>
    <pivotField showAll="0"/>
    <pivotField showAll="0"/>
    <pivotField showAll="0">
      <items count="4">
        <item x="0"/>
        <item x="2"/>
        <item x="1"/>
        <item t="default"/>
      </items>
    </pivotField>
    <pivotField showAll="0">
      <items count="5">
        <item x="2"/>
        <item x="0"/>
        <item x="1"/>
        <item h="1" m="1" x="3"/>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4">
    <format dxfId="239">
      <pivotArea type="all" dataOnly="0" outline="0" fieldPosition="0"/>
    </format>
    <format dxfId="238">
      <pivotArea dataOnly="0" labelOnly="1" grandRow="1" outline="0" fieldPosition="0"/>
    </format>
    <format dxfId="237">
      <pivotArea type="all" dataOnly="0" outline="0" fieldPosition="0"/>
    </format>
    <format dxfId="236">
      <pivotArea type="origin" dataOnly="0" labelOnly="1" outline="0" fieldPosition="0"/>
    </format>
    <format dxfId="235">
      <pivotArea field="0" type="button" dataOnly="0" labelOnly="1" outline="0"/>
    </format>
    <format dxfId="234">
      <pivotArea type="topRight" dataOnly="0" labelOnly="1" outline="0" fieldPosition="0"/>
    </format>
    <format dxfId="233">
      <pivotArea type="all" dataOnly="0" outline="0" fieldPosition="0"/>
    </format>
    <format dxfId="232">
      <pivotArea field="6" type="button" dataOnly="0" labelOnly="1" outline="0"/>
    </format>
    <format dxfId="231">
      <pivotArea outline="0" fieldPosition="0">
        <references count="1">
          <reference field="4294967294" count="1">
            <x v="0"/>
          </reference>
        </references>
      </pivotArea>
    </format>
    <format dxfId="230">
      <pivotArea type="all" dataOnly="0" outline="0" fieldPosition="0"/>
    </format>
    <format dxfId="229">
      <pivotArea outline="0" collapsedLevelsAreSubtotals="1" fieldPosition="0"/>
    </format>
    <format dxfId="228">
      <pivotArea field="8" type="button" dataOnly="0" labelOnly="1" outline="0" axis="axisRow" fieldPosition="0"/>
    </format>
    <format dxfId="227">
      <pivotArea dataOnly="0" labelOnly="1" fieldPosition="0">
        <references count="1">
          <reference field="8" count="0"/>
        </references>
      </pivotArea>
    </format>
    <format dxfId="226">
      <pivotArea dataOnly="0" labelOnly="1" outline="0" axis="axisValues" fieldPosition="0"/>
    </format>
  </formats>
  <chartFormats count="2">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D1880FF-4FC1-4EE1-872D-6EF785A69C57}" sourceName="Outlet Size">
  <pivotTables>
    <pivotTable tabId="2" name="PivotTable1"/>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s>
  <data>
    <tabular pivotCacheId="1641445755">
      <items count="4">
        <i x="2" s="1"/>
        <i x="0" s="1"/>
        <i x="1"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0F524BB-F372-405F-A5FD-917E1936AED4}" sourceName="Item Type">
  <pivotTables>
    <pivotTable tabId="2" name="PivotTable4"/>
  </pivotTables>
  <data>
    <tabular pivotCacheId="1641445755">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9A4101F-5ECE-4232-B17C-8A42FCBFA074}" sourceName="Outlet Location Type">
  <pivotTables>
    <pivotTable tabId="2" name="PivotTable4"/>
    <pivotTable tabId="2" name="PivotTable1"/>
    <pivotTable tabId="2" name="PivotTable10"/>
    <pivotTable tabId="2" name="PivotTable11"/>
    <pivotTable tabId="2" name="PivotTable12"/>
    <pivotTable tabId="2" name="PivotTable7"/>
    <pivotTable tabId="2" name="PivotTable8"/>
    <pivotTable tabId="2" name="PivotTable9"/>
  </pivotTables>
  <data>
    <tabular pivotCacheId="16414457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3" xr10:uid="{9DDB3FE5-2344-4BA0-8373-7A2806F85D61}" cache="Slicer_Outlet_Size" caption="Outlet Size" style="SlicerStyleLight4 2" rowHeight="260350"/>
  <slicer name="Item Type" xr10:uid="{538C6B3D-857C-4BF6-AE9A-899361864DDE}" cache="Slicer_Item_Type" caption="Item Type" rowHeight="260350"/>
  <slicer name="Outlet Location Type" xr10:uid="{17046EEC-6DA6-4008-8B67-B82FDE0A8981}"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BEA8813-0715-42E6-A297-C40606CD0868}" cache="Slicer_Outlet_Size" caption="Outlet Size" style="SlicerStyleLight4 2" rowHeight="260350"/>
  <slicer name="Item Type 1" xr10:uid="{78380535-0B20-467A-B5F7-EA121073309B}" cache="Slicer_Item_Type" caption="Item Type" style="SlicerStyleLight4 2" rowHeight="260350"/>
  <slicer name="Outlet Location Type 1" xr10:uid="{BAE68420-6BE2-460E-A51F-6ABF8F6A0F1B}" cache="Slicer_Outlet_Location_Type" caption="Outlet Location"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filterColumn colId="7">
      <filters>
        <filter val="High"/>
      </filters>
    </filterColumn>
  </autoFilter>
  <tableColumns count="13">
    <tableColumn id="1" xr3:uid="{22B530B0-CC0D-4E41-BE96-25D3885D6250}" name="Item Fat Content"/>
    <tableColumn id="13" xr3:uid="{9568C57B-1F7B-401B-9C3A-6B625D644BE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5B37A-6FAE-47F8-B960-8F8D5F5B0318}">
  <dimension ref="A1:P230"/>
  <sheetViews>
    <sheetView topLeftCell="A3" zoomScale="66" workbookViewId="0">
      <selection activeCell="L8" sqref="L8"/>
    </sheetView>
  </sheetViews>
  <sheetFormatPr defaultRowHeight="15.6" x14ac:dyDescent="0.3"/>
  <cols>
    <col min="1" max="1" width="13.296875" bestFit="1" customWidth="1"/>
    <col min="2" max="2" width="16.296875" bestFit="1" customWidth="1"/>
    <col min="3" max="3" width="15.3984375" bestFit="1" customWidth="1"/>
    <col min="4" max="4" width="15.69921875" bestFit="1" customWidth="1"/>
  </cols>
  <sheetData>
    <row r="1" spans="1:4" ht="16.2" thickBot="1" x14ac:dyDescent="0.35"/>
    <row r="2" spans="1:4" ht="60" customHeight="1" thickBot="1" x14ac:dyDescent="0.35">
      <c r="A2" s="49"/>
      <c r="B2" s="45"/>
      <c r="C2" s="45"/>
      <c r="D2" s="46"/>
    </row>
    <row r="3" spans="1:4" ht="16.2" thickBot="1" x14ac:dyDescent="0.35">
      <c r="A3" s="18" t="s">
        <v>1610</v>
      </c>
      <c r="B3" s="24" t="s">
        <v>1611</v>
      </c>
      <c r="C3" s="24" t="s">
        <v>1613</v>
      </c>
      <c r="D3" s="19" t="s">
        <v>1614</v>
      </c>
    </row>
    <row r="4" spans="1:4" ht="16.2" thickBot="1" x14ac:dyDescent="0.35">
      <c r="A4" s="58">
        <v>1201681.4928000034</v>
      </c>
      <c r="B4" s="59">
        <v>140.99278338613203</v>
      </c>
      <c r="C4" s="59">
        <v>8523</v>
      </c>
      <c r="D4" s="60">
        <v>3.9658570925731196</v>
      </c>
    </row>
    <row r="5" spans="1:4" x14ac:dyDescent="0.3">
      <c r="A5" s="5"/>
      <c r="D5" s="6"/>
    </row>
    <row r="6" spans="1:4" x14ac:dyDescent="0.3">
      <c r="A6" s="5"/>
      <c r="D6" s="6"/>
    </row>
    <row r="7" spans="1:4" x14ac:dyDescent="0.3">
      <c r="A7" s="5"/>
      <c r="D7" s="6"/>
    </row>
    <row r="8" spans="1:4" x14ac:dyDescent="0.3">
      <c r="A8" s="5"/>
      <c r="D8" s="6"/>
    </row>
    <row r="9" spans="1:4" x14ac:dyDescent="0.3">
      <c r="A9" s="5" t="s">
        <v>1615</v>
      </c>
      <c r="B9" t="s">
        <v>1616</v>
      </c>
      <c r="C9" t="s">
        <v>1617</v>
      </c>
      <c r="D9" s="6" t="s">
        <v>1618</v>
      </c>
    </row>
    <row r="10" spans="1:4" x14ac:dyDescent="0.3">
      <c r="A10" s="13">
        <f>GETPIVOTDATA("Sum of Total Sales",$A$3)</f>
        <v>1201681.4928000034</v>
      </c>
      <c r="B10" s="1">
        <f>GETPIVOTDATA("Average of Sales",$A$3)</f>
        <v>140.99278338613203</v>
      </c>
      <c r="C10">
        <f>GETPIVOTDATA("Number of Items",$A$3)</f>
        <v>8523</v>
      </c>
      <c r="D10" s="14">
        <f>GETPIVOTDATA("Average of Rating",$A$3)</f>
        <v>3.9658570925731196</v>
      </c>
    </row>
    <row r="11" spans="1:4" ht="16.2" thickBot="1" x14ac:dyDescent="0.35">
      <c r="A11" s="8"/>
      <c r="B11" s="9"/>
      <c r="C11" s="9"/>
      <c r="D11" s="10"/>
    </row>
    <row r="12" spans="1:4" ht="16.2" thickBot="1" x14ac:dyDescent="0.35"/>
    <row r="13" spans="1:4" x14ac:dyDescent="0.3">
      <c r="A13" s="50" t="s">
        <v>1620</v>
      </c>
      <c r="B13" s="51"/>
      <c r="C13" s="51"/>
      <c r="D13" s="52"/>
    </row>
    <row r="14" spans="1:4" ht="16.2" thickBot="1" x14ac:dyDescent="0.35">
      <c r="A14" s="47"/>
      <c r="B14" s="48"/>
      <c r="C14" s="48"/>
      <c r="D14" s="53"/>
    </row>
    <row r="15" spans="1:4" ht="16.2" thickBot="1" x14ac:dyDescent="0.35">
      <c r="A15" s="16" t="s">
        <v>1619</v>
      </c>
      <c r="B15" s="17" t="s">
        <v>1610</v>
      </c>
      <c r="D15" s="6"/>
    </row>
    <row r="16" spans="1:4" x14ac:dyDescent="0.3">
      <c r="A16" s="27" t="s">
        <v>17</v>
      </c>
      <c r="B16" s="26">
        <v>776319.68840000057</v>
      </c>
      <c r="D16" s="6"/>
    </row>
    <row r="17" spans="1:8" ht="16.2" thickBot="1" x14ac:dyDescent="0.35">
      <c r="A17" s="28" t="s">
        <v>10</v>
      </c>
      <c r="B17" s="23">
        <v>425361.8043999995</v>
      </c>
      <c r="D17" s="6"/>
    </row>
    <row r="18" spans="1:8" x14ac:dyDescent="0.3">
      <c r="A18" s="5"/>
      <c r="D18" s="6"/>
    </row>
    <row r="19" spans="1:8" x14ac:dyDescent="0.3">
      <c r="A19" s="5"/>
      <c r="D19" s="6"/>
    </row>
    <row r="20" spans="1:8" x14ac:dyDescent="0.3">
      <c r="A20" s="5"/>
      <c r="D20" s="6"/>
    </row>
    <row r="21" spans="1:8" x14ac:dyDescent="0.3">
      <c r="A21" s="5"/>
      <c r="D21" s="6"/>
    </row>
    <row r="22" spans="1:8" x14ac:dyDescent="0.3">
      <c r="A22" s="5"/>
      <c r="D22" s="6"/>
    </row>
    <row r="23" spans="1:8" x14ac:dyDescent="0.3">
      <c r="A23" s="5"/>
      <c r="D23" s="6"/>
    </row>
    <row r="24" spans="1:8" x14ac:dyDescent="0.3">
      <c r="A24" s="5"/>
      <c r="D24" s="6"/>
    </row>
    <row r="25" spans="1:8" x14ac:dyDescent="0.3">
      <c r="A25" s="5"/>
      <c r="D25" s="6"/>
    </row>
    <row r="26" spans="1:8" ht="16.2" thickBot="1" x14ac:dyDescent="0.35">
      <c r="A26" s="11"/>
      <c r="B26" s="12"/>
      <c r="C26" s="12"/>
      <c r="D26" s="10"/>
    </row>
    <row r="27" spans="1:8" ht="16.2" thickBot="1" x14ac:dyDescent="0.35"/>
    <row r="28" spans="1:8" x14ac:dyDescent="0.3">
      <c r="A28" s="2"/>
      <c r="B28" s="3"/>
      <c r="C28" s="3"/>
      <c r="D28" s="3"/>
      <c r="E28" s="3"/>
      <c r="F28" s="3"/>
      <c r="G28" s="3"/>
      <c r="H28" s="4"/>
    </row>
    <row r="29" spans="1:8" x14ac:dyDescent="0.3">
      <c r="A29" s="5"/>
      <c r="H29" s="6"/>
    </row>
    <row r="30" spans="1:8" x14ac:dyDescent="0.3">
      <c r="A30" s="54" t="s">
        <v>1623</v>
      </c>
      <c r="B30" s="55"/>
      <c r="C30" s="55"/>
      <c r="D30" s="56"/>
      <c r="H30" s="6"/>
    </row>
    <row r="31" spans="1:8" ht="16.2" thickBot="1" x14ac:dyDescent="0.35">
      <c r="A31" s="47"/>
      <c r="B31" s="48"/>
      <c r="C31" s="48"/>
      <c r="D31" s="57"/>
      <c r="H31" s="6"/>
    </row>
    <row r="32" spans="1:8" ht="16.2" thickBot="1" x14ac:dyDescent="0.35">
      <c r="A32" s="16" t="s">
        <v>1610</v>
      </c>
      <c r="B32" s="16" t="s">
        <v>1622</v>
      </c>
      <c r="C32" s="17"/>
      <c r="H32" s="6"/>
    </row>
    <row r="33" spans="1:10" ht="16.2" thickBot="1" x14ac:dyDescent="0.35">
      <c r="A33" s="16" t="s">
        <v>1619</v>
      </c>
      <c r="B33" s="18" t="s">
        <v>10</v>
      </c>
      <c r="C33" s="19" t="s">
        <v>17</v>
      </c>
      <c r="H33" s="6"/>
    </row>
    <row r="34" spans="1:10" x14ac:dyDescent="0.3">
      <c r="A34" s="27" t="s">
        <v>14</v>
      </c>
      <c r="B34" s="29">
        <v>121349.89940000001</v>
      </c>
      <c r="C34" s="30">
        <v>215047.9126000001</v>
      </c>
      <c r="H34" s="6"/>
    </row>
    <row r="35" spans="1:10" x14ac:dyDescent="0.3">
      <c r="A35" s="33" t="s">
        <v>34</v>
      </c>
      <c r="B35" s="32">
        <v>138685.86819999994</v>
      </c>
      <c r="C35" s="25">
        <v>254464.77940000014</v>
      </c>
      <c r="H35" s="6"/>
    </row>
    <row r="36" spans="1:10" ht="16.2" thickBot="1" x14ac:dyDescent="0.35">
      <c r="A36" s="28" t="s">
        <v>21</v>
      </c>
      <c r="B36" s="31">
        <v>165326.0368</v>
      </c>
      <c r="C36" s="15">
        <v>306806.99640000012</v>
      </c>
      <c r="H36" s="6"/>
    </row>
    <row r="37" spans="1:10" x14ac:dyDescent="0.3">
      <c r="A37" s="5"/>
      <c r="H37" s="6"/>
    </row>
    <row r="38" spans="1:10" x14ac:dyDescent="0.3">
      <c r="A38" s="5"/>
      <c r="H38" s="6"/>
    </row>
    <row r="39" spans="1:10" x14ac:dyDescent="0.3">
      <c r="A39" s="5"/>
      <c r="H39" s="6"/>
    </row>
    <row r="40" spans="1:10" x14ac:dyDescent="0.3">
      <c r="A40" s="5"/>
      <c r="H40" s="6"/>
    </row>
    <row r="41" spans="1:10" x14ac:dyDescent="0.3">
      <c r="A41" s="5"/>
      <c r="H41" s="6"/>
    </row>
    <row r="42" spans="1:10" x14ac:dyDescent="0.3">
      <c r="A42" s="5"/>
      <c r="H42" s="6"/>
    </row>
    <row r="43" spans="1:10" x14ac:dyDescent="0.3">
      <c r="A43" s="5"/>
      <c r="H43" s="6"/>
    </row>
    <row r="44" spans="1:10" ht="16.2" thickBot="1" x14ac:dyDescent="0.35">
      <c r="A44" s="8"/>
      <c r="B44" s="9"/>
      <c r="C44" s="9"/>
      <c r="D44" s="9"/>
      <c r="E44" s="9"/>
      <c r="F44" s="9"/>
      <c r="G44" s="9"/>
      <c r="H44" s="10"/>
    </row>
    <row r="45" spans="1:10" ht="16.2" thickBot="1" x14ac:dyDescent="0.35"/>
    <row r="46" spans="1:10" ht="29.4" thickBot="1" x14ac:dyDescent="0.6">
      <c r="A46" s="44" t="s">
        <v>1621</v>
      </c>
      <c r="B46" s="45"/>
      <c r="C46" s="45"/>
      <c r="D46" s="45"/>
      <c r="E46" s="45"/>
      <c r="F46" s="45"/>
      <c r="G46" s="45"/>
      <c r="H46" s="45"/>
      <c r="I46" s="45"/>
      <c r="J46" s="46"/>
    </row>
    <row r="47" spans="1:10" ht="16.2" thickBot="1" x14ac:dyDescent="0.35">
      <c r="A47" s="16" t="s">
        <v>1619</v>
      </c>
      <c r="B47" s="17" t="s">
        <v>1610</v>
      </c>
      <c r="J47" s="6"/>
    </row>
    <row r="48" spans="1:10" x14ac:dyDescent="0.3">
      <c r="A48" s="27" t="s">
        <v>153</v>
      </c>
      <c r="B48" s="21">
        <v>9077.869999999999</v>
      </c>
      <c r="J48" s="6"/>
    </row>
    <row r="49" spans="1:10" x14ac:dyDescent="0.3">
      <c r="A49" s="33" t="s">
        <v>74</v>
      </c>
      <c r="B49" s="22">
        <v>15596.696600000001</v>
      </c>
      <c r="J49" s="6"/>
    </row>
    <row r="50" spans="1:10" x14ac:dyDescent="0.3">
      <c r="A50" s="33" t="s">
        <v>159</v>
      </c>
      <c r="B50" s="22">
        <v>21880.027399999992</v>
      </c>
      <c r="J50" s="6"/>
    </row>
    <row r="51" spans="1:10" x14ac:dyDescent="0.3">
      <c r="A51" s="33" t="s">
        <v>64</v>
      </c>
      <c r="B51" s="22">
        <v>22451.891599999999</v>
      </c>
      <c r="J51" s="6"/>
    </row>
    <row r="52" spans="1:10" x14ac:dyDescent="0.3">
      <c r="A52" s="33" t="s">
        <v>61</v>
      </c>
      <c r="B52" s="22">
        <v>29334.680599999996</v>
      </c>
      <c r="J52" s="6"/>
    </row>
    <row r="53" spans="1:10" x14ac:dyDescent="0.3">
      <c r="A53" s="33" t="s">
        <v>57</v>
      </c>
      <c r="B53" s="22">
        <v>35379.119800000015</v>
      </c>
      <c r="J53" s="6"/>
    </row>
    <row r="54" spans="1:10" x14ac:dyDescent="0.3">
      <c r="A54" s="33" t="s">
        <v>32</v>
      </c>
      <c r="B54" s="22">
        <v>58514.166999999987</v>
      </c>
      <c r="J54" s="6"/>
    </row>
    <row r="55" spans="1:10" x14ac:dyDescent="0.3">
      <c r="A55" s="33" t="s">
        <v>54</v>
      </c>
      <c r="B55" s="22">
        <v>59449.863799999992</v>
      </c>
      <c r="J55" s="6"/>
    </row>
    <row r="56" spans="1:10" x14ac:dyDescent="0.3">
      <c r="A56" s="33" t="s">
        <v>19</v>
      </c>
      <c r="B56" s="22">
        <v>68025.838800000012</v>
      </c>
      <c r="J56" s="6"/>
    </row>
    <row r="57" spans="1:10" x14ac:dyDescent="0.3">
      <c r="A57" s="33" t="s">
        <v>95</v>
      </c>
      <c r="B57" s="22">
        <v>81894.736400000009</v>
      </c>
      <c r="J57" s="6"/>
    </row>
    <row r="58" spans="1:10" x14ac:dyDescent="0.3">
      <c r="A58" s="33" t="s">
        <v>28</v>
      </c>
      <c r="B58" s="22">
        <v>90706.728999999992</v>
      </c>
      <c r="J58" s="6"/>
    </row>
    <row r="59" spans="1:10" x14ac:dyDescent="0.3">
      <c r="A59" s="33" t="s">
        <v>67</v>
      </c>
      <c r="B59" s="22">
        <v>101276.46159999995</v>
      </c>
      <c r="J59" s="6"/>
    </row>
    <row r="60" spans="1:10" x14ac:dyDescent="0.3">
      <c r="A60" s="33" t="s">
        <v>24</v>
      </c>
      <c r="B60" s="22">
        <v>118558.88140000009</v>
      </c>
      <c r="J60" s="6"/>
    </row>
    <row r="61" spans="1:10" x14ac:dyDescent="0.3">
      <c r="A61" s="33" t="s">
        <v>42</v>
      </c>
      <c r="B61" s="22">
        <v>135976.52539999998</v>
      </c>
      <c r="J61" s="6"/>
    </row>
    <row r="62" spans="1:10" x14ac:dyDescent="0.3">
      <c r="A62" s="33" t="s">
        <v>48</v>
      </c>
      <c r="B62" s="22">
        <v>175433.92240000021</v>
      </c>
      <c r="J62" s="6"/>
    </row>
    <row r="63" spans="1:10" ht="16.2" thickBot="1" x14ac:dyDescent="0.35">
      <c r="A63" s="28" t="s">
        <v>12</v>
      </c>
      <c r="B63" s="23">
        <v>178124.08099999995</v>
      </c>
      <c r="J63" s="6"/>
    </row>
    <row r="64" spans="1:10" ht="16.2" thickBot="1" x14ac:dyDescent="0.35">
      <c r="A64" s="8"/>
      <c r="B64" s="10"/>
      <c r="C64" s="10"/>
      <c r="D64" s="10"/>
      <c r="E64" s="10"/>
      <c r="F64" s="10"/>
      <c r="G64" s="10"/>
      <c r="H64" s="10"/>
      <c r="I64" s="10"/>
      <c r="J64" s="10"/>
    </row>
    <row r="68" spans="1:10" ht="16.2" thickBot="1" x14ac:dyDescent="0.35"/>
    <row r="69" spans="1:10" ht="29.4" thickBot="1" x14ac:dyDescent="0.6">
      <c r="A69" s="44" t="s">
        <v>1624</v>
      </c>
      <c r="B69" s="45"/>
      <c r="C69" s="45"/>
      <c r="D69" s="45"/>
      <c r="E69" s="45"/>
      <c r="F69" s="45"/>
      <c r="G69" s="45"/>
      <c r="H69" s="45"/>
      <c r="I69" s="45"/>
      <c r="J69" s="46"/>
    </row>
    <row r="70" spans="1:10" ht="16.2" thickBot="1" x14ac:dyDescent="0.35">
      <c r="A70" s="43" t="s">
        <v>1619</v>
      </c>
      <c r="B70" s="17" t="s">
        <v>1610</v>
      </c>
      <c r="J70" s="6"/>
    </row>
    <row r="71" spans="1:10" x14ac:dyDescent="0.3">
      <c r="A71" s="7">
        <v>2011</v>
      </c>
      <c r="B71" s="21">
        <v>78131.566599999976</v>
      </c>
      <c r="J71" s="6"/>
    </row>
    <row r="72" spans="1:10" x14ac:dyDescent="0.3">
      <c r="A72" s="7">
        <v>2012</v>
      </c>
      <c r="B72" s="22">
        <v>130476.85979999998</v>
      </c>
      <c r="J72" s="6"/>
    </row>
    <row r="73" spans="1:10" x14ac:dyDescent="0.3">
      <c r="A73" s="7">
        <v>2014</v>
      </c>
      <c r="B73" s="22">
        <v>131809.01560000007</v>
      </c>
      <c r="J73" s="6"/>
    </row>
    <row r="74" spans="1:10" x14ac:dyDescent="0.3">
      <c r="A74" s="7">
        <v>2015</v>
      </c>
      <c r="B74" s="22">
        <v>130942.78019999999</v>
      </c>
      <c r="J74" s="6"/>
    </row>
    <row r="75" spans="1:10" x14ac:dyDescent="0.3">
      <c r="A75" s="7">
        <v>2016</v>
      </c>
      <c r="B75" s="22">
        <v>132113.36980000007</v>
      </c>
      <c r="J75" s="6"/>
    </row>
    <row r="76" spans="1:10" x14ac:dyDescent="0.3">
      <c r="A76" s="7">
        <v>2017</v>
      </c>
      <c r="B76" s="22">
        <v>133103.90699999989</v>
      </c>
      <c r="J76" s="6"/>
    </row>
    <row r="77" spans="1:10" x14ac:dyDescent="0.3">
      <c r="A77" s="7">
        <v>2018</v>
      </c>
      <c r="B77" s="22">
        <v>204522.25700000025</v>
      </c>
      <c r="J77" s="6"/>
    </row>
    <row r="78" spans="1:10" x14ac:dyDescent="0.3">
      <c r="A78" s="7">
        <v>2020</v>
      </c>
      <c r="B78" s="22">
        <v>129103.96039999987</v>
      </c>
      <c r="J78" s="6"/>
    </row>
    <row r="79" spans="1:10" ht="16.2" thickBot="1" x14ac:dyDescent="0.35">
      <c r="A79" s="20">
        <v>2022</v>
      </c>
      <c r="B79" s="23">
        <v>131477.77639999994</v>
      </c>
      <c r="J79" s="6"/>
    </row>
    <row r="80" spans="1:10" x14ac:dyDescent="0.3">
      <c r="A80" s="5"/>
      <c r="J80" s="6"/>
    </row>
    <row r="81" spans="1:10" x14ac:dyDescent="0.3">
      <c r="A81" s="5"/>
      <c r="J81" s="6"/>
    </row>
    <row r="82" spans="1:10" x14ac:dyDescent="0.3">
      <c r="A82" s="5"/>
      <c r="J82" s="6"/>
    </row>
    <row r="83" spans="1:10" x14ac:dyDescent="0.3">
      <c r="A83" s="5"/>
      <c r="J83" s="6"/>
    </row>
    <row r="84" spans="1:10" x14ac:dyDescent="0.3">
      <c r="A84" s="5"/>
      <c r="J84" s="6"/>
    </row>
    <row r="85" spans="1:10" x14ac:dyDescent="0.3">
      <c r="A85" s="5"/>
      <c r="J85" s="6"/>
    </row>
    <row r="86" spans="1:10" x14ac:dyDescent="0.3">
      <c r="A86" s="5"/>
      <c r="J86" s="6"/>
    </row>
    <row r="87" spans="1:10" ht="16.2" thickBot="1" x14ac:dyDescent="0.35">
      <c r="A87" s="8"/>
      <c r="B87" s="9"/>
      <c r="C87" s="10"/>
      <c r="D87" s="10"/>
      <c r="E87" s="10"/>
      <c r="F87" s="10"/>
      <c r="G87" s="10"/>
      <c r="H87" s="10"/>
      <c r="I87" s="10"/>
      <c r="J87" s="10"/>
    </row>
    <row r="90" spans="1:10" ht="16.2" thickBot="1" x14ac:dyDescent="0.35"/>
    <row r="91" spans="1:10" ht="16.2" thickBot="1" x14ac:dyDescent="0.35"/>
    <row r="92" spans="1:10" ht="29.4" thickBot="1" x14ac:dyDescent="0.6">
      <c r="A92" s="44" t="s">
        <v>1625</v>
      </c>
      <c r="B92" s="45"/>
      <c r="C92" s="45"/>
      <c r="D92" s="45"/>
      <c r="E92" s="45"/>
      <c r="F92" s="45"/>
      <c r="G92" s="45"/>
      <c r="H92" s="45"/>
      <c r="I92" s="45"/>
      <c r="J92" s="46"/>
    </row>
    <row r="93" spans="1:10" ht="16.2" thickBot="1" x14ac:dyDescent="0.35">
      <c r="A93" s="43" t="s">
        <v>1619</v>
      </c>
      <c r="B93" s="17" t="s">
        <v>1610</v>
      </c>
      <c r="J93" s="6"/>
    </row>
    <row r="94" spans="1:10" x14ac:dyDescent="0.3">
      <c r="A94" s="7" t="s">
        <v>30</v>
      </c>
      <c r="B94" s="21">
        <v>248991.58600000024</v>
      </c>
      <c r="J94" s="6"/>
    </row>
    <row r="95" spans="1:10" x14ac:dyDescent="0.3">
      <c r="A95" s="7" t="s">
        <v>15</v>
      </c>
      <c r="B95" s="22">
        <v>507895.7363999993</v>
      </c>
      <c r="J95" s="6"/>
    </row>
    <row r="96" spans="1:10" ht="16.2" thickBot="1" x14ac:dyDescent="0.35">
      <c r="A96" s="20" t="s">
        <v>26</v>
      </c>
      <c r="B96" s="23">
        <v>444794.17039999936</v>
      </c>
      <c r="J96" s="6"/>
    </row>
    <row r="97" spans="1:10" x14ac:dyDescent="0.3">
      <c r="A97" s="5"/>
      <c r="J97" s="6"/>
    </row>
    <row r="98" spans="1:10" x14ac:dyDescent="0.3">
      <c r="A98" s="5"/>
      <c r="J98" s="6"/>
    </row>
    <row r="99" spans="1:10" x14ac:dyDescent="0.3">
      <c r="A99" s="5"/>
      <c r="J99" s="6"/>
    </row>
    <row r="100" spans="1:10" x14ac:dyDescent="0.3">
      <c r="A100" s="5"/>
      <c r="J100" s="6"/>
    </row>
    <row r="101" spans="1:10" x14ac:dyDescent="0.3">
      <c r="A101" s="5"/>
      <c r="J101" s="6"/>
    </row>
    <row r="102" spans="1:10" x14ac:dyDescent="0.3">
      <c r="A102" s="5"/>
      <c r="J102" s="6"/>
    </row>
    <row r="103" spans="1:10" x14ac:dyDescent="0.3">
      <c r="A103" s="5"/>
      <c r="J103" s="6"/>
    </row>
    <row r="104" spans="1:10" x14ac:dyDescent="0.3">
      <c r="A104" s="5"/>
      <c r="J104" s="6"/>
    </row>
    <row r="105" spans="1:10" x14ac:dyDescent="0.3">
      <c r="A105" s="5"/>
      <c r="J105" s="6"/>
    </row>
    <row r="106" spans="1:10" x14ac:dyDescent="0.3">
      <c r="A106" s="5"/>
      <c r="J106" s="6"/>
    </row>
    <row r="107" spans="1:10" x14ac:dyDescent="0.3">
      <c r="A107" s="5"/>
      <c r="J107" s="6"/>
    </row>
    <row r="108" spans="1:10" x14ac:dyDescent="0.3">
      <c r="A108" s="5"/>
      <c r="J108" s="6"/>
    </row>
    <row r="109" spans="1:10" x14ac:dyDescent="0.3">
      <c r="A109" s="5"/>
      <c r="J109" s="6"/>
    </row>
    <row r="110" spans="1:10" ht="16.2" thickBot="1" x14ac:dyDescent="0.35">
      <c r="A110" s="8"/>
      <c r="B110" s="9"/>
      <c r="C110" s="10"/>
      <c r="D110" s="10"/>
      <c r="E110" s="10"/>
      <c r="F110" s="10"/>
      <c r="G110" s="10"/>
      <c r="H110" s="10"/>
      <c r="I110" s="10"/>
      <c r="J110" s="10"/>
    </row>
    <row r="112" spans="1:10" ht="16.2" thickBot="1" x14ac:dyDescent="0.35"/>
    <row r="113" spans="1:16" x14ac:dyDescent="0.3">
      <c r="A113" s="2"/>
      <c r="B113" s="3"/>
      <c r="C113" s="3"/>
      <c r="D113" s="3"/>
      <c r="E113" s="3"/>
      <c r="F113" s="3"/>
      <c r="G113" s="3"/>
      <c r="H113" s="3"/>
      <c r="I113" s="3"/>
      <c r="J113" s="3"/>
      <c r="K113" s="3"/>
      <c r="L113" s="3"/>
      <c r="M113" s="3"/>
      <c r="N113" s="3"/>
      <c r="O113" s="3"/>
      <c r="P113" s="4"/>
    </row>
    <row r="114" spans="1:16" x14ac:dyDescent="0.3">
      <c r="A114" s="5"/>
      <c r="P114" s="6"/>
    </row>
    <row r="115" spans="1:16" x14ac:dyDescent="0.3">
      <c r="A115" s="47" t="s">
        <v>1627</v>
      </c>
      <c r="B115" s="48"/>
      <c r="C115" s="48"/>
      <c r="D115" s="48"/>
      <c r="P115" s="6"/>
    </row>
    <row r="116" spans="1:16" ht="16.2" thickBot="1" x14ac:dyDescent="0.35">
      <c r="A116" s="47"/>
      <c r="B116" s="48"/>
      <c r="C116" s="48"/>
      <c r="D116" s="48"/>
      <c r="P116" s="6"/>
    </row>
    <row r="117" spans="1:16" ht="16.2" thickBot="1" x14ac:dyDescent="0.35">
      <c r="A117" s="16" t="s">
        <v>1619</v>
      </c>
      <c r="B117" s="17" t="s">
        <v>1610</v>
      </c>
      <c r="P117" s="6"/>
    </row>
    <row r="118" spans="1:16" x14ac:dyDescent="0.3">
      <c r="A118" s="27" t="s">
        <v>21</v>
      </c>
      <c r="B118" s="26">
        <v>472133.03319999954</v>
      </c>
      <c r="D118" t="s">
        <v>1626</v>
      </c>
      <c r="E118" t="s">
        <v>1608</v>
      </c>
      <c r="P118" s="6"/>
    </row>
    <row r="119" spans="1:16" x14ac:dyDescent="0.3">
      <c r="A119" s="33" t="s">
        <v>34</v>
      </c>
      <c r="B119" s="34">
        <v>393150.64759999956</v>
      </c>
      <c r="D119" t="str">
        <f>A118</f>
        <v>Tier 3</v>
      </c>
      <c r="E119" s="36">
        <f>GETPIVOTDATA("Sales",$A$117,"Outlet Location Type","Tier 3")</f>
        <v>472133.03319999954</v>
      </c>
      <c r="P119" s="6"/>
    </row>
    <row r="120" spans="1:16" ht="16.2" thickBot="1" x14ac:dyDescent="0.35">
      <c r="A120" s="28" t="s">
        <v>14</v>
      </c>
      <c r="B120" s="35">
        <v>336397.81199999945</v>
      </c>
      <c r="D120" t="str">
        <f>A119</f>
        <v>Tier 2</v>
      </c>
      <c r="E120" s="36">
        <f>GETPIVOTDATA("Sales",$A$117,"Outlet Location Type","Tier 2")</f>
        <v>393150.64759999956</v>
      </c>
      <c r="P120" s="6"/>
    </row>
    <row r="121" spans="1:16" x14ac:dyDescent="0.3">
      <c r="A121" s="5"/>
      <c r="D121" t="str">
        <f>A120</f>
        <v>Tier 1</v>
      </c>
      <c r="E121" s="36">
        <f>GETPIVOTDATA("Sales",$A$117,"Outlet Location Type","Tier 1")</f>
        <v>336397.81199999945</v>
      </c>
      <c r="P121" s="6"/>
    </row>
    <row r="122" spans="1:16" x14ac:dyDescent="0.3">
      <c r="A122" s="5"/>
      <c r="P122" s="6"/>
    </row>
    <row r="123" spans="1:16" x14ac:dyDescent="0.3">
      <c r="A123" s="5"/>
      <c r="P123" s="6"/>
    </row>
    <row r="124" spans="1:16" x14ac:dyDescent="0.3">
      <c r="A124" s="5"/>
      <c r="P124" s="6"/>
    </row>
    <row r="125" spans="1:16" x14ac:dyDescent="0.3">
      <c r="A125" s="5"/>
      <c r="P125" s="6"/>
    </row>
    <row r="126" spans="1:16" x14ac:dyDescent="0.3">
      <c r="A126" s="5"/>
      <c r="P126" s="6"/>
    </row>
    <row r="127" spans="1:16" x14ac:dyDescent="0.3">
      <c r="A127" s="5"/>
      <c r="P127" s="6"/>
    </row>
    <row r="128" spans="1:16" x14ac:dyDescent="0.3">
      <c r="A128" s="5"/>
      <c r="P128" s="6"/>
    </row>
    <row r="129" spans="1:16" x14ac:dyDescent="0.3">
      <c r="A129" s="5"/>
      <c r="P129" s="6"/>
    </row>
    <row r="130" spans="1:16" ht="16.2" thickBot="1" x14ac:dyDescent="0.35">
      <c r="A130" s="8"/>
      <c r="B130" s="9"/>
      <c r="C130" s="9"/>
      <c r="D130" s="9"/>
      <c r="E130" s="9"/>
      <c r="F130" s="9"/>
      <c r="G130" s="9"/>
      <c r="H130" s="9"/>
      <c r="I130" s="9"/>
      <c r="J130" s="9"/>
      <c r="K130" s="9"/>
      <c r="L130" s="9"/>
      <c r="M130" s="9"/>
      <c r="N130" s="9"/>
      <c r="O130" s="9"/>
      <c r="P130" s="10"/>
    </row>
    <row r="131" spans="1:16" ht="16.2" thickBot="1" x14ac:dyDescent="0.35"/>
    <row r="132" spans="1:16" x14ac:dyDescent="0.3">
      <c r="A132" s="2"/>
      <c r="B132" s="3"/>
      <c r="C132" s="3"/>
      <c r="D132" s="3"/>
      <c r="E132" s="3"/>
      <c r="F132" s="3"/>
      <c r="G132" s="4"/>
    </row>
    <row r="133" spans="1:16" ht="16.2" thickBot="1" x14ac:dyDescent="0.35">
      <c r="A133" s="5"/>
      <c r="G133" s="6"/>
    </row>
    <row r="134" spans="1:16" ht="16.2" thickBot="1" x14ac:dyDescent="0.35">
      <c r="A134" s="16" t="s">
        <v>1619</v>
      </c>
      <c r="B134" s="17" t="s">
        <v>1610</v>
      </c>
      <c r="G134" s="6"/>
    </row>
    <row r="135" spans="1:16" x14ac:dyDescent="0.3">
      <c r="A135" s="27" t="s">
        <v>40</v>
      </c>
      <c r="B135" s="26">
        <v>151939.149</v>
      </c>
      <c r="G135" s="6"/>
    </row>
    <row r="136" spans="1:16" x14ac:dyDescent="0.3">
      <c r="A136" s="33" t="s">
        <v>46</v>
      </c>
      <c r="B136" s="34">
        <v>130714.67460000006</v>
      </c>
      <c r="G136" s="6"/>
    </row>
    <row r="137" spans="1:16" x14ac:dyDescent="0.3">
      <c r="A137" s="33" t="s">
        <v>22</v>
      </c>
      <c r="B137" s="34">
        <v>131477.77639999994</v>
      </c>
      <c r="G137" s="6"/>
    </row>
    <row r="138" spans="1:16" ht="16.2" thickBot="1" x14ac:dyDescent="0.35">
      <c r="A138" s="28" t="s">
        <v>16</v>
      </c>
      <c r="B138" s="35">
        <v>787549.89280000131</v>
      </c>
      <c r="G138" s="6"/>
    </row>
    <row r="139" spans="1:16" x14ac:dyDescent="0.3">
      <c r="A139" s="5"/>
      <c r="G139" s="6"/>
    </row>
    <row r="140" spans="1:16" x14ac:dyDescent="0.3">
      <c r="A140" s="5"/>
      <c r="G140" s="6"/>
    </row>
    <row r="141" spans="1:16" x14ac:dyDescent="0.3">
      <c r="A141" s="5"/>
      <c r="G141" s="6"/>
    </row>
    <row r="142" spans="1:16" x14ac:dyDescent="0.3">
      <c r="A142" s="5"/>
      <c r="G142" s="6"/>
    </row>
    <row r="143" spans="1:16" x14ac:dyDescent="0.3">
      <c r="A143" s="5"/>
      <c r="G143" s="6"/>
    </row>
    <row r="144" spans="1:16" ht="16.2" thickBot="1" x14ac:dyDescent="0.35">
      <c r="A144" s="5"/>
      <c r="G144" s="6"/>
    </row>
    <row r="145" spans="1:7" ht="16.2" thickBot="1" x14ac:dyDescent="0.35">
      <c r="A145" s="16" t="s">
        <v>1619</v>
      </c>
      <c r="B145" s="17" t="s">
        <v>1628</v>
      </c>
      <c r="G145" s="6"/>
    </row>
    <row r="146" spans="1:7" x14ac:dyDescent="0.3">
      <c r="A146" s="27" t="s">
        <v>40</v>
      </c>
      <c r="B146" s="37">
        <v>140.29468975069253</v>
      </c>
      <c r="G146" s="6"/>
    </row>
    <row r="147" spans="1:7" x14ac:dyDescent="0.3">
      <c r="A147" s="33" t="s">
        <v>46</v>
      </c>
      <c r="B147" s="38">
        <v>139.80179101604284</v>
      </c>
      <c r="G147" s="6"/>
    </row>
    <row r="148" spans="1:7" x14ac:dyDescent="0.3">
      <c r="A148" s="33" t="s">
        <v>22</v>
      </c>
      <c r="B148" s="38">
        <v>141.67863836206891</v>
      </c>
      <c r="G148" s="6"/>
    </row>
    <row r="149" spans="1:7" ht="16.2" thickBot="1" x14ac:dyDescent="0.35">
      <c r="A149" s="28" t="s">
        <v>16</v>
      </c>
      <c r="B149" s="39">
        <v>141.21389506903375</v>
      </c>
      <c r="G149" s="6"/>
    </row>
    <row r="150" spans="1:7" x14ac:dyDescent="0.3">
      <c r="A150" s="5"/>
      <c r="G150" s="6"/>
    </row>
    <row r="151" spans="1:7" x14ac:dyDescent="0.3">
      <c r="A151" s="5"/>
      <c r="G151" s="6"/>
    </row>
    <row r="152" spans="1:7" ht="16.2" thickBot="1" x14ac:dyDescent="0.35">
      <c r="A152" s="5"/>
      <c r="G152" s="6"/>
    </row>
    <row r="153" spans="1:7" ht="16.2" thickBot="1" x14ac:dyDescent="0.35">
      <c r="A153" s="16" t="s">
        <v>1619</v>
      </c>
      <c r="B153" s="17" t="s">
        <v>1629</v>
      </c>
      <c r="G153" s="6"/>
    </row>
    <row r="154" spans="1:7" x14ac:dyDescent="0.3">
      <c r="A154" s="27" t="s">
        <v>40</v>
      </c>
      <c r="B154" s="40">
        <v>1083</v>
      </c>
      <c r="G154" s="6"/>
    </row>
    <row r="155" spans="1:7" x14ac:dyDescent="0.3">
      <c r="A155" s="33" t="s">
        <v>46</v>
      </c>
      <c r="B155" s="41">
        <v>935</v>
      </c>
      <c r="G155" s="6"/>
    </row>
    <row r="156" spans="1:7" x14ac:dyDescent="0.3">
      <c r="A156" s="33" t="s">
        <v>22</v>
      </c>
      <c r="B156" s="41">
        <v>928</v>
      </c>
      <c r="G156" s="6"/>
    </row>
    <row r="157" spans="1:7" ht="16.2" thickBot="1" x14ac:dyDescent="0.35">
      <c r="A157" s="28" t="s">
        <v>16</v>
      </c>
      <c r="B157" s="42">
        <v>5577</v>
      </c>
      <c r="G157" s="6"/>
    </row>
    <row r="158" spans="1:7" x14ac:dyDescent="0.3">
      <c r="A158" s="5"/>
      <c r="G158" s="6"/>
    </row>
    <row r="159" spans="1:7" x14ac:dyDescent="0.3">
      <c r="A159" s="5"/>
      <c r="G159" s="6"/>
    </row>
    <row r="160" spans="1:7" x14ac:dyDescent="0.3">
      <c r="A160" s="5"/>
      <c r="G160" s="6"/>
    </row>
    <row r="161" spans="1:7" x14ac:dyDescent="0.3">
      <c r="A161" s="5"/>
      <c r="G161" s="6"/>
    </row>
    <row r="162" spans="1:7" ht="16.2" thickBot="1" x14ac:dyDescent="0.35">
      <c r="A162" s="8"/>
      <c r="B162" s="9"/>
      <c r="C162" s="9"/>
      <c r="D162" s="9"/>
      <c r="E162" s="9"/>
      <c r="F162" s="9"/>
      <c r="G162" s="10"/>
    </row>
    <row r="170" spans="1:7" ht="16.2" thickBot="1" x14ac:dyDescent="0.35"/>
    <row r="171" spans="1:7" ht="16.2" thickBot="1" x14ac:dyDescent="0.35"/>
    <row r="180" ht="16.2" thickBot="1" x14ac:dyDescent="0.35"/>
    <row r="181" ht="16.2" thickBot="1" x14ac:dyDescent="0.35"/>
    <row r="190" ht="16.2" thickBot="1" x14ac:dyDescent="0.35"/>
    <row r="191" ht="16.2" thickBot="1" x14ac:dyDescent="0.35"/>
    <row r="200" ht="16.2" thickBot="1" x14ac:dyDescent="0.35"/>
    <row r="201" ht="16.2" thickBot="1" x14ac:dyDescent="0.35"/>
    <row r="210" ht="16.2" thickBot="1" x14ac:dyDescent="0.35"/>
    <row r="211" ht="16.2" thickBot="1" x14ac:dyDescent="0.35"/>
    <row r="220" ht="16.2" thickBot="1" x14ac:dyDescent="0.35"/>
    <row r="221" ht="16.2" thickBot="1" x14ac:dyDescent="0.35"/>
    <row r="230" ht="16.2" thickBot="1" x14ac:dyDescent="0.35"/>
  </sheetData>
  <mergeCells count="7">
    <mergeCell ref="A69:J69"/>
    <mergeCell ref="A92:J92"/>
    <mergeCell ref="A115:D116"/>
    <mergeCell ref="A2:D2"/>
    <mergeCell ref="A13:D14"/>
    <mergeCell ref="A30:D31"/>
    <mergeCell ref="A46:J4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422D-74A0-46C0-BE42-69D2E7D8B697}">
  <dimension ref="M11"/>
  <sheetViews>
    <sheetView showGridLines="0" tabSelected="1" zoomScale="58" zoomScaleNormal="235" workbookViewId="0">
      <selection activeCell="AD11" sqref="AD11"/>
    </sheetView>
  </sheetViews>
  <sheetFormatPr defaultRowHeight="15.6" x14ac:dyDescent="0.3"/>
  <sheetData>
    <row r="11" spans="13:13" x14ac:dyDescent="0.3">
      <c r="M11">
        <f>'Sheets Design'!D10</f>
        <v>3.9658570925731196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51" workbookViewId="0"/>
  </sheetViews>
  <sheetFormatPr defaultRowHeight="15.6" x14ac:dyDescent="0.3"/>
  <cols>
    <col min="1" max="1" width="25.296875" bestFit="1" customWidth="1"/>
    <col min="2" max="2" width="25.296875" customWidth="1"/>
    <col min="3" max="3" width="21.59765625" customWidth="1"/>
    <col min="4" max="4" width="21.19921875" bestFit="1" customWidth="1"/>
    <col min="5" max="5" width="35.796875" bestFit="1" customWidth="1"/>
    <col min="6" max="6" width="23.796875" bestFit="1" customWidth="1"/>
    <col min="7" max="7" width="29.8984375" bestFit="1" customWidth="1"/>
    <col min="8" max="8" width="18.09765625" bestFit="1" customWidth="1"/>
    <col min="9" max="9" width="19.19921875" bestFit="1" customWidth="1"/>
    <col min="10" max="10" width="21.19921875" bestFit="1" customWidth="1"/>
    <col min="11" max="11" width="19.19921875" bestFit="1" customWidth="1"/>
    <col min="12" max="12" width="12.296875" bestFit="1" customWidth="1"/>
    <col min="13" max="13" width="13.3984375" bestFit="1"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hidden="1" x14ac:dyDescent="0.3">
      <c r="A2" t="s">
        <v>10</v>
      </c>
      <c r="B2">
        <v>1</v>
      </c>
      <c r="C2" t="s">
        <v>11</v>
      </c>
      <c r="D2" t="s">
        <v>12</v>
      </c>
      <c r="E2">
        <v>2012</v>
      </c>
      <c r="F2" t="s">
        <v>13</v>
      </c>
      <c r="G2" t="s">
        <v>14</v>
      </c>
      <c r="H2" t="s">
        <v>15</v>
      </c>
      <c r="I2" t="s">
        <v>16</v>
      </c>
      <c r="J2">
        <v>0.10001350000000001</v>
      </c>
      <c r="K2">
        <v>15.1</v>
      </c>
      <c r="L2">
        <v>145.4786</v>
      </c>
      <c r="M2">
        <v>5</v>
      </c>
    </row>
    <row r="3" spans="1:13" hidden="1" x14ac:dyDescent="0.3">
      <c r="A3" t="s">
        <v>17</v>
      </c>
      <c r="B3">
        <v>2</v>
      </c>
      <c r="C3" t="s">
        <v>18</v>
      </c>
      <c r="D3" t="s">
        <v>19</v>
      </c>
      <c r="E3">
        <v>2022</v>
      </c>
      <c r="F3" t="s">
        <v>20</v>
      </c>
      <c r="G3" t="s">
        <v>21</v>
      </c>
      <c r="H3" t="s">
        <v>15</v>
      </c>
      <c r="I3" t="s">
        <v>22</v>
      </c>
      <c r="J3">
        <v>8.5960510000000004E-3</v>
      </c>
      <c r="K3">
        <v>11.8</v>
      </c>
      <c r="L3">
        <v>115.3492</v>
      </c>
      <c r="M3">
        <v>5</v>
      </c>
    </row>
    <row r="4" spans="1:13" hidden="1"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hidden="1" x14ac:dyDescent="0.3">
      <c r="A6" t="s">
        <v>17</v>
      </c>
      <c r="B6">
        <v>5</v>
      </c>
      <c r="C6" t="s">
        <v>31</v>
      </c>
      <c r="D6" t="s">
        <v>32</v>
      </c>
      <c r="E6">
        <v>2015</v>
      </c>
      <c r="F6" t="s">
        <v>33</v>
      </c>
      <c r="G6" t="s">
        <v>34</v>
      </c>
      <c r="H6" t="s">
        <v>26</v>
      </c>
      <c r="I6" t="s">
        <v>16</v>
      </c>
      <c r="J6">
        <v>3.3970195000000002E-2</v>
      </c>
      <c r="K6">
        <v>19.600000000000001</v>
      </c>
      <c r="L6">
        <v>55.1614</v>
      </c>
      <c r="M6">
        <v>5</v>
      </c>
    </row>
    <row r="7" spans="1:13" hidden="1" x14ac:dyDescent="0.3">
      <c r="A7" t="s">
        <v>35</v>
      </c>
      <c r="B7">
        <v>6</v>
      </c>
      <c r="C7" t="s">
        <v>36</v>
      </c>
      <c r="D7" t="s">
        <v>24</v>
      </c>
      <c r="E7">
        <v>2020</v>
      </c>
      <c r="F7" t="s">
        <v>37</v>
      </c>
      <c r="G7" t="s">
        <v>34</v>
      </c>
      <c r="H7" t="s">
        <v>26</v>
      </c>
      <c r="I7" t="s">
        <v>16</v>
      </c>
      <c r="J7">
        <v>5.5054809999999996E-3</v>
      </c>
      <c r="K7">
        <v>8.89</v>
      </c>
      <c r="L7">
        <v>102.4016</v>
      </c>
      <c r="M7">
        <v>5</v>
      </c>
    </row>
    <row r="8" spans="1:13" hidden="1" x14ac:dyDescent="0.3">
      <c r="A8" t="s">
        <v>17</v>
      </c>
      <c r="B8">
        <v>7</v>
      </c>
      <c r="C8" t="s">
        <v>38</v>
      </c>
      <c r="D8" t="s">
        <v>19</v>
      </c>
      <c r="E8">
        <v>2011</v>
      </c>
      <c r="F8" t="s">
        <v>39</v>
      </c>
      <c r="G8" t="s">
        <v>21</v>
      </c>
      <c r="H8" t="s">
        <v>26</v>
      </c>
      <c r="I8" t="s">
        <v>40</v>
      </c>
      <c r="J8">
        <v>9.8312420999999997E-2</v>
      </c>
      <c r="K8">
        <v>11.8</v>
      </c>
      <c r="L8">
        <v>81.461799999999997</v>
      </c>
      <c r="M8">
        <v>5</v>
      </c>
    </row>
    <row r="9" spans="1:13" hidden="1"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hidden="1" x14ac:dyDescent="0.3">
      <c r="A11" t="s">
        <v>17</v>
      </c>
      <c r="B11">
        <v>10</v>
      </c>
      <c r="C11" t="s">
        <v>44</v>
      </c>
      <c r="D11" t="s">
        <v>28</v>
      </c>
      <c r="E11">
        <v>2018</v>
      </c>
      <c r="F11" t="s">
        <v>45</v>
      </c>
      <c r="G11" t="s">
        <v>21</v>
      </c>
      <c r="H11" t="s">
        <v>15</v>
      </c>
      <c r="I11" t="s">
        <v>46</v>
      </c>
      <c r="J11">
        <v>0.101561568</v>
      </c>
      <c r="L11">
        <v>181.92920000000001</v>
      </c>
      <c r="M11">
        <v>5</v>
      </c>
    </row>
    <row r="12" spans="1:13" hidden="1" x14ac:dyDescent="0.3">
      <c r="A12" t="s">
        <v>17</v>
      </c>
      <c r="B12">
        <v>11</v>
      </c>
      <c r="C12" t="s">
        <v>47</v>
      </c>
      <c r="D12" t="s">
        <v>48</v>
      </c>
      <c r="E12">
        <v>2018</v>
      </c>
      <c r="F12" t="s">
        <v>45</v>
      </c>
      <c r="G12" t="s">
        <v>21</v>
      </c>
      <c r="H12" t="s">
        <v>15</v>
      </c>
      <c r="I12" t="s">
        <v>46</v>
      </c>
      <c r="J12">
        <v>8.4554568999999996E-2</v>
      </c>
      <c r="L12">
        <v>109.8912</v>
      </c>
      <c r="M12">
        <v>5</v>
      </c>
    </row>
    <row r="13" spans="1:13" hidden="1"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hidden="1"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hidden="1" x14ac:dyDescent="0.3">
      <c r="A16" t="s">
        <v>17</v>
      </c>
      <c r="B16">
        <v>15</v>
      </c>
      <c r="C16" t="s">
        <v>53</v>
      </c>
      <c r="D16" t="s">
        <v>54</v>
      </c>
      <c r="E16">
        <v>2018</v>
      </c>
      <c r="F16" t="s">
        <v>45</v>
      </c>
      <c r="G16" t="s">
        <v>21</v>
      </c>
      <c r="H16" t="s">
        <v>15</v>
      </c>
      <c r="I16" t="s">
        <v>46</v>
      </c>
      <c r="J16">
        <v>3.2928239999999998E-2</v>
      </c>
      <c r="L16">
        <v>173.1738</v>
      </c>
      <c r="M16">
        <v>5</v>
      </c>
    </row>
    <row r="17" spans="1:13" hidden="1" x14ac:dyDescent="0.3">
      <c r="A17" t="s">
        <v>10</v>
      </c>
      <c r="B17">
        <v>16</v>
      </c>
      <c r="C17" t="s">
        <v>55</v>
      </c>
      <c r="D17" t="s">
        <v>12</v>
      </c>
      <c r="E17">
        <v>2017</v>
      </c>
      <c r="F17" t="s">
        <v>50</v>
      </c>
      <c r="G17" t="s">
        <v>34</v>
      </c>
      <c r="H17" t="s">
        <v>26</v>
      </c>
      <c r="I17" t="s">
        <v>16</v>
      </c>
      <c r="J17">
        <v>1.8801549000000001E-2</v>
      </c>
      <c r="K17">
        <v>20.25</v>
      </c>
      <c r="L17">
        <v>222.1772</v>
      </c>
      <c r="M17">
        <v>5</v>
      </c>
    </row>
    <row r="18" spans="1:13" hidden="1"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hidden="1" x14ac:dyDescent="0.3">
      <c r="A19" t="s">
        <v>17</v>
      </c>
      <c r="B19">
        <v>18</v>
      </c>
      <c r="C19" t="s">
        <v>58</v>
      </c>
      <c r="D19" t="s">
        <v>42</v>
      </c>
      <c r="E19">
        <v>2012</v>
      </c>
      <c r="F19" t="s">
        <v>13</v>
      </c>
      <c r="G19" t="s">
        <v>14</v>
      </c>
      <c r="H19" t="s">
        <v>15</v>
      </c>
      <c r="I19" t="s">
        <v>16</v>
      </c>
      <c r="J19">
        <v>7.7628053000000002E-2</v>
      </c>
      <c r="K19">
        <v>19.2</v>
      </c>
      <c r="L19">
        <v>197.61099999999999</v>
      </c>
      <c r="M19">
        <v>5</v>
      </c>
    </row>
    <row r="20" spans="1:13" hidden="1" x14ac:dyDescent="0.3">
      <c r="A20" t="s">
        <v>17</v>
      </c>
      <c r="B20">
        <v>19</v>
      </c>
      <c r="C20" t="s">
        <v>59</v>
      </c>
      <c r="D20" t="s">
        <v>12</v>
      </c>
      <c r="E20">
        <v>2018</v>
      </c>
      <c r="F20" t="s">
        <v>45</v>
      </c>
      <c r="G20" t="s">
        <v>21</v>
      </c>
      <c r="H20" t="s">
        <v>15</v>
      </c>
      <c r="I20" t="s">
        <v>46</v>
      </c>
      <c r="J20">
        <v>0.18251488099999999</v>
      </c>
      <c r="L20">
        <v>98.77</v>
      </c>
      <c r="M20">
        <v>5</v>
      </c>
    </row>
    <row r="21" spans="1:13" hidden="1" x14ac:dyDescent="0.3">
      <c r="A21" t="s">
        <v>17</v>
      </c>
      <c r="B21">
        <v>20</v>
      </c>
      <c r="C21" t="s">
        <v>60</v>
      </c>
      <c r="D21" t="s">
        <v>61</v>
      </c>
      <c r="E21">
        <v>2022</v>
      </c>
      <c r="F21" t="s">
        <v>20</v>
      </c>
      <c r="G21" t="s">
        <v>21</v>
      </c>
      <c r="H21" t="s">
        <v>15</v>
      </c>
      <c r="I21" t="s">
        <v>22</v>
      </c>
      <c r="J21">
        <v>1.6895292999999999E-2</v>
      </c>
      <c r="K21">
        <v>12.1</v>
      </c>
      <c r="L21">
        <v>178.566</v>
      </c>
      <c r="M21">
        <v>5</v>
      </c>
    </row>
    <row r="22" spans="1:13" hidden="1" x14ac:dyDescent="0.3">
      <c r="A22" t="s">
        <v>10</v>
      </c>
      <c r="B22">
        <v>21</v>
      </c>
      <c r="C22" t="s">
        <v>62</v>
      </c>
      <c r="D22" t="s">
        <v>12</v>
      </c>
      <c r="E22">
        <v>2018</v>
      </c>
      <c r="F22" t="s">
        <v>45</v>
      </c>
      <c r="G22" t="s">
        <v>21</v>
      </c>
      <c r="H22" t="s">
        <v>15</v>
      </c>
      <c r="I22" t="s">
        <v>46</v>
      </c>
      <c r="J22">
        <v>0</v>
      </c>
      <c r="L22">
        <v>60.2194</v>
      </c>
      <c r="M22">
        <v>5</v>
      </c>
    </row>
    <row r="23" spans="1:13" hidden="1" x14ac:dyDescent="0.3">
      <c r="A23" t="s">
        <v>17</v>
      </c>
      <c r="B23">
        <v>22</v>
      </c>
      <c r="C23" t="s">
        <v>63</v>
      </c>
      <c r="D23" t="s">
        <v>64</v>
      </c>
      <c r="E23">
        <v>2018</v>
      </c>
      <c r="F23" t="s">
        <v>45</v>
      </c>
      <c r="G23" t="s">
        <v>21</v>
      </c>
      <c r="H23" t="s">
        <v>15</v>
      </c>
      <c r="I23" t="s">
        <v>46</v>
      </c>
      <c r="J23">
        <v>2.6916794000000001E-2</v>
      </c>
      <c r="L23">
        <v>50.9666</v>
      </c>
      <c r="M23">
        <v>5</v>
      </c>
    </row>
    <row r="24" spans="1:13" hidden="1" x14ac:dyDescent="0.3">
      <c r="A24" t="s">
        <v>17</v>
      </c>
      <c r="B24">
        <v>23</v>
      </c>
      <c r="C24" t="s">
        <v>65</v>
      </c>
      <c r="D24" t="s">
        <v>24</v>
      </c>
      <c r="E24">
        <v>2022</v>
      </c>
      <c r="F24" t="s">
        <v>20</v>
      </c>
      <c r="G24" t="s">
        <v>21</v>
      </c>
      <c r="H24" t="s">
        <v>15</v>
      </c>
      <c r="I24" t="s">
        <v>22</v>
      </c>
      <c r="J24">
        <v>2.2976496999999999E-2</v>
      </c>
      <c r="K24">
        <v>6.85</v>
      </c>
      <c r="L24">
        <v>261.65940000000001</v>
      </c>
      <c r="M24">
        <v>5</v>
      </c>
    </row>
    <row r="25" spans="1:13" hidden="1" x14ac:dyDescent="0.3">
      <c r="A25" t="s">
        <v>17</v>
      </c>
      <c r="B25">
        <v>24</v>
      </c>
      <c r="C25" t="s">
        <v>66</v>
      </c>
      <c r="D25" t="s">
        <v>67</v>
      </c>
      <c r="E25">
        <v>2022</v>
      </c>
      <c r="F25" t="s">
        <v>20</v>
      </c>
      <c r="G25" t="s">
        <v>21</v>
      </c>
      <c r="H25" t="s">
        <v>15</v>
      </c>
      <c r="I25" t="s">
        <v>22</v>
      </c>
      <c r="J25">
        <v>4.2413704000000003E-2</v>
      </c>
      <c r="K25">
        <v>17.25</v>
      </c>
      <c r="L25">
        <v>173.1764</v>
      </c>
      <c r="M25">
        <v>5</v>
      </c>
    </row>
    <row r="26" spans="1:13" hidden="1" x14ac:dyDescent="0.3">
      <c r="A26" t="s">
        <v>10</v>
      </c>
      <c r="B26">
        <v>25</v>
      </c>
      <c r="C26" t="s">
        <v>68</v>
      </c>
      <c r="D26" t="s">
        <v>67</v>
      </c>
      <c r="E26">
        <v>2020</v>
      </c>
      <c r="F26" t="s">
        <v>37</v>
      </c>
      <c r="G26" t="s">
        <v>34</v>
      </c>
      <c r="H26" t="s">
        <v>15</v>
      </c>
      <c r="I26" t="s">
        <v>16</v>
      </c>
      <c r="J26">
        <v>6.5431917000000006E-2</v>
      </c>
      <c r="K26">
        <v>16</v>
      </c>
      <c r="L26">
        <v>76.198599999999999</v>
      </c>
      <c r="M26">
        <v>5</v>
      </c>
    </row>
    <row r="27" spans="1:13" hidden="1" x14ac:dyDescent="0.3">
      <c r="A27" t="s">
        <v>17</v>
      </c>
      <c r="B27">
        <v>26</v>
      </c>
      <c r="C27" t="s">
        <v>69</v>
      </c>
      <c r="D27" t="s">
        <v>24</v>
      </c>
      <c r="E27">
        <v>2020</v>
      </c>
      <c r="F27" t="s">
        <v>37</v>
      </c>
      <c r="G27" t="s">
        <v>34</v>
      </c>
      <c r="H27" t="s">
        <v>15</v>
      </c>
      <c r="I27" t="s">
        <v>16</v>
      </c>
      <c r="J27">
        <v>0.140241213</v>
      </c>
      <c r="K27">
        <v>13.35</v>
      </c>
      <c r="L27">
        <v>150.23920000000001</v>
      </c>
      <c r="M27">
        <v>5</v>
      </c>
    </row>
    <row r="28" spans="1:13" hidden="1"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hidden="1" x14ac:dyDescent="0.3">
      <c r="A29" t="s">
        <v>10</v>
      </c>
      <c r="B29">
        <v>28</v>
      </c>
      <c r="C29" t="s">
        <v>71</v>
      </c>
      <c r="D29" t="s">
        <v>12</v>
      </c>
      <c r="E29">
        <v>2018</v>
      </c>
      <c r="F29" t="s">
        <v>45</v>
      </c>
      <c r="G29" t="s">
        <v>21</v>
      </c>
      <c r="H29" t="s">
        <v>15</v>
      </c>
      <c r="I29" t="s">
        <v>46</v>
      </c>
      <c r="J29">
        <v>1.6516275E-2</v>
      </c>
      <c r="L29">
        <v>47.403399999999998</v>
      </c>
      <c r="M29">
        <v>5</v>
      </c>
    </row>
    <row r="30" spans="1:13" hidden="1"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hidden="1" x14ac:dyDescent="0.3">
      <c r="A31" t="s">
        <v>10</v>
      </c>
      <c r="B31">
        <v>30</v>
      </c>
      <c r="C31" t="s">
        <v>73</v>
      </c>
      <c r="D31" t="s">
        <v>74</v>
      </c>
      <c r="E31">
        <v>2012</v>
      </c>
      <c r="F31" t="s">
        <v>13</v>
      </c>
      <c r="G31" t="s">
        <v>14</v>
      </c>
      <c r="H31" t="s">
        <v>15</v>
      </c>
      <c r="I31" t="s">
        <v>16</v>
      </c>
      <c r="J31">
        <v>0.131128467</v>
      </c>
      <c r="K31">
        <v>6.92</v>
      </c>
      <c r="L31">
        <v>93.180400000000006</v>
      </c>
      <c r="M31">
        <v>5</v>
      </c>
    </row>
    <row r="32" spans="1:13" hidden="1"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hidden="1"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hidden="1" x14ac:dyDescent="0.3">
      <c r="A38" t="s">
        <v>17</v>
      </c>
      <c r="B38">
        <v>37</v>
      </c>
      <c r="C38" t="s">
        <v>81</v>
      </c>
      <c r="D38" t="s">
        <v>12</v>
      </c>
      <c r="E38">
        <v>2015</v>
      </c>
      <c r="F38" t="s">
        <v>33</v>
      </c>
      <c r="G38" t="s">
        <v>34</v>
      </c>
      <c r="H38" t="s">
        <v>15</v>
      </c>
      <c r="I38" t="s">
        <v>16</v>
      </c>
      <c r="J38">
        <v>0.121848436</v>
      </c>
      <c r="K38">
        <v>11.8</v>
      </c>
      <c r="L38">
        <v>46.840200000000003</v>
      </c>
      <c r="M38">
        <v>5</v>
      </c>
    </row>
    <row r="39" spans="1:13" hidden="1" x14ac:dyDescent="0.3">
      <c r="A39" t="s">
        <v>10</v>
      </c>
      <c r="B39">
        <v>38</v>
      </c>
      <c r="C39" t="s">
        <v>82</v>
      </c>
      <c r="D39" t="s">
        <v>48</v>
      </c>
      <c r="E39">
        <v>2015</v>
      </c>
      <c r="F39" t="s">
        <v>33</v>
      </c>
      <c r="G39" t="s">
        <v>34</v>
      </c>
      <c r="H39" t="s">
        <v>15</v>
      </c>
      <c r="I39" t="s">
        <v>16</v>
      </c>
      <c r="J39">
        <v>3.8029746000000003E-2</v>
      </c>
      <c r="K39">
        <v>13.15</v>
      </c>
      <c r="L39">
        <v>88.685599999999994</v>
      </c>
      <c r="M39">
        <v>5</v>
      </c>
    </row>
    <row r="40" spans="1:13" hidden="1" x14ac:dyDescent="0.3">
      <c r="A40" t="s">
        <v>17</v>
      </c>
      <c r="B40">
        <v>39</v>
      </c>
      <c r="C40" t="s">
        <v>83</v>
      </c>
      <c r="D40" t="s">
        <v>12</v>
      </c>
      <c r="E40">
        <v>2012</v>
      </c>
      <c r="F40" t="s">
        <v>13</v>
      </c>
      <c r="G40" t="s">
        <v>14</v>
      </c>
      <c r="H40" t="s">
        <v>15</v>
      </c>
      <c r="I40" t="s">
        <v>16</v>
      </c>
      <c r="J40">
        <v>5.7485328000000002E-2</v>
      </c>
      <c r="K40">
        <v>16.25</v>
      </c>
      <c r="L40">
        <v>126.2046</v>
      </c>
      <c r="M40">
        <v>5</v>
      </c>
    </row>
    <row r="41" spans="1:13" hidden="1"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hidden="1" x14ac:dyDescent="0.3">
      <c r="A43" t="s">
        <v>10</v>
      </c>
      <c r="B43">
        <v>42</v>
      </c>
      <c r="C43" t="s">
        <v>86</v>
      </c>
      <c r="D43" t="s">
        <v>12</v>
      </c>
      <c r="E43">
        <v>2018</v>
      </c>
      <c r="F43" t="s">
        <v>45</v>
      </c>
      <c r="G43" t="s">
        <v>21</v>
      </c>
      <c r="H43" t="s">
        <v>15</v>
      </c>
      <c r="I43" t="s">
        <v>46</v>
      </c>
      <c r="J43">
        <v>1.8838680999999999E-2</v>
      </c>
      <c r="L43">
        <v>62.953600000000002</v>
      </c>
      <c r="M43">
        <v>5</v>
      </c>
    </row>
    <row r="44" spans="1:13" hidden="1" x14ac:dyDescent="0.3">
      <c r="A44" t="s">
        <v>17</v>
      </c>
      <c r="B44">
        <v>43</v>
      </c>
      <c r="C44" t="s">
        <v>87</v>
      </c>
      <c r="D44" t="s">
        <v>61</v>
      </c>
      <c r="E44">
        <v>2015</v>
      </c>
      <c r="F44" t="s">
        <v>33</v>
      </c>
      <c r="G44" t="s">
        <v>34</v>
      </c>
      <c r="H44" t="s">
        <v>15</v>
      </c>
      <c r="I44" t="s">
        <v>16</v>
      </c>
      <c r="J44">
        <v>4.8115542999999997E-2</v>
      </c>
      <c r="K44">
        <v>10.5</v>
      </c>
      <c r="L44">
        <v>159.09460000000001</v>
      </c>
      <c r="M44">
        <v>5</v>
      </c>
    </row>
    <row r="45" spans="1:13" hidden="1"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hidden="1"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hidden="1"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hidden="1" x14ac:dyDescent="0.3">
      <c r="A49" t="s">
        <v>17</v>
      </c>
      <c r="B49">
        <v>48</v>
      </c>
      <c r="C49" t="s">
        <v>92</v>
      </c>
      <c r="D49" t="s">
        <v>24</v>
      </c>
      <c r="E49">
        <v>2012</v>
      </c>
      <c r="F49" t="s">
        <v>13</v>
      </c>
      <c r="G49" t="s">
        <v>14</v>
      </c>
      <c r="H49" t="s">
        <v>15</v>
      </c>
      <c r="I49" t="s">
        <v>16</v>
      </c>
      <c r="J49">
        <v>1.3658248E-2</v>
      </c>
      <c r="K49">
        <v>17.5</v>
      </c>
      <c r="L49">
        <v>256.3304</v>
      </c>
      <c r="M49">
        <v>5</v>
      </c>
    </row>
    <row r="50" spans="1:13" hidden="1" x14ac:dyDescent="0.3">
      <c r="A50" t="s">
        <v>17</v>
      </c>
      <c r="B50">
        <v>49</v>
      </c>
      <c r="C50" t="s">
        <v>93</v>
      </c>
      <c r="D50" t="s">
        <v>42</v>
      </c>
      <c r="E50">
        <v>2012</v>
      </c>
      <c r="F50" t="s">
        <v>13</v>
      </c>
      <c r="G50" t="s">
        <v>14</v>
      </c>
      <c r="H50" t="s">
        <v>15</v>
      </c>
      <c r="I50" t="s">
        <v>16</v>
      </c>
      <c r="J50">
        <v>1.1305479E-2</v>
      </c>
      <c r="K50">
        <v>10.5</v>
      </c>
      <c r="L50">
        <v>235.5248</v>
      </c>
      <c r="M50">
        <v>5</v>
      </c>
    </row>
    <row r="51" spans="1:13" hidden="1"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hidden="1" x14ac:dyDescent="0.3">
      <c r="A52" t="s">
        <v>17</v>
      </c>
      <c r="B52">
        <v>51</v>
      </c>
      <c r="C52" t="s">
        <v>96</v>
      </c>
      <c r="D52" t="s">
        <v>28</v>
      </c>
      <c r="E52">
        <v>2012</v>
      </c>
      <c r="F52" t="s">
        <v>13</v>
      </c>
      <c r="G52" t="s">
        <v>14</v>
      </c>
      <c r="H52" t="s">
        <v>15</v>
      </c>
      <c r="I52" t="s">
        <v>16</v>
      </c>
      <c r="J52">
        <v>2.5867352999999999E-2</v>
      </c>
      <c r="K52">
        <v>10</v>
      </c>
      <c r="L52">
        <v>264.62259999999998</v>
      </c>
      <c r="M52">
        <v>5</v>
      </c>
    </row>
    <row r="53" spans="1:13" hidden="1" x14ac:dyDescent="0.3">
      <c r="A53" t="s">
        <v>17</v>
      </c>
      <c r="B53">
        <v>52</v>
      </c>
      <c r="C53" t="s">
        <v>97</v>
      </c>
      <c r="D53" t="s">
        <v>28</v>
      </c>
      <c r="E53">
        <v>2012</v>
      </c>
      <c r="F53" t="s">
        <v>13</v>
      </c>
      <c r="G53" t="s">
        <v>14</v>
      </c>
      <c r="H53" t="s">
        <v>15</v>
      </c>
      <c r="I53" t="s">
        <v>16</v>
      </c>
      <c r="J53">
        <v>2.4201904999999999E-2</v>
      </c>
      <c r="K53">
        <v>10.1</v>
      </c>
      <c r="L53">
        <v>114.91500000000001</v>
      </c>
      <c r="M53">
        <v>5</v>
      </c>
    </row>
    <row r="54" spans="1:13" hidden="1" x14ac:dyDescent="0.3">
      <c r="A54" t="s">
        <v>17</v>
      </c>
      <c r="B54">
        <v>53</v>
      </c>
      <c r="C54" t="s">
        <v>98</v>
      </c>
      <c r="D54" t="s">
        <v>67</v>
      </c>
      <c r="E54">
        <v>2012</v>
      </c>
      <c r="F54" t="s">
        <v>13</v>
      </c>
      <c r="G54" t="s">
        <v>14</v>
      </c>
      <c r="H54" t="s">
        <v>15</v>
      </c>
      <c r="I54" t="s">
        <v>16</v>
      </c>
      <c r="J54">
        <v>2.8461453000000001E-2</v>
      </c>
      <c r="K54">
        <v>8.93</v>
      </c>
      <c r="L54">
        <v>152.23400000000001</v>
      </c>
      <c r="M54">
        <v>5</v>
      </c>
    </row>
    <row r="55" spans="1:13" hidden="1" x14ac:dyDescent="0.3">
      <c r="A55" t="s">
        <v>17</v>
      </c>
      <c r="B55">
        <v>54</v>
      </c>
      <c r="C55" t="s">
        <v>99</v>
      </c>
      <c r="D55" t="s">
        <v>24</v>
      </c>
      <c r="E55">
        <v>2012</v>
      </c>
      <c r="F55" t="s">
        <v>13</v>
      </c>
      <c r="G55" t="s">
        <v>14</v>
      </c>
      <c r="H55" t="s">
        <v>15</v>
      </c>
      <c r="I55" t="s">
        <v>16</v>
      </c>
      <c r="J55">
        <v>8.6266285999999998E-2</v>
      </c>
      <c r="K55">
        <v>7.3</v>
      </c>
      <c r="L55">
        <v>147.20760000000001</v>
      </c>
      <c r="M55">
        <v>5</v>
      </c>
    </row>
    <row r="56" spans="1:13" hidden="1" x14ac:dyDescent="0.3">
      <c r="A56" t="s">
        <v>17</v>
      </c>
      <c r="B56">
        <v>55</v>
      </c>
      <c r="C56" t="s">
        <v>100</v>
      </c>
      <c r="D56" t="s">
        <v>24</v>
      </c>
      <c r="E56">
        <v>2012</v>
      </c>
      <c r="F56" t="s">
        <v>13</v>
      </c>
      <c r="G56" t="s">
        <v>14</v>
      </c>
      <c r="H56" t="s">
        <v>15</v>
      </c>
      <c r="I56" t="s">
        <v>16</v>
      </c>
      <c r="J56">
        <v>5.5570619999999998E-3</v>
      </c>
      <c r="K56">
        <v>7.93</v>
      </c>
      <c r="L56">
        <v>122.1414</v>
      </c>
      <c r="M56">
        <v>5</v>
      </c>
    </row>
    <row r="57" spans="1:13" hidden="1" x14ac:dyDescent="0.3">
      <c r="A57" t="s">
        <v>17</v>
      </c>
      <c r="B57">
        <v>56</v>
      </c>
      <c r="C57" t="s">
        <v>101</v>
      </c>
      <c r="D57" t="s">
        <v>24</v>
      </c>
      <c r="E57">
        <v>2012</v>
      </c>
      <c r="F57" t="s">
        <v>13</v>
      </c>
      <c r="G57" t="s">
        <v>14</v>
      </c>
      <c r="H57" t="s">
        <v>15</v>
      </c>
      <c r="I57" t="s">
        <v>16</v>
      </c>
      <c r="J57">
        <v>1.3834246999999999E-2</v>
      </c>
      <c r="K57">
        <v>15.35</v>
      </c>
      <c r="L57">
        <v>62.716799999999999</v>
      </c>
      <c r="M57">
        <v>5</v>
      </c>
    </row>
    <row r="58" spans="1:13" hidden="1" x14ac:dyDescent="0.3">
      <c r="A58" t="s">
        <v>17</v>
      </c>
      <c r="B58">
        <v>57</v>
      </c>
      <c r="C58" t="s">
        <v>102</v>
      </c>
      <c r="D58" t="s">
        <v>24</v>
      </c>
      <c r="E58">
        <v>2012</v>
      </c>
      <c r="F58" t="s">
        <v>13</v>
      </c>
      <c r="G58" t="s">
        <v>14</v>
      </c>
      <c r="H58" t="s">
        <v>15</v>
      </c>
      <c r="I58" t="s">
        <v>16</v>
      </c>
      <c r="J58">
        <v>1.6637301E-2</v>
      </c>
      <c r="K58">
        <v>19.350000000000001</v>
      </c>
      <c r="L58">
        <v>120.9098</v>
      </c>
      <c r="M58">
        <v>5</v>
      </c>
    </row>
    <row r="59" spans="1:13" hidden="1" x14ac:dyDescent="0.3">
      <c r="A59" t="s">
        <v>17</v>
      </c>
      <c r="B59">
        <v>58</v>
      </c>
      <c r="C59" t="s">
        <v>103</v>
      </c>
      <c r="D59" t="s">
        <v>12</v>
      </c>
      <c r="E59">
        <v>2012</v>
      </c>
      <c r="F59" t="s">
        <v>13</v>
      </c>
      <c r="G59" t="s">
        <v>14</v>
      </c>
      <c r="H59" t="s">
        <v>15</v>
      </c>
      <c r="I59" t="s">
        <v>16</v>
      </c>
      <c r="J59">
        <v>3.1331580999999997E-2</v>
      </c>
      <c r="K59">
        <v>9.5</v>
      </c>
      <c r="L59">
        <v>111.1228</v>
      </c>
      <c r="M59">
        <v>5</v>
      </c>
    </row>
    <row r="60" spans="1:13" hidden="1" x14ac:dyDescent="0.3">
      <c r="A60" t="s">
        <v>17</v>
      </c>
      <c r="B60">
        <v>59</v>
      </c>
      <c r="C60" t="s">
        <v>104</v>
      </c>
      <c r="D60" t="s">
        <v>12</v>
      </c>
      <c r="E60">
        <v>2012</v>
      </c>
      <c r="F60" t="s">
        <v>13</v>
      </c>
      <c r="G60" t="s">
        <v>14</v>
      </c>
      <c r="H60" t="s">
        <v>15</v>
      </c>
      <c r="I60" t="s">
        <v>16</v>
      </c>
      <c r="J60">
        <v>4.1459804000000003E-2</v>
      </c>
      <c r="K60">
        <v>10.5</v>
      </c>
      <c r="L60">
        <v>39.2164</v>
      </c>
      <c r="M60">
        <v>5</v>
      </c>
    </row>
    <row r="61" spans="1:13" hidden="1" x14ac:dyDescent="0.3">
      <c r="A61" t="s">
        <v>17</v>
      </c>
      <c r="B61">
        <v>60</v>
      </c>
      <c r="C61" t="s">
        <v>105</v>
      </c>
      <c r="D61" t="s">
        <v>12</v>
      </c>
      <c r="E61">
        <v>2012</v>
      </c>
      <c r="F61" t="s">
        <v>13</v>
      </c>
      <c r="G61" t="s">
        <v>14</v>
      </c>
      <c r="H61" t="s">
        <v>15</v>
      </c>
      <c r="I61" t="s">
        <v>16</v>
      </c>
      <c r="J61">
        <v>0</v>
      </c>
      <c r="K61">
        <v>15.6</v>
      </c>
      <c r="L61">
        <v>111.95180000000001</v>
      </c>
      <c r="M61">
        <v>5</v>
      </c>
    </row>
    <row r="62" spans="1:13" hidden="1" x14ac:dyDescent="0.3">
      <c r="A62" t="s">
        <v>17</v>
      </c>
      <c r="B62">
        <v>61</v>
      </c>
      <c r="C62" t="s">
        <v>106</v>
      </c>
      <c r="D62" t="s">
        <v>61</v>
      </c>
      <c r="E62">
        <v>2012</v>
      </c>
      <c r="F62" t="s">
        <v>13</v>
      </c>
      <c r="G62" t="s">
        <v>14</v>
      </c>
      <c r="H62" t="s">
        <v>15</v>
      </c>
      <c r="I62" t="s">
        <v>16</v>
      </c>
      <c r="J62">
        <v>3.597678E-3</v>
      </c>
      <c r="K62">
        <v>5.88</v>
      </c>
      <c r="L62">
        <v>153.8998</v>
      </c>
      <c r="M62">
        <v>5</v>
      </c>
    </row>
    <row r="63" spans="1:13" hidden="1"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hidden="1" x14ac:dyDescent="0.3">
      <c r="A64" t="s">
        <v>17</v>
      </c>
      <c r="B64">
        <v>63</v>
      </c>
      <c r="C64" t="s">
        <v>108</v>
      </c>
      <c r="D64" t="s">
        <v>19</v>
      </c>
      <c r="E64">
        <v>2012</v>
      </c>
      <c r="F64" t="s">
        <v>13</v>
      </c>
      <c r="G64" t="s">
        <v>14</v>
      </c>
      <c r="H64" t="s">
        <v>15</v>
      </c>
      <c r="I64" t="s">
        <v>16</v>
      </c>
      <c r="J64">
        <v>3.5247642000000003E-2</v>
      </c>
      <c r="K64">
        <v>10.6</v>
      </c>
      <c r="L64">
        <v>84.722399999999993</v>
      </c>
      <c r="M64">
        <v>5</v>
      </c>
    </row>
    <row r="65" spans="1:13" hidden="1" x14ac:dyDescent="0.3">
      <c r="A65" t="s">
        <v>17</v>
      </c>
      <c r="B65">
        <v>64</v>
      </c>
      <c r="C65" t="s">
        <v>109</v>
      </c>
      <c r="D65" t="s">
        <v>42</v>
      </c>
      <c r="E65">
        <v>2012</v>
      </c>
      <c r="F65" t="s">
        <v>13</v>
      </c>
      <c r="G65" t="s">
        <v>14</v>
      </c>
      <c r="H65" t="s">
        <v>15</v>
      </c>
      <c r="I65" t="s">
        <v>16</v>
      </c>
      <c r="J65">
        <v>2.8365524E-2</v>
      </c>
      <c r="K65">
        <v>6.13</v>
      </c>
      <c r="L65">
        <v>110.0912</v>
      </c>
      <c r="M65">
        <v>5</v>
      </c>
    </row>
    <row r="66" spans="1:13" hidden="1" x14ac:dyDescent="0.3">
      <c r="A66" t="s">
        <v>17</v>
      </c>
      <c r="B66">
        <v>65</v>
      </c>
      <c r="C66" t="s">
        <v>110</v>
      </c>
      <c r="D66" t="s">
        <v>42</v>
      </c>
      <c r="E66">
        <v>2012</v>
      </c>
      <c r="F66" t="s">
        <v>13</v>
      </c>
      <c r="G66" t="s">
        <v>14</v>
      </c>
      <c r="H66" t="s">
        <v>15</v>
      </c>
      <c r="I66" t="s">
        <v>16</v>
      </c>
      <c r="J66">
        <v>1.5186145999999999E-2</v>
      </c>
      <c r="K66">
        <v>6.38</v>
      </c>
      <c r="L66">
        <v>144.947</v>
      </c>
      <c r="M66">
        <v>5</v>
      </c>
    </row>
    <row r="67" spans="1:13" hidden="1"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hidden="1" x14ac:dyDescent="0.3">
      <c r="A68" t="s">
        <v>17</v>
      </c>
      <c r="B68">
        <v>67</v>
      </c>
      <c r="C68" t="s">
        <v>112</v>
      </c>
      <c r="D68" t="s">
        <v>42</v>
      </c>
      <c r="E68">
        <v>2012</v>
      </c>
      <c r="F68" t="s">
        <v>13</v>
      </c>
      <c r="G68" t="s">
        <v>14</v>
      </c>
      <c r="H68" t="s">
        <v>15</v>
      </c>
      <c r="I68" t="s">
        <v>16</v>
      </c>
      <c r="J68">
        <v>4.7791878000000003E-2</v>
      </c>
      <c r="K68">
        <v>11.3</v>
      </c>
      <c r="L68">
        <v>180.76599999999999</v>
      </c>
      <c r="M68">
        <v>5</v>
      </c>
    </row>
    <row r="69" spans="1:13" hidden="1" x14ac:dyDescent="0.3">
      <c r="A69" t="s">
        <v>17</v>
      </c>
      <c r="B69">
        <v>68</v>
      </c>
      <c r="C69" t="s">
        <v>113</v>
      </c>
      <c r="D69" t="s">
        <v>42</v>
      </c>
      <c r="E69">
        <v>2012</v>
      </c>
      <c r="F69" t="s">
        <v>13</v>
      </c>
      <c r="G69" t="s">
        <v>14</v>
      </c>
      <c r="H69" t="s">
        <v>15</v>
      </c>
      <c r="I69" t="s">
        <v>16</v>
      </c>
      <c r="J69">
        <v>7.4680559999999998E-3</v>
      </c>
      <c r="K69">
        <v>12.6</v>
      </c>
      <c r="L69">
        <v>186.9556</v>
      </c>
      <c r="M69">
        <v>5</v>
      </c>
    </row>
    <row r="70" spans="1:13" hidden="1" x14ac:dyDescent="0.3">
      <c r="A70" t="s">
        <v>17</v>
      </c>
      <c r="B70">
        <v>69</v>
      </c>
      <c r="C70" t="s">
        <v>114</v>
      </c>
      <c r="D70" t="s">
        <v>42</v>
      </c>
      <c r="E70">
        <v>2012</v>
      </c>
      <c r="F70" t="s">
        <v>13</v>
      </c>
      <c r="G70" t="s">
        <v>14</v>
      </c>
      <c r="H70" t="s">
        <v>15</v>
      </c>
      <c r="I70" t="s">
        <v>16</v>
      </c>
      <c r="J70">
        <v>0.113694957</v>
      </c>
      <c r="K70">
        <v>17.25</v>
      </c>
      <c r="L70">
        <v>253.47239999999999</v>
      </c>
      <c r="M70">
        <v>5</v>
      </c>
    </row>
    <row r="71" spans="1:13" hidden="1"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hidden="1"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hidden="1"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hidden="1" x14ac:dyDescent="0.3">
      <c r="A74" t="s">
        <v>17</v>
      </c>
      <c r="B74">
        <v>73</v>
      </c>
      <c r="C74" t="s">
        <v>118</v>
      </c>
      <c r="D74" t="s">
        <v>48</v>
      </c>
      <c r="E74">
        <v>2012</v>
      </c>
      <c r="F74" t="s">
        <v>13</v>
      </c>
      <c r="G74" t="s">
        <v>14</v>
      </c>
      <c r="H74" t="s">
        <v>15</v>
      </c>
      <c r="I74" t="s">
        <v>16</v>
      </c>
      <c r="J74">
        <v>2.8988288000000001E-2</v>
      </c>
      <c r="K74">
        <v>10.8</v>
      </c>
      <c r="L74">
        <v>239.22219999999999</v>
      </c>
      <c r="M74">
        <v>5</v>
      </c>
    </row>
    <row r="75" spans="1:13" hidden="1" x14ac:dyDescent="0.3">
      <c r="A75" t="s">
        <v>17</v>
      </c>
      <c r="B75">
        <v>74</v>
      </c>
      <c r="C75" t="s">
        <v>119</v>
      </c>
      <c r="D75" t="s">
        <v>48</v>
      </c>
      <c r="E75">
        <v>2012</v>
      </c>
      <c r="F75" t="s">
        <v>13</v>
      </c>
      <c r="G75" t="s">
        <v>14</v>
      </c>
      <c r="H75" t="s">
        <v>15</v>
      </c>
      <c r="I75" t="s">
        <v>16</v>
      </c>
      <c r="J75">
        <v>2.0600553000000001E-2</v>
      </c>
      <c r="K75">
        <v>12.1</v>
      </c>
      <c r="L75">
        <v>147.57339999999999</v>
      </c>
      <c r="M75">
        <v>5</v>
      </c>
    </row>
    <row r="76" spans="1:13" hidden="1" x14ac:dyDescent="0.3">
      <c r="A76" t="s">
        <v>10</v>
      </c>
      <c r="B76">
        <v>75</v>
      </c>
      <c r="C76" t="s">
        <v>120</v>
      </c>
      <c r="D76" t="s">
        <v>95</v>
      </c>
      <c r="E76">
        <v>2012</v>
      </c>
      <c r="F76" t="s">
        <v>13</v>
      </c>
      <c r="G76" t="s">
        <v>14</v>
      </c>
      <c r="H76" t="s">
        <v>15</v>
      </c>
      <c r="I76" t="s">
        <v>16</v>
      </c>
      <c r="J76">
        <v>7.5868843000000005E-2</v>
      </c>
      <c r="K76">
        <v>15.5</v>
      </c>
      <c r="L76">
        <v>261.7568</v>
      </c>
      <c r="M76">
        <v>5</v>
      </c>
    </row>
    <row r="77" spans="1:13" hidden="1" x14ac:dyDescent="0.3">
      <c r="A77" t="s">
        <v>10</v>
      </c>
      <c r="B77">
        <v>76</v>
      </c>
      <c r="C77" t="s">
        <v>121</v>
      </c>
      <c r="D77" t="s">
        <v>95</v>
      </c>
      <c r="E77">
        <v>2012</v>
      </c>
      <c r="F77" t="s">
        <v>13</v>
      </c>
      <c r="G77" t="s">
        <v>14</v>
      </c>
      <c r="H77" t="s">
        <v>15</v>
      </c>
      <c r="I77" t="s">
        <v>16</v>
      </c>
      <c r="J77">
        <v>7.9419754999999995E-2</v>
      </c>
      <c r="K77">
        <v>20.7</v>
      </c>
      <c r="L77">
        <v>99.804199999999994</v>
      </c>
      <c r="M77">
        <v>5</v>
      </c>
    </row>
    <row r="78" spans="1:13" hidden="1" x14ac:dyDescent="0.3">
      <c r="A78" t="s">
        <v>10</v>
      </c>
      <c r="B78">
        <v>77</v>
      </c>
      <c r="C78" t="s">
        <v>122</v>
      </c>
      <c r="D78" t="s">
        <v>57</v>
      </c>
      <c r="E78">
        <v>2012</v>
      </c>
      <c r="F78" t="s">
        <v>13</v>
      </c>
      <c r="G78" t="s">
        <v>14</v>
      </c>
      <c r="H78" t="s">
        <v>15</v>
      </c>
      <c r="I78" t="s">
        <v>16</v>
      </c>
      <c r="J78">
        <v>3.0311951E-2</v>
      </c>
      <c r="K78">
        <v>8</v>
      </c>
      <c r="L78">
        <v>247.4092</v>
      </c>
      <c r="M78">
        <v>5</v>
      </c>
    </row>
    <row r="79" spans="1:13" hidden="1" x14ac:dyDescent="0.3">
      <c r="A79" t="s">
        <v>10</v>
      </c>
      <c r="B79">
        <v>78</v>
      </c>
      <c r="C79" t="s">
        <v>123</v>
      </c>
      <c r="D79" t="s">
        <v>28</v>
      </c>
      <c r="E79">
        <v>2012</v>
      </c>
      <c r="F79" t="s">
        <v>13</v>
      </c>
      <c r="G79" t="s">
        <v>14</v>
      </c>
      <c r="H79" t="s">
        <v>15</v>
      </c>
      <c r="I79" t="s">
        <v>16</v>
      </c>
      <c r="J79">
        <v>3.0742083E-2</v>
      </c>
      <c r="K79">
        <v>19.5</v>
      </c>
      <c r="L79">
        <v>85.554000000000002</v>
      </c>
      <c r="M79">
        <v>5</v>
      </c>
    </row>
    <row r="80" spans="1:13" hidden="1" x14ac:dyDescent="0.3">
      <c r="A80" t="s">
        <v>10</v>
      </c>
      <c r="B80">
        <v>79</v>
      </c>
      <c r="C80" t="s">
        <v>124</v>
      </c>
      <c r="D80" t="s">
        <v>67</v>
      </c>
      <c r="E80">
        <v>2012</v>
      </c>
      <c r="F80" t="s">
        <v>13</v>
      </c>
      <c r="G80" t="s">
        <v>14</v>
      </c>
      <c r="H80" t="s">
        <v>15</v>
      </c>
      <c r="I80" t="s">
        <v>16</v>
      </c>
      <c r="J80">
        <v>2.9768869999999999E-2</v>
      </c>
      <c r="K80">
        <v>14</v>
      </c>
      <c r="L80">
        <v>145.4786</v>
      </c>
      <c r="M80">
        <v>5</v>
      </c>
    </row>
    <row r="81" spans="1:13" hidden="1" x14ac:dyDescent="0.3">
      <c r="A81" t="s">
        <v>10</v>
      </c>
      <c r="B81">
        <v>80</v>
      </c>
      <c r="C81" t="s">
        <v>125</v>
      </c>
      <c r="D81" t="s">
        <v>67</v>
      </c>
      <c r="E81">
        <v>2012</v>
      </c>
      <c r="F81" t="s">
        <v>13</v>
      </c>
      <c r="G81" t="s">
        <v>14</v>
      </c>
      <c r="H81" t="s">
        <v>15</v>
      </c>
      <c r="I81" t="s">
        <v>16</v>
      </c>
      <c r="J81">
        <v>0</v>
      </c>
      <c r="K81">
        <v>20.25</v>
      </c>
      <c r="L81">
        <v>194.27940000000001</v>
      </c>
      <c r="M81">
        <v>5</v>
      </c>
    </row>
    <row r="82" spans="1:13" hidden="1" x14ac:dyDescent="0.3">
      <c r="A82" t="s">
        <v>10</v>
      </c>
      <c r="B82">
        <v>81</v>
      </c>
      <c r="C82" t="s">
        <v>126</v>
      </c>
      <c r="D82" t="s">
        <v>24</v>
      </c>
      <c r="E82">
        <v>2012</v>
      </c>
      <c r="F82" t="s">
        <v>13</v>
      </c>
      <c r="G82" t="s">
        <v>14</v>
      </c>
      <c r="H82" t="s">
        <v>15</v>
      </c>
      <c r="I82" t="s">
        <v>16</v>
      </c>
      <c r="J82">
        <v>6.6833743000000001E-2</v>
      </c>
      <c r="K82">
        <v>11.3</v>
      </c>
      <c r="L82">
        <v>257.2962</v>
      </c>
      <c r="M82">
        <v>5</v>
      </c>
    </row>
    <row r="83" spans="1:13" hidden="1" x14ac:dyDescent="0.3">
      <c r="A83" t="s">
        <v>10</v>
      </c>
      <c r="B83">
        <v>82</v>
      </c>
      <c r="C83" t="s">
        <v>127</v>
      </c>
      <c r="D83" t="s">
        <v>24</v>
      </c>
      <c r="E83">
        <v>2012</v>
      </c>
      <c r="F83" t="s">
        <v>13</v>
      </c>
      <c r="G83" t="s">
        <v>14</v>
      </c>
      <c r="H83" t="s">
        <v>15</v>
      </c>
      <c r="I83" t="s">
        <v>16</v>
      </c>
      <c r="J83">
        <v>7.7284565999999999E-2</v>
      </c>
      <c r="K83">
        <v>11.6</v>
      </c>
      <c r="L83">
        <v>172.41059999999999</v>
      </c>
      <c r="M83">
        <v>5</v>
      </c>
    </row>
    <row r="84" spans="1:13" hidden="1" x14ac:dyDescent="0.3">
      <c r="A84" t="s">
        <v>10</v>
      </c>
      <c r="B84">
        <v>83</v>
      </c>
      <c r="C84" t="s">
        <v>128</v>
      </c>
      <c r="D84" t="s">
        <v>24</v>
      </c>
      <c r="E84">
        <v>2012</v>
      </c>
      <c r="F84" t="s">
        <v>13</v>
      </c>
      <c r="G84" t="s">
        <v>14</v>
      </c>
      <c r="H84" t="s">
        <v>15</v>
      </c>
      <c r="I84" t="s">
        <v>16</v>
      </c>
      <c r="J84">
        <v>9.9425550000000001E-2</v>
      </c>
      <c r="K84">
        <v>16</v>
      </c>
      <c r="L84">
        <v>87.085599999999999</v>
      </c>
      <c r="M84">
        <v>5</v>
      </c>
    </row>
    <row r="85" spans="1:13" hidden="1" x14ac:dyDescent="0.3">
      <c r="A85" t="s">
        <v>10</v>
      </c>
      <c r="B85">
        <v>84</v>
      </c>
      <c r="C85" t="s">
        <v>129</v>
      </c>
      <c r="D85" t="s">
        <v>54</v>
      </c>
      <c r="E85">
        <v>2012</v>
      </c>
      <c r="F85" t="s">
        <v>13</v>
      </c>
      <c r="G85" t="s">
        <v>14</v>
      </c>
      <c r="H85" t="s">
        <v>15</v>
      </c>
      <c r="I85" t="s">
        <v>16</v>
      </c>
      <c r="J85">
        <v>1.2477512E-2</v>
      </c>
      <c r="K85">
        <v>10.195</v>
      </c>
      <c r="L85">
        <v>197.11099999999999</v>
      </c>
      <c r="M85">
        <v>5</v>
      </c>
    </row>
    <row r="86" spans="1:13" hidden="1" x14ac:dyDescent="0.3">
      <c r="A86" t="s">
        <v>10</v>
      </c>
      <c r="B86">
        <v>85</v>
      </c>
      <c r="C86" t="s">
        <v>130</v>
      </c>
      <c r="D86" t="s">
        <v>54</v>
      </c>
      <c r="E86">
        <v>2012</v>
      </c>
      <c r="F86" t="s">
        <v>13</v>
      </c>
      <c r="G86" t="s">
        <v>14</v>
      </c>
      <c r="H86" t="s">
        <v>15</v>
      </c>
      <c r="I86" t="s">
        <v>16</v>
      </c>
      <c r="J86">
        <v>2.6643448E-2</v>
      </c>
      <c r="K86">
        <v>13.65</v>
      </c>
      <c r="L86">
        <v>37.953200000000002</v>
      </c>
      <c r="M86">
        <v>5</v>
      </c>
    </row>
    <row r="87" spans="1:13" hidden="1" x14ac:dyDescent="0.3">
      <c r="A87" t="s">
        <v>10</v>
      </c>
      <c r="B87">
        <v>86</v>
      </c>
      <c r="C87" t="s">
        <v>131</v>
      </c>
      <c r="D87" t="s">
        <v>48</v>
      </c>
      <c r="E87">
        <v>2012</v>
      </c>
      <c r="F87" t="s">
        <v>13</v>
      </c>
      <c r="G87" t="s">
        <v>14</v>
      </c>
      <c r="H87" t="s">
        <v>15</v>
      </c>
      <c r="I87" t="s">
        <v>16</v>
      </c>
      <c r="J87">
        <v>2.7386121999999999E-2</v>
      </c>
      <c r="K87">
        <v>9.6</v>
      </c>
      <c r="L87">
        <v>259.23039999999997</v>
      </c>
      <c r="M87">
        <v>5</v>
      </c>
    </row>
    <row r="88" spans="1:13" hidden="1" x14ac:dyDescent="0.3">
      <c r="A88" t="s">
        <v>10</v>
      </c>
      <c r="B88">
        <v>87</v>
      </c>
      <c r="C88" t="s">
        <v>132</v>
      </c>
      <c r="D88" t="s">
        <v>48</v>
      </c>
      <c r="E88">
        <v>2012</v>
      </c>
      <c r="F88" t="s">
        <v>13</v>
      </c>
      <c r="G88" t="s">
        <v>14</v>
      </c>
      <c r="H88" t="s">
        <v>15</v>
      </c>
      <c r="I88" t="s">
        <v>16</v>
      </c>
      <c r="J88">
        <v>1.1443221999999999E-2</v>
      </c>
      <c r="K88">
        <v>10.695</v>
      </c>
      <c r="L88">
        <v>73.503799999999998</v>
      </c>
      <c r="M88">
        <v>5</v>
      </c>
    </row>
    <row r="89" spans="1:13" hidden="1" x14ac:dyDescent="0.3">
      <c r="A89" t="s">
        <v>10</v>
      </c>
      <c r="B89">
        <v>88</v>
      </c>
      <c r="C89" t="s">
        <v>133</v>
      </c>
      <c r="D89" t="s">
        <v>48</v>
      </c>
      <c r="E89">
        <v>2012</v>
      </c>
      <c r="F89" t="s">
        <v>13</v>
      </c>
      <c r="G89" t="s">
        <v>14</v>
      </c>
      <c r="H89" t="s">
        <v>15</v>
      </c>
      <c r="I89" t="s">
        <v>16</v>
      </c>
      <c r="J89">
        <v>5.8207113999999997E-2</v>
      </c>
      <c r="K89">
        <v>12.3</v>
      </c>
      <c r="L89">
        <v>59.156199999999998</v>
      </c>
      <c r="M89">
        <v>5</v>
      </c>
    </row>
    <row r="90" spans="1:13" hidden="1" x14ac:dyDescent="0.3">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3">
      <c r="A91" t="s">
        <v>10</v>
      </c>
      <c r="B91">
        <v>90</v>
      </c>
      <c r="C91" t="s">
        <v>135</v>
      </c>
      <c r="D91" t="s">
        <v>95</v>
      </c>
      <c r="E91">
        <v>2012</v>
      </c>
      <c r="F91" t="s">
        <v>13</v>
      </c>
      <c r="G91" t="s">
        <v>14</v>
      </c>
      <c r="H91" t="s">
        <v>15</v>
      </c>
      <c r="I91" t="s">
        <v>16</v>
      </c>
      <c r="J91">
        <v>0.18614827</v>
      </c>
      <c r="K91">
        <v>12.35</v>
      </c>
      <c r="L91">
        <v>78.232799999999997</v>
      </c>
      <c r="M91">
        <v>5</v>
      </c>
    </row>
    <row r="92" spans="1:13" hidden="1" x14ac:dyDescent="0.3">
      <c r="A92" t="s">
        <v>10</v>
      </c>
      <c r="B92">
        <v>91</v>
      </c>
      <c r="C92" t="s">
        <v>136</v>
      </c>
      <c r="D92" t="s">
        <v>67</v>
      </c>
      <c r="E92">
        <v>2012</v>
      </c>
      <c r="F92" t="s">
        <v>13</v>
      </c>
      <c r="G92" t="s">
        <v>14</v>
      </c>
      <c r="H92" t="s">
        <v>15</v>
      </c>
      <c r="I92" t="s">
        <v>16</v>
      </c>
      <c r="J92">
        <v>0.114294512</v>
      </c>
      <c r="K92">
        <v>20.7</v>
      </c>
      <c r="L92">
        <v>94.943600000000004</v>
      </c>
      <c r="M92">
        <v>5</v>
      </c>
    </row>
    <row r="93" spans="1:13" hidden="1" x14ac:dyDescent="0.3">
      <c r="A93" t="s">
        <v>17</v>
      </c>
      <c r="B93">
        <v>92</v>
      </c>
      <c r="C93" t="s">
        <v>137</v>
      </c>
      <c r="D93" t="s">
        <v>64</v>
      </c>
      <c r="E93">
        <v>2018</v>
      </c>
      <c r="F93" t="s">
        <v>138</v>
      </c>
      <c r="G93" t="s">
        <v>14</v>
      </c>
      <c r="H93" t="s">
        <v>26</v>
      </c>
      <c r="I93" t="s">
        <v>40</v>
      </c>
      <c r="J93">
        <v>2.3402893000000001E-2</v>
      </c>
      <c r="L93">
        <v>108.22799999999999</v>
      </c>
      <c r="M93">
        <v>5</v>
      </c>
    </row>
    <row r="94" spans="1:13" hidden="1" x14ac:dyDescent="0.3">
      <c r="A94" t="s">
        <v>17</v>
      </c>
      <c r="B94">
        <v>93</v>
      </c>
      <c r="C94" t="s">
        <v>139</v>
      </c>
      <c r="D94" t="s">
        <v>28</v>
      </c>
      <c r="E94">
        <v>2018</v>
      </c>
      <c r="F94" t="s">
        <v>138</v>
      </c>
      <c r="G94" t="s">
        <v>14</v>
      </c>
      <c r="H94" t="s">
        <v>26</v>
      </c>
      <c r="I94" t="s">
        <v>40</v>
      </c>
      <c r="J94">
        <v>0.196490902</v>
      </c>
      <c r="L94">
        <v>120.544</v>
      </c>
      <c r="M94">
        <v>5</v>
      </c>
    </row>
    <row r="95" spans="1:13" hidden="1" x14ac:dyDescent="0.3">
      <c r="A95" t="s">
        <v>17</v>
      </c>
      <c r="B95">
        <v>94</v>
      </c>
      <c r="C95" t="s">
        <v>140</v>
      </c>
      <c r="D95" t="s">
        <v>67</v>
      </c>
      <c r="E95">
        <v>2018</v>
      </c>
      <c r="F95" t="s">
        <v>138</v>
      </c>
      <c r="G95" t="s">
        <v>14</v>
      </c>
      <c r="H95" t="s">
        <v>26</v>
      </c>
      <c r="I95" t="s">
        <v>40</v>
      </c>
      <c r="J95">
        <v>0.24749009</v>
      </c>
      <c r="L95">
        <v>263.1884</v>
      </c>
      <c r="M95">
        <v>5</v>
      </c>
    </row>
    <row r="96" spans="1:13" hidden="1" x14ac:dyDescent="0.3">
      <c r="A96" t="s">
        <v>17</v>
      </c>
      <c r="B96">
        <v>95</v>
      </c>
      <c r="C96" t="s">
        <v>141</v>
      </c>
      <c r="D96" t="s">
        <v>12</v>
      </c>
      <c r="E96">
        <v>2018</v>
      </c>
      <c r="F96" t="s">
        <v>138</v>
      </c>
      <c r="G96" t="s">
        <v>14</v>
      </c>
      <c r="H96" t="s">
        <v>26</v>
      </c>
      <c r="I96" t="s">
        <v>40</v>
      </c>
      <c r="J96">
        <v>3.7824734999999998E-2</v>
      </c>
      <c r="L96">
        <v>109.72280000000001</v>
      </c>
      <c r="M96">
        <v>5</v>
      </c>
    </row>
    <row r="97" spans="1:13" hidden="1" x14ac:dyDescent="0.3">
      <c r="A97" t="s">
        <v>17</v>
      </c>
      <c r="B97">
        <v>96</v>
      </c>
      <c r="C97" t="s">
        <v>142</v>
      </c>
      <c r="D97" t="s">
        <v>12</v>
      </c>
      <c r="E97">
        <v>2018</v>
      </c>
      <c r="F97" t="s">
        <v>138</v>
      </c>
      <c r="G97" t="s">
        <v>14</v>
      </c>
      <c r="H97" t="s">
        <v>26</v>
      </c>
      <c r="I97" t="s">
        <v>40</v>
      </c>
      <c r="J97">
        <v>0.14210799800000001</v>
      </c>
      <c r="L97">
        <v>150.3734</v>
      </c>
      <c r="M97">
        <v>5</v>
      </c>
    </row>
    <row r="98" spans="1:13" hidden="1" x14ac:dyDescent="0.3">
      <c r="A98" t="s">
        <v>17</v>
      </c>
      <c r="B98">
        <v>97</v>
      </c>
      <c r="C98" t="s">
        <v>143</v>
      </c>
      <c r="D98" t="s">
        <v>12</v>
      </c>
      <c r="E98">
        <v>2018</v>
      </c>
      <c r="F98" t="s">
        <v>138</v>
      </c>
      <c r="G98" t="s">
        <v>14</v>
      </c>
      <c r="H98" t="s">
        <v>26</v>
      </c>
      <c r="I98" t="s">
        <v>40</v>
      </c>
      <c r="J98">
        <v>4.5062129999999999E-2</v>
      </c>
      <c r="L98">
        <v>167.54740000000001</v>
      </c>
      <c r="M98">
        <v>5</v>
      </c>
    </row>
    <row r="99" spans="1:13" hidden="1" x14ac:dyDescent="0.3">
      <c r="A99" t="s">
        <v>17</v>
      </c>
      <c r="B99">
        <v>98</v>
      </c>
      <c r="C99" t="s">
        <v>144</v>
      </c>
      <c r="D99" t="s">
        <v>19</v>
      </c>
      <c r="E99">
        <v>2018</v>
      </c>
      <c r="F99" t="s">
        <v>138</v>
      </c>
      <c r="G99" t="s">
        <v>14</v>
      </c>
      <c r="H99" t="s">
        <v>26</v>
      </c>
      <c r="I99" t="s">
        <v>40</v>
      </c>
      <c r="J99">
        <v>4.4000492000000002E-2</v>
      </c>
      <c r="L99">
        <v>148.27340000000001</v>
      </c>
      <c r="M99">
        <v>5</v>
      </c>
    </row>
    <row r="100" spans="1:13" hidden="1" x14ac:dyDescent="0.3">
      <c r="A100" t="s">
        <v>17</v>
      </c>
      <c r="B100">
        <v>99</v>
      </c>
      <c r="C100" t="s">
        <v>145</v>
      </c>
      <c r="D100" t="s">
        <v>19</v>
      </c>
      <c r="E100">
        <v>2018</v>
      </c>
      <c r="F100" t="s">
        <v>138</v>
      </c>
      <c r="G100" t="s">
        <v>14</v>
      </c>
      <c r="H100" t="s">
        <v>26</v>
      </c>
      <c r="I100" t="s">
        <v>40</v>
      </c>
      <c r="J100">
        <v>0</v>
      </c>
      <c r="L100">
        <v>123.473</v>
      </c>
      <c r="M100">
        <v>5</v>
      </c>
    </row>
    <row r="101" spans="1:13" hidden="1" x14ac:dyDescent="0.3">
      <c r="A101" t="s">
        <v>17</v>
      </c>
      <c r="B101">
        <v>100</v>
      </c>
      <c r="C101" t="s">
        <v>146</v>
      </c>
      <c r="D101" t="s">
        <v>19</v>
      </c>
      <c r="E101">
        <v>2018</v>
      </c>
      <c r="F101" t="s">
        <v>138</v>
      </c>
      <c r="G101" t="s">
        <v>14</v>
      </c>
      <c r="H101" t="s">
        <v>26</v>
      </c>
      <c r="I101" t="s">
        <v>40</v>
      </c>
      <c r="J101">
        <v>4.4607722000000002E-2</v>
      </c>
      <c r="L101">
        <v>145.976</v>
      </c>
      <c r="M101">
        <v>5</v>
      </c>
    </row>
    <row r="102" spans="1:13" hidden="1" x14ac:dyDescent="0.3">
      <c r="A102" t="s">
        <v>17</v>
      </c>
      <c r="B102">
        <v>101</v>
      </c>
      <c r="C102" t="s">
        <v>147</v>
      </c>
      <c r="D102" t="s">
        <v>19</v>
      </c>
      <c r="E102">
        <v>2018</v>
      </c>
      <c r="F102" t="s">
        <v>138</v>
      </c>
      <c r="G102" t="s">
        <v>14</v>
      </c>
      <c r="H102" t="s">
        <v>26</v>
      </c>
      <c r="I102" t="s">
        <v>40</v>
      </c>
      <c r="J102">
        <v>3.1024168000000001E-2</v>
      </c>
      <c r="L102">
        <v>210.52440000000001</v>
      </c>
      <c r="M102">
        <v>5</v>
      </c>
    </row>
    <row r="103" spans="1:13" hidden="1" x14ac:dyDescent="0.3">
      <c r="A103" t="s">
        <v>17</v>
      </c>
      <c r="B103">
        <v>102</v>
      </c>
      <c r="C103" t="s">
        <v>148</v>
      </c>
      <c r="D103" t="s">
        <v>42</v>
      </c>
      <c r="E103">
        <v>2018</v>
      </c>
      <c r="F103" t="s">
        <v>138</v>
      </c>
      <c r="G103" t="s">
        <v>14</v>
      </c>
      <c r="H103" t="s">
        <v>26</v>
      </c>
      <c r="I103" t="s">
        <v>40</v>
      </c>
      <c r="J103">
        <v>9.1924310999999995E-2</v>
      </c>
      <c r="L103">
        <v>189.75299999999999</v>
      </c>
      <c r="M103">
        <v>5</v>
      </c>
    </row>
    <row r="104" spans="1:13" hidden="1" x14ac:dyDescent="0.3">
      <c r="A104" t="s">
        <v>17</v>
      </c>
      <c r="B104">
        <v>103</v>
      </c>
      <c r="C104" t="s">
        <v>149</v>
      </c>
      <c r="D104" t="s">
        <v>42</v>
      </c>
      <c r="E104">
        <v>2018</v>
      </c>
      <c r="F104" t="s">
        <v>138</v>
      </c>
      <c r="G104" t="s">
        <v>14</v>
      </c>
      <c r="H104" t="s">
        <v>26</v>
      </c>
      <c r="I104" t="s">
        <v>40</v>
      </c>
      <c r="J104">
        <v>0.10318849099999999</v>
      </c>
      <c r="L104">
        <v>244.346</v>
      </c>
      <c r="M104">
        <v>5</v>
      </c>
    </row>
    <row r="105" spans="1:13" hidden="1" x14ac:dyDescent="0.3">
      <c r="A105" t="s">
        <v>17</v>
      </c>
      <c r="B105">
        <v>104</v>
      </c>
      <c r="C105" t="s">
        <v>52</v>
      </c>
      <c r="D105" t="s">
        <v>42</v>
      </c>
      <c r="E105">
        <v>2018</v>
      </c>
      <c r="F105" t="s">
        <v>138</v>
      </c>
      <c r="G105" t="s">
        <v>14</v>
      </c>
      <c r="H105" t="s">
        <v>26</v>
      </c>
      <c r="I105" t="s">
        <v>40</v>
      </c>
      <c r="J105">
        <v>0.158562708</v>
      </c>
      <c r="L105">
        <v>194.71100000000001</v>
      </c>
      <c r="M105">
        <v>5</v>
      </c>
    </row>
    <row r="106" spans="1:13" hidden="1" x14ac:dyDescent="0.3">
      <c r="A106" t="s">
        <v>17</v>
      </c>
      <c r="B106">
        <v>105</v>
      </c>
      <c r="C106" t="s">
        <v>150</v>
      </c>
      <c r="D106" t="s">
        <v>42</v>
      </c>
      <c r="E106">
        <v>2018</v>
      </c>
      <c r="F106" t="s">
        <v>138</v>
      </c>
      <c r="G106" t="s">
        <v>14</v>
      </c>
      <c r="H106" t="s">
        <v>26</v>
      </c>
      <c r="I106" t="s">
        <v>40</v>
      </c>
      <c r="J106">
        <v>6.7824456000000005E-2</v>
      </c>
      <c r="L106">
        <v>167.7842</v>
      </c>
      <c r="M106">
        <v>5</v>
      </c>
    </row>
    <row r="107" spans="1:13" hidden="1" x14ac:dyDescent="0.3">
      <c r="A107" t="s">
        <v>17</v>
      </c>
      <c r="B107">
        <v>106</v>
      </c>
      <c r="C107" t="s">
        <v>151</v>
      </c>
      <c r="D107" t="s">
        <v>54</v>
      </c>
      <c r="E107">
        <v>2018</v>
      </c>
      <c r="F107" t="s">
        <v>138</v>
      </c>
      <c r="G107" t="s">
        <v>14</v>
      </c>
      <c r="H107" t="s">
        <v>26</v>
      </c>
      <c r="I107" t="s">
        <v>40</v>
      </c>
      <c r="J107">
        <v>2.9299175E-2</v>
      </c>
      <c r="L107">
        <v>140.31800000000001</v>
      </c>
      <c r="M107">
        <v>5</v>
      </c>
    </row>
    <row r="108" spans="1:13" hidden="1" x14ac:dyDescent="0.3">
      <c r="A108" t="s">
        <v>17</v>
      </c>
      <c r="B108">
        <v>107</v>
      </c>
      <c r="C108" t="s">
        <v>152</v>
      </c>
      <c r="D108" t="s">
        <v>153</v>
      </c>
      <c r="E108">
        <v>2018</v>
      </c>
      <c r="F108" t="s">
        <v>138</v>
      </c>
      <c r="G108" t="s">
        <v>14</v>
      </c>
      <c r="H108" t="s">
        <v>26</v>
      </c>
      <c r="I108" t="s">
        <v>40</v>
      </c>
      <c r="J108">
        <v>0.12853255799999999</v>
      </c>
      <c r="L108">
        <v>34.221600000000002</v>
      </c>
      <c r="M108">
        <v>5</v>
      </c>
    </row>
    <row r="109" spans="1:13" hidden="1" x14ac:dyDescent="0.3">
      <c r="A109" t="s">
        <v>10</v>
      </c>
      <c r="B109">
        <v>108</v>
      </c>
      <c r="C109" t="s">
        <v>154</v>
      </c>
      <c r="D109" t="s">
        <v>74</v>
      </c>
      <c r="E109">
        <v>2018</v>
      </c>
      <c r="F109" t="s">
        <v>138</v>
      </c>
      <c r="G109" t="s">
        <v>14</v>
      </c>
      <c r="H109" t="s">
        <v>26</v>
      </c>
      <c r="I109" t="s">
        <v>40</v>
      </c>
      <c r="J109">
        <v>9.8606543000000005E-2</v>
      </c>
      <c r="L109">
        <v>232.73</v>
      </c>
      <c r="M109">
        <v>5</v>
      </c>
    </row>
    <row r="110" spans="1:13" hidden="1" x14ac:dyDescent="0.3">
      <c r="A110" t="s">
        <v>10</v>
      </c>
      <c r="B110">
        <v>109</v>
      </c>
      <c r="C110" t="s">
        <v>155</v>
      </c>
      <c r="D110" t="s">
        <v>28</v>
      </c>
      <c r="E110">
        <v>2018</v>
      </c>
      <c r="F110" t="s">
        <v>138</v>
      </c>
      <c r="G110" t="s">
        <v>14</v>
      </c>
      <c r="H110" t="s">
        <v>26</v>
      </c>
      <c r="I110" t="s">
        <v>40</v>
      </c>
      <c r="J110">
        <v>0.18223655499999999</v>
      </c>
      <c r="L110">
        <v>107.1622</v>
      </c>
      <c r="M110">
        <v>5</v>
      </c>
    </row>
    <row r="111" spans="1:13" hidden="1" x14ac:dyDescent="0.3">
      <c r="A111" t="s">
        <v>10</v>
      </c>
      <c r="B111">
        <v>110</v>
      </c>
      <c r="C111" t="s">
        <v>156</v>
      </c>
      <c r="D111" t="s">
        <v>12</v>
      </c>
      <c r="E111">
        <v>2018</v>
      </c>
      <c r="F111" t="s">
        <v>138</v>
      </c>
      <c r="G111" t="s">
        <v>14</v>
      </c>
      <c r="H111" t="s">
        <v>26</v>
      </c>
      <c r="I111" t="s">
        <v>40</v>
      </c>
      <c r="J111">
        <v>0.20916293599999999</v>
      </c>
      <c r="L111">
        <v>179.19759999999999</v>
      </c>
      <c r="M111">
        <v>5</v>
      </c>
    </row>
    <row r="112" spans="1:13" hidden="1" x14ac:dyDescent="0.3">
      <c r="A112" t="s">
        <v>10</v>
      </c>
      <c r="B112">
        <v>111</v>
      </c>
      <c r="C112" t="s">
        <v>157</v>
      </c>
      <c r="D112" t="s">
        <v>54</v>
      </c>
      <c r="E112">
        <v>2018</v>
      </c>
      <c r="F112" t="s">
        <v>138</v>
      </c>
      <c r="G112" t="s">
        <v>14</v>
      </c>
      <c r="H112" t="s">
        <v>26</v>
      </c>
      <c r="I112" t="s">
        <v>40</v>
      </c>
      <c r="J112">
        <v>7.7480626999999996E-2</v>
      </c>
      <c r="L112">
        <v>101.399</v>
      </c>
      <c r="M112">
        <v>5</v>
      </c>
    </row>
    <row r="113" spans="1:13" hidden="1" x14ac:dyDescent="0.3">
      <c r="A113" t="s">
        <v>10</v>
      </c>
      <c r="B113">
        <v>112</v>
      </c>
      <c r="C113" t="s">
        <v>158</v>
      </c>
      <c r="D113" t="s">
        <v>159</v>
      </c>
      <c r="E113">
        <v>2018</v>
      </c>
      <c r="F113" t="s">
        <v>138</v>
      </c>
      <c r="G113" t="s">
        <v>14</v>
      </c>
      <c r="H113" t="s">
        <v>26</v>
      </c>
      <c r="I113" t="s">
        <v>40</v>
      </c>
      <c r="J113">
        <v>1.2327846999999999E-2</v>
      </c>
      <c r="L113">
        <v>173.87379999999999</v>
      </c>
      <c r="M113">
        <v>5</v>
      </c>
    </row>
    <row r="114" spans="1:13" hidden="1" x14ac:dyDescent="0.3">
      <c r="A114" t="s">
        <v>10</v>
      </c>
      <c r="B114">
        <v>113</v>
      </c>
      <c r="C114" t="s">
        <v>160</v>
      </c>
      <c r="D114" t="s">
        <v>28</v>
      </c>
      <c r="E114">
        <v>2018</v>
      </c>
      <c r="F114" t="s">
        <v>138</v>
      </c>
      <c r="G114" t="s">
        <v>14</v>
      </c>
      <c r="H114" t="s">
        <v>26</v>
      </c>
      <c r="I114" t="s">
        <v>40</v>
      </c>
      <c r="J114">
        <v>1.4342659000000001E-2</v>
      </c>
      <c r="L114">
        <v>103.76739999999999</v>
      </c>
      <c r="M114">
        <v>5</v>
      </c>
    </row>
    <row r="115" spans="1:13" hidden="1" x14ac:dyDescent="0.3">
      <c r="A115" t="s">
        <v>10</v>
      </c>
      <c r="B115">
        <v>114</v>
      </c>
      <c r="C115" t="s">
        <v>161</v>
      </c>
      <c r="D115" t="s">
        <v>24</v>
      </c>
      <c r="E115">
        <v>2018</v>
      </c>
      <c r="F115" t="s">
        <v>138</v>
      </c>
      <c r="G115" t="s">
        <v>14</v>
      </c>
      <c r="H115" t="s">
        <v>26</v>
      </c>
      <c r="I115" t="s">
        <v>40</v>
      </c>
      <c r="J115">
        <v>0</v>
      </c>
      <c r="L115">
        <v>83.756600000000006</v>
      </c>
      <c r="M115">
        <v>5</v>
      </c>
    </row>
    <row r="116" spans="1:13" hidden="1"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hidden="1"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hidden="1"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hidden="1"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hidden="1"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hidden="1"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hidden="1"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hidden="1"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hidden="1"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hidden="1"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hidden="1"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hidden="1"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hidden="1"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hidden="1"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hidden="1"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hidden="1"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hidden="1"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hidden="1" x14ac:dyDescent="0.3">
      <c r="A133" t="s">
        <v>17</v>
      </c>
      <c r="B133">
        <v>132</v>
      </c>
      <c r="C133" t="s">
        <v>177</v>
      </c>
      <c r="D133" t="s">
        <v>48</v>
      </c>
      <c r="E133">
        <v>2016</v>
      </c>
      <c r="F133" t="s">
        <v>25</v>
      </c>
      <c r="G133" t="s">
        <v>14</v>
      </c>
      <c r="H133" t="s">
        <v>26</v>
      </c>
      <c r="I133" t="s">
        <v>16</v>
      </c>
      <c r="J133">
        <v>0.116542484</v>
      </c>
      <c r="K133">
        <v>17.7</v>
      </c>
      <c r="L133">
        <v>182.6266</v>
      </c>
      <c r="M133">
        <v>5</v>
      </c>
    </row>
    <row r="134" spans="1:13" hidden="1"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hidden="1"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hidden="1"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hidden="1"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hidden="1"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hidden="1"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hidden="1"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hidden="1"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hidden="1"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hidden="1"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hidden="1"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hidden="1"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hidden="1"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hidden="1"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hidden="1"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hidden="1"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hidden="1"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hidden="1"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hidden="1" x14ac:dyDescent="0.3">
      <c r="A152" t="s">
        <v>17</v>
      </c>
      <c r="B152">
        <v>151</v>
      </c>
      <c r="C152" t="s">
        <v>66</v>
      </c>
      <c r="D152" t="s">
        <v>67</v>
      </c>
      <c r="E152">
        <v>2015</v>
      </c>
      <c r="F152" t="s">
        <v>33</v>
      </c>
      <c r="G152" t="s">
        <v>34</v>
      </c>
      <c r="H152" t="s">
        <v>15</v>
      </c>
      <c r="I152" t="s">
        <v>16</v>
      </c>
      <c r="J152">
        <v>0</v>
      </c>
      <c r="K152">
        <v>17.25</v>
      </c>
      <c r="L152">
        <v>171.57640000000001</v>
      </c>
      <c r="M152">
        <v>5</v>
      </c>
    </row>
    <row r="153" spans="1:13" hidden="1" x14ac:dyDescent="0.3">
      <c r="A153" t="s">
        <v>17</v>
      </c>
      <c r="B153">
        <v>152</v>
      </c>
      <c r="C153" t="s">
        <v>196</v>
      </c>
      <c r="D153" t="s">
        <v>19</v>
      </c>
      <c r="E153">
        <v>2020</v>
      </c>
      <c r="F153" t="s">
        <v>37</v>
      </c>
      <c r="G153" t="s">
        <v>34</v>
      </c>
      <c r="H153" t="s">
        <v>15</v>
      </c>
      <c r="I153" t="s">
        <v>16</v>
      </c>
      <c r="J153">
        <v>0</v>
      </c>
      <c r="K153">
        <v>12.15</v>
      </c>
      <c r="L153">
        <v>39.150599999999997</v>
      </c>
      <c r="M153">
        <v>5</v>
      </c>
    </row>
    <row r="154" spans="1:13" hidden="1"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hidden="1"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hidden="1"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hidden="1"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hidden="1"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hidden="1"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hidden="1"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hidden="1"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hidden="1"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hidden="1"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hidden="1"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hidden="1"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hidden="1"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hidden="1"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hidden="1"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hidden="1"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hidden="1" x14ac:dyDescent="0.3">
      <c r="A171" t="s">
        <v>17</v>
      </c>
      <c r="B171">
        <v>170</v>
      </c>
      <c r="C171" t="s">
        <v>212</v>
      </c>
      <c r="D171" t="s">
        <v>19</v>
      </c>
      <c r="E171">
        <v>2015</v>
      </c>
      <c r="F171" t="s">
        <v>33</v>
      </c>
      <c r="G171" t="s">
        <v>34</v>
      </c>
      <c r="H171" t="s">
        <v>26</v>
      </c>
      <c r="I171" t="s">
        <v>16</v>
      </c>
      <c r="J171">
        <v>4.1950753E-2</v>
      </c>
      <c r="K171">
        <v>10.8</v>
      </c>
      <c r="L171">
        <v>190.0214</v>
      </c>
      <c r="M171">
        <v>5</v>
      </c>
    </row>
    <row r="172" spans="1:13" hidden="1"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hidden="1" x14ac:dyDescent="0.3">
      <c r="A173" t="s">
        <v>17</v>
      </c>
      <c r="B173">
        <v>172</v>
      </c>
      <c r="C173" t="s">
        <v>213</v>
      </c>
      <c r="D173" t="s">
        <v>42</v>
      </c>
      <c r="E173">
        <v>2015</v>
      </c>
      <c r="F173" t="s">
        <v>33</v>
      </c>
      <c r="G173" t="s">
        <v>34</v>
      </c>
      <c r="H173" t="s">
        <v>26</v>
      </c>
      <c r="I173" t="s">
        <v>16</v>
      </c>
      <c r="J173">
        <v>2.4937792E-2</v>
      </c>
      <c r="K173">
        <v>5.88</v>
      </c>
      <c r="L173">
        <v>148.4392</v>
      </c>
      <c r="M173">
        <v>5</v>
      </c>
    </row>
    <row r="174" spans="1:13" hidden="1"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hidden="1"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hidden="1"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hidden="1"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hidden="1" x14ac:dyDescent="0.3">
      <c r="A178" t="s">
        <v>17</v>
      </c>
      <c r="B178">
        <v>177</v>
      </c>
      <c r="C178" t="s">
        <v>218</v>
      </c>
      <c r="D178" t="s">
        <v>42</v>
      </c>
      <c r="E178">
        <v>2015</v>
      </c>
      <c r="F178" t="s">
        <v>33</v>
      </c>
      <c r="G178" t="s">
        <v>34</v>
      </c>
      <c r="H178" t="s">
        <v>26</v>
      </c>
      <c r="I178" t="s">
        <v>16</v>
      </c>
      <c r="J178">
        <v>1.433033E-2</v>
      </c>
      <c r="K178">
        <v>19.75</v>
      </c>
      <c r="L178">
        <v>104.2332</v>
      </c>
      <c r="M178">
        <v>5</v>
      </c>
    </row>
    <row r="179" spans="1:13" hidden="1"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hidden="1"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hidden="1" x14ac:dyDescent="0.3">
      <c r="A181" t="s">
        <v>17</v>
      </c>
      <c r="B181">
        <v>180</v>
      </c>
      <c r="C181" t="s">
        <v>221</v>
      </c>
      <c r="D181" t="s">
        <v>32</v>
      </c>
      <c r="E181">
        <v>2015</v>
      </c>
      <c r="F181" t="s">
        <v>33</v>
      </c>
      <c r="G181" t="s">
        <v>34</v>
      </c>
      <c r="H181" t="s">
        <v>26</v>
      </c>
      <c r="I181" t="s">
        <v>16</v>
      </c>
      <c r="J181">
        <v>0</v>
      </c>
      <c r="K181">
        <v>5</v>
      </c>
      <c r="L181">
        <v>189.85300000000001</v>
      </c>
      <c r="M181">
        <v>5</v>
      </c>
    </row>
    <row r="182" spans="1:13" hidden="1"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hidden="1"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hidden="1"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hidden="1"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hidden="1"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hidden="1"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hidden="1"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hidden="1"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hidden="1"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hidden="1"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hidden="1"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hidden="1"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hidden="1"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hidden="1"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hidden="1"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hidden="1"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hidden="1"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hidden="1" x14ac:dyDescent="0.3">
      <c r="A199" t="s">
        <v>17</v>
      </c>
      <c r="B199">
        <v>198</v>
      </c>
      <c r="C199" t="s">
        <v>238</v>
      </c>
      <c r="D199" t="s">
        <v>19</v>
      </c>
      <c r="E199">
        <v>2020</v>
      </c>
      <c r="F199" t="s">
        <v>37</v>
      </c>
      <c r="G199" t="s">
        <v>34</v>
      </c>
      <c r="H199" t="s">
        <v>26</v>
      </c>
      <c r="I199" t="s">
        <v>16</v>
      </c>
      <c r="J199">
        <v>0</v>
      </c>
      <c r="K199">
        <v>11.395</v>
      </c>
      <c r="L199">
        <v>149.27080000000001</v>
      </c>
      <c r="M199">
        <v>5</v>
      </c>
    </row>
    <row r="200" spans="1:13" hidden="1"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hidden="1"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hidden="1"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hidden="1"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hidden="1"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hidden="1" x14ac:dyDescent="0.3">
      <c r="A240" t="s">
        <v>10</v>
      </c>
      <c r="B240">
        <v>239</v>
      </c>
      <c r="C240" t="s">
        <v>130</v>
      </c>
      <c r="D240" t="s">
        <v>54</v>
      </c>
      <c r="E240">
        <v>2020</v>
      </c>
      <c r="F240" t="s">
        <v>37</v>
      </c>
      <c r="G240" t="s">
        <v>34</v>
      </c>
      <c r="H240" t="s">
        <v>15</v>
      </c>
      <c r="I240" t="s">
        <v>16</v>
      </c>
      <c r="J240">
        <v>0</v>
      </c>
      <c r="K240">
        <v>13.65</v>
      </c>
      <c r="L240">
        <v>36.653199999999998</v>
      </c>
      <c r="M240">
        <v>5</v>
      </c>
    </row>
    <row r="241" spans="1:13" hidden="1"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hidden="1"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hidden="1"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hidden="1"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hidden="1"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hidden="1"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hidden="1"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hidden="1"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hidden="1"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hidden="1"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hidden="1"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hidden="1"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hidden="1"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hidden="1"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hidden="1"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hidden="1"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hidden="1"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hidden="1"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hidden="1"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hidden="1"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hidden="1"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hidden="1"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hidden="1"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hidden="1"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hidden="1"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hidden="1"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hidden="1"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hidden="1"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hidden="1" x14ac:dyDescent="0.3">
      <c r="A274" t="s">
        <v>17</v>
      </c>
      <c r="B274">
        <v>273</v>
      </c>
      <c r="C274" t="s">
        <v>302</v>
      </c>
      <c r="D274" t="s">
        <v>42</v>
      </c>
      <c r="E274">
        <v>2017</v>
      </c>
      <c r="F274" t="s">
        <v>50</v>
      </c>
      <c r="G274" t="s">
        <v>34</v>
      </c>
      <c r="H274" t="s">
        <v>26</v>
      </c>
      <c r="I274" t="s">
        <v>16</v>
      </c>
      <c r="J274">
        <v>0</v>
      </c>
      <c r="K274">
        <v>18.75</v>
      </c>
      <c r="L274">
        <v>213.3218</v>
      </c>
      <c r="M274">
        <v>5</v>
      </c>
    </row>
    <row r="275" spans="1:13" hidden="1"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hidden="1"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hidden="1"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hidden="1"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hidden="1"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hidden="1"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hidden="1"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hidden="1"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hidden="1"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hidden="1"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hidden="1" x14ac:dyDescent="0.3">
      <c r="A285" t="s">
        <v>10</v>
      </c>
      <c r="B285">
        <v>284</v>
      </c>
      <c r="C285" t="s">
        <v>311</v>
      </c>
      <c r="D285" t="s">
        <v>95</v>
      </c>
      <c r="E285">
        <v>2017</v>
      </c>
      <c r="F285" t="s">
        <v>50</v>
      </c>
      <c r="G285" t="s">
        <v>34</v>
      </c>
      <c r="H285" t="s">
        <v>26</v>
      </c>
      <c r="I285" t="s">
        <v>16</v>
      </c>
      <c r="J285">
        <v>5.8719726E-2</v>
      </c>
      <c r="K285">
        <v>11.65</v>
      </c>
      <c r="L285">
        <v>171.1422</v>
      </c>
      <c r="M285">
        <v>5</v>
      </c>
    </row>
    <row r="286" spans="1:13" hidden="1"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hidden="1"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hidden="1"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hidden="1"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hidden="1"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hidden="1"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hidden="1"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hidden="1"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hidden="1"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hidden="1"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hidden="1"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hidden="1"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hidden="1"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hidden="1"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hidden="1"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hidden="1"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hidden="1"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hidden="1"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hidden="1"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hidden="1"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hidden="1"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hidden="1"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hidden="1"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hidden="1"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hidden="1"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hidden="1"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hidden="1"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hidden="1" x14ac:dyDescent="0.3">
      <c r="A361" t="s">
        <v>17</v>
      </c>
      <c r="B361">
        <v>360</v>
      </c>
      <c r="C361" t="s">
        <v>375</v>
      </c>
      <c r="D361" t="s">
        <v>61</v>
      </c>
      <c r="E361">
        <v>2022</v>
      </c>
      <c r="F361" t="s">
        <v>20</v>
      </c>
      <c r="G361" t="s">
        <v>21</v>
      </c>
      <c r="H361" t="s">
        <v>15</v>
      </c>
      <c r="I361" t="s">
        <v>22</v>
      </c>
      <c r="J361">
        <v>4.4430561E-2</v>
      </c>
      <c r="K361">
        <v>18.25</v>
      </c>
      <c r="L361">
        <v>174.208</v>
      </c>
      <c r="M361">
        <v>5</v>
      </c>
    </row>
    <row r="362" spans="1:13" hidden="1"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hidden="1"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hidden="1"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hidden="1"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hidden="1"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hidden="1"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hidden="1"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hidden="1" x14ac:dyDescent="0.3">
      <c r="A370" t="s">
        <v>17</v>
      </c>
      <c r="B370">
        <v>369</v>
      </c>
      <c r="C370" t="s">
        <v>383</v>
      </c>
      <c r="D370" t="s">
        <v>54</v>
      </c>
      <c r="E370">
        <v>2022</v>
      </c>
      <c r="F370" t="s">
        <v>20</v>
      </c>
      <c r="G370" t="s">
        <v>21</v>
      </c>
      <c r="H370" t="s">
        <v>15</v>
      </c>
      <c r="I370" t="s">
        <v>22</v>
      </c>
      <c r="J370">
        <v>0.123531974</v>
      </c>
      <c r="K370">
        <v>12.65</v>
      </c>
      <c r="L370">
        <v>108.2938</v>
      </c>
      <c r="M370">
        <v>5</v>
      </c>
    </row>
    <row r="371" spans="1:13" hidden="1"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hidden="1"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hidden="1"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hidden="1" x14ac:dyDescent="0.3">
      <c r="A376" t="s">
        <v>17</v>
      </c>
      <c r="B376">
        <v>375</v>
      </c>
      <c r="C376" t="s">
        <v>388</v>
      </c>
      <c r="D376" t="s">
        <v>48</v>
      </c>
      <c r="E376">
        <v>2022</v>
      </c>
      <c r="F376" t="s">
        <v>20</v>
      </c>
      <c r="G376" t="s">
        <v>21</v>
      </c>
      <c r="H376" t="s">
        <v>15</v>
      </c>
      <c r="I376" t="s">
        <v>22</v>
      </c>
      <c r="J376">
        <v>0.100055625</v>
      </c>
      <c r="K376">
        <v>10</v>
      </c>
      <c r="L376">
        <v>113.3544</v>
      </c>
      <c r="M376">
        <v>5</v>
      </c>
    </row>
    <row r="377" spans="1:13" hidden="1"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hidden="1"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hidden="1"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hidden="1"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hidden="1" x14ac:dyDescent="0.3">
      <c r="A381" t="s">
        <v>17</v>
      </c>
      <c r="B381">
        <v>380</v>
      </c>
      <c r="C381" t="s">
        <v>392</v>
      </c>
      <c r="D381" t="s">
        <v>32</v>
      </c>
      <c r="E381">
        <v>2022</v>
      </c>
      <c r="F381" t="s">
        <v>20</v>
      </c>
      <c r="G381" t="s">
        <v>21</v>
      </c>
      <c r="H381" t="s">
        <v>15</v>
      </c>
      <c r="I381" t="s">
        <v>22</v>
      </c>
      <c r="J381">
        <v>0</v>
      </c>
      <c r="K381">
        <v>7.97</v>
      </c>
      <c r="L381">
        <v>172.04220000000001</v>
      </c>
      <c r="M381">
        <v>5</v>
      </c>
    </row>
    <row r="382" spans="1:13" hidden="1"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hidden="1"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hidden="1"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hidden="1"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hidden="1" x14ac:dyDescent="0.3">
      <c r="A386" t="s">
        <v>10</v>
      </c>
      <c r="B386">
        <v>385</v>
      </c>
      <c r="C386" t="s">
        <v>395</v>
      </c>
      <c r="D386" t="s">
        <v>28</v>
      </c>
      <c r="E386">
        <v>2022</v>
      </c>
      <c r="F386" t="s">
        <v>20</v>
      </c>
      <c r="G386" t="s">
        <v>21</v>
      </c>
      <c r="H386" t="s">
        <v>15</v>
      </c>
      <c r="I386" t="s">
        <v>22</v>
      </c>
      <c r="J386">
        <v>0</v>
      </c>
      <c r="K386">
        <v>14.5</v>
      </c>
      <c r="L386">
        <v>41.045400000000001</v>
      </c>
      <c r="M386">
        <v>5</v>
      </c>
    </row>
    <row r="387" spans="1:13" hidden="1"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hidden="1" x14ac:dyDescent="0.3">
      <c r="A388" t="s">
        <v>10</v>
      </c>
      <c r="B388">
        <v>387</v>
      </c>
      <c r="C388" t="s">
        <v>397</v>
      </c>
      <c r="D388" t="s">
        <v>67</v>
      </c>
      <c r="E388">
        <v>2022</v>
      </c>
      <c r="F388" t="s">
        <v>20</v>
      </c>
      <c r="G388" t="s">
        <v>21</v>
      </c>
      <c r="H388" t="s">
        <v>15</v>
      </c>
      <c r="I388" t="s">
        <v>22</v>
      </c>
      <c r="J388">
        <v>0.184041545</v>
      </c>
      <c r="K388">
        <v>18.25</v>
      </c>
      <c r="L388">
        <v>110.157</v>
      </c>
      <c r="M388">
        <v>5</v>
      </c>
    </row>
    <row r="389" spans="1:13" hidden="1"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hidden="1"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hidden="1"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hidden="1"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hidden="1"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3">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3">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3">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3">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3">
      <c r="A399" t="s">
        <v>17</v>
      </c>
      <c r="B399">
        <v>398</v>
      </c>
      <c r="C399" t="s">
        <v>407</v>
      </c>
      <c r="D399" t="s">
        <v>24</v>
      </c>
      <c r="E399">
        <v>2018</v>
      </c>
      <c r="F399" t="s">
        <v>45</v>
      </c>
      <c r="G399" t="s">
        <v>21</v>
      </c>
      <c r="H399" t="s">
        <v>15</v>
      </c>
      <c r="I399" t="s">
        <v>46</v>
      </c>
      <c r="J399">
        <v>3.2470107999999998E-2</v>
      </c>
      <c r="L399">
        <v>148.9392</v>
      </c>
      <c r="M399">
        <v>5</v>
      </c>
    </row>
    <row r="400" spans="1:13" hidden="1" x14ac:dyDescent="0.3">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3">
      <c r="A401" t="s">
        <v>17</v>
      </c>
      <c r="B401">
        <v>400</v>
      </c>
      <c r="C401" t="s">
        <v>409</v>
      </c>
      <c r="D401" t="s">
        <v>12</v>
      </c>
      <c r="E401">
        <v>2018</v>
      </c>
      <c r="F401" t="s">
        <v>45</v>
      </c>
      <c r="G401" t="s">
        <v>21</v>
      </c>
      <c r="H401" t="s">
        <v>15</v>
      </c>
      <c r="I401" t="s">
        <v>46</v>
      </c>
      <c r="J401">
        <v>0</v>
      </c>
      <c r="L401">
        <v>231.96420000000001</v>
      </c>
      <c r="M401">
        <v>5</v>
      </c>
    </row>
    <row r="402" spans="1:13" hidden="1" x14ac:dyDescent="0.3">
      <c r="A402" t="s">
        <v>17</v>
      </c>
      <c r="B402">
        <v>401</v>
      </c>
      <c r="C402" t="s">
        <v>43</v>
      </c>
      <c r="D402" t="s">
        <v>12</v>
      </c>
      <c r="E402">
        <v>2018</v>
      </c>
      <c r="F402" t="s">
        <v>45</v>
      </c>
      <c r="G402" t="s">
        <v>21</v>
      </c>
      <c r="H402" t="s">
        <v>15</v>
      </c>
      <c r="I402" t="s">
        <v>46</v>
      </c>
      <c r="J402">
        <v>2.4032484E-2</v>
      </c>
      <c r="L402">
        <v>124.973</v>
      </c>
      <c r="M402">
        <v>5</v>
      </c>
    </row>
    <row r="403" spans="1:13" hidden="1" x14ac:dyDescent="0.3">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3">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3">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3">
      <c r="A406" t="s">
        <v>17</v>
      </c>
      <c r="B406">
        <v>405</v>
      </c>
      <c r="C406" t="s">
        <v>412</v>
      </c>
      <c r="D406" t="s">
        <v>42</v>
      </c>
      <c r="E406">
        <v>2018</v>
      </c>
      <c r="F406" t="s">
        <v>45</v>
      </c>
      <c r="G406" t="s">
        <v>21</v>
      </c>
      <c r="H406" t="s">
        <v>15</v>
      </c>
      <c r="I406" t="s">
        <v>46</v>
      </c>
      <c r="J406">
        <v>0.12929931</v>
      </c>
      <c r="L406">
        <v>178.23699999999999</v>
      </c>
      <c r="M406">
        <v>5</v>
      </c>
    </row>
    <row r="407" spans="1:13" hidden="1" x14ac:dyDescent="0.3">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3">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3">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3">
      <c r="A410" t="s">
        <v>17</v>
      </c>
      <c r="B410">
        <v>409</v>
      </c>
      <c r="C410" t="s">
        <v>382</v>
      </c>
      <c r="D410" t="s">
        <v>42</v>
      </c>
      <c r="E410">
        <v>2018</v>
      </c>
      <c r="F410" t="s">
        <v>45</v>
      </c>
      <c r="G410" t="s">
        <v>21</v>
      </c>
      <c r="H410" t="s">
        <v>15</v>
      </c>
      <c r="I410" t="s">
        <v>46</v>
      </c>
      <c r="J410">
        <v>1.4153743E-2</v>
      </c>
      <c r="L410">
        <v>145.64179999999999</v>
      </c>
      <c r="M410">
        <v>5</v>
      </c>
    </row>
    <row r="411" spans="1:13" hidden="1" x14ac:dyDescent="0.3">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3">
      <c r="A412" t="s">
        <v>17</v>
      </c>
      <c r="B412">
        <v>411</v>
      </c>
      <c r="C412" t="s">
        <v>415</v>
      </c>
      <c r="D412" t="s">
        <v>64</v>
      </c>
      <c r="E412">
        <v>2018</v>
      </c>
      <c r="F412" t="s">
        <v>45</v>
      </c>
      <c r="G412" t="s">
        <v>21</v>
      </c>
      <c r="H412" t="s">
        <v>15</v>
      </c>
      <c r="I412" t="s">
        <v>46</v>
      </c>
      <c r="J412">
        <v>0.117607719</v>
      </c>
      <c r="L412">
        <v>55.258800000000001</v>
      </c>
      <c r="M412">
        <v>5</v>
      </c>
    </row>
    <row r="413" spans="1:13" hidden="1" x14ac:dyDescent="0.3">
      <c r="A413" t="s">
        <v>17</v>
      </c>
      <c r="B413">
        <v>412</v>
      </c>
      <c r="C413" t="s">
        <v>416</v>
      </c>
      <c r="D413" t="s">
        <v>48</v>
      </c>
      <c r="E413">
        <v>2018</v>
      </c>
      <c r="F413" t="s">
        <v>45</v>
      </c>
      <c r="G413" t="s">
        <v>21</v>
      </c>
      <c r="H413" t="s">
        <v>15</v>
      </c>
      <c r="I413" t="s">
        <v>46</v>
      </c>
      <c r="J413">
        <v>0.14057197099999999</v>
      </c>
      <c r="L413">
        <v>154.7998</v>
      </c>
      <c r="M413">
        <v>5</v>
      </c>
    </row>
    <row r="414" spans="1:13" hidden="1" x14ac:dyDescent="0.3">
      <c r="A414" t="s">
        <v>17</v>
      </c>
      <c r="B414">
        <v>413</v>
      </c>
      <c r="C414" t="s">
        <v>417</v>
      </c>
      <c r="D414" t="s">
        <v>48</v>
      </c>
      <c r="E414">
        <v>2018</v>
      </c>
      <c r="F414" t="s">
        <v>45</v>
      </c>
      <c r="G414" t="s">
        <v>21</v>
      </c>
      <c r="H414" t="s">
        <v>15</v>
      </c>
      <c r="I414" t="s">
        <v>46</v>
      </c>
      <c r="J414">
        <v>9.9478450999999996E-2</v>
      </c>
      <c r="L414">
        <v>194.4452</v>
      </c>
      <c r="M414">
        <v>5</v>
      </c>
    </row>
    <row r="415" spans="1:13" hidden="1" x14ac:dyDescent="0.3">
      <c r="A415" t="s">
        <v>17</v>
      </c>
      <c r="B415">
        <v>414</v>
      </c>
      <c r="C415" t="s">
        <v>418</v>
      </c>
      <c r="D415" t="s">
        <v>48</v>
      </c>
      <c r="E415">
        <v>2018</v>
      </c>
      <c r="F415" t="s">
        <v>45</v>
      </c>
      <c r="G415" t="s">
        <v>21</v>
      </c>
      <c r="H415" t="s">
        <v>15</v>
      </c>
      <c r="I415" t="s">
        <v>46</v>
      </c>
      <c r="J415">
        <v>3.3725743000000002E-2</v>
      </c>
      <c r="L415">
        <v>211.6902</v>
      </c>
      <c r="M415">
        <v>5</v>
      </c>
    </row>
    <row r="416" spans="1:13" hidden="1" x14ac:dyDescent="0.3">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3">
      <c r="A417" t="s">
        <v>10</v>
      </c>
      <c r="B417">
        <v>416</v>
      </c>
      <c r="C417" t="s">
        <v>419</v>
      </c>
      <c r="D417" t="s">
        <v>95</v>
      </c>
      <c r="E417">
        <v>2018</v>
      </c>
      <c r="F417" t="s">
        <v>45</v>
      </c>
      <c r="G417" t="s">
        <v>21</v>
      </c>
      <c r="H417" t="s">
        <v>15</v>
      </c>
      <c r="I417" t="s">
        <v>46</v>
      </c>
      <c r="J417">
        <v>0</v>
      </c>
      <c r="L417">
        <v>165.58680000000001</v>
      </c>
      <c r="M417">
        <v>5</v>
      </c>
    </row>
    <row r="418" spans="1:13" hidden="1" x14ac:dyDescent="0.3">
      <c r="A418" t="s">
        <v>10</v>
      </c>
      <c r="B418">
        <v>417</v>
      </c>
      <c r="C418" t="s">
        <v>420</v>
      </c>
      <c r="D418" t="s">
        <v>95</v>
      </c>
      <c r="E418">
        <v>2018</v>
      </c>
      <c r="F418" t="s">
        <v>45</v>
      </c>
      <c r="G418" t="s">
        <v>21</v>
      </c>
      <c r="H418" t="s">
        <v>15</v>
      </c>
      <c r="I418" t="s">
        <v>46</v>
      </c>
      <c r="J418">
        <v>6.2954719999999999E-3</v>
      </c>
      <c r="L418">
        <v>122.4098</v>
      </c>
      <c r="M418">
        <v>5</v>
      </c>
    </row>
    <row r="419" spans="1:13" hidden="1" x14ac:dyDescent="0.3">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3">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3">
      <c r="A421" t="s">
        <v>10</v>
      </c>
      <c r="B421">
        <v>420</v>
      </c>
      <c r="C421" t="s">
        <v>423</v>
      </c>
      <c r="D421" t="s">
        <v>28</v>
      </c>
      <c r="E421">
        <v>2018</v>
      </c>
      <c r="F421" t="s">
        <v>45</v>
      </c>
      <c r="G421" t="s">
        <v>21</v>
      </c>
      <c r="H421" t="s">
        <v>15</v>
      </c>
      <c r="I421" t="s">
        <v>46</v>
      </c>
      <c r="J421">
        <v>0.102226474</v>
      </c>
      <c r="L421">
        <v>91.311999999999998</v>
      </c>
      <c r="M421">
        <v>5</v>
      </c>
    </row>
    <row r="422" spans="1:13" hidden="1" x14ac:dyDescent="0.3">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3">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3">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3">
      <c r="A425" t="s">
        <v>10</v>
      </c>
      <c r="B425">
        <v>424</v>
      </c>
      <c r="C425" t="s">
        <v>426</v>
      </c>
      <c r="D425" t="s">
        <v>12</v>
      </c>
      <c r="E425">
        <v>2018</v>
      </c>
      <c r="F425" t="s">
        <v>45</v>
      </c>
      <c r="G425" t="s">
        <v>21</v>
      </c>
      <c r="H425" t="s">
        <v>15</v>
      </c>
      <c r="I425" t="s">
        <v>46</v>
      </c>
      <c r="J425">
        <v>0.14433849300000001</v>
      </c>
      <c r="L425">
        <v>172.108</v>
      </c>
      <c r="M425">
        <v>5</v>
      </c>
    </row>
    <row r="426" spans="1:13" hidden="1" x14ac:dyDescent="0.3">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3">
      <c r="A427" t="s">
        <v>10</v>
      </c>
      <c r="B427">
        <v>426</v>
      </c>
      <c r="C427" t="s">
        <v>428</v>
      </c>
      <c r="D427" t="s">
        <v>54</v>
      </c>
      <c r="E427">
        <v>2018</v>
      </c>
      <c r="F427" t="s">
        <v>45</v>
      </c>
      <c r="G427" t="s">
        <v>21</v>
      </c>
      <c r="H427" t="s">
        <v>15</v>
      </c>
      <c r="I427" t="s">
        <v>46</v>
      </c>
      <c r="J427">
        <v>0.17262968300000001</v>
      </c>
      <c r="L427">
        <v>148.4708</v>
      </c>
      <c r="M427">
        <v>5</v>
      </c>
    </row>
    <row r="428" spans="1:13" hidden="1" x14ac:dyDescent="0.3">
      <c r="A428" t="s">
        <v>10</v>
      </c>
      <c r="B428">
        <v>427</v>
      </c>
      <c r="C428" t="s">
        <v>261</v>
      </c>
      <c r="D428" t="s">
        <v>48</v>
      </c>
      <c r="E428">
        <v>2018</v>
      </c>
      <c r="F428" t="s">
        <v>45</v>
      </c>
      <c r="G428" t="s">
        <v>21</v>
      </c>
      <c r="H428" t="s">
        <v>15</v>
      </c>
      <c r="I428" t="s">
        <v>46</v>
      </c>
      <c r="J428">
        <v>1.0928678000000001E-2</v>
      </c>
      <c r="L428">
        <v>167.08420000000001</v>
      </c>
      <c r="M428">
        <v>5</v>
      </c>
    </row>
    <row r="429" spans="1:13" hidden="1"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hidden="1"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hidden="1"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hidden="1"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hidden="1"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hidden="1"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hidden="1"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hidden="1"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hidden="1"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hidden="1"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hidden="1"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3">
      <c r="A443" t="s">
        <v>17</v>
      </c>
      <c r="B443">
        <v>442</v>
      </c>
      <c r="C443" t="s">
        <v>438</v>
      </c>
      <c r="D443" t="s">
        <v>19</v>
      </c>
      <c r="E443">
        <v>2018</v>
      </c>
      <c r="F443" t="s">
        <v>45</v>
      </c>
      <c r="G443" t="s">
        <v>21</v>
      </c>
      <c r="H443" t="s">
        <v>15</v>
      </c>
      <c r="I443" t="s">
        <v>46</v>
      </c>
      <c r="J443">
        <v>0</v>
      </c>
      <c r="L443">
        <v>175.40280000000001</v>
      </c>
      <c r="M443">
        <v>4.9000000000000004</v>
      </c>
    </row>
    <row r="444" spans="1:13" hidden="1" x14ac:dyDescent="0.3">
      <c r="A444" t="s">
        <v>10</v>
      </c>
      <c r="B444">
        <v>443</v>
      </c>
      <c r="C444" t="s">
        <v>439</v>
      </c>
      <c r="D444" t="s">
        <v>48</v>
      </c>
      <c r="E444">
        <v>2012</v>
      </c>
      <c r="F444" t="s">
        <v>13</v>
      </c>
      <c r="G444" t="s">
        <v>14</v>
      </c>
      <c r="H444" t="s">
        <v>15</v>
      </c>
      <c r="I444" t="s">
        <v>16</v>
      </c>
      <c r="J444">
        <v>0.115857223</v>
      </c>
      <c r="K444">
        <v>8.31</v>
      </c>
      <c r="L444">
        <v>179.1028</v>
      </c>
      <c r="M444">
        <v>4.8</v>
      </c>
    </row>
    <row r="445" spans="1:13" hidden="1"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hidden="1"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hidden="1"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hidden="1"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hidden="1"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3">
      <c r="A451" t="s">
        <v>17</v>
      </c>
      <c r="B451">
        <v>450</v>
      </c>
      <c r="C451" t="s">
        <v>445</v>
      </c>
      <c r="D451" t="s">
        <v>95</v>
      </c>
      <c r="E451">
        <v>2018</v>
      </c>
      <c r="F451" t="s">
        <v>45</v>
      </c>
      <c r="G451" t="s">
        <v>21</v>
      </c>
      <c r="H451" t="s">
        <v>15</v>
      </c>
      <c r="I451" t="s">
        <v>46</v>
      </c>
      <c r="J451">
        <v>2.1170542000000001E-2</v>
      </c>
      <c r="L451">
        <v>117.61239999999999</v>
      </c>
      <c r="M451">
        <v>4.8</v>
      </c>
    </row>
    <row r="452" spans="1:13" hidden="1" x14ac:dyDescent="0.3">
      <c r="A452" t="s">
        <v>17</v>
      </c>
      <c r="B452">
        <v>451</v>
      </c>
      <c r="C452" t="s">
        <v>446</v>
      </c>
      <c r="D452" t="s">
        <v>12</v>
      </c>
      <c r="E452">
        <v>2012</v>
      </c>
      <c r="F452" t="s">
        <v>13</v>
      </c>
      <c r="G452" t="s">
        <v>14</v>
      </c>
      <c r="H452" t="s">
        <v>15</v>
      </c>
      <c r="I452" t="s">
        <v>16</v>
      </c>
      <c r="J452">
        <v>0</v>
      </c>
      <c r="K452">
        <v>11.5</v>
      </c>
      <c r="L452">
        <v>128.46520000000001</v>
      </c>
      <c r="M452">
        <v>4.8</v>
      </c>
    </row>
    <row r="453" spans="1:13" hidden="1"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hidden="1"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hidden="1"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hidden="1"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hidden="1"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hidden="1"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hidden="1" x14ac:dyDescent="0.3">
      <c r="A459" t="s">
        <v>17</v>
      </c>
      <c r="B459">
        <v>458</v>
      </c>
      <c r="C459" t="s">
        <v>452</v>
      </c>
      <c r="D459" t="s">
        <v>24</v>
      </c>
      <c r="E459">
        <v>2018</v>
      </c>
      <c r="F459" t="s">
        <v>138</v>
      </c>
      <c r="G459" t="s">
        <v>14</v>
      </c>
      <c r="H459" t="s">
        <v>26</v>
      </c>
      <c r="I459" t="s">
        <v>40</v>
      </c>
      <c r="J459">
        <v>0.14359158599999999</v>
      </c>
      <c r="L459">
        <v>213.55340000000001</v>
      </c>
      <c r="M459">
        <v>4.8</v>
      </c>
    </row>
    <row r="460" spans="1:13" hidden="1" x14ac:dyDescent="0.3">
      <c r="A460" t="s">
        <v>17</v>
      </c>
      <c r="B460">
        <v>459</v>
      </c>
      <c r="C460" t="s">
        <v>453</v>
      </c>
      <c r="D460" t="s">
        <v>95</v>
      </c>
      <c r="E460">
        <v>2018</v>
      </c>
      <c r="F460" t="s">
        <v>138</v>
      </c>
      <c r="G460" t="s">
        <v>14</v>
      </c>
      <c r="H460" t="s">
        <v>26</v>
      </c>
      <c r="I460" t="s">
        <v>40</v>
      </c>
      <c r="J460">
        <v>6.1999647999999997E-2</v>
      </c>
      <c r="L460">
        <v>230.001</v>
      </c>
      <c r="M460">
        <v>4.8</v>
      </c>
    </row>
    <row r="461" spans="1:13" hidden="1" x14ac:dyDescent="0.3">
      <c r="A461" t="s">
        <v>17</v>
      </c>
      <c r="B461">
        <v>460</v>
      </c>
      <c r="C461" t="s">
        <v>454</v>
      </c>
      <c r="D461" t="s">
        <v>67</v>
      </c>
      <c r="E461">
        <v>2018</v>
      </c>
      <c r="F461" t="s">
        <v>138</v>
      </c>
      <c r="G461" t="s">
        <v>14</v>
      </c>
      <c r="H461" t="s">
        <v>26</v>
      </c>
      <c r="I461" t="s">
        <v>40</v>
      </c>
      <c r="J461">
        <v>0</v>
      </c>
      <c r="L461">
        <v>51.234999999999999</v>
      </c>
      <c r="M461">
        <v>4.8</v>
      </c>
    </row>
    <row r="462" spans="1:13" hidden="1" x14ac:dyDescent="0.3">
      <c r="A462" t="s">
        <v>17</v>
      </c>
      <c r="B462">
        <v>461</v>
      </c>
      <c r="C462" t="s">
        <v>455</v>
      </c>
      <c r="D462" t="s">
        <v>48</v>
      </c>
      <c r="E462">
        <v>2018</v>
      </c>
      <c r="F462" t="s">
        <v>138</v>
      </c>
      <c r="G462" t="s">
        <v>14</v>
      </c>
      <c r="H462" t="s">
        <v>26</v>
      </c>
      <c r="I462" t="s">
        <v>40</v>
      </c>
      <c r="J462">
        <v>0.16845554900000001</v>
      </c>
      <c r="L462">
        <v>211.06120000000001</v>
      </c>
      <c r="M462">
        <v>4.8</v>
      </c>
    </row>
    <row r="463" spans="1:13" hidden="1" x14ac:dyDescent="0.3">
      <c r="A463" t="s">
        <v>10</v>
      </c>
      <c r="B463">
        <v>462</v>
      </c>
      <c r="C463" t="s">
        <v>456</v>
      </c>
      <c r="D463" t="s">
        <v>67</v>
      </c>
      <c r="E463">
        <v>2018</v>
      </c>
      <c r="F463" t="s">
        <v>138</v>
      </c>
      <c r="G463" t="s">
        <v>14</v>
      </c>
      <c r="H463" t="s">
        <v>26</v>
      </c>
      <c r="I463" t="s">
        <v>40</v>
      </c>
      <c r="J463">
        <v>6.6006824000000006E-2</v>
      </c>
      <c r="L463">
        <v>126.2704</v>
      </c>
      <c r="M463">
        <v>4.8</v>
      </c>
    </row>
    <row r="464" spans="1:13" hidden="1" x14ac:dyDescent="0.3">
      <c r="A464" t="s">
        <v>10</v>
      </c>
      <c r="B464">
        <v>463</v>
      </c>
      <c r="C464" t="s">
        <v>457</v>
      </c>
      <c r="D464" t="s">
        <v>54</v>
      </c>
      <c r="E464">
        <v>2018</v>
      </c>
      <c r="F464" t="s">
        <v>138</v>
      </c>
      <c r="G464" t="s">
        <v>14</v>
      </c>
      <c r="H464" t="s">
        <v>26</v>
      </c>
      <c r="I464" t="s">
        <v>40</v>
      </c>
      <c r="J464">
        <v>5.8545606E-2</v>
      </c>
      <c r="L464">
        <v>155.8314</v>
      </c>
      <c r="M464">
        <v>4.8</v>
      </c>
    </row>
    <row r="465" spans="1:13" hidden="1" x14ac:dyDescent="0.3">
      <c r="A465" t="s">
        <v>10</v>
      </c>
      <c r="B465">
        <v>464</v>
      </c>
      <c r="C465" t="s">
        <v>458</v>
      </c>
      <c r="D465" t="s">
        <v>48</v>
      </c>
      <c r="E465">
        <v>2018</v>
      </c>
      <c r="F465" t="s">
        <v>138</v>
      </c>
      <c r="G465" t="s">
        <v>14</v>
      </c>
      <c r="H465" t="s">
        <v>26</v>
      </c>
      <c r="I465" t="s">
        <v>40</v>
      </c>
      <c r="J465">
        <v>8.0127282999999994E-2</v>
      </c>
      <c r="L465">
        <v>168.7132</v>
      </c>
      <c r="M465">
        <v>4.8</v>
      </c>
    </row>
    <row r="466" spans="1:13" hidden="1"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hidden="1"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hidden="1"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hidden="1"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hidden="1"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hidden="1"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hidden="1" x14ac:dyDescent="0.3">
      <c r="A472" t="s">
        <v>17</v>
      </c>
      <c r="B472">
        <v>471</v>
      </c>
      <c r="C472" t="s">
        <v>291</v>
      </c>
      <c r="D472" t="s">
        <v>28</v>
      </c>
      <c r="E472">
        <v>2015</v>
      </c>
      <c r="F472" t="s">
        <v>33</v>
      </c>
      <c r="G472" t="s">
        <v>34</v>
      </c>
      <c r="H472" t="s">
        <v>15</v>
      </c>
      <c r="I472" t="s">
        <v>16</v>
      </c>
      <c r="J472">
        <v>0.170152831</v>
      </c>
      <c r="K472">
        <v>20.7</v>
      </c>
      <c r="L472">
        <v>182.6266</v>
      </c>
      <c r="M472">
        <v>4.8</v>
      </c>
    </row>
    <row r="473" spans="1:13" hidden="1"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hidden="1"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hidden="1"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hidden="1"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hidden="1"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hidden="1"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hidden="1"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hidden="1"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hidden="1"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hidden="1"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hidden="1"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hidden="1"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hidden="1"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hidden="1"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hidden="1"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hidden="1"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hidden="1" x14ac:dyDescent="0.3">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3">
      <c r="A503" t="s">
        <v>10</v>
      </c>
      <c r="B503">
        <v>502</v>
      </c>
      <c r="C503" t="s">
        <v>488</v>
      </c>
      <c r="D503" t="s">
        <v>12</v>
      </c>
      <c r="E503">
        <v>2018</v>
      </c>
      <c r="F503" t="s">
        <v>45</v>
      </c>
      <c r="G503" t="s">
        <v>21</v>
      </c>
      <c r="H503" t="s">
        <v>15</v>
      </c>
      <c r="I503" t="s">
        <v>46</v>
      </c>
      <c r="J503">
        <v>4.8738406999999997E-2</v>
      </c>
      <c r="L503">
        <v>152.8682</v>
      </c>
      <c r="M503">
        <v>4.8</v>
      </c>
    </row>
    <row r="504" spans="1:13" hidden="1" x14ac:dyDescent="0.3">
      <c r="A504" t="s">
        <v>10</v>
      </c>
      <c r="B504">
        <v>503</v>
      </c>
      <c r="C504" t="s">
        <v>489</v>
      </c>
      <c r="D504" t="s">
        <v>54</v>
      </c>
      <c r="E504">
        <v>2018</v>
      </c>
      <c r="F504" t="s">
        <v>45</v>
      </c>
      <c r="G504" t="s">
        <v>21</v>
      </c>
      <c r="H504" t="s">
        <v>15</v>
      </c>
      <c r="I504" t="s">
        <v>46</v>
      </c>
      <c r="J504">
        <v>3.670437E-2</v>
      </c>
      <c r="L504">
        <v>228.1352</v>
      </c>
      <c r="M504">
        <v>4.8</v>
      </c>
    </row>
    <row r="505" spans="1:13" hidden="1" x14ac:dyDescent="0.3">
      <c r="A505" t="s">
        <v>10</v>
      </c>
      <c r="B505">
        <v>504</v>
      </c>
      <c r="C505" t="s">
        <v>490</v>
      </c>
      <c r="D505" t="s">
        <v>159</v>
      </c>
      <c r="E505">
        <v>2018</v>
      </c>
      <c r="F505" t="s">
        <v>45</v>
      </c>
      <c r="G505" t="s">
        <v>21</v>
      </c>
      <c r="H505" t="s">
        <v>15</v>
      </c>
      <c r="I505" t="s">
        <v>46</v>
      </c>
      <c r="J505">
        <v>5.436436E-2</v>
      </c>
      <c r="L505">
        <v>63.816800000000001</v>
      </c>
      <c r="M505">
        <v>4.8</v>
      </c>
    </row>
    <row r="506" spans="1:13" hidden="1"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hidden="1"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hidden="1"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hidden="1"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3">
      <c r="A513" t="s">
        <v>17</v>
      </c>
      <c r="B513">
        <v>512</v>
      </c>
      <c r="C513" t="s">
        <v>495</v>
      </c>
      <c r="D513" t="s">
        <v>67</v>
      </c>
      <c r="E513">
        <v>2012</v>
      </c>
      <c r="F513" t="s">
        <v>13</v>
      </c>
      <c r="G513" t="s">
        <v>14</v>
      </c>
      <c r="H513" t="s">
        <v>15</v>
      </c>
      <c r="I513" t="s">
        <v>16</v>
      </c>
      <c r="J513">
        <v>0</v>
      </c>
      <c r="K513">
        <v>6.03</v>
      </c>
      <c r="L513">
        <v>175.1028</v>
      </c>
      <c r="M513">
        <v>4.7</v>
      </c>
    </row>
    <row r="514" spans="1:13" hidden="1"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hidden="1" x14ac:dyDescent="0.3">
      <c r="A515" t="s">
        <v>17</v>
      </c>
      <c r="B515">
        <v>514</v>
      </c>
      <c r="C515" t="s">
        <v>497</v>
      </c>
      <c r="D515" t="s">
        <v>19</v>
      </c>
      <c r="E515">
        <v>2012</v>
      </c>
      <c r="F515" t="s">
        <v>13</v>
      </c>
      <c r="G515" t="s">
        <v>14</v>
      </c>
      <c r="H515" t="s">
        <v>15</v>
      </c>
      <c r="I515" t="s">
        <v>16</v>
      </c>
      <c r="J515">
        <v>1.2657494E-2</v>
      </c>
      <c r="K515">
        <v>16.5</v>
      </c>
      <c r="L515">
        <v>36.3506</v>
      </c>
      <c r="M515">
        <v>4.7</v>
      </c>
    </row>
    <row r="516" spans="1:13" hidden="1"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hidden="1"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hidden="1"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hidden="1"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
      <c r="A520" t="s">
        <v>10</v>
      </c>
      <c r="B520">
        <v>519</v>
      </c>
      <c r="C520" t="s">
        <v>500</v>
      </c>
      <c r="D520" t="s">
        <v>24</v>
      </c>
      <c r="E520">
        <v>2012</v>
      </c>
      <c r="F520" t="s">
        <v>13</v>
      </c>
      <c r="G520" t="s">
        <v>14</v>
      </c>
      <c r="H520" t="s">
        <v>15</v>
      </c>
      <c r="I520" t="s">
        <v>16</v>
      </c>
      <c r="J520">
        <v>0</v>
      </c>
      <c r="K520">
        <v>9.5</v>
      </c>
      <c r="L520">
        <v>228.46680000000001</v>
      </c>
      <c r="M520">
        <v>4.7</v>
      </c>
    </row>
    <row r="521" spans="1:13" hidden="1"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hidden="1"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hidden="1" x14ac:dyDescent="0.3">
      <c r="A523" t="s">
        <v>17</v>
      </c>
      <c r="B523">
        <v>522</v>
      </c>
      <c r="C523" t="s">
        <v>502</v>
      </c>
      <c r="D523" t="s">
        <v>67</v>
      </c>
      <c r="E523">
        <v>2018</v>
      </c>
      <c r="F523" t="s">
        <v>138</v>
      </c>
      <c r="G523" t="s">
        <v>14</v>
      </c>
      <c r="H523" t="s">
        <v>26</v>
      </c>
      <c r="I523" t="s">
        <v>40</v>
      </c>
      <c r="J523">
        <v>0.17021367600000001</v>
      </c>
      <c r="L523">
        <v>89.585599999999999</v>
      </c>
      <c r="M523">
        <v>4.7</v>
      </c>
    </row>
    <row r="524" spans="1:13" hidden="1" x14ac:dyDescent="0.3">
      <c r="A524" t="s">
        <v>17</v>
      </c>
      <c r="B524">
        <v>523</v>
      </c>
      <c r="C524" t="s">
        <v>219</v>
      </c>
      <c r="D524" t="s">
        <v>48</v>
      </c>
      <c r="E524">
        <v>2018</v>
      </c>
      <c r="F524" t="s">
        <v>138</v>
      </c>
      <c r="G524" t="s">
        <v>14</v>
      </c>
      <c r="H524" t="s">
        <v>26</v>
      </c>
      <c r="I524" t="s">
        <v>40</v>
      </c>
      <c r="J524">
        <v>5.8092550999999999E-2</v>
      </c>
      <c r="L524">
        <v>172.04220000000001</v>
      </c>
      <c r="M524">
        <v>4.7</v>
      </c>
    </row>
    <row r="525" spans="1:13" hidden="1" x14ac:dyDescent="0.3">
      <c r="A525" t="s">
        <v>10</v>
      </c>
      <c r="B525">
        <v>524</v>
      </c>
      <c r="C525" t="s">
        <v>503</v>
      </c>
      <c r="D525" t="s">
        <v>24</v>
      </c>
      <c r="E525">
        <v>2018</v>
      </c>
      <c r="F525" t="s">
        <v>138</v>
      </c>
      <c r="G525" t="s">
        <v>14</v>
      </c>
      <c r="H525" t="s">
        <v>26</v>
      </c>
      <c r="I525" t="s">
        <v>40</v>
      </c>
      <c r="J525">
        <v>7.6868664000000003E-2</v>
      </c>
      <c r="L525">
        <v>62.119399999999999</v>
      </c>
      <c r="M525">
        <v>4.7</v>
      </c>
    </row>
    <row r="526" spans="1:13" hidden="1" x14ac:dyDescent="0.3">
      <c r="A526" t="s">
        <v>10</v>
      </c>
      <c r="B526">
        <v>525</v>
      </c>
      <c r="C526" t="s">
        <v>504</v>
      </c>
      <c r="D526" t="s">
        <v>48</v>
      </c>
      <c r="E526">
        <v>2018</v>
      </c>
      <c r="F526" t="s">
        <v>138</v>
      </c>
      <c r="G526" t="s">
        <v>14</v>
      </c>
      <c r="H526" t="s">
        <v>26</v>
      </c>
      <c r="I526" t="s">
        <v>40</v>
      </c>
      <c r="J526">
        <v>0.127599399</v>
      </c>
      <c r="L526">
        <v>118.9098</v>
      </c>
      <c r="M526">
        <v>4.7</v>
      </c>
    </row>
    <row r="527" spans="1:13" hidden="1"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hidden="1"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hidden="1"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hidden="1"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hidden="1"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hidden="1"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hidden="1"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hidden="1"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hidden="1" x14ac:dyDescent="0.3">
      <c r="A535" t="s">
        <v>10</v>
      </c>
      <c r="B535">
        <v>534</v>
      </c>
      <c r="C535" t="s">
        <v>512</v>
      </c>
      <c r="D535" t="s">
        <v>67</v>
      </c>
      <c r="E535">
        <v>2016</v>
      </c>
      <c r="F535" t="s">
        <v>25</v>
      </c>
      <c r="G535" t="s">
        <v>14</v>
      </c>
      <c r="H535" t="s">
        <v>26</v>
      </c>
      <c r="I535" t="s">
        <v>16</v>
      </c>
      <c r="J535">
        <v>0</v>
      </c>
      <c r="K535">
        <v>11.5</v>
      </c>
      <c r="L535">
        <v>88.254000000000005</v>
      </c>
      <c r="M535">
        <v>4.7</v>
      </c>
    </row>
    <row r="536" spans="1:13" hidden="1" x14ac:dyDescent="0.3">
      <c r="A536" t="s">
        <v>10</v>
      </c>
      <c r="B536">
        <v>535</v>
      </c>
      <c r="C536" t="s">
        <v>513</v>
      </c>
      <c r="D536" t="s">
        <v>24</v>
      </c>
      <c r="E536">
        <v>2016</v>
      </c>
      <c r="F536" t="s">
        <v>25</v>
      </c>
      <c r="G536" t="s">
        <v>14</v>
      </c>
      <c r="H536" t="s">
        <v>26</v>
      </c>
      <c r="I536" t="s">
        <v>16</v>
      </c>
      <c r="J536">
        <v>3.0247903E-2</v>
      </c>
      <c r="K536">
        <v>5.88</v>
      </c>
      <c r="L536">
        <v>101.399</v>
      </c>
      <c r="M536">
        <v>4.7</v>
      </c>
    </row>
    <row r="537" spans="1:13" hidden="1" x14ac:dyDescent="0.3">
      <c r="A537" t="s">
        <v>10</v>
      </c>
      <c r="B537">
        <v>536</v>
      </c>
      <c r="C537" t="s">
        <v>316</v>
      </c>
      <c r="D537" t="s">
        <v>54</v>
      </c>
      <c r="E537">
        <v>2016</v>
      </c>
      <c r="F537" t="s">
        <v>25</v>
      </c>
      <c r="G537" t="s">
        <v>14</v>
      </c>
      <c r="H537" t="s">
        <v>26</v>
      </c>
      <c r="I537" t="s">
        <v>16</v>
      </c>
      <c r="J537">
        <v>2.4541277E-2</v>
      </c>
      <c r="K537">
        <v>5.63</v>
      </c>
      <c r="L537">
        <v>105.1306</v>
      </c>
      <c r="M537">
        <v>4.7</v>
      </c>
    </row>
    <row r="538" spans="1:13" hidden="1"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hidden="1"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hidden="1"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hidden="1"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hidden="1"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hidden="1"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hidden="1"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hidden="1" x14ac:dyDescent="0.3">
      <c r="A548" t="s">
        <v>10</v>
      </c>
      <c r="B548">
        <v>547</v>
      </c>
      <c r="C548" t="s">
        <v>520</v>
      </c>
      <c r="D548" t="s">
        <v>32</v>
      </c>
      <c r="E548">
        <v>2020</v>
      </c>
      <c r="F548" t="s">
        <v>37</v>
      </c>
      <c r="G548" t="s">
        <v>34</v>
      </c>
      <c r="H548" t="s">
        <v>15</v>
      </c>
      <c r="I548" t="s">
        <v>16</v>
      </c>
      <c r="J548">
        <v>0</v>
      </c>
      <c r="K548">
        <v>8.27</v>
      </c>
      <c r="L548">
        <v>183.29239999999999</v>
      </c>
      <c r="M548">
        <v>4.7</v>
      </c>
    </row>
    <row r="549" spans="1:13" hidden="1"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hidden="1"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hidden="1"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hidden="1"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hidden="1"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hidden="1"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hidden="1"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hidden="1"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hidden="1"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hidden="1"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hidden="1"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hidden="1"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hidden="1"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hidden="1"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hidden="1"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hidden="1"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hidden="1"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hidden="1"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hidden="1"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hidden="1"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hidden="1" x14ac:dyDescent="0.3">
      <c r="A577" t="s">
        <v>10</v>
      </c>
      <c r="B577">
        <v>576</v>
      </c>
      <c r="C577" t="s">
        <v>259</v>
      </c>
      <c r="D577" t="s">
        <v>48</v>
      </c>
      <c r="E577">
        <v>2022</v>
      </c>
      <c r="F577" t="s">
        <v>20</v>
      </c>
      <c r="G577" t="s">
        <v>21</v>
      </c>
      <c r="H577" t="s">
        <v>15</v>
      </c>
      <c r="I577" t="s">
        <v>22</v>
      </c>
      <c r="J577">
        <v>2.9129907E-2</v>
      </c>
      <c r="K577">
        <v>6.61</v>
      </c>
      <c r="L577">
        <v>188.4898</v>
      </c>
      <c r="M577">
        <v>4.7</v>
      </c>
    </row>
    <row r="578" spans="1:13" hidden="1"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3">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3">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3">
      <c r="A581" t="s">
        <v>17</v>
      </c>
      <c r="B581">
        <v>580</v>
      </c>
      <c r="C581" t="s">
        <v>538</v>
      </c>
      <c r="D581" t="s">
        <v>19</v>
      </c>
      <c r="E581">
        <v>2018</v>
      </c>
      <c r="F581" t="s">
        <v>45</v>
      </c>
      <c r="G581" t="s">
        <v>21</v>
      </c>
      <c r="H581" t="s">
        <v>15</v>
      </c>
      <c r="I581" t="s">
        <v>46</v>
      </c>
      <c r="J581">
        <v>3.0347404000000001E-2</v>
      </c>
      <c r="L581">
        <v>192.5162</v>
      </c>
      <c r="M581">
        <v>4.7</v>
      </c>
    </row>
    <row r="582" spans="1:13" hidden="1" x14ac:dyDescent="0.3">
      <c r="A582" t="s">
        <v>17</v>
      </c>
      <c r="B582">
        <v>581</v>
      </c>
      <c r="C582" t="s">
        <v>539</v>
      </c>
      <c r="D582" t="s">
        <v>42</v>
      </c>
      <c r="E582">
        <v>2018</v>
      </c>
      <c r="F582" t="s">
        <v>45</v>
      </c>
      <c r="G582" t="s">
        <v>21</v>
      </c>
      <c r="H582" t="s">
        <v>15</v>
      </c>
      <c r="I582" t="s">
        <v>46</v>
      </c>
      <c r="J582">
        <v>4.1091215E-2</v>
      </c>
      <c r="L582">
        <v>89.551400000000001</v>
      </c>
      <c r="M582">
        <v>4.7</v>
      </c>
    </row>
    <row r="583" spans="1:13" hidden="1" x14ac:dyDescent="0.3">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3">
      <c r="A584" t="s">
        <v>17</v>
      </c>
      <c r="B584">
        <v>583</v>
      </c>
      <c r="C584" t="s">
        <v>541</v>
      </c>
      <c r="D584" t="s">
        <v>32</v>
      </c>
      <c r="E584">
        <v>2018</v>
      </c>
      <c r="F584" t="s">
        <v>45</v>
      </c>
      <c r="G584" t="s">
        <v>21</v>
      </c>
      <c r="H584" t="s">
        <v>15</v>
      </c>
      <c r="I584" t="s">
        <v>46</v>
      </c>
      <c r="J584">
        <v>0.17423237699999999</v>
      </c>
      <c r="L584">
        <v>146.61019999999999</v>
      </c>
      <c r="M584">
        <v>4.7</v>
      </c>
    </row>
    <row r="585" spans="1:13" hidden="1"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hidden="1"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hidden="1"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hidden="1"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hidden="1"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hidden="1"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hidden="1"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hidden="1"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hidden="1"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hidden="1"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hidden="1"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hidden="1"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hidden="1"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hidden="1"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hidden="1"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hidden="1"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hidden="1"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hidden="1"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hidden="1"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hidden="1"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hidden="1"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hidden="1"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hidden="1"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hidden="1"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hidden="1"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hidden="1"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hidden="1"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hidden="1"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hidden="1"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hidden="1"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hidden="1"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hidden="1"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hidden="1"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hidden="1"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hidden="1"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hidden="1"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hidden="1"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hidden="1"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hidden="1"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hidden="1"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hidden="1"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hidden="1"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hidden="1"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hidden="1"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hidden="1"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hidden="1"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hidden="1"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3">
      <c r="A678" t="s">
        <v>17</v>
      </c>
      <c r="B678">
        <v>677</v>
      </c>
      <c r="C678" t="s">
        <v>383</v>
      </c>
      <c r="D678" t="s">
        <v>54</v>
      </c>
      <c r="E678">
        <v>2018</v>
      </c>
      <c r="F678" t="s">
        <v>45</v>
      </c>
      <c r="G678" t="s">
        <v>21</v>
      </c>
      <c r="H678" t="s">
        <v>15</v>
      </c>
      <c r="I678" t="s">
        <v>46</v>
      </c>
      <c r="J678">
        <v>0</v>
      </c>
      <c r="L678">
        <v>109.1938</v>
      </c>
      <c r="M678">
        <v>4.5999999999999996</v>
      </c>
    </row>
    <row r="679" spans="1:13" hidden="1" x14ac:dyDescent="0.3">
      <c r="A679" t="s">
        <v>17</v>
      </c>
      <c r="B679">
        <v>678</v>
      </c>
      <c r="C679" t="s">
        <v>577</v>
      </c>
      <c r="D679" t="s">
        <v>54</v>
      </c>
      <c r="E679">
        <v>2018</v>
      </c>
      <c r="F679" t="s">
        <v>45</v>
      </c>
      <c r="G679" t="s">
        <v>21</v>
      </c>
      <c r="H679" t="s">
        <v>15</v>
      </c>
      <c r="I679" t="s">
        <v>46</v>
      </c>
      <c r="J679">
        <v>0.155541973</v>
      </c>
      <c r="L679">
        <v>159.7578</v>
      </c>
      <c r="M679">
        <v>4.5999999999999996</v>
      </c>
    </row>
    <row r="680" spans="1:13" hidden="1"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3">
      <c r="A684" t="s">
        <v>10</v>
      </c>
      <c r="B684">
        <v>683</v>
      </c>
      <c r="C684" t="s">
        <v>608</v>
      </c>
      <c r="D684" t="s">
        <v>54</v>
      </c>
      <c r="E684">
        <v>2018</v>
      </c>
      <c r="F684" t="s">
        <v>45</v>
      </c>
      <c r="G684" t="s">
        <v>21</v>
      </c>
      <c r="H684" t="s">
        <v>15</v>
      </c>
      <c r="I684" t="s">
        <v>46</v>
      </c>
      <c r="J684">
        <v>0</v>
      </c>
      <c r="L684">
        <v>182.0608</v>
      </c>
      <c r="M684">
        <v>4.5999999999999996</v>
      </c>
    </row>
    <row r="685" spans="1:13" hidden="1"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hidden="1"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hidden="1"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hidden="1"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3">
      <c r="A690" t="s">
        <v>10</v>
      </c>
      <c r="B690">
        <v>689</v>
      </c>
      <c r="C690" t="s">
        <v>612</v>
      </c>
      <c r="D690" t="s">
        <v>95</v>
      </c>
      <c r="E690">
        <v>2022</v>
      </c>
      <c r="F690" t="s">
        <v>20</v>
      </c>
      <c r="G690" t="s">
        <v>21</v>
      </c>
      <c r="H690" t="s">
        <v>15</v>
      </c>
      <c r="I690" t="s">
        <v>22</v>
      </c>
      <c r="J690">
        <v>0</v>
      </c>
      <c r="K690">
        <v>5.4649999999999999</v>
      </c>
      <c r="L690">
        <v>132.5626</v>
      </c>
      <c r="M690">
        <v>4.5</v>
      </c>
    </row>
    <row r="691" spans="1:13" hidden="1"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hidden="1"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hidden="1"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hidden="1"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hidden="1"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hidden="1"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hidden="1"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3">
      <c r="A700" t="s">
        <v>17</v>
      </c>
      <c r="B700">
        <v>699</v>
      </c>
      <c r="C700" t="s">
        <v>619</v>
      </c>
      <c r="D700" t="s">
        <v>42</v>
      </c>
      <c r="E700">
        <v>2018</v>
      </c>
      <c r="F700" t="s">
        <v>45</v>
      </c>
      <c r="G700" t="s">
        <v>21</v>
      </c>
      <c r="H700" t="s">
        <v>15</v>
      </c>
      <c r="I700" t="s">
        <v>46</v>
      </c>
      <c r="J700">
        <v>5.9776237000000003E-2</v>
      </c>
      <c r="L700">
        <v>231.76419999999999</v>
      </c>
      <c r="M700">
        <v>4.5</v>
      </c>
    </row>
    <row r="701" spans="1:13" hidden="1"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hidden="1"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hidden="1"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hidden="1" x14ac:dyDescent="0.3">
      <c r="A705" t="s">
        <v>17</v>
      </c>
      <c r="B705">
        <v>704</v>
      </c>
      <c r="C705" t="s">
        <v>623</v>
      </c>
      <c r="D705" t="s">
        <v>48</v>
      </c>
      <c r="E705">
        <v>2017</v>
      </c>
      <c r="F705" t="s">
        <v>50</v>
      </c>
      <c r="G705" t="s">
        <v>34</v>
      </c>
      <c r="H705" t="s">
        <v>26</v>
      </c>
      <c r="I705" t="s">
        <v>16</v>
      </c>
      <c r="J705">
        <v>0.128065918</v>
      </c>
      <c r="K705">
        <v>19</v>
      </c>
      <c r="L705">
        <v>104.3622</v>
      </c>
      <c r="M705">
        <v>4.5</v>
      </c>
    </row>
    <row r="706" spans="1:13" hidden="1"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hidden="1" x14ac:dyDescent="0.3">
      <c r="A707" t="s">
        <v>17</v>
      </c>
      <c r="B707">
        <v>706</v>
      </c>
      <c r="C707" t="s">
        <v>605</v>
      </c>
      <c r="D707" t="s">
        <v>48</v>
      </c>
      <c r="E707">
        <v>2012</v>
      </c>
      <c r="F707" t="s">
        <v>13</v>
      </c>
      <c r="G707" t="s">
        <v>14</v>
      </c>
      <c r="H707" t="s">
        <v>15</v>
      </c>
      <c r="I707" t="s">
        <v>16</v>
      </c>
      <c r="J707">
        <v>0</v>
      </c>
      <c r="K707">
        <v>20.350000000000001</v>
      </c>
      <c r="L707">
        <v>120.9072</v>
      </c>
      <c r="M707">
        <v>4.5</v>
      </c>
    </row>
    <row r="708" spans="1:13" hidden="1"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hidden="1"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hidden="1"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hidden="1"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hidden="1"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hidden="1"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hidden="1"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hidden="1"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hidden="1"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hidden="1"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hidden="1"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hidden="1" x14ac:dyDescent="0.3">
      <c r="A721" t="s">
        <v>17</v>
      </c>
      <c r="B721">
        <v>720</v>
      </c>
      <c r="C721" t="s">
        <v>635</v>
      </c>
      <c r="D721" t="s">
        <v>24</v>
      </c>
      <c r="E721">
        <v>2012</v>
      </c>
      <c r="F721" t="s">
        <v>13</v>
      </c>
      <c r="G721" t="s">
        <v>14</v>
      </c>
      <c r="H721" t="s">
        <v>15</v>
      </c>
      <c r="I721" t="s">
        <v>16</v>
      </c>
      <c r="J721">
        <v>4.2687151E-2</v>
      </c>
      <c r="K721">
        <v>5.19</v>
      </c>
      <c r="L721">
        <v>195.911</v>
      </c>
      <c r="M721">
        <v>4.5</v>
      </c>
    </row>
    <row r="722" spans="1:13" hidden="1"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hidden="1"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hidden="1"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hidden="1"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hidden="1"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hidden="1"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hidden="1"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hidden="1"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hidden="1"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hidden="1"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hidden="1"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hidden="1"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hidden="1"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hidden="1"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hidden="1" x14ac:dyDescent="0.3">
      <c r="A740" t="s">
        <v>10</v>
      </c>
      <c r="B740">
        <v>739</v>
      </c>
      <c r="C740" t="s">
        <v>554</v>
      </c>
      <c r="D740" t="s">
        <v>67</v>
      </c>
      <c r="E740">
        <v>2012</v>
      </c>
      <c r="F740" t="s">
        <v>13</v>
      </c>
      <c r="G740" t="s">
        <v>14</v>
      </c>
      <c r="H740" t="s">
        <v>15</v>
      </c>
      <c r="I740" t="s">
        <v>16</v>
      </c>
      <c r="J740">
        <v>0.107223632</v>
      </c>
      <c r="K740">
        <v>11.8</v>
      </c>
      <c r="L740">
        <v>223.5772</v>
      </c>
      <c r="M740">
        <v>4.5</v>
      </c>
    </row>
    <row r="741" spans="1:13" hidden="1"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hidden="1"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hidden="1"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hidden="1" x14ac:dyDescent="0.3">
      <c r="A746" t="s">
        <v>17</v>
      </c>
      <c r="B746">
        <v>745</v>
      </c>
      <c r="C746" t="s">
        <v>516</v>
      </c>
      <c r="D746" t="s">
        <v>67</v>
      </c>
      <c r="E746">
        <v>2018</v>
      </c>
      <c r="F746" t="s">
        <v>138</v>
      </c>
      <c r="G746" t="s">
        <v>14</v>
      </c>
      <c r="H746" t="s">
        <v>26</v>
      </c>
      <c r="I746" t="s">
        <v>40</v>
      </c>
      <c r="J746">
        <v>9.9442328999999996E-2</v>
      </c>
      <c r="L746">
        <v>233.16419999999999</v>
      </c>
      <c r="M746">
        <v>4.5</v>
      </c>
    </row>
    <row r="747" spans="1:13" hidden="1" x14ac:dyDescent="0.3">
      <c r="A747" t="s">
        <v>17</v>
      </c>
      <c r="B747">
        <v>746</v>
      </c>
      <c r="C747" t="s">
        <v>650</v>
      </c>
      <c r="D747" t="s">
        <v>12</v>
      </c>
      <c r="E747">
        <v>2018</v>
      </c>
      <c r="F747" t="s">
        <v>138</v>
      </c>
      <c r="G747" t="s">
        <v>14</v>
      </c>
      <c r="H747" t="s">
        <v>26</v>
      </c>
      <c r="I747" t="s">
        <v>40</v>
      </c>
      <c r="J747">
        <v>0.22628438100000001</v>
      </c>
      <c r="L747">
        <v>163.221</v>
      </c>
      <c r="M747">
        <v>4.5</v>
      </c>
    </row>
    <row r="748" spans="1:13" hidden="1" x14ac:dyDescent="0.3">
      <c r="A748" t="s">
        <v>17</v>
      </c>
      <c r="B748">
        <v>747</v>
      </c>
      <c r="C748" t="s">
        <v>413</v>
      </c>
      <c r="D748" t="s">
        <v>42</v>
      </c>
      <c r="E748">
        <v>2018</v>
      </c>
      <c r="F748" t="s">
        <v>138</v>
      </c>
      <c r="G748" t="s">
        <v>14</v>
      </c>
      <c r="H748" t="s">
        <v>26</v>
      </c>
      <c r="I748" t="s">
        <v>40</v>
      </c>
      <c r="J748">
        <v>0.12998368799999999</v>
      </c>
      <c r="L748">
        <v>93.046199999999999</v>
      </c>
      <c r="M748">
        <v>4.5</v>
      </c>
    </row>
    <row r="749" spans="1:13" hidden="1" x14ac:dyDescent="0.3">
      <c r="A749" t="s">
        <v>17</v>
      </c>
      <c r="B749">
        <v>748</v>
      </c>
      <c r="C749" t="s">
        <v>651</v>
      </c>
      <c r="D749" t="s">
        <v>42</v>
      </c>
      <c r="E749">
        <v>2018</v>
      </c>
      <c r="F749" t="s">
        <v>138</v>
      </c>
      <c r="G749" t="s">
        <v>14</v>
      </c>
      <c r="H749" t="s">
        <v>26</v>
      </c>
      <c r="I749" t="s">
        <v>40</v>
      </c>
      <c r="J749">
        <v>2.7532258E-2</v>
      </c>
      <c r="L749">
        <v>185.0608</v>
      </c>
      <c r="M749">
        <v>4.5</v>
      </c>
    </row>
    <row r="750" spans="1:13" hidden="1" x14ac:dyDescent="0.3">
      <c r="A750" t="s">
        <v>17</v>
      </c>
      <c r="B750">
        <v>749</v>
      </c>
      <c r="C750" t="s">
        <v>652</v>
      </c>
      <c r="D750" t="s">
        <v>42</v>
      </c>
      <c r="E750">
        <v>2018</v>
      </c>
      <c r="F750" t="s">
        <v>138</v>
      </c>
      <c r="G750" t="s">
        <v>14</v>
      </c>
      <c r="H750" t="s">
        <v>26</v>
      </c>
      <c r="I750" t="s">
        <v>40</v>
      </c>
      <c r="J750">
        <v>7.3229342000000003E-2</v>
      </c>
      <c r="L750">
        <v>254.10140000000001</v>
      </c>
      <c r="M750">
        <v>4.5</v>
      </c>
    </row>
    <row r="751" spans="1:13" hidden="1" x14ac:dyDescent="0.3">
      <c r="A751" t="s">
        <v>17</v>
      </c>
      <c r="B751">
        <v>750</v>
      </c>
      <c r="C751" t="s">
        <v>653</v>
      </c>
      <c r="D751" t="s">
        <v>42</v>
      </c>
      <c r="E751">
        <v>2018</v>
      </c>
      <c r="F751" t="s">
        <v>138</v>
      </c>
      <c r="G751" t="s">
        <v>14</v>
      </c>
      <c r="H751" t="s">
        <v>26</v>
      </c>
      <c r="I751" t="s">
        <v>40</v>
      </c>
      <c r="J751">
        <v>0.116750407</v>
      </c>
      <c r="L751">
        <v>195.24780000000001</v>
      </c>
      <c r="M751">
        <v>4.5</v>
      </c>
    </row>
    <row r="752" spans="1:13" hidden="1" x14ac:dyDescent="0.3">
      <c r="A752" t="s">
        <v>17</v>
      </c>
      <c r="B752">
        <v>751</v>
      </c>
      <c r="C752" t="s">
        <v>654</v>
      </c>
      <c r="D752" t="s">
        <v>42</v>
      </c>
      <c r="E752">
        <v>2018</v>
      </c>
      <c r="F752" t="s">
        <v>138</v>
      </c>
      <c r="G752" t="s">
        <v>14</v>
      </c>
      <c r="H752" t="s">
        <v>26</v>
      </c>
      <c r="I752" t="s">
        <v>40</v>
      </c>
      <c r="J752">
        <v>0.14595153299999999</v>
      </c>
      <c r="L752">
        <v>160.95519999999999</v>
      </c>
      <c r="M752">
        <v>4.5</v>
      </c>
    </row>
    <row r="753" spans="1:13" hidden="1" x14ac:dyDescent="0.3">
      <c r="A753" t="s">
        <v>17</v>
      </c>
      <c r="B753">
        <v>752</v>
      </c>
      <c r="C753" t="s">
        <v>468</v>
      </c>
      <c r="D753" t="s">
        <v>64</v>
      </c>
      <c r="E753">
        <v>2018</v>
      </c>
      <c r="F753" t="s">
        <v>138</v>
      </c>
      <c r="G753" t="s">
        <v>14</v>
      </c>
      <c r="H753" t="s">
        <v>26</v>
      </c>
      <c r="I753" t="s">
        <v>40</v>
      </c>
      <c r="J753">
        <v>3.5997636E-2</v>
      </c>
      <c r="L753">
        <v>78.661799999999999</v>
      </c>
      <c r="M753">
        <v>4.5</v>
      </c>
    </row>
    <row r="754" spans="1:13" hidden="1" x14ac:dyDescent="0.3">
      <c r="A754" t="s">
        <v>17</v>
      </c>
      <c r="B754">
        <v>753</v>
      </c>
      <c r="C754" t="s">
        <v>469</v>
      </c>
      <c r="D754" t="s">
        <v>48</v>
      </c>
      <c r="E754">
        <v>2018</v>
      </c>
      <c r="F754" t="s">
        <v>138</v>
      </c>
      <c r="G754" t="s">
        <v>14</v>
      </c>
      <c r="H754" t="s">
        <v>26</v>
      </c>
      <c r="I754" t="s">
        <v>40</v>
      </c>
      <c r="J754">
        <v>0.164006137</v>
      </c>
      <c r="L754">
        <v>113.2834</v>
      </c>
      <c r="M754">
        <v>4.5</v>
      </c>
    </row>
    <row r="755" spans="1:13" hidden="1" x14ac:dyDescent="0.3">
      <c r="A755" t="s">
        <v>17</v>
      </c>
      <c r="B755">
        <v>754</v>
      </c>
      <c r="C755" t="s">
        <v>655</v>
      </c>
      <c r="D755" t="s">
        <v>48</v>
      </c>
      <c r="E755">
        <v>2018</v>
      </c>
      <c r="F755" t="s">
        <v>138</v>
      </c>
      <c r="G755" t="s">
        <v>14</v>
      </c>
      <c r="H755" t="s">
        <v>26</v>
      </c>
      <c r="I755" t="s">
        <v>40</v>
      </c>
      <c r="J755">
        <v>4.6903970000000003E-2</v>
      </c>
      <c r="L755">
        <v>110.657</v>
      </c>
      <c r="M755">
        <v>4.5</v>
      </c>
    </row>
    <row r="756" spans="1:13" hidden="1" x14ac:dyDescent="0.3">
      <c r="A756" t="s">
        <v>17</v>
      </c>
      <c r="B756">
        <v>755</v>
      </c>
      <c r="C756" t="s">
        <v>656</v>
      </c>
      <c r="D756" t="s">
        <v>48</v>
      </c>
      <c r="E756">
        <v>2018</v>
      </c>
      <c r="F756" t="s">
        <v>138</v>
      </c>
      <c r="G756" t="s">
        <v>14</v>
      </c>
      <c r="H756" t="s">
        <v>26</v>
      </c>
      <c r="I756" t="s">
        <v>40</v>
      </c>
      <c r="J756">
        <v>0.18111405899999999</v>
      </c>
      <c r="L756">
        <v>141.64699999999999</v>
      </c>
      <c r="M756">
        <v>4.5</v>
      </c>
    </row>
    <row r="757" spans="1:13" hidden="1" x14ac:dyDescent="0.3">
      <c r="A757" t="s">
        <v>17</v>
      </c>
      <c r="B757">
        <v>756</v>
      </c>
      <c r="C757" t="s">
        <v>657</v>
      </c>
      <c r="D757" t="s">
        <v>32</v>
      </c>
      <c r="E757">
        <v>2018</v>
      </c>
      <c r="F757" t="s">
        <v>138</v>
      </c>
      <c r="G757" t="s">
        <v>14</v>
      </c>
      <c r="H757" t="s">
        <v>26</v>
      </c>
      <c r="I757" t="s">
        <v>40</v>
      </c>
      <c r="J757">
        <v>0.17141731599999999</v>
      </c>
      <c r="L757">
        <v>173.07380000000001</v>
      </c>
      <c r="M757">
        <v>4.5</v>
      </c>
    </row>
    <row r="758" spans="1:13" hidden="1" x14ac:dyDescent="0.3">
      <c r="A758" t="s">
        <v>10</v>
      </c>
      <c r="B758">
        <v>757</v>
      </c>
      <c r="C758" t="s">
        <v>319</v>
      </c>
      <c r="D758" t="s">
        <v>48</v>
      </c>
      <c r="E758">
        <v>2018</v>
      </c>
      <c r="F758" t="s">
        <v>138</v>
      </c>
      <c r="G758" t="s">
        <v>14</v>
      </c>
      <c r="H758" t="s">
        <v>26</v>
      </c>
      <c r="I758" t="s">
        <v>40</v>
      </c>
      <c r="J758">
        <v>0.184359831</v>
      </c>
      <c r="L758">
        <v>172.6764</v>
      </c>
      <c r="M758">
        <v>4.5</v>
      </c>
    </row>
    <row r="759" spans="1:13" hidden="1" x14ac:dyDescent="0.3">
      <c r="A759" t="s">
        <v>10</v>
      </c>
      <c r="B759">
        <v>758</v>
      </c>
      <c r="C759" t="s">
        <v>658</v>
      </c>
      <c r="D759" t="s">
        <v>48</v>
      </c>
      <c r="E759">
        <v>2018</v>
      </c>
      <c r="F759" t="s">
        <v>138</v>
      </c>
      <c r="G759" t="s">
        <v>14</v>
      </c>
      <c r="H759" t="s">
        <v>26</v>
      </c>
      <c r="I759" t="s">
        <v>40</v>
      </c>
      <c r="J759">
        <v>0.11744283799999999</v>
      </c>
      <c r="L759">
        <v>257.73039999999997</v>
      </c>
      <c r="M759">
        <v>4.5</v>
      </c>
    </row>
    <row r="760" spans="1:13" hidden="1" x14ac:dyDescent="0.3">
      <c r="A760" t="s">
        <v>10</v>
      </c>
      <c r="B760">
        <v>759</v>
      </c>
      <c r="C760" t="s">
        <v>659</v>
      </c>
      <c r="D760" t="s">
        <v>48</v>
      </c>
      <c r="E760">
        <v>2018</v>
      </c>
      <c r="F760" t="s">
        <v>138</v>
      </c>
      <c r="G760" t="s">
        <v>14</v>
      </c>
      <c r="H760" t="s">
        <v>26</v>
      </c>
      <c r="I760" t="s">
        <v>40</v>
      </c>
      <c r="J760">
        <v>2.1471456E-2</v>
      </c>
      <c r="L760">
        <v>131.0284</v>
      </c>
      <c r="M760">
        <v>4.5</v>
      </c>
    </row>
    <row r="761" spans="1:13" hidden="1" x14ac:dyDescent="0.3">
      <c r="A761" t="s">
        <v>10</v>
      </c>
      <c r="B761">
        <v>760</v>
      </c>
      <c r="C761" t="s">
        <v>660</v>
      </c>
      <c r="D761" t="s">
        <v>48</v>
      </c>
      <c r="E761">
        <v>2018</v>
      </c>
      <c r="F761" t="s">
        <v>138</v>
      </c>
      <c r="G761" t="s">
        <v>14</v>
      </c>
      <c r="H761" t="s">
        <v>26</v>
      </c>
      <c r="I761" t="s">
        <v>40</v>
      </c>
      <c r="J761">
        <v>0.17018662800000001</v>
      </c>
      <c r="L761">
        <v>159.02619999999999</v>
      </c>
      <c r="M761">
        <v>4.5</v>
      </c>
    </row>
    <row r="762" spans="1:13" hidden="1" x14ac:dyDescent="0.3">
      <c r="A762" t="s">
        <v>35</v>
      </c>
      <c r="B762">
        <v>761</v>
      </c>
      <c r="C762" t="s">
        <v>418</v>
      </c>
      <c r="D762" t="s">
        <v>48</v>
      </c>
      <c r="E762">
        <v>2018</v>
      </c>
      <c r="F762" t="s">
        <v>138</v>
      </c>
      <c r="G762" t="s">
        <v>14</v>
      </c>
      <c r="H762" t="s">
        <v>26</v>
      </c>
      <c r="I762" t="s">
        <v>40</v>
      </c>
      <c r="J762">
        <v>5.9336763000000001E-2</v>
      </c>
      <c r="L762">
        <v>212.1902</v>
      </c>
      <c r="M762">
        <v>4.5</v>
      </c>
    </row>
    <row r="763" spans="1:13" hidden="1"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hidden="1"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hidden="1"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hidden="1"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hidden="1"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hidden="1"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hidden="1"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hidden="1"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hidden="1"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hidden="1"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hidden="1" x14ac:dyDescent="0.3">
      <c r="A773" t="s">
        <v>17</v>
      </c>
      <c r="B773">
        <v>772</v>
      </c>
      <c r="C773" t="s">
        <v>668</v>
      </c>
      <c r="D773" t="s">
        <v>12</v>
      </c>
      <c r="E773">
        <v>2016</v>
      </c>
      <c r="F773" t="s">
        <v>25</v>
      </c>
      <c r="G773" t="s">
        <v>14</v>
      </c>
      <c r="H773" t="s">
        <v>26</v>
      </c>
      <c r="I773" t="s">
        <v>16</v>
      </c>
      <c r="J773">
        <v>0</v>
      </c>
      <c r="K773">
        <v>16.75</v>
      </c>
      <c r="L773">
        <v>255.39879999999999</v>
      </c>
      <c r="M773">
        <v>4.5</v>
      </c>
    </row>
    <row r="774" spans="1:13" hidden="1"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hidden="1"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hidden="1"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hidden="1"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hidden="1"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hidden="1"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hidden="1" x14ac:dyDescent="0.3">
      <c r="A780" t="s">
        <v>17</v>
      </c>
      <c r="B780">
        <v>779</v>
      </c>
      <c r="C780" t="s">
        <v>673</v>
      </c>
      <c r="D780" t="s">
        <v>42</v>
      </c>
      <c r="E780">
        <v>2016</v>
      </c>
      <c r="F780" t="s">
        <v>25</v>
      </c>
      <c r="G780" t="s">
        <v>14</v>
      </c>
      <c r="H780" t="s">
        <v>26</v>
      </c>
      <c r="I780" t="s">
        <v>16</v>
      </c>
      <c r="J780">
        <v>2.4651269E-2</v>
      </c>
      <c r="K780">
        <v>13.15</v>
      </c>
      <c r="L780">
        <v>179.5686</v>
      </c>
      <c r="M780">
        <v>4.5</v>
      </c>
    </row>
    <row r="781" spans="1:13" hidden="1" x14ac:dyDescent="0.3">
      <c r="A781" t="s">
        <v>17</v>
      </c>
      <c r="B781">
        <v>780</v>
      </c>
      <c r="C781" t="s">
        <v>413</v>
      </c>
      <c r="D781" t="s">
        <v>42</v>
      </c>
      <c r="E781">
        <v>2016</v>
      </c>
      <c r="F781" t="s">
        <v>25</v>
      </c>
      <c r="G781" t="s">
        <v>14</v>
      </c>
      <c r="H781" t="s">
        <v>26</v>
      </c>
      <c r="I781" t="s">
        <v>16</v>
      </c>
      <c r="J781">
        <v>0</v>
      </c>
      <c r="K781">
        <v>20.2</v>
      </c>
      <c r="L781">
        <v>94.146199999999993</v>
      </c>
      <c r="M781">
        <v>4.5</v>
      </c>
    </row>
    <row r="782" spans="1:13" hidden="1"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hidden="1"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hidden="1"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hidden="1"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hidden="1"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hidden="1"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hidden="1"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hidden="1"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hidden="1"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hidden="1"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hidden="1"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hidden="1"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hidden="1"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hidden="1"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hidden="1"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hidden="1"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hidden="1"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hidden="1" x14ac:dyDescent="0.3">
      <c r="A801" t="s">
        <v>17</v>
      </c>
      <c r="B801">
        <v>800</v>
      </c>
      <c r="C801" t="s">
        <v>670</v>
      </c>
      <c r="D801" t="s">
        <v>19</v>
      </c>
      <c r="E801">
        <v>2015</v>
      </c>
      <c r="F801" t="s">
        <v>33</v>
      </c>
      <c r="G801" t="s">
        <v>34</v>
      </c>
      <c r="H801" t="s">
        <v>26</v>
      </c>
      <c r="I801" t="s">
        <v>16</v>
      </c>
      <c r="J801">
        <v>0</v>
      </c>
      <c r="K801">
        <v>18.2</v>
      </c>
      <c r="L801">
        <v>44.108600000000003</v>
      </c>
      <c r="M801">
        <v>4.5</v>
      </c>
    </row>
    <row r="802" spans="1:13" hidden="1" x14ac:dyDescent="0.3">
      <c r="A802" t="s">
        <v>17</v>
      </c>
      <c r="B802">
        <v>801</v>
      </c>
      <c r="C802" t="s">
        <v>686</v>
      </c>
      <c r="D802" t="s">
        <v>19</v>
      </c>
      <c r="E802">
        <v>2015</v>
      </c>
      <c r="F802" t="s">
        <v>33</v>
      </c>
      <c r="G802" t="s">
        <v>34</v>
      </c>
      <c r="H802" t="s">
        <v>26</v>
      </c>
      <c r="I802" t="s">
        <v>16</v>
      </c>
      <c r="J802">
        <v>0.113833823</v>
      </c>
      <c r="K802">
        <v>21.25</v>
      </c>
      <c r="L802">
        <v>232.83</v>
      </c>
      <c r="M802">
        <v>4.5</v>
      </c>
    </row>
    <row r="803" spans="1:13" hidden="1"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hidden="1"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hidden="1"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hidden="1"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hidden="1" x14ac:dyDescent="0.3">
      <c r="A807" t="s">
        <v>17</v>
      </c>
      <c r="B807">
        <v>806</v>
      </c>
      <c r="C807" t="s">
        <v>449</v>
      </c>
      <c r="D807" t="s">
        <v>32</v>
      </c>
      <c r="E807">
        <v>2015</v>
      </c>
      <c r="F807" t="s">
        <v>33</v>
      </c>
      <c r="G807" t="s">
        <v>34</v>
      </c>
      <c r="H807" t="s">
        <v>26</v>
      </c>
      <c r="I807" t="s">
        <v>16</v>
      </c>
      <c r="J807">
        <v>0</v>
      </c>
      <c r="K807">
        <v>4.59</v>
      </c>
      <c r="L807">
        <v>111.18600000000001</v>
      </c>
      <c r="M807">
        <v>4.5</v>
      </c>
    </row>
    <row r="808" spans="1:13" hidden="1"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hidden="1"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hidden="1"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hidden="1"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hidden="1"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hidden="1"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hidden="1"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hidden="1"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hidden="1"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hidden="1"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hidden="1"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hidden="1" x14ac:dyDescent="0.3">
      <c r="A832" t="s">
        <v>10</v>
      </c>
      <c r="B832">
        <v>831</v>
      </c>
      <c r="C832" t="s">
        <v>258</v>
      </c>
      <c r="D832" t="s">
        <v>54</v>
      </c>
      <c r="E832">
        <v>2020</v>
      </c>
      <c r="F832" t="s">
        <v>37</v>
      </c>
      <c r="G832" t="s">
        <v>34</v>
      </c>
      <c r="H832" t="s">
        <v>15</v>
      </c>
      <c r="I832" t="s">
        <v>16</v>
      </c>
      <c r="J832">
        <v>0</v>
      </c>
      <c r="K832">
        <v>5.15</v>
      </c>
      <c r="L832">
        <v>122.9388</v>
      </c>
      <c r="M832">
        <v>4.5</v>
      </c>
    </row>
    <row r="833" spans="1:13" hidden="1"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hidden="1"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hidden="1" x14ac:dyDescent="0.3">
      <c r="A835" t="s">
        <v>10</v>
      </c>
      <c r="B835">
        <v>834</v>
      </c>
      <c r="C835" t="s">
        <v>365</v>
      </c>
      <c r="D835" t="s">
        <v>48</v>
      </c>
      <c r="E835">
        <v>2020</v>
      </c>
      <c r="F835" t="s">
        <v>37</v>
      </c>
      <c r="G835" t="s">
        <v>34</v>
      </c>
      <c r="H835" t="s">
        <v>15</v>
      </c>
      <c r="I835" t="s">
        <v>16</v>
      </c>
      <c r="J835">
        <v>0</v>
      </c>
      <c r="K835">
        <v>9.6</v>
      </c>
      <c r="L835">
        <v>191.0872</v>
      </c>
      <c r="M835">
        <v>4.5</v>
      </c>
    </row>
    <row r="836" spans="1:13" hidden="1"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hidden="1" x14ac:dyDescent="0.3">
      <c r="A837" t="s">
        <v>35</v>
      </c>
      <c r="B837">
        <v>836</v>
      </c>
      <c r="C837" t="s">
        <v>704</v>
      </c>
      <c r="D837" t="s">
        <v>57</v>
      </c>
      <c r="E837">
        <v>2015</v>
      </c>
      <c r="F837" t="s">
        <v>33</v>
      </c>
      <c r="G837" t="s">
        <v>34</v>
      </c>
      <c r="H837" t="s">
        <v>15</v>
      </c>
      <c r="I837" t="s">
        <v>16</v>
      </c>
      <c r="J837">
        <v>0</v>
      </c>
      <c r="K837">
        <v>6.44</v>
      </c>
      <c r="L837">
        <v>99.87</v>
      </c>
      <c r="M837">
        <v>4.5</v>
      </c>
    </row>
    <row r="838" spans="1:13" hidden="1"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hidden="1"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hidden="1"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hidden="1"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hidden="1"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hidden="1"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hidden="1"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hidden="1"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hidden="1"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hidden="1"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hidden="1" x14ac:dyDescent="0.3">
      <c r="A848" t="s">
        <v>17</v>
      </c>
      <c r="B848">
        <v>847</v>
      </c>
      <c r="C848" t="s">
        <v>455</v>
      </c>
      <c r="D848" t="s">
        <v>48</v>
      </c>
      <c r="E848">
        <v>2017</v>
      </c>
      <c r="F848" t="s">
        <v>50</v>
      </c>
      <c r="G848" t="s">
        <v>34</v>
      </c>
      <c r="H848" t="s">
        <v>26</v>
      </c>
      <c r="I848" t="s">
        <v>16</v>
      </c>
      <c r="J848">
        <v>9.619424E-2</v>
      </c>
      <c r="K848">
        <v>12.6</v>
      </c>
      <c r="L848">
        <v>210.8612</v>
      </c>
      <c r="M848">
        <v>4.5</v>
      </c>
    </row>
    <row r="849" spans="1:13" hidden="1"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hidden="1"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hidden="1"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hidden="1" x14ac:dyDescent="0.3">
      <c r="A852" t="s">
        <v>10</v>
      </c>
      <c r="B852">
        <v>851</v>
      </c>
      <c r="C852" t="s">
        <v>710</v>
      </c>
      <c r="D852" t="s">
        <v>95</v>
      </c>
      <c r="E852">
        <v>2017</v>
      </c>
      <c r="F852" t="s">
        <v>50</v>
      </c>
      <c r="G852" t="s">
        <v>34</v>
      </c>
      <c r="H852" t="s">
        <v>26</v>
      </c>
      <c r="I852" t="s">
        <v>16</v>
      </c>
      <c r="J852">
        <v>0</v>
      </c>
      <c r="K852">
        <v>11.85</v>
      </c>
      <c r="L852">
        <v>51.266599999999997</v>
      </c>
      <c r="M852">
        <v>4.5</v>
      </c>
    </row>
    <row r="853" spans="1:13" hidden="1"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hidden="1"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hidden="1"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hidden="1"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hidden="1" x14ac:dyDescent="0.3">
      <c r="A857" t="s">
        <v>10</v>
      </c>
      <c r="B857">
        <v>856</v>
      </c>
      <c r="C857" t="s">
        <v>259</v>
      </c>
      <c r="D857" t="s">
        <v>48</v>
      </c>
      <c r="E857">
        <v>2017</v>
      </c>
      <c r="F857" t="s">
        <v>50</v>
      </c>
      <c r="G857" t="s">
        <v>34</v>
      </c>
      <c r="H857" t="s">
        <v>26</v>
      </c>
      <c r="I857" t="s">
        <v>16</v>
      </c>
      <c r="J857">
        <v>2.9006239E-2</v>
      </c>
      <c r="K857">
        <v>6.61</v>
      </c>
      <c r="L857">
        <v>186.0898</v>
      </c>
      <c r="M857">
        <v>4.5</v>
      </c>
    </row>
    <row r="858" spans="1:13" hidden="1" x14ac:dyDescent="0.3">
      <c r="A858" t="s">
        <v>10</v>
      </c>
      <c r="B858">
        <v>857</v>
      </c>
      <c r="C858" t="s">
        <v>713</v>
      </c>
      <c r="D858" t="s">
        <v>48</v>
      </c>
      <c r="E858">
        <v>2017</v>
      </c>
      <c r="F858" t="s">
        <v>50</v>
      </c>
      <c r="G858" t="s">
        <v>34</v>
      </c>
      <c r="H858" t="s">
        <v>26</v>
      </c>
      <c r="I858" t="s">
        <v>16</v>
      </c>
      <c r="J858">
        <v>0.14460413</v>
      </c>
      <c r="K858">
        <v>7.21</v>
      </c>
      <c r="L858">
        <v>102.6332</v>
      </c>
      <c r="M858">
        <v>4.5</v>
      </c>
    </row>
    <row r="859" spans="1:13" hidden="1"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hidden="1"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hidden="1"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hidden="1"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hidden="1"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hidden="1"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hidden="1"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hidden="1"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hidden="1"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hidden="1"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hidden="1"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hidden="1"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hidden="1"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hidden="1"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hidden="1"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hidden="1" x14ac:dyDescent="0.3">
      <c r="A902" t="s">
        <v>17</v>
      </c>
      <c r="B902">
        <v>901</v>
      </c>
      <c r="C902" t="s">
        <v>736</v>
      </c>
      <c r="D902" t="s">
        <v>159</v>
      </c>
      <c r="E902">
        <v>2022</v>
      </c>
      <c r="F902" t="s">
        <v>20</v>
      </c>
      <c r="G902" t="s">
        <v>21</v>
      </c>
      <c r="H902" t="s">
        <v>15</v>
      </c>
      <c r="I902" t="s">
        <v>22</v>
      </c>
      <c r="J902">
        <v>0</v>
      </c>
      <c r="K902">
        <v>12.85</v>
      </c>
      <c r="L902">
        <v>253.00399999999999</v>
      </c>
      <c r="M902">
        <v>4.5</v>
      </c>
    </row>
    <row r="903" spans="1:13" hidden="1" x14ac:dyDescent="0.3">
      <c r="A903" t="s">
        <v>17</v>
      </c>
      <c r="B903">
        <v>902</v>
      </c>
      <c r="C903" t="s">
        <v>737</v>
      </c>
      <c r="D903" t="s">
        <v>95</v>
      </c>
      <c r="E903">
        <v>2022</v>
      </c>
      <c r="F903" t="s">
        <v>20</v>
      </c>
      <c r="G903" t="s">
        <v>21</v>
      </c>
      <c r="H903" t="s">
        <v>15</v>
      </c>
      <c r="I903" t="s">
        <v>22</v>
      </c>
      <c r="J903">
        <v>0</v>
      </c>
      <c r="K903">
        <v>15.6</v>
      </c>
      <c r="L903">
        <v>111.8544</v>
      </c>
      <c r="M903">
        <v>4.5</v>
      </c>
    </row>
    <row r="904" spans="1:13" hidden="1" x14ac:dyDescent="0.3">
      <c r="A904" t="s">
        <v>17</v>
      </c>
      <c r="B904">
        <v>903</v>
      </c>
      <c r="C904" t="s">
        <v>291</v>
      </c>
      <c r="D904" t="s">
        <v>28</v>
      </c>
      <c r="E904">
        <v>2022</v>
      </c>
      <c r="F904" t="s">
        <v>20</v>
      </c>
      <c r="G904" t="s">
        <v>21</v>
      </c>
      <c r="H904" t="s">
        <v>15</v>
      </c>
      <c r="I904" t="s">
        <v>22</v>
      </c>
      <c r="J904">
        <v>0.170500183</v>
      </c>
      <c r="K904">
        <v>20.7</v>
      </c>
      <c r="L904">
        <v>184.1266</v>
      </c>
      <c r="M904">
        <v>4.5</v>
      </c>
    </row>
    <row r="905" spans="1:13" hidden="1" x14ac:dyDescent="0.3">
      <c r="A905" t="s">
        <v>17</v>
      </c>
      <c r="B905">
        <v>904</v>
      </c>
      <c r="C905" t="s">
        <v>738</v>
      </c>
      <c r="D905" t="s">
        <v>24</v>
      </c>
      <c r="E905">
        <v>2022</v>
      </c>
      <c r="F905" t="s">
        <v>20</v>
      </c>
      <c r="G905" t="s">
        <v>21</v>
      </c>
      <c r="H905" t="s">
        <v>15</v>
      </c>
      <c r="I905" t="s">
        <v>22</v>
      </c>
      <c r="J905">
        <v>0.119871307</v>
      </c>
      <c r="K905">
        <v>17</v>
      </c>
      <c r="L905">
        <v>248.3434</v>
      </c>
      <c r="M905">
        <v>4.5</v>
      </c>
    </row>
    <row r="906" spans="1:13" hidden="1"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hidden="1"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hidden="1"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hidden="1"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hidden="1"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hidden="1"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hidden="1"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hidden="1"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hidden="1" x14ac:dyDescent="0.3">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3">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3">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3">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3">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3">
      <c r="A920" t="s">
        <v>17</v>
      </c>
      <c r="B920">
        <v>919</v>
      </c>
      <c r="C920" t="s">
        <v>748</v>
      </c>
      <c r="D920" t="s">
        <v>24</v>
      </c>
      <c r="E920">
        <v>2018</v>
      </c>
      <c r="F920" t="s">
        <v>45</v>
      </c>
      <c r="G920" t="s">
        <v>21</v>
      </c>
      <c r="H920" t="s">
        <v>15</v>
      </c>
      <c r="I920" t="s">
        <v>46</v>
      </c>
      <c r="J920">
        <v>6.5272284E-2</v>
      </c>
      <c r="L920">
        <v>256.16460000000001</v>
      </c>
      <c r="M920">
        <v>4.5</v>
      </c>
    </row>
    <row r="921" spans="1:13" hidden="1" x14ac:dyDescent="0.3">
      <c r="A921" t="s">
        <v>17</v>
      </c>
      <c r="B921">
        <v>920</v>
      </c>
      <c r="C921" t="s">
        <v>749</v>
      </c>
      <c r="D921" t="s">
        <v>24</v>
      </c>
      <c r="E921">
        <v>2018</v>
      </c>
      <c r="F921" t="s">
        <v>45</v>
      </c>
      <c r="G921" t="s">
        <v>21</v>
      </c>
      <c r="H921" t="s">
        <v>15</v>
      </c>
      <c r="I921" t="s">
        <v>46</v>
      </c>
      <c r="J921">
        <v>0</v>
      </c>
      <c r="L921">
        <v>225.30619999999999</v>
      </c>
      <c r="M921">
        <v>4.5</v>
      </c>
    </row>
    <row r="922" spans="1:13" hidden="1" x14ac:dyDescent="0.3">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3">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3">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3">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3">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3">
      <c r="A927" t="s">
        <v>17</v>
      </c>
      <c r="B927">
        <v>926</v>
      </c>
      <c r="C927" t="s">
        <v>752</v>
      </c>
      <c r="D927" t="s">
        <v>42</v>
      </c>
      <c r="E927">
        <v>2018</v>
      </c>
      <c r="F927" t="s">
        <v>45</v>
      </c>
      <c r="G927" t="s">
        <v>21</v>
      </c>
      <c r="H927" t="s">
        <v>15</v>
      </c>
      <c r="I927" t="s">
        <v>46</v>
      </c>
      <c r="J927">
        <v>7.2317217000000003E-2</v>
      </c>
      <c r="L927">
        <v>160.792</v>
      </c>
      <c r="M927">
        <v>4.5</v>
      </c>
    </row>
    <row r="928" spans="1:13" hidden="1" x14ac:dyDescent="0.3">
      <c r="A928" t="s">
        <v>17</v>
      </c>
      <c r="B928">
        <v>927</v>
      </c>
      <c r="C928" t="s">
        <v>241</v>
      </c>
      <c r="D928" t="s">
        <v>42</v>
      </c>
      <c r="E928">
        <v>2018</v>
      </c>
      <c r="F928" t="s">
        <v>45</v>
      </c>
      <c r="G928" t="s">
        <v>21</v>
      </c>
      <c r="H928" t="s">
        <v>15</v>
      </c>
      <c r="I928" t="s">
        <v>46</v>
      </c>
      <c r="J928">
        <v>5.911748E-2</v>
      </c>
      <c r="L928">
        <v>181.5976</v>
      </c>
      <c r="M928">
        <v>4.5</v>
      </c>
    </row>
    <row r="929" spans="1:13" hidden="1" x14ac:dyDescent="0.3">
      <c r="A929" t="s">
        <v>17</v>
      </c>
      <c r="B929">
        <v>928</v>
      </c>
      <c r="C929" t="s">
        <v>753</v>
      </c>
      <c r="D929" t="s">
        <v>42</v>
      </c>
      <c r="E929">
        <v>2018</v>
      </c>
      <c r="F929" t="s">
        <v>45</v>
      </c>
      <c r="G929" t="s">
        <v>21</v>
      </c>
      <c r="H929" t="s">
        <v>15</v>
      </c>
      <c r="I929" t="s">
        <v>46</v>
      </c>
      <c r="J929">
        <v>9.370568E-2</v>
      </c>
      <c r="L929">
        <v>253.8698</v>
      </c>
      <c r="M929">
        <v>4.5</v>
      </c>
    </row>
    <row r="930" spans="1:13" hidden="1" x14ac:dyDescent="0.3">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3">
      <c r="A931" t="s">
        <v>10</v>
      </c>
      <c r="B931">
        <v>930</v>
      </c>
      <c r="C931" t="s">
        <v>755</v>
      </c>
      <c r="D931" t="s">
        <v>95</v>
      </c>
      <c r="E931">
        <v>2018</v>
      </c>
      <c r="F931" t="s">
        <v>45</v>
      </c>
      <c r="G931" t="s">
        <v>21</v>
      </c>
      <c r="H931" t="s">
        <v>15</v>
      </c>
      <c r="I931" t="s">
        <v>46</v>
      </c>
      <c r="J931">
        <v>2.524761E-2</v>
      </c>
      <c r="L931">
        <v>81.993399999999994</v>
      </c>
      <c r="M931">
        <v>4.5</v>
      </c>
    </row>
    <row r="932" spans="1:13" hidden="1" x14ac:dyDescent="0.3">
      <c r="A932" t="s">
        <v>10</v>
      </c>
      <c r="B932">
        <v>931</v>
      </c>
      <c r="C932" t="s">
        <v>725</v>
      </c>
      <c r="D932" t="s">
        <v>28</v>
      </c>
      <c r="E932">
        <v>2018</v>
      </c>
      <c r="F932" t="s">
        <v>45</v>
      </c>
      <c r="G932" t="s">
        <v>21</v>
      </c>
      <c r="H932" t="s">
        <v>15</v>
      </c>
      <c r="I932" t="s">
        <v>46</v>
      </c>
      <c r="J932">
        <v>4.6408928000000002E-2</v>
      </c>
      <c r="L932">
        <v>153.2998</v>
      </c>
      <c r="M932">
        <v>4.5</v>
      </c>
    </row>
    <row r="933" spans="1:13" hidden="1" x14ac:dyDescent="0.3">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3">
      <c r="A934" t="s">
        <v>10</v>
      </c>
      <c r="B934">
        <v>933</v>
      </c>
      <c r="C934" t="s">
        <v>757</v>
      </c>
      <c r="D934" t="s">
        <v>24</v>
      </c>
      <c r="E934">
        <v>2018</v>
      </c>
      <c r="F934" t="s">
        <v>45</v>
      </c>
      <c r="G934" t="s">
        <v>21</v>
      </c>
      <c r="H934" t="s">
        <v>15</v>
      </c>
      <c r="I934" t="s">
        <v>46</v>
      </c>
      <c r="J934">
        <v>4.1273391E-2</v>
      </c>
      <c r="L934">
        <v>91.680400000000006</v>
      </c>
      <c r="M934">
        <v>4.5</v>
      </c>
    </row>
    <row r="935" spans="1:13" hidden="1" x14ac:dyDescent="0.3">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3">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3">
      <c r="A937" t="s">
        <v>10</v>
      </c>
      <c r="B937">
        <v>936</v>
      </c>
      <c r="C937" t="s">
        <v>760</v>
      </c>
      <c r="D937" t="s">
        <v>48</v>
      </c>
      <c r="E937">
        <v>2018</v>
      </c>
      <c r="F937" t="s">
        <v>45</v>
      </c>
      <c r="G937" t="s">
        <v>21</v>
      </c>
      <c r="H937" t="s">
        <v>15</v>
      </c>
      <c r="I937" t="s">
        <v>46</v>
      </c>
      <c r="J937">
        <v>1.3951504E-2</v>
      </c>
      <c r="L937">
        <v>199.9084</v>
      </c>
      <c r="M937">
        <v>4.5</v>
      </c>
    </row>
    <row r="938" spans="1:13" hidden="1" x14ac:dyDescent="0.3">
      <c r="A938" t="s">
        <v>10</v>
      </c>
      <c r="B938">
        <v>937</v>
      </c>
      <c r="C938" t="s">
        <v>761</v>
      </c>
      <c r="D938" t="s">
        <v>32</v>
      </c>
      <c r="E938">
        <v>2018</v>
      </c>
      <c r="F938" t="s">
        <v>45</v>
      </c>
      <c r="G938" t="s">
        <v>21</v>
      </c>
      <c r="H938" t="s">
        <v>15</v>
      </c>
      <c r="I938" t="s">
        <v>46</v>
      </c>
      <c r="J938">
        <v>4.4767031999999998E-2</v>
      </c>
      <c r="L938">
        <v>173.7054</v>
      </c>
      <c r="M938">
        <v>4.5</v>
      </c>
    </row>
    <row r="939" spans="1:13" hidden="1" x14ac:dyDescent="0.3">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3">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3">
      <c r="A941" t="s">
        <v>35</v>
      </c>
      <c r="B941">
        <v>940</v>
      </c>
      <c r="C941" t="s">
        <v>763</v>
      </c>
      <c r="D941" t="s">
        <v>19</v>
      </c>
      <c r="E941">
        <v>2018</v>
      </c>
      <c r="F941" t="s">
        <v>45</v>
      </c>
      <c r="G941" t="s">
        <v>21</v>
      </c>
      <c r="H941" t="s">
        <v>15</v>
      </c>
      <c r="I941" t="s">
        <v>46</v>
      </c>
      <c r="J941">
        <v>2.0876485E-2</v>
      </c>
      <c r="L941">
        <v>133.79419999999999</v>
      </c>
      <c r="M941">
        <v>4.5</v>
      </c>
    </row>
    <row r="942" spans="1:13" hidden="1"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hidden="1"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hidden="1"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hidden="1"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hidden="1"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hidden="1"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hidden="1"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hidden="1"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hidden="1"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hidden="1"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hidden="1"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hidden="1"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hidden="1"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hidden="1"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hidden="1"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hidden="1"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hidden="1"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hidden="1"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hidden="1"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hidden="1"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hidden="1"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3">
      <c r="A976" t="s">
        <v>10</v>
      </c>
      <c r="B976">
        <v>975</v>
      </c>
      <c r="C976" t="s">
        <v>786</v>
      </c>
      <c r="D976" t="s">
        <v>28</v>
      </c>
      <c r="E976">
        <v>2018</v>
      </c>
      <c r="F976" t="s">
        <v>45</v>
      </c>
      <c r="G976" t="s">
        <v>21</v>
      </c>
      <c r="H976" t="s">
        <v>15</v>
      </c>
      <c r="I976" t="s">
        <v>46</v>
      </c>
      <c r="J976">
        <v>0</v>
      </c>
      <c r="L976">
        <v>154.63140000000001</v>
      </c>
      <c r="M976">
        <v>4.4000000000000004</v>
      </c>
    </row>
    <row r="977" spans="1:13" hidden="1"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hidden="1"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3">
      <c r="A979" t="s">
        <v>17</v>
      </c>
      <c r="B979">
        <v>978</v>
      </c>
      <c r="C979" t="s">
        <v>103</v>
      </c>
      <c r="D979" t="s">
        <v>12</v>
      </c>
      <c r="E979">
        <v>2020</v>
      </c>
      <c r="F979" t="s">
        <v>37</v>
      </c>
      <c r="G979" t="s">
        <v>34</v>
      </c>
      <c r="H979" t="s">
        <v>15</v>
      </c>
      <c r="I979" t="s">
        <v>16</v>
      </c>
      <c r="J979">
        <v>0</v>
      </c>
      <c r="K979">
        <v>9.5</v>
      </c>
      <c r="L979">
        <v>110.4228</v>
      </c>
      <c r="M979">
        <v>4.4000000000000004</v>
      </c>
    </row>
    <row r="980" spans="1:13" hidden="1"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hidden="1"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hidden="1"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hidden="1"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hidden="1"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hidden="1"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hidden="1"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hidden="1"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hidden="1"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hidden="1"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hidden="1"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hidden="1"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hidden="1"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hidden="1"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hidden="1"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hidden="1"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hidden="1"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hidden="1"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hidden="1"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hidden="1"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hidden="1"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hidden="1"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hidden="1"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hidden="1"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hidden="1"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hidden="1"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hidden="1"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hidden="1"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hidden="1"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hidden="1"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hidden="1"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hidden="1"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hidden="1"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hidden="1"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hidden="1"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hidden="1"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hidden="1"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hidden="1"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hidden="1"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hidden="1"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hidden="1"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hidden="1"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hidden="1"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hidden="1"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hidden="1"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hidden="1"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hidden="1"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hidden="1"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hidden="1"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hidden="1"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hidden="1"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hidden="1"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hidden="1"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hidden="1"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hidden="1"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hidden="1"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hidden="1"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hidden="1"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hidden="1"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hidden="1"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hidden="1"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hidden="1"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hidden="1"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hidden="1"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hidden="1"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hidden="1"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hidden="1"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hidden="1"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hidden="1"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hidden="1"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hidden="1"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hidden="1"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hidden="1"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hidden="1"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hidden="1"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hidden="1"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hidden="1"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hidden="1"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hidden="1"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hidden="1"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hidden="1"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hidden="1"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hidden="1"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hidden="1"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hidden="1"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hidden="1"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hidden="1"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hidden="1"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hidden="1"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hidden="1"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hidden="1"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hidden="1"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hidden="1"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hidden="1"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hidden="1"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hidden="1"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hidden="1"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hidden="1"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hidden="1"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hidden="1"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hidden="1"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hidden="1"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hidden="1"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hidden="1"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hidden="1"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hidden="1"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hidden="1"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hidden="1"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hidden="1"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hidden="1"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hidden="1"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hidden="1"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hidden="1"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hidden="1"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hidden="1"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hidden="1"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hidden="1"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hidden="1"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hidden="1"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hidden="1"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hidden="1"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hidden="1"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hidden="1"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hidden="1"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hidden="1"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hidden="1"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hidden="1"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hidden="1"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hidden="1"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hidden="1"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hidden="1"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hidden="1"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hidden="1"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hidden="1"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hidden="1"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hidden="1"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hidden="1"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hidden="1"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hidden="1"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hidden="1"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hidden="1"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hidden="1"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hidden="1"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hidden="1"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hidden="1"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hidden="1"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hidden="1"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hidden="1"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hidden="1"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hidden="1"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hidden="1"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hidden="1"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hidden="1"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hidden="1"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hidden="1"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hidden="1"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hidden="1"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hidden="1"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hidden="1"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hidden="1"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hidden="1"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hidden="1"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hidden="1"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hidden="1"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hidden="1"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hidden="1"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hidden="1"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hidden="1"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hidden="1"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hidden="1"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hidden="1"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hidden="1"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hidden="1"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hidden="1"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hidden="1"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hidden="1"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hidden="1"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hidden="1"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hidden="1"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hidden="1"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hidden="1"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hidden="1"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hidden="1"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hidden="1"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hidden="1"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hidden="1"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hidden="1"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hidden="1"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hidden="1"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hidden="1"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hidden="1"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hidden="1"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hidden="1"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hidden="1"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hidden="1"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hidden="1"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hidden="1"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hidden="1"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hidden="1"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hidden="1"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hidden="1"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hidden="1"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hidden="1"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hidden="1"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hidden="1"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hidden="1"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hidden="1"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hidden="1"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hidden="1"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hidden="1" x14ac:dyDescent="0.3">
      <c r="A1408" t="s">
        <v>10</v>
      </c>
      <c r="B1408">
        <v>1407</v>
      </c>
      <c r="C1408" t="s">
        <v>421</v>
      </c>
      <c r="D1408" t="s">
        <v>95</v>
      </c>
      <c r="E1408">
        <v>2012</v>
      </c>
      <c r="F1408" t="s">
        <v>13</v>
      </c>
      <c r="G1408" t="s">
        <v>14</v>
      </c>
      <c r="H1408" t="s">
        <v>15</v>
      </c>
      <c r="I1408" t="s">
        <v>16</v>
      </c>
      <c r="J1408">
        <v>0</v>
      </c>
      <c r="K1408">
        <v>6.78</v>
      </c>
      <c r="L1408">
        <v>95.012</v>
      </c>
      <c r="M1408">
        <v>4.3</v>
      </c>
    </row>
    <row r="1409" spans="1:13" hidden="1"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hidden="1"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hidden="1"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hidden="1"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hidden="1"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hidden="1"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hidden="1"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hidden="1"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hidden="1"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hidden="1"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hidden="1"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hidden="1"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hidden="1"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hidden="1"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hidden="1"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hidden="1"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hidden="1"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hidden="1"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hidden="1" x14ac:dyDescent="0.3">
      <c r="A1439" t="s">
        <v>17</v>
      </c>
      <c r="B1439">
        <v>1438</v>
      </c>
      <c r="C1439" t="s">
        <v>632</v>
      </c>
      <c r="D1439" t="s">
        <v>95</v>
      </c>
      <c r="E1439">
        <v>2018</v>
      </c>
      <c r="F1439" t="s">
        <v>138</v>
      </c>
      <c r="G1439" t="s">
        <v>14</v>
      </c>
      <c r="H1439" t="s">
        <v>26</v>
      </c>
      <c r="I1439" t="s">
        <v>40</v>
      </c>
      <c r="J1439">
        <v>0.208987123</v>
      </c>
      <c r="L1439">
        <v>106.0596</v>
      </c>
      <c r="M1439">
        <v>4.3</v>
      </c>
    </row>
    <row r="1440" spans="1:13" hidden="1"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hidden="1"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hidden="1"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hidden="1" x14ac:dyDescent="0.3">
      <c r="A1443" t="s">
        <v>17</v>
      </c>
      <c r="B1443">
        <v>1442</v>
      </c>
      <c r="C1443" t="s">
        <v>1018</v>
      </c>
      <c r="D1443" t="s">
        <v>24</v>
      </c>
      <c r="E1443">
        <v>2018</v>
      </c>
      <c r="F1443" t="s">
        <v>138</v>
      </c>
      <c r="G1443" t="s">
        <v>14</v>
      </c>
      <c r="H1443" t="s">
        <v>26</v>
      </c>
      <c r="I1443" t="s">
        <v>40</v>
      </c>
      <c r="J1443">
        <v>0</v>
      </c>
      <c r="L1443">
        <v>109.9254</v>
      </c>
      <c r="M1443">
        <v>4.3</v>
      </c>
    </row>
    <row r="1444" spans="1:13" hidden="1"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hidden="1"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hidden="1"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hidden="1"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hidden="1" x14ac:dyDescent="0.3">
      <c r="A1448" t="s">
        <v>17</v>
      </c>
      <c r="B1448">
        <v>1447</v>
      </c>
      <c r="C1448" t="s">
        <v>991</v>
      </c>
      <c r="D1448" t="s">
        <v>19</v>
      </c>
      <c r="E1448">
        <v>2018</v>
      </c>
      <c r="F1448" t="s">
        <v>138</v>
      </c>
      <c r="G1448" t="s">
        <v>14</v>
      </c>
      <c r="H1448" t="s">
        <v>26</v>
      </c>
      <c r="I1448" t="s">
        <v>40</v>
      </c>
      <c r="J1448">
        <v>0</v>
      </c>
      <c r="L1448">
        <v>40.347999999999999</v>
      </c>
      <c r="M1448">
        <v>4.3</v>
      </c>
    </row>
    <row r="1449" spans="1:13" hidden="1"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hidden="1"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hidden="1"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hidden="1"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hidden="1"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hidden="1" x14ac:dyDescent="0.3">
      <c r="A1454" t="s">
        <v>17</v>
      </c>
      <c r="B1454">
        <v>1453</v>
      </c>
      <c r="C1454" t="s">
        <v>1023</v>
      </c>
      <c r="D1454" t="s">
        <v>42</v>
      </c>
      <c r="E1454">
        <v>2018</v>
      </c>
      <c r="F1454" t="s">
        <v>138</v>
      </c>
      <c r="G1454" t="s">
        <v>14</v>
      </c>
      <c r="H1454" t="s">
        <v>26</v>
      </c>
      <c r="I1454" t="s">
        <v>40</v>
      </c>
      <c r="J1454">
        <v>0.13027716</v>
      </c>
      <c r="L1454">
        <v>228.001</v>
      </c>
      <c r="M1454">
        <v>4.3</v>
      </c>
    </row>
    <row r="1455" spans="1:13" hidden="1"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hidden="1"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hidden="1"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hidden="1"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hidden="1"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hidden="1"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hidden="1"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hidden="1"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hidden="1" x14ac:dyDescent="0.3">
      <c r="A1463" t="s">
        <v>10</v>
      </c>
      <c r="B1463">
        <v>1462</v>
      </c>
      <c r="C1463" t="s">
        <v>701</v>
      </c>
      <c r="D1463" t="s">
        <v>67</v>
      </c>
      <c r="E1463">
        <v>2018</v>
      </c>
      <c r="F1463" t="s">
        <v>138</v>
      </c>
      <c r="G1463" t="s">
        <v>14</v>
      </c>
      <c r="H1463" t="s">
        <v>26</v>
      </c>
      <c r="I1463" t="s">
        <v>40</v>
      </c>
      <c r="J1463">
        <v>0</v>
      </c>
      <c r="L1463">
        <v>55.9298</v>
      </c>
      <c r="M1463">
        <v>4.3</v>
      </c>
    </row>
    <row r="1464" spans="1:13" hidden="1"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hidden="1"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hidden="1"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hidden="1"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hidden="1"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hidden="1"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hidden="1"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hidden="1" x14ac:dyDescent="0.3">
      <c r="A1471" t="s">
        <v>10</v>
      </c>
      <c r="B1471">
        <v>1470</v>
      </c>
      <c r="C1471" t="s">
        <v>810</v>
      </c>
      <c r="D1471" t="s">
        <v>48</v>
      </c>
      <c r="E1471">
        <v>2018</v>
      </c>
      <c r="F1471" t="s">
        <v>138</v>
      </c>
      <c r="G1471" t="s">
        <v>14</v>
      </c>
      <c r="H1471" t="s">
        <v>26</v>
      </c>
      <c r="I1471" t="s">
        <v>40</v>
      </c>
      <c r="J1471">
        <v>7.8758649E-2</v>
      </c>
      <c r="L1471">
        <v>103.0016</v>
      </c>
      <c r="M1471">
        <v>4.3</v>
      </c>
    </row>
    <row r="1472" spans="1:13" hidden="1"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hidden="1"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hidden="1"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hidden="1"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hidden="1"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hidden="1"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hidden="1"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hidden="1"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hidden="1"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hidden="1"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hidden="1"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hidden="1"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hidden="1"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hidden="1"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hidden="1"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hidden="1"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hidden="1"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hidden="1"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hidden="1"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hidden="1"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hidden="1"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hidden="1"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hidden="1"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hidden="1"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hidden="1"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hidden="1"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hidden="1"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hidden="1"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hidden="1"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hidden="1"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hidden="1"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hidden="1"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hidden="1"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hidden="1"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hidden="1"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hidden="1"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hidden="1"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hidden="1"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hidden="1"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hidden="1"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hidden="1"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hidden="1"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hidden="1"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hidden="1"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hidden="1"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hidden="1"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hidden="1"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hidden="1"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hidden="1"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hidden="1"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hidden="1"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hidden="1"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hidden="1"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hidden="1"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hidden="1"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hidden="1"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hidden="1"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hidden="1"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hidden="1"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hidden="1"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hidden="1"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hidden="1"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hidden="1"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hidden="1"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hidden="1"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hidden="1"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hidden="1"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hidden="1"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hidden="1"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hidden="1"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hidden="1"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hidden="1"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hidden="1"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hidden="1"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hidden="1"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hidden="1"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hidden="1"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hidden="1"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hidden="1"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hidden="1"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hidden="1"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hidden="1"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hidden="1"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hidden="1"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hidden="1"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hidden="1"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hidden="1"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hidden="1"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hidden="1"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hidden="1"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hidden="1"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hidden="1"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hidden="1"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hidden="1"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hidden="1"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hidden="1"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hidden="1"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hidden="1"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hidden="1"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hidden="1"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hidden="1"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hidden="1"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hidden="1"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hidden="1"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hidden="1"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hidden="1"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hidden="1"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hidden="1"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hidden="1"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hidden="1"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hidden="1"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hidden="1"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hidden="1"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hidden="1"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hidden="1"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hidden="1"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hidden="1"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hidden="1"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hidden="1"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hidden="1"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hidden="1"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hidden="1"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hidden="1"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hidden="1"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hidden="1"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hidden="1"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hidden="1"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hidden="1"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hidden="1"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hidden="1"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hidden="1"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hidden="1"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hidden="1"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hidden="1"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hidden="1"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hidden="1"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hidden="1"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hidden="1"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hidden="1"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hidden="1"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hidden="1"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hidden="1"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hidden="1"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hidden="1"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hidden="1"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hidden="1"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hidden="1"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hidden="1"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hidden="1"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hidden="1"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hidden="1"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hidden="1"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hidden="1"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hidden="1"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hidden="1"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hidden="1"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hidden="1"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hidden="1"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hidden="1"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hidden="1"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hidden="1"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hidden="1"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hidden="1"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hidden="1"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hidden="1"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hidden="1"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hidden="1"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hidden="1"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hidden="1"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hidden="1"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hidden="1"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hidden="1"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hidden="1"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hidden="1"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hidden="1"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hidden="1"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hidden="1"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hidden="1"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hidden="1"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hidden="1"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hidden="1"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hidden="1"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hidden="1"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hidden="1"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hidden="1"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hidden="1"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hidden="1"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hidden="1"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hidden="1"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hidden="1"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hidden="1"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hidden="1"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hidden="1"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hidden="1"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hidden="1"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hidden="1"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hidden="1"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hidden="1"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hidden="1"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hidden="1"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hidden="1"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hidden="1"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hidden="1"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hidden="1"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hidden="1"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hidden="1"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hidden="1"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hidden="1"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hidden="1" x14ac:dyDescent="0.3">
      <c r="A1836" t="s">
        <v>17</v>
      </c>
      <c r="B1836">
        <v>1835</v>
      </c>
      <c r="C1836" t="s">
        <v>1128</v>
      </c>
      <c r="D1836" t="s">
        <v>95</v>
      </c>
      <c r="E1836">
        <v>2022</v>
      </c>
      <c r="F1836" t="s">
        <v>20</v>
      </c>
      <c r="G1836" t="s">
        <v>21</v>
      </c>
      <c r="H1836" t="s">
        <v>15</v>
      </c>
      <c r="I1836" t="s">
        <v>22</v>
      </c>
      <c r="J1836">
        <v>0</v>
      </c>
      <c r="K1836">
        <v>20</v>
      </c>
      <c r="L1836">
        <v>43.4086</v>
      </c>
      <c r="M1836">
        <v>4.3</v>
      </c>
    </row>
    <row r="1837" spans="1:13" hidden="1"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hidden="1"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hidden="1"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hidden="1"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hidden="1"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hidden="1"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hidden="1"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hidden="1"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hidden="1"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hidden="1"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hidden="1"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hidden="1"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hidden="1"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hidden="1"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hidden="1"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hidden="1"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hidden="1"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hidden="1"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hidden="1"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hidden="1"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hidden="1"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hidden="1"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hidden="1"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hidden="1"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hidden="1"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hidden="1"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hidden="1"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hidden="1"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hidden="1"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hidden="1"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hidden="1"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hidden="1"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3">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3">
      <c r="A1921" t="s">
        <v>17</v>
      </c>
      <c r="B1921">
        <v>1920</v>
      </c>
      <c r="C1921" t="s">
        <v>1188</v>
      </c>
      <c r="D1921" t="s">
        <v>28</v>
      </c>
      <c r="E1921">
        <v>2018</v>
      </c>
      <c r="F1921" t="s">
        <v>45</v>
      </c>
      <c r="G1921" t="s">
        <v>21</v>
      </c>
      <c r="H1921" t="s">
        <v>15</v>
      </c>
      <c r="I1921" t="s">
        <v>46</v>
      </c>
      <c r="J1921">
        <v>0.116762173</v>
      </c>
      <c r="L1921">
        <v>198.9768</v>
      </c>
      <c r="M1921">
        <v>4.3</v>
      </c>
    </row>
    <row r="1922" spans="1:13" hidden="1"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3">
      <c r="A1923" t="s">
        <v>17</v>
      </c>
      <c r="B1923">
        <v>1922</v>
      </c>
      <c r="C1923" t="s">
        <v>1065</v>
      </c>
      <c r="D1923" t="s">
        <v>67</v>
      </c>
      <c r="E1923">
        <v>2018</v>
      </c>
      <c r="F1923" t="s">
        <v>45</v>
      </c>
      <c r="G1923" t="s">
        <v>21</v>
      </c>
      <c r="H1923" t="s">
        <v>15</v>
      </c>
      <c r="I1923" t="s">
        <v>46</v>
      </c>
      <c r="J1923">
        <v>1.769927E-2</v>
      </c>
      <c r="L1923">
        <v>74.2012</v>
      </c>
      <c r="M1923">
        <v>4.3</v>
      </c>
    </row>
    <row r="1924" spans="1:13" hidden="1"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3">
      <c r="A1927" t="s">
        <v>17</v>
      </c>
      <c r="B1927">
        <v>1926</v>
      </c>
      <c r="C1927" t="s">
        <v>1189</v>
      </c>
      <c r="D1927" t="s">
        <v>24</v>
      </c>
      <c r="E1927">
        <v>2018</v>
      </c>
      <c r="F1927" t="s">
        <v>45</v>
      </c>
      <c r="G1927" t="s">
        <v>21</v>
      </c>
      <c r="H1927" t="s">
        <v>15</v>
      </c>
      <c r="I1927" t="s">
        <v>46</v>
      </c>
      <c r="J1927">
        <v>0</v>
      </c>
      <c r="L1927">
        <v>100.7042</v>
      </c>
      <c r="M1927">
        <v>4.3</v>
      </c>
    </row>
    <row r="1928" spans="1:13" hidden="1"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3">
      <c r="A1931" t="s">
        <v>17</v>
      </c>
      <c r="B1931">
        <v>1930</v>
      </c>
      <c r="C1931" t="s">
        <v>493</v>
      </c>
      <c r="D1931" t="s">
        <v>12</v>
      </c>
      <c r="E1931">
        <v>2018</v>
      </c>
      <c r="F1931" t="s">
        <v>45</v>
      </c>
      <c r="G1931" t="s">
        <v>21</v>
      </c>
      <c r="H1931" t="s">
        <v>15</v>
      </c>
      <c r="I1931" t="s">
        <v>46</v>
      </c>
      <c r="J1931">
        <v>3.5183156E-2</v>
      </c>
      <c r="L1931">
        <v>37.8506</v>
      </c>
      <c r="M1931">
        <v>4.3</v>
      </c>
    </row>
    <row r="1932" spans="1:13" hidden="1" x14ac:dyDescent="0.3">
      <c r="A1932" t="s">
        <v>17</v>
      </c>
      <c r="B1932">
        <v>1931</v>
      </c>
      <c r="C1932" t="s">
        <v>1191</v>
      </c>
      <c r="D1932" t="s">
        <v>12</v>
      </c>
      <c r="E1932">
        <v>2018</v>
      </c>
      <c r="F1932" t="s">
        <v>45</v>
      </c>
      <c r="G1932" t="s">
        <v>21</v>
      </c>
      <c r="H1932" t="s">
        <v>15</v>
      </c>
      <c r="I1932" t="s">
        <v>46</v>
      </c>
      <c r="J1932">
        <v>2.0614212E-2</v>
      </c>
      <c r="L1932">
        <v>126.4046</v>
      </c>
      <c r="M1932">
        <v>4.3</v>
      </c>
    </row>
    <row r="1933" spans="1:13" hidden="1"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3">
      <c r="A1938" t="s">
        <v>17</v>
      </c>
      <c r="B1938">
        <v>1937</v>
      </c>
      <c r="C1938" t="s">
        <v>326</v>
      </c>
      <c r="D1938" t="s">
        <v>19</v>
      </c>
      <c r="E1938">
        <v>2018</v>
      </c>
      <c r="F1938" t="s">
        <v>45</v>
      </c>
      <c r="G1938" t="s">
        <v>21</v>
      </c>
      <c r="H1938" t="s">
        <v>15</v>
      </c>
      <c r="I1938" t="s">
        <v>46</v>
      </c>
      <c r="J1938">
        <v>0.116366304</v>
      </c>
      <c r="L1938">
        <v>158.363</v>
      </c>
      <c r="M1938">
        <v>4.3</v>
      </c>
    </row>
    <row r="1939" spans="1:13" hidden="1"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3">
      <c r="A1947" t="s">
        <v>17</v>
      </c>
      <c r="B1947">
        <v>1946</v>
      </c>
      <c r="C1947" t="s">
        <v>151</v>
      </c>
      <c r="D1947" t="s">
        <v>54</v>
      </c>
      <c r="E1947">
        <v>2018</v>
      </c>
      <c r="F1947" t="s">
        <v>45</v>
      </c>
      <c r="G1947" t="s">
        <v>21</v>
      </c>
      <c r="H1947" t="s">
        <v>15</v>
      </c>
      <c r="I1947" t="s">
        <v>46</v>
      </c>
      <c r="J1947">
        <v>1.6653022E-2</v>
      </c>
      <c r="L1947">
        <v>139.518</v>
      </c>
      <c r="M1947">
        <v>4.3</v>
      </c>
    </row>
    <row r="1948" spans="1:13" hidden="1"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3">
      <c r="A1962" t="s">
        <v>10</v>
      </c>
      <c r="B1962">
        <v>1961</v>
      </c>
      <c r="C1962" t="s">
        <v>936</v>
      </c>
      <c r="D1962" t="s">
        <v>57</v>
      </c>
      <c r="E1962">
        <v>2018</v>
      </c>
      <c r="F1962" t="s">
        <v>45</v>
      </c>
      <c r="G1962" t="s">
        <v>21</v>
      </c>
      <c r="H1962" t="s">
        <v>15</v>
      </c>
      <c r="I1962" t="s">
        <v>46</v>
      </c>
      <c r="J1962">
        <v>4.368089E-2</v>
      </c>
      <c r="L1962">
        <v>110.157</v>
      </c>
      <c r="M1962">
        <v>4.3</v>
      </c>
    </row>
    <row r="1963" spans="1:13" hidden="1"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3">
      <c r="A1964" t="s">
        <v>10</v>
      </c>
      <c r="B1964">
        <v>1963</v>
      </c>
      <c r="C1964" t="s">
        <v>160</v>
      </c>
      <c r="D1964" t="s">
        <v>28</v>
      </c>
      <c r="E1964">
        <v>2018</v>
      </c>
      <c r="F1964" t="s">
        <v>45</v>
      </c>
      <c r="G1964" t="s">
        <v>21</v>
      </c>
      <c r="H1964" t="s">
        <v>15</v>
      </c>
      <c r="I1964" t="s">
        <v>46</v>
      </c>
      <c r="J1964">
        <v>0</v>
      </c>
      <c r="L1964">
        <v>100.3674</v>
      </c>
      <c r="M1964">
        <v>4.3</v>
      </c>
    </row>
    <row r="1965" spans="1:13" hidden="1"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3">
      <c r="A1973" t="s">
        <v>10</v>
      </c>
      <c r="B1973">
        <v>1972</v>
      </c>
      <c r="C1973" t="s">
        <v>1201</v>
      </c>
      <c r="D1973" t="s">
        <v>48</v>
      </c>
      <c r="E1973">
        <v>2018</v>
      </c>
      <c r="F1973" t="s">
        <v>45</v>
      </c>
      <c r="G1973" t="s">
        <v>21</v>
      </c>
      <c r="H1973" t="s">
        <v>15</v>
      </c>
      <c r="I1973" t="s">
        <v>46</v>
      </c>
      <c r="J1973">
        <v>8.7894475E-2</v>
      </c>
      <c r="L1973">
        <v>121.173</v>
      </c>
      <c r="M1973">
        <v>4.3</v>
      </c>
    </row>
    <row r="1974" spans="1:13" hidden="1"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hidden="1"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hidden="1"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hidden="1"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hidden="1"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hidden="1"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hidden="1"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hidden="1"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hidden="1"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hidden="1"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hidden="1"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hidden="1"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hidden="1"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hidden="1"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hidden="1"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hidden="1"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hidden="1"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hidden="1"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hidden="1"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hidden="1"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hidden="1"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hidden="1"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hidden="1"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hidden="1"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hidden="1"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hidden="1"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hidden="1"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hidden="1"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hidden="1"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hidden="1"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hidden="1"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hidden="1"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hidden="1" x14ac:dyDescent="0.3">
      <c r="A2018" t="s">
        <v>10</v>
      </c>
      <c r="B2018">
        <v>2017</v>
      </c>
      <c r="C2018" t="s">
        <v>1218</v>
      </c>
      <c r="D2018" t="s">
        <v>28</v>
      </c>
      <c r="E2018">
        <v>2018</v>
      </c>
      <c r="F2018" t="s">
        <v>138</v>
      </c>
      <c r="G2018" t="s">
        <v>14</v>
      </c>
      <c r="H2018" t="s">
        <v>26</v>
      </c>
      <c r="I2018" t="s">
        <v>40</v>
      </c>
      <c r="J2018">
        <v>0</v>
      </c>
      <c r="L2018">
        <v>160.69200000000001</v>
      </c>
      <c r="M2018">
        <v>4.2</v>
      </c>
    </row>
    <row r="2019" spans="1:13" hidden="1"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hidden="1"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hidden="1"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hidden="1"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hidden="1"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hidden="1"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hidden="1"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hidden="1" x14ac:dyDescent="0.3">
      <c r="A2028" t="s">
        <v>17</v>
      </c>
      <c r="B2028">
        <v>2027</v>
      </c>
      <c r="C2028" t="s">
        <v>753</v>
      </c>
      <c r="D2028" t="s">
        <v>42</v>
      </c>
      <c r="E2028">
        <v>2018</v>
      </c>
      <c r="F2028" t="s">
        <v>138</v>
      </c>
      <c r="G2028" t="s">
        <v>14</v>
      </c>
      <c r="H2028" t="s">
        <v>26</v>
      </c>
      <c r="I2028" t="s">
        <v>40</v>
      </c>
      <c r="J2028">
        <v>0.164864915</v>
      </c>
      <c r="L2028">
        <v>255.2698</v>
      </c>
      <c r="M2028">
        <v>4.2</v>
      </c>
    </row>
    <row r="2029" spans="1:13" hidden="1"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hidden="1"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hidden="1"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hidden="1"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hidden="1"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hidden="1"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hidden="1"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hidden="1" x14ac:dyDescent="0.3">
      <c r="A2045" t="s">
        <v>17</v>
      </c>
      <c r="B2045">
        <v>2044</v>
      </c>
      <c r="C2045" t="s">
        <v>1058</v>
      </c>
      <c r="D2045" t="s">
        <v>32</v>
      </c>
      <c r="E2045">
        <v>2011</v>
      </c>
      <c r="F2045" t="s">
        <v>39</v>
      </c>
      <c r="G2045" t="s">
        <v>21</v>
      </c>
      <c r="H2045" t="s">
        <v>15</v>
      </c>
      <c r="I2045" t="s">
        <v>40</v>
      </c>
      <c r="J2045">
        <v>0</v>
      </c>
      <c r="K2045">
        <v>9.5</v>
      </c>
      <c r="L2045">
        <v>32.89</v>
      </c>
      <c r="M2045">
        <v>4.2</v>
      </c>
    </row>
    <row r="2046" spans="1:13" hidden="1"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hidden="1"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hidden="1"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hidden="1"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hidden="1"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hidden="1"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hidden="1"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hidden="1"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hidden="1"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hidden="1"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hidden="1"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hidden="1"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hidden="1"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hidden="1"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hidden="1"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hidden="1"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hidden="1"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hidden="1"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hidden="1"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hidden="1"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hidden="1"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hidden="1"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hidden="1"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hidden="1"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hidden="1"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hidden="1"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hidden="1"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hidden="1"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hidden="1"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hidden="1"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hidden="1"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hidden="1"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hidden="1"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hidden="1"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hidden="1"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hidden="1" x14ac:dyDescent="0.3">
      <c r="A2127" t="s">
        <v>17</v>
      </c>
      <c r="B2127">
        <v>2126</v>
      </c>
      <c r="C2127" t="s">
        <v>705</v>
      </c>
      <c r="D2127" t="s">
        <v>28</v>
      </c>
      <c r="E2127">
        <v>2018</v>
      </c>
      <c r="F2127" t="s">
        <v>138</v>
      </c>
      <c r="G2127" t="s">
        <v>14</v>
      </c>
      <c r="H2127" t="s">
        <v>26</v>
      </c>
      <c r="I2127" t="s">
        <v>40</v>
      </c>
      <c r="J2127">
        <v>0.137539574</v>
      </c>
      <c r="L2127">
        <v>38.8506</v>
      </c>
      <c r="M2127">
        <v>4.2</v>
      </c>
    </row>
    <row r="2128" spans="1:13" hidden="1" x14ac:dyDescent="0.3">
      <c r="A2128" t="s">
        <v>17</v>
      </c>
      <c r="B2128">
        <v>2127</v>
      </c>
      <c r="C2128" t="s">
        <v>163</v>
      </c>
      <c r="D2128" t="s">
        <v>28</v>
      </c>
      <c r="E2128">
        <v>2018</v>
      </c>
      <c r="F2128" t="s">
        <v>138</v>
      </c>
      <c r="G2128" t="s">
        <v>14</v>
      </c>
      <c r="H2128" t="s">
        <v>26</v>
      </c>
      <c r="I2128" t="s">
        <v>40</v>
      </c>
      <c r="J2128">
        <v>1.8275994E-2</v>
      </c>
      <c r="L2128">
        <v>115.2808</v>
      </c>
      <c r="M2128">
        <v>4.2</v>
      </c>
    </row>
    <row r="2129" spans="1:13" hidden="1" x14ac:dyDescent="0.3">
      <c r="A2129" t="s">
        <v>17</v>
      </c>
      <c r="B2129">
        <v>2128</v>
      </c>
      <c r="C2129" t="s">
        <v>944</v>
      </c>
      <c r="D2129" t="s">
        <v>28</v>
      </c>
      <c r="E2129">
        <v>2018</v>
      </c>
      <c r="F2129" t="s">
        <v>138</v>
      </c>
      <c r="G2129" t="s">
        <v>14</v>
      </c>
      <c r="H2129" t="s">
        <v>26</v>
      </c>
      <c r="I2129" t="s">
        <v>40</v>
      </c>
      <c r="J2129">
        <v>3.1069203E-2</v>
      </c>
      <c r="L2129">
        <v>179.6686</v>
      </c>
      <c r="M2129">
        <v>4.2</v>
      </c>
    </row>
    <row r="2130" spans="1:13" hidden="1"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hidden="1" x14ac:dyDescent="0.3">
      <c r="A2131" t="s">
        <v>17</v>
      </c>
      <c r="B2131">
        <v>2130</v>
      </c>
      <c r="C2131" t="s">
        <v>1144</v>
      </c>
      <c r="D2131" t="s">
        <v>24</v>
      </c>
      <c r="E2131">
        <v>2018</v>
      </c>
      <c r="F2131" t="s">
        <v>138</v>
      </c>
      <c r="G2131" t="s">
        <v>14</v>
      </c>
      <c r="H2131" t="s">
        <v>26</v>
      </c>
      <c r="I2131" t="s">
        <v>40</v>
      </c>
      <c r="J2131">
        <v>0</v>
      </c>
      <c r="L2131">
        <v>98.241</v>
      </c>
      <c r="M2131">
        <v>4.2</v>
      </c>
    </row>
    <row r="2132" spans="1:13" hidden="1"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hidden="1"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hidden="1"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hidden="1"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hidden="1"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hidden="1"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hidden="1"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hidden="1"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hidden="1" x14ac:dyDescent="0.3">
      <c r="A2140" t="s">
        <v>17</v>
      </c>
      <c r="B2140">
        <v>2139</v>
      </c>
      <c r="C2140" t="s">
        <v>281</v>
      </c>
      <c r="D2140" t="s">
        <v>32</v>
      </c>
      <c r="E2140">
        <v>2018</v>
      </c>
      <c r="F2140" t="s">
        <v>138</v>
      </c>
      <c r="G2140" t="s">
        <v>14</v>
      </c>
      <c r="H2140" t="s">
        <v>26</v>
      </c>
      <c r="I2140" t="s">
        <v>40</v>
      </c>
      <c r="J2140">
        <v>0.124448295</v>
      </c>
      <c r="L2140">
        <v>112.0518</v>
      </c>
      <c r="M2140">
        <v>4.2</v>
      </c>
    </row>
    <row r="2141" spans="1:13" hidden="1"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hidden="1"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hidden="1" x14ac:dyDescent="0.3">
      <c r="A2143" t="s">
        <v>10</v>
      </c>
      <c r="B2143">
        <v>2142</v>
      </c>
      <c r="C2143" t="s">
        <v>955</v>
      </c>
      <c r="D2143" t="s">
        <v>67</v>
      </c>
      <c r="E2143">
        <v>2018</v>
      </c>
      <c r="F2143" t="s">
        <v>138</v>
      </c>
      <c r="G2143" t="s">
        <v>14</v>
      </c>
      <c r="H2143" t="s">
        <v>26</v>
      </c>
      <c r="I2143" t="s">
        <v>40</v>
      </c>
      <c r="J2143">
        <v>0.168901843</v>
      </c>
      <c r="L2143">
        <v>43.4086</v>
      </c>
      <c r="M2143">
        <v>4.2</v>
      </c>
    </row>
    <row r="2144" spans="1:13" hidden="1"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hidden="1"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hidden="1"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hidden="1"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hidden="1" x14ac:dyDescent="0.3">
      <c r="A2148" t="s">
        <v>10</v>
      </c>
      <c r="B2148">
        <v>2147</v>
      </c>
      <c r="C2148" t="s">
        <v>399</v>
      </c>
      <c r="D2148" t="s">
        <v>12</v>
      </c>
      <c r="E2148">
        <v>2018</v>
      </c>
      <c r="F2148" t="s">
        <v>138</v>
      </c>
      <c r="G2148" t="s">
        <v>14</v>
      </c>
      <c r="H2148" t="s">
        <v>26</v>
      </c>
      <c r="I2148" t="s">
        <v>40</v>
      </c>
      <c r="J2148">
        <v>0.11173569</v>
      </c>
      <c r="L2148">
        <v>115.9492</v>
      </c>
      <c r="M2148">
        <v>4.2</v>
      </c>
    </row>
    <row r="2149" spans="1:13" hidden="1"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hidden="1"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hidden="1" x14ac:dyDescent="0.3">
      <c r="A2151" t="s">
        <v>10</v>
      </c>
      <c r="B2151">
        <v>2150</v>
      </c>
      <c r="C2151" t="s">
        <v>1209</v>
      </c>
      <c r="D2151" t="s">
        <v>54</v>
      </c>
      <c r="E2151">
        <v>2018</v>
      </c>
      <c r="F2151" t="s">
        <v>138</v>
      </c>
      <c r="G2151" t="s">
        <v>14</v>
      </c>
      <c r="H2151" t="s">
        <v>26</v>
      </c>
      <c r="I2151" t="s">
        <v>40</v>
      </c>
      <c r="J2151">
        <v>0.133279499</v>
      </c>
      <c r="L2151">
        <v>112.6202</v>
      </c>
      <c r="M2151">
        <v>4.2</v>
      </c>
    </row>
    <row r="2152" spans="1:13" hidden="1"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hidden="1"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hidden="1"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hidden="1"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hidden="1"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hidden="1"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hidden="1"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hidden="1"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hidden="1"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hidden="1"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hidden="1"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hidden="1"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hidden="1"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hidden="1"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hidden="1"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hidden="1"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hidden="1"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hidden="1"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hidden="1"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hidden="1"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hidden="1"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hidden="1"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hidden="1"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hidden="1"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hidden="1"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hidden="1"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hidden="1"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hidden="1"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hidden="1"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hidden="1"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hidden="1"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hidden="1"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hidden="1"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hidden="1"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hidden="1"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hidden="1"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hidden="1"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hidden="1"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hidden="1"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hidden="1"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hidden="1"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hidden="1"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hidden="1"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hidden="1"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hidden="1"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hidden="1"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hidden="1"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hidden="1"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hidden="1"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hidden="1"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hidden="1"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hidden="1"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hidden="1"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hidden="1"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hidden="1"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hidden="1"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hidden="1"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hidden="1"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hidden="1"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hidden="1"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hidden="1"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hidden="1"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hidden="1"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hidden="1"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hidden="1"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hidden="1"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hidden="1"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hidden="1"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t="s">
        <v>17</v>
      </c>
      <c r="B2220">
        <v>2219</v>
      </c>
      <c r="C2220" t="s">
        <v>592</v>
      </c>
      <c r="D2220" t="s">
        <v>64</v>
      </c>
      <c r="E2220">
        <v>2015</v>
      </c>
      <c r="F2220" t="s">
        <v>33</v>
      </c>
      <c r="G2220" t="s">
        <v>34</v>
      </c>
      <c r="H2220" t="s">
        <v>15</v>
      </c>
      <c r="I2220" t="s">
        <v>16</v>
      </c>
      <c r="J2220">
        <v>0</v>
      </c>
      <c r="K2220">
        <v>5.5</v>
      </c>
      <c r="L2220">
        <v>103.1016</v>
      </c>
      <c r="M2220">
        <v>4.2</v>
      </c>
    </row>
    <row r="2221" spans="1:13" hidden="1"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hidden="1"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hidden="1"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hidden="1"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hidden="1"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hidden="1"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hidden="1"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hidden="1"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hidden="1"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hidden="1"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hidden="1"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hidden="1"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hidden="1"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hidden="1"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hidden="1"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hidden="1"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hidden="1"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hidden="1"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hidden="1"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hidden="1"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hidden="1"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hidden="1"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hidden="1"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hidden="1"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hidden="1"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hidden="1"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hidden="1"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hidden="1"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hidden="1"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hidden="1"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hidden="1"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hidden="1"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hidden="1"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hidden="1"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hidden="1"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hidden="1"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hidden="1"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hidden="1"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hidden="1"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hidden="1"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hidden="1"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hidden="1"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hidden="1"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hidden="1"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hidden="1"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hidden="1"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hidden="1"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hidden="1"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hidden="1"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hidden="1"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hidden="1"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hidden="1"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hidden="1"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hidden="1"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hidden="1"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hidden="1"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hidden="1"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hidden="1"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hidden="1"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hidden="1"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hidden="1"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hidden="1"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hidden="1"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hidden="1"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hidden="1"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hidden="1"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hidden="1"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hidden="1"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hidden="1"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hidden="1"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hidden="1"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hidden="1"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hidden="1"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hidden="1"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hidden="1"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hidden="1"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hidden="1"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hidden="1"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hidden="1"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hidden="1"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hidden="1"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hidden="1"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hidden="1"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hidden="1"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hidden="1"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hidden="1"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hidden="1"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hidden="1"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hidden="1"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hidden="1"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hidden="1"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hidden="1"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hidden="1"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hidden="1"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hidden="1"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hidden="1"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hidden="1"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hidden="1"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hidden="1"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hidden="1"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hidden="1"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hidden="1"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hidden="1"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hidden="1"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hidden="1"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hidden="1"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hidden="1"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hidden="1"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hidden="1"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hidden="1"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hidden="1"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hidden="1"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hidden="1"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hidden="1"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hidden="1"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hidden="1"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hidden="1"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hidden="1"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hidden="1"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hidden="1"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hidden="1"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hidden="1"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hidden="1"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hidden="1"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hidden="1"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hidden="1"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hidden="1"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hidden="1"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hidden="1"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hidden="1"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hidden="1"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hidden="1"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hidden="1"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hidden="1"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hidden="1"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hidden="1"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hidden="1"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hidden="1"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hidden="1"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hidden="1"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hidden="1"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hidden="1"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hidden="1"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hidden="1"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hidden="1"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hidden="1"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hidden="1"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hidden="1"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hidden="1"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hidden="1"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hidden="1"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hidden="1"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hidden="1"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hidden="1"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hidden="1"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hidden="1"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hidden="1"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hidden="1"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hidden="1"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hidden="1"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hidden="1"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hidden="1"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hidden="1"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hidden="1"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hidden="1"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hidden="1"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hidden="1"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hidden="1"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hidden="1"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hidden="1"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hidden="1"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hidden="1"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hidden="1"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hidden="1"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hidden="1"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hidden="1"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hidden="1"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3">
      <c r="A2550" t="s">
        <v>17</v>
      </c>
      <c r="B2550">
        <v>2549</v>
      </c>
      <c r="C2550" t="s">
        <v>751</v>
      </c>
      <c r="D2550" t="s">
        <v>42</v>
      </c>
      <c r="E2550">
        <v>2022</v>
      </c>
      <c r="F2550" t="s">
        <v>20</v>
      </c>
      <c r="G2550" t="s">
        <v>21</v>
      </c>
      <c r="H2550" t="s">
        <v>15</v>
      </c>
      <c r="I2550" t="s">
        <v>22</v>
      </c>
      <c r="J2550">
        <v>0</v>
      </c>
      <c r="K2550">
        <v>20.5</v>
      </c>
      <c r="L2550">
        <v>37.119</v>
      </c>
      <c r="M2550">
        <v>4.2</v>
      </c>
    </row>
    <row r="2551" spans="1:13" hidden="1"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hidden="1"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hidden="1"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hidden="1"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hidden="1"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hidden="1"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hidden="1"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hidden="1"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hidden="1"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hidden="1"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hidden="1"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hidden="1"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hidden="1"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hidden="1"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hidden="1"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hidden="1" x14ac:dyDescent="0.3">
      <c r="A2578" t="s">
        <v>10</v>
      </c>
      <c r="B2578">
        <v>2577</v>
      </c>
      <c r="C2578" t="s">
        <v>62</v>
      </c>
      <c r="D2578" t="s">
        <v>12</v>
      </c>
      <c r="E2578">
        <v>2022</v>
      </c>
      <c r="F2578" t="s">
        <v>20</v>
      </c>
      <c r="G2578" t="s">
        <v>21</v>
      </c>
      <c r="H2578" t="s">
        <v>15</v>
      </c>
      <c r="I2578" t="s">
        <v>22</v>
      </c>
      <c r="J2578">
        <v>0</v>
      </c>
      <c r="K2578">
        <v>15.1</v>
      </c>
      <c r="L2578">
        <v>63.7194</v>
      </c>
      <c r="M2578">
        <v>4.2</v>
      </c>
    </row>
    <row r="2579" spans="1:13" hidden="1"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hidden="1"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hidden="1"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hidden="1"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hidden="1"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t="s">
        <v>17</v>
      </c>
      <c r="B2595">
        <v>2594</v>
      </c>
      <c r="C2595" t="s">
        <v>199</v>
      </c>
      <c r="D2595" t="s">
        <v>95</v>
      </c>
      <c r="E2595">
        <v>2018</v>
      </c>
      <c r="F2595" t="s">
        <v>45</v>
      </c>
      <c r="G2595" t="s">
        <v>21</v>
      </c>
      <c r="H2595" t="s">
        <v>15</v>
      </c>
      <c r="I2595" t="s">
        <v>46</v>
      </c>
      <c r="J2595">
        <v>0.112718928</v>
      </c>
      <c r="L2595">
        <v>54.2956</v>
      </c>
      <c r="M2595">
        <v>4.2</v>
      </c>
    </row>
    <row r="2596" spans="1:13" hidden="1"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3">
      <c r="A2599" t="s">
        <v>17</v>
      </c>
      <c r="B2599">
        <v>2598</v>
      </c>
      <c r="C2599" t="s">
        <v>632</v>
      </c>
      <c r="D2599" t="s">
        <v>95</v>
      </c>
      <c r="E2599">
        <v>2018</v>
      </c>
      <c r="F2599" t="s">
        <v>45</v>
      </c>
      <c r="G2599" t="s">
        <v>21</v>
      </c>
      <c r="H2599" t="s">
        <v>15</v>
      </c>
      <c r="I2599" t="s">
        <v>46</v>
      </c>
      <c r="J2599">
        <v>0.118783796</v>
      </c>
      <c r="L2599">
        <v>108.5596</v>
      </c>
      <c r="M2599">
        <v>4.2</v>
      </c>
    </row>
    <row r="2600" spans="1:13" hidden="1"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3">
      <c r="A2602" t="s">
        <v>17</v>
      </c>
      <c r="B2602">
        <v>2601</v>
      </c>
      <c r="C2602" t="s">
        <v>589</v>
      </c>
      <c r="D2602" t="s">
        <v>67</v>
      </c>
      <c r="E2602">
        <v>2018</v>
      </c>
      <c r="F2602" t="s">
        <v>45</v>
      </c>
      <c r="G2602" t="s">
        <v>21</v>
      </c>
      <c r="H2602" t="s">
        <v>15</v>
      </c>
      <c r="I2602" t="s">
        <v>46</v>
      </c>
      <c r="J2602">
        <v>3.0288215E-2</v>
      </c>
      <c r="L2602">
        <v>256.7672</v>
      </c>
      <c r="M2602">
        <v>4.2</v>
      </c>
    </row>
    <row r="2603" spans="1:13" hidden="1"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3">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3">
      <c r="A2614" t="s">
        <v>17</v>
      </c>
      <c r="B2614">
        <v>2613</v>
      </c>
      <c r="C2614" t="s">
        <v>297</v>
      </c>
      <c r="D2614" t="s">
        <v>19</v>
      </c>
      <c r="E2614">
        <v>2018</v>
      </c>
      <c r="F2614" t="s">
        <v>45</v>
      </c>
      <c r="G2614" t="s">
        <v>21</v>
      </c>
      <c r="H2614" t="s">
        <v>15</v>
      </c>
      <c r="I2614" t="s">
        <v>46</v>
      </c>
      <c r="J2614">
        <v>8.9343433E-2</v>
      </c>
      <c r="L2614">
        <v>157.3604</v>
      </c>
      <c r="M2614">
        <v>4.2</v>
      </c>
    </row>
    <row r="2615" spans="1:13" hidden="1"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3">
      <c r="A2619" t="s">
        <v>17</v>
      </c>
      <c r="B2619">
        <v>2618</v>
      </c>
      <c r="C2619" t="s">
        <v>1115</v>
      </c>
      <c r="D2619" t="s">
        <v>42</v>
      </c>
      <c r="E2619">
        <v>2018</v>
      </c>
      <c r="F2619" t="s">
        <v>45</v>
      </c>
      <c r="G2619" t="s">
        <v>21</v>
      </c>
      <c r="H2619" t="s">
        <v>15</v>
      </c>
      <c r="I2619" t="s">
        <v>46</v>
      </c>
      <c r="J2619">
        <v>0.124110734</v>
      </c>
      <c r="L2619">
        <v>111.7544</v>
      </c>
      <c r="M2619">
        <v>4.2</v>
      </c>
    </row>
    <row r="2620" spans="1:13" hidden="1"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3">
      <c r="A2623" t="s">
        <v>17</v>
      </c>
      <c r="B2623">
        <v>2622</v>
      </c>
      <c r="C2623" t="s">
        <v>1353</v>
      </c>
      <c r="D2623" t="s">
        <v>48</v>
      </c>
      <c r="E2623">
        <v>2018</v>
      </c>
      <c r="F2623" t="s">
        <v>45</v>
      </c>
      <c r="G2623" t="s">
        <v>21</v>
      </c>
      <c r="H2623" t="s">
        <v>15</v>
      </c>
      <c r="I2623" t="s">
        <v>46</v>
      </c>
      <c r="J2623">
        <v>0</v>
      </c>
      <c r="L2623">
        <v>119.8124</v>
      </c>
      <c r="M2623">
        <v>4.2</v>
      </c>
    </row>
    <row r="2624" spans="1:13" hidden="1"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3">
      <c r="A2626" t="s">
        <v>17</v>
      </c>
      <c r="B2626">
        <v>2625</v>
      </c>
      <c r="C2626" t="s">
        <v>118</v>
      </c>
      <c r="D2626" t="s">
        <v>48</v>
      </c>
      <c r="E2626">
        <v>2018</v>
      </c>
      <c r="F2626" t="s">
        <v>45</v>
      </c>
      <c r="G2626" t="s">
        <v>21</v>
      </c>
      <c r="H2626" t="s">
        <v>15</v>
      </c>
      <c r="I2626" t="s">
        <v>46</v>
      </c>
      <c r="J2626">
        <v>0</v>
      </c>
      <c r="L2626">
        <v>240.62219999999999</v>
      </c>
      <c r="M2626">
        <v>4.2</v>
      </c>
    </row>
    <row r="2627" spans="1:13" hidden="1"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3">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3">
      <c r="A2636" t="s">
        <v>10</v>
      </c>
      <c r="B2636">
        <v>2635</v>
      </c>
      <c r="C2636" t="s">
        <v>1138</v>
      </c>
      <c r="D2636" t="s">
        <v>57</v>
      </c>
      <c r="E2636">
        <v>2018</v>
      </c>
      <c r="F2636" t="s">
        <v>45</v>
      </c>
      <c r="G2636" t="s">
        <v>21</v>
      </c>
      <c r="H2636" t="s">
        <v>15</v>
      </c>
      <c r="I2636" t="s">
        <v>46</v>
      </c>
      <c r="J2636">
        <v>2.923013E-2</v>
      </c>
      <c r="L2636">
        <v>189.4556</v>
      </c>
      <c r="M2636">
        <v>4.2</v>
      </c>
    </row>
    <row r="2637" spans="1:13" hidden="1"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3">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3">
      <c r="A2646" t="s">
        <v>10</v>
      </c>
      <c r="B2646">
        <v>2645</v>
      </c>
      <c r="C2646" t="s">
        <v>614</v>
      </c>
      <c r="D2646" t="s">
        <v>48</v>
      </c>
      <c r="E2646">
        <v>2018</v>
      </c>
      <c r="F2646" t="s">
        <v>45</v>
      </c>
      <c r="G2646" t="s">
        <v>21</v>
      </c>
      <c r="H2646" t="s">
        <v>15</v>
      </c>
      <c r="I2646" t="s">
        <v>46</v>
      </c>
      <c r="J2646">
        <v>8.9512542E-2</v>
      </c>
      <c r="L2646">
        <v>133.1626</v>
      </c>
      <c r="M2646">
        <v>4.2</v>
      </c>
    </row>
    <row r="2647" spans="1:13" hidden="1" x14ac:dyDescent="0.3">
      <c r="A2647" t="s">
        <v>10</v>
      </c>
      <c r="B2647">
        <v>2646</v>
      </c>
      <c r="C2647" t="s">
        <v>319</v>
      </c>
      <c r="D2647" t="s">
        <v>48</v>
      </c>
      <c r="E2647">
        <v>2018</v>
      </c>
      <c r="F2647" t="s">
        <v>45</v>
      </c>
      <c r="G2647" t="s">
        <v>21</v>
      </c>
      <c r="H2647" t="s">
        <v>15</v>
      </c>
      <c r="I2647" t="s">
        <v>46</v>
      </c>
      <c r="J2647">
        <v>0.104786172</v>
      </c>
      <c r="L2647">
        <v>172.2764</v>
      </c>
      <c r="M2647">
        <v>4.2</v>
      </c>
    </row>
    <row r="2648" spans="1:13" hidden="1"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hidden="1"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hidden="1"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hidden="1"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hidden="1"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hidden="1"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hidden="1"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hidden="1"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hidden="1"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hidden="1"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hidden="1"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hidden="1"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hidden="1"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hidden="1"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hidden="1"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hidden="1"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hidden="1"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hidden="1"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hidden="1"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hidden="1"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hidden="1"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hidden="1"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hidden="1"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hidden="1"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hidden="1"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hidden="1"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hidden="1"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hidden="1"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hidden="1"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hidden="1"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hidden="1"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hidden="1"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hidden="1"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hidden="1"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hidden="1"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hidden="1"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hidden="1"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hidden="1"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hidden="1"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hidden="1"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hidden="1"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hidden="1"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hidden="1"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hidden="1"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hidden="1"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hidden="1"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hidden="1"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hidden="1"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hidden="1"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hidden="1"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hidden="1"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hidden="1"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hidden="1"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hidden="1"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hidden="1"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hidden="1"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hidden="1"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hidden="1"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hidden="1"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hidden="1"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hidden="1"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hidden="1"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hidden="1"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hidden="1"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hidden="1"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hidden="1"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hidden="1"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hidden="1"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hidden="1"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hidden="1"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hidden="1"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hidden="1"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hidden="1"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hidden="1"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hidden="1"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hidden="1"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hidden="1"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hidden="1"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hidden="1"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hidden="1"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hidden="1"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hidden="1"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hidden="1"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hidden="1"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hidden="1"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hidden="1"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hidden="1"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hidden="1"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hidden="1"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hidden="1"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hidden="1"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hidden="1"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hidden="1"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hidden="1"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hidden="1"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hidden="1"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hidden="1"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hidden="1"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hidden="1"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hidden="1"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hidden="1"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hidden="1"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hidden="1"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hidden="1"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hidden="1"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hidden="1"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hidden="1"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hidden="1"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hidden="1"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hidden="1"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hidden="1"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hidden="1"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hidden="1"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hidden="1"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hidden="1"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hidden="1"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hidden="1"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hidden="1"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hidden="1"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hidden="1"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hidden="1"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hidden="1"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hidden="1"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hidden="1"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hidden="1"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hidden="1"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hidden="1"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hidden="1"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hidden="1"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hidden="1"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hidden="1"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hidden="1"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hidden="1"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hidden="1"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hidden="1"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hidden="1"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hidden="1"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hidden="1"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hidden="1"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hidden="1"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hidden="1"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hidden="1"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hidden="1"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hidden="1"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hidden="1"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hidden="1"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hidden="1"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hidden="1"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hidden="1"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hidden="1"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hidden="1"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hidden="1"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hidden="1"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hidden="1"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hidden="1"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hidden="1"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hidden="1"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hidden="1"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hidden="1"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hidden="1"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hidden="1"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hidden="1"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hidden="1"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hidden="1"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hidden="1"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hidden="1"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hidden="1"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hidden="1"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hidden="1"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hidden="1"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hidden="1"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hidden="1"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hidden="1"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hidden="1"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hidden="1"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hidden="1"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hidden="1"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hidden="1"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hidden="1"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hidden="1"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hidden="1"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hidden="1"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hidden="1"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hidden="1"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hidden="1"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hidden="1"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hidden="1"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hidden="1"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hidden="1"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hidden="1"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hidden="1"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hidden="1"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hidden="1"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hidden="1"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hidden="1"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hidden="1"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hidden="1"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hidden="1"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hidden="1"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hidden="1"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hidden="1"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hidden="1"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hidden="1"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hidden="1"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hidden="1"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hidden="1"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hidden="1"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hidden="1"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hidden="1"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hidden="1"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hidden="1"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hidden="1"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hidden="1"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hidden="1"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hidden="1"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hidden="1"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hidden="1"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hidden="1"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hidden="1"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hidden="1"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hidden="1"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hidden="1"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hidden="1"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hidden="1"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hidden="1"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hidden="1"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hidden="1"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hidden="1"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hidden="1"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hidden="1"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hidden="1"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hidden="1"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hidden="1"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hidden="1"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hidden="1"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hidden="1"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hidden="1"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hidden="1"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hidden="1"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hidden="1"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hidden="1"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hidden="1"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hidden="1"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hidden="1"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hidden="1"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hidden="1"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hidden="1" x14ac:dyDescent="0.3">
      <c r="A3188" t="s">
        <v>10</v>
      </c>
      <c r="B3188">
        <v>3187</v>
      </c>
      <c r="C3188" t="s">
        <v>1243</v>
      </c>
      <c r="D3188" t="s">
        <v>57</v>
      </c>
      <c r="E3188">
        <v>2015</v>
      </c>
      <c r="F3188" t="s">
        <v>33</v>
      </c>
      <c r="G3188" t="s">
        <v>34</v>
      </c>
      <c r="H3188" t="s">
        <v>26</v>
      </c>
      <c r="I3188" t="s">
        <v>16</v>
      </c>
      <c r="J3188">
        <v>0</v>
      </c>
      <c r="K3188">
        <v>9.1</v>
      </c>
      <c r="L3188">
        <v>173.2054</v>
      </c>
      <c r="M3188">
        <v>4</v>
      </c>
    </row>
    <row r="3189" spans="1:13" hidden="1"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hidden="1"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hidden="1"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hidden="1"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hidden="1"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hidden="1"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hidden="1"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hidden="1"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hidden="1"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hidden="1"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hidden="1"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hidden="1"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hidden="1"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hidden="1"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hidden="1"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hidden="1"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hidden="1"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hidden="1"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hidden="1"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hidden="1"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hidden="1"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hidden="1"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hidden="1"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hidden="1"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hidden="1"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hidden="1"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hidden="1"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hidden="1"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hidden="1" x14ac:dyDescent="0.3">
      <c r="A3231" t="s">
        <v>10</v>
      </c>
      <c r="B3231">
        <v>3230</v>
      </c>
      <c r="C3231" t="s">
        <v>254</v>
      </c>
      <c r="D3231" t="s">
        <v>24</v>
      </c>
      <c r="E3231">
        <v>2016</v>
      </c>
      <c r="F3231" t="s">
        <v>25</v>
      </c>
      <c r="G3231" t="s">
        <v>14</v>
      </c>
      <c r="H3231" t="s">
        <v>26</v>
      </c>
      <c r="I3231" t="s">
        <v>16</v>
      </c>
      <c r="J3231">
        <v>0</v>
      </c>
      <c r="K3231">
        <v>20</v>
      </c>
      <c r="L3231">
        <v>127.3678</v>
      </c>
      <c r="M3231">
        <v>4</v>
      </c>
    </row>
    <row r="3232" spans="1:13" hidden="1"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hidden="1"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hidden="1"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hidden="1"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hidden="1"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hidden="1"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hidden="1"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hidden="1"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hidden="1"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hidden="1"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hidden="1"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hidden="1"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hidden="1"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hidden="1"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hidden="1"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hidden="1"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hidden="1"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hidden="1"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hidden="1"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hidden="1"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hidden="1"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hidden="1"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hidden="1"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hidden="1"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hidden="1"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hidden="1"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hidden="1"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hidden="1"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hidden="1"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hidden="1"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hidden="1"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hidden="1"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hidden="1"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hidden="1"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hidden="1"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hidden="1"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hidden="1"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hidden="1"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hidden="1"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hidden="1"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
      <c r="A3310" t="s">
        <v>10</v>
      </c>
      <c r="B3310">
        <v>3309</v>
      </c>
      <c r="C3310" t="s">
        <v>614</v>
      </c>
      <c r="D3310" t="s">
        <v>48</v>
      </c>
      <c r="E3310">
        <v>2012</v>
      </c>
      <c r="F3310" t="s">
        <v>13</v>
      </c>
      <c r="G3310" t="s">
        <v>14</v>
      </c>
      <c r="H3310" t="s">
        <v>15</v>
      </c>
      <c r="I3310" t="s">
        <v>16</v>
      </c>
      <c r="J3310">
        <v>0</v>
      </c>
      <c r="K3310">
        <v>6.67</v>
      </c>
      <c r="L3310">
        <v>133.0626</v>
      </c>
      <c r="M3310">
        <v>4</v>
      </c>
    </row>
    <row r="3311" spans="1:13" hidden="1"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hidden="1"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hidden="1"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hidden="1"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hidden="1"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hidden="1"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hidden="1" x14ac:dyDescent="0.3">
      <c r="A3317" t="s">
        <v>17</v>
      </c>
      <c r="B3317">
        <v>3316</v>
      </c>
      <c r="C3317" t="s">
        <v>1455</v>
      </c>
      <c r="D3317" t="s">
        <v>74</v>
      </c>
      <c r="E3317">
        <v>2018</v>
      </c>
      <c r="F3317" t="s">
        <v>138</v>
      </c>
      <c r="G3317" t="s">
        <v>14</v>
      </c>
      <c r="H3317" t="s">
        <v>26</v>
      </c>
      <c r="I3317" t="s">
        <v>40</v>
      </c>
      <c r="J3317">
        <v>0.106907604</v>
      </c>
      <c r="L3317">
        <v>162.8526</v>
      </c>
      <c r="M3317">
        <v>4</v>
      </c>
    </row>
    <row r="3318" spans="1:13" hidden="1"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hidden="1"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hidden="1"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hidden="1" x14ac:dyDescent="0.3">
      <c r="A3321" t="s">
        <v>17</v>
      </c>
      <c r="B3321">
        <v>3320</v>
      </c>
      <c r="C3321" t="s">
        <v>1277</v>
      </c>
      <c r="D3321" t="s">
        <v>67</v>
      </c>
      <c r="E3321">
        <v>2018</v>
      </c>
      <c r="F3321" t="s">
        <v>138</v>
      </c>
      <c r="G3321" t="s">
        <v>14</v>
      </c>
      <c r="H3321" t="s">
        <v>26</v>
      </c>
      <c r="I3321" t="s">
        <v>40</v>
      </c>
      <c r="J3321">
        <v>0.122832172</v>
      </c>
      <c r="L3321">
        <v>217.685</v>
      </c>
      <c r="M3321">
        <v>4</v>
      </c>
    </row>
    <row r="3322" spans="1:13" hidden="1"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hidden="1"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hidden="1"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hidden="1" x14ac:dyDescent="0.3">
      <c r="A3325" t="s">
        <v>17</v>
      </c>
      <c r="B3325">
        <v>3324</v>
      </c>
      <c r="C3325" t="s">
        <v>51</v>
      </c>
      <c r="D3325" t="s">
        <v>12</v>
      </c>
      <c r="E3325">
        <v>2018</v>
      </c>
      <c r="F3325" t="s">
        <v>138</v>
      </c>
      <c r="G3325" t="s">
        <v>14</v>
      </c>
      <c r="H3325" t="s">
        <v>26</v>
      </c>
      <c r="I3325" t="s">
        <v>40</v>
      </c>
      <c r="J3325">
        <v>0.22483730800000001</v>
      </c>
      <c r="L3325">
        <v>112.7886</v>
      </c>
      <c r="M3325">
        <v>4</v>
      </c>
    </row>
    <row r="3326" spans="1:13" hidden="1"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hidden="1"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hidden="1"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hidden="1"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hidden="1"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hidden="1"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hidden="1"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hidden="1"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hidden="1"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hidden="1"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hidden="1"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hidden="1"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hidden="1"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hidden="1"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hidden="1" x14ac:dyDescent="0.3">
      <c r="A3340" t="s">
        <v>10</v>
      </c>
      <c r="B3340">
        <v>3339</v>
      </c>
      <c r="C3340" t="s">
        <v>1458</v>
      </c>
      <c r="D3340" t="s">
        <v>28</v>
      </c>
      <c r="E3340">
        <v>2018</v>
      </c>
      <c r="F3340" t="s">
        <v>138</v>
      </c>
      <c r="G3340" t="s">
        <v>14</v>
      </c>
      <c r="H3340" t="s">
        <v>26</v>
      </c>
      <c r="I3340" t="s">
        <v>40</v>
      </c>
      <c r="J3340">
        <v>0</v>
      </c>
      <c r="L3340">
        <v>169.87899999999999</v>
      </c>
      <c r="M3340">
        <v>4</v>
      </c>
    </row>
    <row r="3341" spans="1:13" hidden="1"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hidden="1"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hidden="1"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hidden="1"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hidden="1" x14ac:dyDescent="0.3">
      <c r="A3345" t="s">
        <v>10</v>
      </c>
      <c r="B3345">
        <v>3344</v>
      </c>
      <c r="C3345" t="s">
        <v>1426</v>
      </c>
      <c r="D3345" t="s">
        <v>12</v>
      </c>
      <c r="E3345">
        <v>2018</v>
      </c>
      <c r="F3345" t="s">
        <v>138</v>
      </c>
      <c r="G3345" t="s">
        <v>14</v>
      </c>
      <c r="H3345" t="s">
        <v>26</v>
      </c>
      <c r="I3345" t="s">
        <v>40</v>
      </c>
      <c r="J3345">
        <v>0.214139786</v>
      </c>
      <c r="L3345">
        <v>102.4016</v>
      </c>
      <c r="M3345">
        <v>4</v>
      </c>
    </row>
    <row r="3346" spans="1:13" hidden="1" x14ac:dyDescent="0.3">
      <c r="A3346" t="s">
        <v>10</v>
      </c>
      <c r="B3346">
        <v>3345</v>
      </c>
      <c r="C3346" t="s">
        <v>606</v>
      </c>
      <c r="D3346" t="s">
        <v>12</v>
      </c>
      <c r="E3346">
        <v>2018</v>
      </c>
      <c r="F3346" t="s">
        <v>138</v>
      </c>
      <c r="G3346" t="s">
        <v>14</v>
      </c>
      <c r="H3346" t="s">
        <v>26</v>
      </c>
      <c r="I3346" t="s">
        <v>40</v>
      </c>
      <c r="J3346">
        <v>0</v>
      </c>
      <c r="L3346">
        <v>178.5318</v>
      </c>
      <c r="M3346">
        <v>4</v>
      </c>
    </row>
    <row r="3347" spans="1:13" hidden="1"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hidden="1"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hidden="1"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hidden="1" x14ac:dyDescent="0.3">
      <c r="A3350" t="s">
        <v>35</v>
      </c>
      <c r="B3350">
        <v>3349</v>
      </c>
      <c r="C3350" t="s">
        <v>694</v>
      </c>
      <c r="D3350" t="s">
        <v>42</v>
      </c>
      <c r="E3350">
        <v>2018</v>
      </c>
      <c r="F3350" t="s">
        <v>138</v>
      </c>
      <c r="G3350" t="s">
        <v>14</v>
      </c>
      <c r="H3350" t="s">
        <v>26</v>
      </c>
      <c r="I3350" t="s">
        <v>40</v>
      </c>
      <c r="J3350">
        <v>2.4992442E-2</v>
      </c>
      <c r="L3350">
        <v>53.6614</v>
      </c>
      <c r="M3350">
        <v>4</v>
      </c>
    </row>
    <row r="3351" spans="1:13" hidden="1"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hidden="1"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hidden="1"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hidden="1"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hidden="1"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hidden="1"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hidden="1"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hidden="1"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hidden="1"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hidden="1"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hidden="1"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hidden="1"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hidden="1"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hidden="1"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hidden="1"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hidden="1"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hidden="1"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hidden="1"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hidden="1"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hidden="1"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hidden="1"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hidden="1"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hidden="1"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hidden="1"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hidden="1"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hidden="1"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hidden="1"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hidden="1"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hidden="1"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hidden="1"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hidden="1"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hidden="1"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hidden="1"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hidden="1"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hidden="1"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hidden="1"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hidden="1"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hidden="1"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hidden="1"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hidden="1"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hidden="1"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hidden="1"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hidden="1"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hidden="1"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hidden="1"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hidden="1"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hidden="1"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hidden="1"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hidden="1"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hidden="1"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hidden="1"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hidden="1"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hidden="1"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hidden="1"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hidden="1"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hidden="1"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hidden="1"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hidden="1"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hidden="1"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hidden="1"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hidden="1"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hidden="1"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hidden="1"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hidden="1"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hidden="1"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hidden="1"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hidden="1"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hidden="1"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hidden="1"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hidden="1"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hidden="1"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hidden="1"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hidden="1"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hidden="1"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hidden="1"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hidden="1"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hidden="1"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hidden="1"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hidden="1"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hidden="1"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hidden="1"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hidden="1"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hidden="1" x14ac:dyDescent="0.3">
      <c r="A3438" t="s">
        <v>17</v>
      </c>
      <c r="B3438">
        <v>3437</v>
      </c>
      <c r="C3438" t="s">
        <v>894</v>
      </c>
      <c r="D3438" t="s">
        <v>42</v>
      </c>
      <c r="E3438">
        <v>2015</v>
      </c>
      <c r="F3438" t="s">
        <v>33</v>
      </c>
      <c r="G3438" t="s">
        <v>34</v>
      </c>
      <c r="H3438" t="s">
        <v>26</v>
      </c>
      <c r="I3438" t="s">
        <v>16</v>
      </c>
      <c r="J3438">
        <v>0</v>
      </c>
      <c r="K3438">
        <v>9.6</v>
      </c>
      <c r="L3438">
        <v>164.2184</v>
      </c>
      <c r="M3438">
        <v>4</v>
      </c>
    </row>
    <row r="3439" spans="1:13" hidden="1"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hidden="1"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hidden="1"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hidden="1"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hidden="1"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hidden="1"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hidden="1"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hidden="1"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hidden="1"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hidden="1"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hidden="1"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hidden="1"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hidden="1"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hidden="1"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hidden="1"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hidden="1"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hidden="1"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hidden="1"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hidden="1"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hidden="1"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hidden="1"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hidden="1"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hidden="1"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hidden="1"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hidden="1"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hidden="1"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hidden="1"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hidden="1"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hidden="1"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hidden="1"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hidden="1" x14ac:dyDescent="0.3">
      <c r="A3469" t="s">
        <v>17</v>
      </c>
      <c r="B3469">
        <v>3468</v>
      </c>
      <c r="C3469" t="s">
        <v>1326</v>
      </c>
      <c r="D3469" t="s">
        <v>61</v>
      </c>
      <c r="E3469">
        <v>2020</v>
      </c>
      <c r="F3469" t="s">
        <v>37</v>
      </c>
      <c r="G3469" t="s">
        <v>34</v>
      </c>
      <c r="H3469" t="s">
        <v>26</v>
      </c>
      <c r="I3469" t="s">
        <v>16</v>
      </c>
      <c r="J3469">
        <v>0</v>
      </c>
      <c r="K3469">
        <v>9.5</v>
      </c>
      <c r="L3469">
        <v>188.9872</v>
      </c>
      <c r="M3469">
        <v>4</v>
      </c>
    </row>
    <row r="3470" spans="1:13" hidden="1"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hidden="1"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hidden="1"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hidden="1"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hidden="1"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hidden="1"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hidden="1"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hidden="1"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hidden="1"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hidden="1"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hidden="1"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hidden="1"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hidden="1"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hidden="1"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hidden="1"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hidden="1"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hidden="1"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hidden="1"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hidden="1"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hidden="1"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hidden="1"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hidden="1"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hidden="1"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hidden="1"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hidden="1"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hidden="1"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hidden="1"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hidden="1"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hidden="1"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hidden="1"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hidden="1"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hidden="1"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hidden="1"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hidden="1"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hidden="1"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hidden="1"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hidden="1"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hidden="1"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hidden="1"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hidden="1"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hidden="1"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hidden="1"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hidden="1"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hidden="1"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hidden="1"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hidden="1"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hidden="1"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hidden="1"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hidden="1"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hidden="1"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hidden="1"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hidden="1"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hidden="1"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hidden="1"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hidden="1"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hidden="1"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hidden="1"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hidden="1"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hidden="1"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hidden="1"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hidden="1"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hidden="1"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hidden="1"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hidden="1"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hidden="1"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hidden="1"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hidden="1"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hidden="1"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hidden="1"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hidden="1"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hidden="1"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hidden="1"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hidden="1"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hidden="1"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hidden="1"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hidden="1"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hidden="1"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hidden="1"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hidden="1"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hidden="1"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hidden="1"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hidden="1"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hidden="1"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hidden="1"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hidden="1"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hidden="1"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hidden="1"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hidden="1"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hidden="1"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hidden="1"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hidden="1"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hidden="1"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hidden="1"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hidden="1"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hidden="1"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hidden="1"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hidden="1"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hidden="1"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hidden="1"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hidden="1"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hidden="1"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hidden="1"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hidden="1"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hidden="1"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hidden="1"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hidden="1"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hidden="1"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hidden="1"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hidden="1"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hidden="1"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hidden="1"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hidden="1"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hidden="1"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hidden="1"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3">
      <c r="A3774" t="s">
        <v>17</v>
      </c>
      <c r="B3774">
        <v>3773</v>
      </c>
      <c r="C3774" t="s">
        <v>704</v>
      </c>
      <c r="D3774" t="s">
        <v>57</v>
      </c>
      <c r="E3774">
        <v>2018</v>
      </c>
      <c r="F3774" t="s">
        <v>45</v>
      </c>
      <c r="G3774" t="s">
        <v>21</v>
      </c>
      <c r="H3774" t="s">
        <v>15</v>
      </c>
      <c r="I3774" t="s">
        <v>46</v>
      </c>
      <c r="J3774">
        <v>7.8831762E-2</v>
      </c>
      <c r="L3774">
        <v>98.97</v>
      </c>
      <c r="M3774">
        <v>4</v>
      </c>
    </row>
    <row r="3775" spans="1:13" hidden="1"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3">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3">
      <c r="A3784" t="s">
        <v>17</v>
      </c>
      <c r="B3784">
        <v>3783</v>
      </c>
      <c r="C3784" t="s">
        <v>169</v>
      </c>
      <c r="D3784" t="s">
        <v>12</v>
      </c>
      <c r="E3784">
        <v>2018</v>
      </c>
      <c r="F3784" t="s">
        <v>45</v>
      </c>
      <c r="G3784" t="s">
        <v>21</v>
      </c>
      <c r="H3784" t="s">
        <v>15</v>
      </c>
      <c r="I3784" t="s">
        <v>46</v>
      </c>
      <c r="J3784">
        <v>0</v>
      </c>
      <c r="L3784">
        <v>253.03559999999999</v>
      </c>
      <c r="M3784">
        <v>4</v>
      </c>
    </row>
    <row r="3785" spans="1:13" hidden="1"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3">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3">
      <c r="A3793" t="s">
        <v>17</v>
      </c>
      <c r="B3793">
        <v>3792</v>
      </c>
      <c r="C3793" t="s">
        <v>932</v>
      </c>
      <c r="D3793" t="s">
        <v>48</v>
      </c>
      <c r="E3793">
        <v>2018</v>
      </c>
      <c r="F3793" t="s">
        <v>45</v>
      </c>
      <c r="G3793" t="s">
        <v>21</v>
      </c>
      <c r="H3793" t="s">
        <v>15</v>
      </c>
      <c r="I3793" t="s">
        <v>46</v>
      </c>
      <c r="J3793">
        <v>0</v>
      </c>
      <c r="L3793">
        <v>45.742800000000003</v>
      </c>
      <c r="M3793">
        <v>4</v>
      </c>
    </row>
    <row r="3794" spans="1:13" hidden="1"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3">
      <c r="A3795" t="s">
        <v>17</v>
      </c>
      <c r="B3795">
        <v>3794</v>
      </c>
      <c r="C3795" t="s">
        <v>625</v>
      </c>
      <c r="D3795" t="s">
        <v>48</v>
      </c>
      <c r="E3795">
        <v>2018</v>
      </c>
      <c r="F3795" t="s">
        <v>45</v>
      </c>
      <c r="G3795" t="s">
        <v>21</v>
      </c>
      <c r="H3795" t="s">
        <v>15</v>
      </c>
      <c r="I3795" t="s">
        <v>46</v>
      </c>
      <c r="J3795">
        <v>2.9793955E-2</v>
      </c>
      <c r="L3795">
        <v>167.2816</v>
      </c>
      <c r="M3795">
        <v>4</v>
      </c>
    </row>
    <row r="3796" spans="1:13" hidden="1" x14ac:dyDescent="0.3">
      <c r="A3796" t="s">
        <v>17</v>
      </c>
      <c r="B3796">
        <v>3795</v>
      </c>
      <c r="C3796" t="s">
        <v>916</v>
      </c>
      <c r="D3796" t="s">
        <v>48</v>
      </c>
      <c r="E3796">
        <v>2018</v>
      </c>
      <c r="F3796" t="s">
        <v>45</v>
      </c>
      <c r="G3796" t="s">
        <v>21</v>
      </c>
      <c r="H3796" t="s">
        <v>15</v>
      </c>
      <c r="I3796" t="s">
        <v>46</v>
      </c>
      <c r="J3796">
        <v>0</v>
      </c>
      <c r="L3796">
        <v>248.8092</v>
      </c>
      <c r="M3796">
        <v>4</v>
      </c>
    </row>
    <row r="3797" spans="1:13" hidden="1"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3">
      <c r="A3798" t="s">
        <v>17</v>
      </c>
      <c r="B3798">
        <v>3797</v>
      </c>
      <c r="C3798" t="s">
        <v>1267</v>
      </c>
      <c r="D3798" t="s">
        <v>32</v>
      </c>
      <c r="E3798">
        <v>2018</v>
      </c>
      <c r="F3798" t="s">
        <v>45</v>
      </c>
      <c r="G3798" t="s">
        <v>21</v>
      </c>
      <c r="H3798" t="s">
        <v>15</v>
      </c>
      <c r="I3798" t="s">
        <v>46</v>
      </c>
      <c r="J3798">
        <v>0</v>
      </c>
      <c r="L3798">
        <v>121.044</v>
      </c>
      <c r="M3798">
        <v>4</v>
      </c>
    </row>
    <row r="3799" spans="1:13" hidden="1"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3">
      <c r="A3804" t="s">
        <v>10</v>
      </c>
      <c r="B3804">
        <v>3803</v>
      </c>
      <c r="C3804" t="s">
        <v>978</v>
      </c>
      <c r="D3804" t="s">
        <v>67</v>
      </c>
      <c r="E3804">
        <v>2018</v>
      </c>
      <c r="F3804" t="s">
        <v>45</v>
      </c>
      <c r="G3804" t="s">
        <v>21</v>
      </c>
      <c r="H3804" t="s">
        <v>15</v>
      </c>
      <c r="I3804" t="s">
        <v>46</v>
      </c>
      <c r="J3804">
        <v>2.2403117E-2</v>
      </c>
      <c r="L3804">
        <v>250.9092</v>
      </c>
      <c r="M3804">
        <v>4</v>
      </c>
    </row>
    <row r="3805" spans="1:13" hidden="1"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3">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3">
      <c r="A3812" t="s">
        <v>10</v>
      </c>
      <c r="B3812">
        <v>3811</v>
      </c>
      <c r="C3812" t="s">
        <v>1426</v>
      </c>
      <c r="D3812" t="s">
        <v>12</v>
      </c>
      <c r="E3812">
        <v>2018</v>
      </c>
      <c r="F3812" t="s">
        <v>45</v>
      </c>
      <c r="G3812" t="s">
        <v>21</v>
      </c>
      <c r="H3812" t="s">
        <v>15</v>
      </c>
      <c r="I3812" t="s">
        <v>46</v>
      </c>
      <c r="J3812">
        <v>0.121712459</v>
      </c>
      <c r="L3812">
        <v>101.2016</v>
      </c>
      <c r="M3812">
        <v>4</v>
      </c>
    </row>
    <row r="3813" spans="1:13" hidden="1"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3">
      <c r="A3817" t="s">
        <v>10</v>
      </c>
      <c r="B3817">
        <v>3816</v>
      </c>
      <c r="C3817" t="s">
        <v>1012</v>
      </c>
      <c r="D3817" t="s">
        <v>12</v>
      </c>
      <c r="E3817">
        <v>2018</v>
      </c>
      <c r="F3817" t="s">
        <v>45</v>
      </c>
      <c r="G3817" t="s">
        <v>21</v>
      </c>
      <c r="H3817" t="s">
        <v>15</v>
      </c>
      <c r="I3817" t="s">
        <v>46</v>
      </c>
      <c r="J3817">
        <v>0.112668963</v>
      </c>
      <c r="L3817">
        <v>191.0504</v>
      </c>
      <c r="M3817">
        <v>4</v>
      </c>
    </row>
    <row r="3818" spans="1:13" hidden="1"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hidden="1"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hidden="1"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hidden="1"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hidden="1"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hidden="1"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hidden="1"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hidden="1"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hidden="1"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hidden="1"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hidden="1"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hidden="1"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hidden="1"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hidden="1"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hidden="1"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hidden="1"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hidden="1"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hidden="1"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hidden="1"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hidden="1"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hidden="1"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hidden="1"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hidden="1"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hidden="1"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hidden="1"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hidden="1"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hidden="1"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hidden="1"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hidden="1"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hidden="1"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hidden="1"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hidden="1"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hidden="1"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hidden="1"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hidden="1"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hidden="1"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hidden="1"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hidden="1"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hidden="1"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hidden="1"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hidden="1"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hidden="1"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hidden="1"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hidden="1"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hidden="1"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hidden="1"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hidden="1" x14ac:dyDescent="0.3">
      <c r="A3896" t="s">
        <v>17</v>
      </c>
      <c r="B3896">
        <v>3895</v>
      </c>
      <c r="C3896" t="s">
        <v>1292</v>
      </c>
      <c r="D3896" t="s">
        <v>32</v>
      </c>
      <c r="E3896">
        <v>2018</v>
      </c>
      <c r="F3896" t="s">
        <v>138</v>
      </c>
      <c r="G3896" t="s">
        <v>14</v>
      </c>
      <c r="H3896" t="s">
        <v>26</v>
      </c>
      <c r="I3896" t="s">
        <v>40</v>
      </c>
      <c r="J3896">
        <v>0.168780127</v>
      </c>
      <c r="L3896">
        <v>197.8768</v>
      </c>
      <c r="M3896">
        <v>3.9</v>
      </c>
    </row>
    <row r="3897" spans="1:13" hidden="1"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hidden="1"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hidden="1"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hidden="1" x14ac:dyDescent="0.3">
      <c r="A3900" t="s">
        <v>17</v>
      </c>
      <c r="B3900">
        <v>3899</v>
      </c>
      <c r="C3900" t="s">
        <v>1524</v>
      </c>
      <c r="D3900" t="s">
        <v>12</v>
      </c>
      <c r="E3900">
        <v>2018</v>
      </c>
      <c r="F3900" t="s">
        <v>138</v>
      </c>
      <c r="G3900" t="s">
        <v>14</v>
      </c>
      <c r="H3900" t="s">
        <v>26</v>
      </c>
      <c r="I3900" t="s">
        <v>40</v>
      </c>
      <c r="J3900">
        <v>0</v>
      </c>
      <c r="L3900">
        <v>126.6994</v>
      </c>
      <c r="M3900">
        <v>3.9</v>
      </c>
    </row>
    <row r="3901" spans="1:13" hidden="1"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hidden="1"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hidden="1"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hidden="1"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hidden="1"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hidden="1"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hidden="1" x14ac:dyDescent="0.3">
      <c r="A3907" t="s">
        <v>17</v>
      </c>
      <c r="B3907">
        <v>3906</v>
      </c>
      <c r="C3907" t="s">
        <v>435</v>
      </c>
      <c r="D3907" t="s">
        <v>42</v>
      </c>
      <c r="E3907">
        <v>2018</v>
      </c>
      <c r="F3907" t="s">
        <v>138</v>
      </c>
      <c r="G3907" t="s">
        <v>14</v>
      </c>
      <c r="H3907" t="s">
        <v>26</v>
      </c>
      <c r="I3907" t="s">
        <v>40</v>
      </c>
      <c r="J3907">
        <v>2.8207784E-2</v>
      </c>
      <c r="L3907">
        <v>195.5478</v>
      </c>
      <c r="M3907">
        <v>3.9</v>
      </c>
    </row>
    <row r="3908" spans="1:13" hidden="1" x14ac:dyDescent="0.3">
      <c r="A3908" t="s">
        <v>17</v>
      </c>
      <c r="B3908">
        <v>3907</v>
      </c>
      <c r="C3908" t="s">
        <v>114</v>
      </c>
      <c r="D3908" t="s">
        <v>42</v>
      </c>
      <c r="E3908">
        <v>2018</v>
      </c>
      <c r="F3908" t="s">
        <v>138</v>
      </c>
      <c r="G3908" t="s">
        <v>14</v>
      </c>
      <c r="H3908" t="s">
        <v>26</v>
      </c>
      <c r="I3908" t="s">
        <v>40</v>
      </c>
      <c r="J3908">
        <v>0.19875618</v>
      </c>
      <c r="L3908">
        <v>250.7724</v>
      </c>
      <c r="M3908">
        <v>3.9</v>
      </c>
    </row>
    <row r="3909" spans="1:13" hidden="1" x14ac:dyDescent="0.3">
      <c r="A3909" t="s">
        <v>17</v>
      </c>
      <c r="B3909">
        <v>3908</v>
      </c>
      <c r="C3909" t="s">
        <v>1318</v>
      </c>
      <c r="D3909" t="s">
        <v>64</v>
      </c>
      <c r="E3909">
        <v>2018</v>
      </c>
      <c r="F3909" t="s">
        <v>138</v>
      </c>
      <c r="G3909" t="s">
        <v>14</v>
      </c>
      <c r="H3909" t="s">
        <v>26</v>
      </c>
      <c r="I3909" t="s">
        <v>40</v>
      </c>
      <c r="J3909">
        <v>0.159394437</v>
      </c>
      <c r="L3909">
        <v>105.6938</v>
      </c>
      <c r="M3909">
        <v>3.9</v>
      </c>
    </row>
    <row r="3910" spans="1:13" hidden="1"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hidden="1" x14ac:dyDescent="0.3">
      <c r="A3911" t="s">
        <v>10</v>
      </c>
      <c r="B3911">
        <v>3910</v>
      </c>
      <c r="C3911" t="s">
        <v>1414</v>
      </c>
      <c r="D3911" t="s">
        <v>67</v>
      </c>
      <c r="E3911">
        <v>2018</v>
      </c>
      <c r="F3911" t="s">
        <v>138</v>
      </c>
      <c r="G3911" t="s">
        <v>14</v>
      </c>
      <c r="H3911" t="s">
        <v>26</v>
      </c>
      <c r="I3911" t="s">
        <v>40</v>
      </c>
      <c r="J3911">
        <v>1.4497036E-2</v>
      </c>
      <c r="L3911">
        <v>150.8708</v>
      </c>
      <c r="M3911">
        <v>3.9</v>
      </c>
    </row>
    <row r="3912" spans="1:13" hidden="1"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hidden="1"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hidden="1"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hidden="1"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hidden="1"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hidden="1"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hidden="1"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hidden="1"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hidden="1"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hidden="1"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hidden="1"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hidden="1"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hidden="1"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hidden="1"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hidden="1"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hidden="1"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hidden="1"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hidden="1"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hidden="1"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hidden="1"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hidden="1"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hidden="1"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hidden="1"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hidden="1"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hidden="1"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hidden="1"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hidden="1"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hidden="1"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hidden="1"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hidden="1"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hidden="1"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hidden="1"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hidden="1"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hidden="1"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hidden="1"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hidden="1"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hidden="1"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hidden="1"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hidden="1"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hidden="1"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hidden="1"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hidden="1"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hidden="1"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hidden="1"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hidden="1"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hidden="1"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hidden="1"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hidden="1"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hidden="1"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hidden="1"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hidden="1"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hidden="1"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hidden="1"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hidden="1"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hidden="1"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hidden="1"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hidden="1"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hidden="1"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hidden="1"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hidden="1"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hidden="1"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hidden="1"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hidden="1"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hidden="1"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hidden="1"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hidden="1"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hidden="1"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hidden="1"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hidden="1"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hidden="1"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hidden="1"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hidden="1"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hidden="1"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hidden="1"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hidden="1"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hidden="1"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hidden="1"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hidden="1"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hidden="1"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hidden="1"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hidden="1"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hidden="1"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hidden="1"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hidden="1"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hidden="1"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hidden="1"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hidden="1"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hidden="1"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hidden="1"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hidden="1"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hidden="1"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hidden="1"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hidden="1"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hidden="1"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hidden="1"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hidden="1"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hidden="1"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hidden="1"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hidden="1"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hidden="1"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hidden="1"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hidden="1"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hidden="1"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hidden="1"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hidden="1"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hidden="1"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hidden="1"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hidden="1"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hidden="1"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hidden="1"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hidden="1"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hidden="1"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hidden="1"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hidden="1"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hidden="1"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3">
      <c r="A4110" t="s">
        <v>17</v>
      </c>
      <c r="B4110">
        <v>4109</v>
      </c>
      <c r="C4110" t="s">
        <v>81</v>
      </c>
      <c r="D4110" t="s">
        <v>12</v>
      </c>
      <c r="E4110">
        <v>2018</v>
      </c>
      <c r="F4110" t="s">
        <v>45</v>
      </c>
      <c r="G4110" t="s">
        <v>21</v>
      </c>
      <c r="H4110" t="s">
        <v>15</v>
      </c>
      <c r="I4110" t="s">
        <v>46</v>
      </c>
      <c r="J4110">
        <v>0</v>
      </c>
      <c r="L4110">
        <v>45.940199999999997</v>
      </c>
      <c r="M4110">
        <v>3.9</v>
      </c>
    </row>
    <row r="4111" spans="1:13" hidden="1"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3">
      <c r="A4116" t="s">
        <v>17</v>
      </c>
      <c r="B4116">
        <v>4115</v>
      </c>
      <c r="C4116" t="s">
        <v>1477</v>
      </c>
      <c r="D4116" t="s">
        <v>42</v>
      </c>
      <c r="E4116">
        <v>2018</v>
      </c>
      <c r="F4116" t="s">
        <v>45</v>
      </c>
      <c r="G4116" t="s">
        <v>21</v>
      </c>
      <c r="H4116" t="s">
        <v>15</v>
      </c>
      <c r="I4116" t="s">
        <v>46</v>
      </c>
      <c r="J4116">
        <v>0.134418705</v>
      </c>
      <c r="L4116">
        <v>99.67</v>
      </c>
      <c r="M4116">
        <v>3.9</v>
      </c>
    </row>
    <row r="4117" spans="1:13" hidden="1"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3">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3">
      <c r="A4124" t="s">
        <v>10</v>
      </c>
      <c r="B4124">
        <v>4123</v>
      </c>
      <c r="C4124" t="s">
        <v>1484</v>
      </c>
      <c r="D4124" t="s">
        <v>12</v>
      </c>
      <c r="E4124">
        <v>2018</v>
      </c>
      <c r="F4124" t="s">
        <v>45</v>
      </c>
      <c r="G4124" t="s">
        <v>21</v>
      </c>
      <c r="H4124" t="s">
        <v>15</v>
      </c>
      <c r="I4124" t="s">
        <v>46</v>
      </c>
      <c r="J4124">
        <v>2.2807826E-2</v>
      </c>
      <c r="L4124">
        <v>183.495</v>
      </c>
      <c r="M4124">
        <v>3.9</v>
      </c>
    </row>
    <row r="4125" spans="1:13" hidden="1"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hidden="1"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hidden="1"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hidden="1"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hidden="1"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hidden="1"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hidden="1"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hidden="1"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hidden="1"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hidden="1"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hidden="1"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hidden="1"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hidden="1"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hidden="1"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hidden="1"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hidden="1"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hidden="1"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hidden="1"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hidden="1"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hidden="1"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hidden="1"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hidden="1"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hidden="1"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hidden="1"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hidden="1"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hidden="1"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hidden="1"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hidden="1"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hidden="1"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hidden="1"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hidden="1"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hidden="1" x14ac:dyDescent="0.3">
      <c r="A4180" t="s">
        <v>17</v>
      </c>
      <c r="B4180">
        <v>4179</v>
      </c>
      <c r="C4180" t="s">
        <v>644</v>
      </c>
      <c r="D4180" t="s">
        <v>32</v>
      </c>
      <c r="E4180">
        <v>2018</v>
      </c>
      <c r="F4180" t="s">
        <v>138</v>
      </c>
      <c r="G4180" t="s">
        <v>14</v>
      </c>
      <c r="H4180" t="s">
        <v>26</v>
      </c>
      <c r="I4180" t="s">
        <v>40</v>
      </c>
      <c r="J4180">
        <v>3.3929133E-2</v>
      </c>
      <c r="L4180">
        <v>154.3972</v>
      </c>
      <c r="M4180">
        <v>3.8</v>
      </c>
    </row>
    <row r="4181" spans="1:13" hidden="1"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hidden="1" x14ac:dyDescent="0.3">
      <c r="A4182" t="s">
        <v>17</v>
      </c>
      <c r="B4182">
        <v>4181</v>
      </c>
      <c r="C4182" t="s">
        <v>1061</v>
      </c>
      <c r="D4182" t="s">
        <v>95</v>
      </c>
      <c r="E4182">
        <v>2018</v>
      </c>
      <c r="F4182" t="s">
        <v>138</v>
      </c>
      <c r="G4182" t="s">
        <v>14</v>
      </c>
      <c r="H4182" t="s">
        <v>26</v>
      </c>
      <c r="I4182" t="s">
        <v>40</v>
      </c>
      <c r="J4182">
        <v>0</v>
      </c>
      <c r="L4182">
        <v>81.861800000000002</v>
      </c>
      <c r="M4182">
        <v>3.8</v>
      </c>
    </row>
    <row r="4183" spans="1:13" hidden="1" x14ac:dyDescent="0.3">
      <c r="A4183" t="s">
        <v>17</v>
      </c>
      <c r="B4183">
        <v>4182</v>
      </c>
      <c r="C4183" t="s">
        <v>766</v>
      </c>
      <c r="D4183" t="s">
        <v>28</v>
      </c>
      <c r="E4183">
        <v>2018</v>
      </c>
      <c r="F4183" t="s">
        <v>138</v>
      </c>
      <c r="G4183" t="s">
        <v>14</v>
      </c>
      <c r="H4183" t="s">
        <v>26</v>
      </c>
      <c r="I4183" t="s">
        <v>40</v>
      </c>
      <c r="J4183">
        <v>1.9716846E-2</v>
      </c>
      <c r="L4183">
        <v>191.9188</v>
      </c>
      <c r="M4183">
        <v>3.8</v>
      </c>
    </row>
    <row r="4184" spans="1:13" hidden="1"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hidden="1"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hidden="1"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hidden="1"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hidden="1" x14ac:dyDescent="0.3">
      <c r="A4188" t="s">
        <v>17</v>
      </c>
      <c r="B4188">
        <v>4187</v>
      </c>
      <c r="C4188" t="s">
        <v>631</v>
      </c>
      <c r="D4188" t="s">
        <v>64</v>
      </c>
      <c r="E4188">
        <v>2018</v>
      </c>
      <c r="F4188" t="s">
        <v>138</v>
      </c>
      <c r="G4188" t="s">
        <v>14</v>
      </c>
      <c r="H4188" t="s">
        <v>26</v>
      </c>
      <c r="I4188" t="s">
        <v>40</v>
      </c>
      <c r="J4188">
        <v>1.1835436E-2</v>
      </c>
      <c r="L4188">
        <v>121.373</v>
      </c>
      <c r="M4188">
        <v>3.8</v>
      </c>
    </row>
    <row r="4189" spans="1:13" hidden="1" x14ac:dyDescent="0.3">
      <c r="A4189" t="s">
        <v>10</v>
      </c>
      <c r="B4189">
        <v>4188</v>
      </c>
      <c r="C4189" t="s">
        <v>420</v>
      </c>
      <c r="D4189" t="s">
        <v>95</v>
      </c>
      <c r="E4189">
        <v>2018</v>
      </c>
      <c r="F4189" t="s">
        <v>138</v>
      </c>
      <c r="G4189" t="s">
        <v>14</v>
      </c>
      <c r="H4189" t="s">
        <v>26</v>
      </c>
      <c r="I4189" t="s">
        <v>40</v>
      </c>
      <c r="J4189">
        <v>0</v>
      </c>
      <c r="L4189">
        <v>121.3098</v>
      </c>
      <c r="M4189">
        <v>3.8</v>
      </c>
    </row>
    <row r="4190" spans="1:13" hidden="1"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hidden="1"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hidden="1"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hidden="1"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hidden="1"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hidden="1"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hidden="1"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hidden="1"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hidden="1"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hidden="1"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hidden="1"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hidden="1"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hidden="1"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hidden="1"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hidden="1"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hidden="1"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hidden="1"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hidden="1"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hidden="1"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hidden="1"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hidden="1"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hidden="1"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hidden="1"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hidden="1"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hidden="1"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hidden="1"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hidden="1"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hidden="1"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hidden="1"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hidden="1"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hidden="1"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hidden="1"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hidden="1"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hidden="1"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hidden="1"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hidden="1"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hidden="1"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hidden="1"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hidden="1"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hidden="1"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hidden="1"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hidden="1"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hidden="1"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hidden="1"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hidden="1"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hidden="1"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hidden="1"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hidden="1"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hidden="1"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hidden="1"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hidden="1"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hidden="1"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hidden="1"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hidden="1"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hidden="1"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hidden="1"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hidden="1"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hidden="1"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hidden="1"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hidden="1"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hidden="1"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hidden="1"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hidden="1"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hidden="1"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hidden="1"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hidden="1"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hidden="1"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hidden="1"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hidden="1"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hidden="1"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hidden="1"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hidden="1"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hidden="1"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hidden="1"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hidden="1"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hidden="1"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hidden="1"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hidden="1"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hidden="1"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hidden="1"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hidden="1"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hidden="1"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hidden="1"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hidden="1"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hidden="1"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hidden="1"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hidden="1"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hidden="1"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hidden="1"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hidden="1"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hidden="1"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hidden="1"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hidden="1"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3">
      <c r="A4363" t="s">
        <v>17</v>
      </c>
      <c r="B4363">
        <v>4362</v>
      </c>
      <c r="C4363" t="s">
        <v>143</v>
      </c>
      <c r="D4363" t="s">
        <v>12</v>
      </c>
      <c r="E4363">
        <v>2018</v>
      </c>
      <c r="F4363" t="s">
        <v>45</v>
      </c>
      <c r="G4363" t="s">
        <v>21</v>
      </c>
      <c r="H4363" t="s">
        <v>15</v>
      </c>
      <c r="I4363" t="s">
        <v>46</v>
      </c>
      <c r="J4363">
        <v>2.5612348E-2</v>
      </c>
      <c r="L4363">
        <v>168.2474</v>
      </c>
      <c r="M4363">
        <v>3.8</v>
      </c>
    </row>
    <row r="4364" spans="1:13" hidden="1"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3">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hidden="1"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hidden="1"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hidden="1"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hidden="1"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hidden="1"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hidden="1"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hidden="1"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3">
      <c r="A4395" t="s">
        <v>10</v>
      </c>
      <c r="B4395">
        <v>4394</v>
      </c>
      <c r="C4395" t="s">
        <v>1511</v>
      </c>
      <c r="D4395" t="s">
        <v>28</v>
      </c>
      <c r="E4395">
        <v>2018</v>
      </c>
      <c r="F4395" t="s">
        <v>45</v>
      </c>
      <c r="G4395" t="s">
        <v>21</v>
      </c>
      <c r="H4395" t="s">
        <v>15</v>
      </c>
      <c r="I4395" t="s">
        <v>46</v>
      </c>
      <c r="J4395">
        <v>0.101338651</v>
      </c>
      <c r="L4395">
        <v>232.63</v>
      </c>
      <c r="M4395">
        <v>3.7</v>
      </c>
    </row>
    <row r="4396" spans="1:13" hidden="1"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hidden="1"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hidden="1"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hidden="1"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hidden="1"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hidden="1"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hidden="1"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hidden="1"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hidden="1"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hidden="1"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hidden="1"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hidden="1"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hidden="1"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hidden="1"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hidden="1"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hidden="1"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hidden="1"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hidden="1"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hidden="1"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hidden="1"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hidden="1"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hidden="1"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hidden="1"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hidden="1"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hidden="1" x14ac:dyDescent="0.3">
      <c r="A4435" t="s">
        <v>17</v>
      </c>
      <c r="B4435">
        <v>4434</v>
      </c>
      <c r="C4435" t="s">
        <v>83</v>
      </c>
      <c r="D4435" t="s">
        <v>12</v>
      </c>
      <c r="E4435">
        <v>2018</v>
      </c>
      <c r="F4435" t="s">
        <v>138</v>
      </c>
      <c r="G4435" t="s">
        <v>14</v>
      </c>
      <c r="H4435" t="s">
        <v>26</v>
      </c>
      <c r="I4435" t="s">
        <v>40</v>
      </c>
      <c r="J4435">
        <v>0.100493148</v>
      </c>
      <c r="L4435">
        <v>123.1046</v>
      </c>
      <c r="M4435">
        <v>3.7</v>
      </c>
    </row>
    <row r="4436" spans="1:13" hidden="1"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hidden="1"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hidden="1"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hidden="1"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hidden="1"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hidden="1"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hidden="1"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hidden="1"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hidden="1"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hidden="1"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hidden="1"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hidden="1"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hidden="1"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hidden="1"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hidden="1"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hidden="1"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hidden="1"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hidden="1"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hidden="1"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hidden="1"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hidden="1"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hidden="1"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hidden="1"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hidden="1"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hidden="1"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hidden="1"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hidden="1"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hidden="1"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hidden="1"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hidden="1"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hidden="1"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hidden="1"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hidden="1"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hidden="1"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hidden="1"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hidden="1"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hidden="1"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hidden="1"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hidden="1"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hidden="1"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hidden="1"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hidden="1"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hidden="1"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hidden="1"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hidden="1"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hidden="1"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hidden="1"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hidden="1"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hidden="1"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hidden="1"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hidden="1"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hidden="1"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hidden="1"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hidden="1"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hidden="1"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hidden="1"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hidden="1"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hidden="1"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hidden="1"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hidden="1"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hidden="1"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hidden="1"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hidden="1"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hidden="1"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hidden="1"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hidden="1"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hidden="1"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hidden="1"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hidden="1"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hidden="1"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hidden="1"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hidden="1"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hidden="1"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hidden="1"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hidden="1"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hidden="1"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hidden="1"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hidden="1"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hidden="1"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hidden="1"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hidden="1"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hidden="1"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3">
      <c r="A4588" t="s">
        <v>10</v>
      </c>
      <c r="B4588">
        <v>4587</v>
      </c>
      <c r="C4588" t="s">
        <v>135</v>
      </c>
      <c r="D4588" t="s">
        <v>95</v>
      </c>
      <c r="E4588">
        <v>2018</v>
      </c>
      <c r="F4588" t="s">
        <v>45</v>
      </c>
      <c r="G4588" t="s">
        <v>21</v>
      </c>
      <c r="H4588" t="s">
        <v>15</v>
      </c>
      <c r="I4588" t="s">
        <v>46</v>
      </c>
      <c r="J4588">
        <v>0</v>
      </c>
      <c r="L4588">
        <v>75.9328</v>
      </c>
      <c r="M4588">
        <v>3.7</v>
      </c>
    </row>
    <row r="4589" spans="1:13" hidden="1"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hidden="1"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hidden="1"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hidden="1"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hidden="1"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hidden="1"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hidden="1"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hidden="1"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hidden="1"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hidden="1"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hidden="1"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hidden="1"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hidden="1"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hidden="1"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hidden="1"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hidden="1"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hidden="1"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hidden="1"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hidden="1"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hidden="1" x14ac:dyDescent="0.3">
      <c r="A4625" t="s">
        <v>17</v>
      </c>
      <c r="B4625">
        <v>4624</v>
      </c>
      <c r="C4625" t="s">
        <v>246</v>
      </c>
      <c r="D4625" t="s">
        <v>48</v>
      </c>
      <c r="E4625">
        <v>2018</v>
      </c>
      <c r="F4625" t="s">
        <v>138</v>
      </c>
      <c r="G4625" t="s">
        <v>14</v>
      </c>
      <c r="H4625" t="s">
        <v>26</v>
      </c>
      <c r="I4625" t="s">
        <v>40</v>
      </c>
      <c r="J4625">
        <v>0.160665697</v>
      </c>
      <c r="L4625">
        <v>227.5352</v>
      </c>
      <c r="M4625">
        <v>3.6</v>
      </c>
    </row>
    <row r="4626" spans="1:13" hidden="1"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hidden="1"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hidden="1"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hidden="1" x14ac:dyDescent="0.3">
      <c r="A4629" t="s">
        <v>10</v>
      </c>
      <c r="B4629">
        <v>4628</v>
      </c>
      <c r="C4629" t="s">
        <v>262</v>
      </c>
      <c r="D4629" t="s">
        <v>48</v>
      </c>
      <c r="E4629">
        <v>2018</v>
      </c>
      <c r="F4629" t="s">
        <v>138</v>
      </c>
      <c r="G4629" t="s">
        <v>14</v>
      </c>
      <c r="H4629" t="s">
        <v>26</v>
      </c>
      <c r="I4629" t="s">
        <v>40</v>
      </c>
      <c r="J4629">
        <v>0</v>
      </c>
      <c r="L4629">
        <v>262.89100000000002</v>
      </c>
      <c r="M4629">
        <v>3.6</v>
      </c>
    </row>
    <row r="4630" spans="1:13" hidden="1"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hidden="1"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hidden="1"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hidden="1"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hidden="1"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hidden="1"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hidden="1"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hidden="1"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hidden="1"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hidden="1"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hidden="1"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hidden="1"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hidden="1"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hidden="1"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hidden="1"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hidden="1"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hidden="1"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hidden="1"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hidden="1"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hidden="1"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hidden="1"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hidden="1"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hidden="1"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hidden="1"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hidden="1"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hidden="1"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hidden="1"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hidden="1"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hidden="1"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hidden="1"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hidden="1"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hidden="1"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hidden="1"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hidden="1"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hidden="1"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hidden="1"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hidden="1"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hidden="1"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hidden="1"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hidden="1"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hidden="1"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hidden="1"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hidden="1"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hidden="1"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hidden="1"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hidden="1"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hidden="1"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hidden="1"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hidden="1"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hidden="1"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hidden="1"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hidden="1"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hidden="1"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hidden="1"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hidden="1"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hidden="1"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hidden="1"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hidden="1"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t="s">
        <v>17</v>
      </c>
      <c r="B4729">
        <v>4728</v>
      </c>
      <c r="C4729" t="s">
        <v>502</v>
      </c>
      <c r="D4729" t="s">
        <v>67</v>
      </c>
      <c r="E4729">
        <v>2018</v>
      </c>
      <c r="F4729" t="s">
        <v>45</v>
      </c>
      <c r="G4729" t="s">
        <v>21</v>
      </c>
      <c r="H4729" t="s">
        <v>15</v>
      </c>
      <c r="I4729" t="s">
        <v>46</v>
      </c>
      <c r="J4729">
        <v>0</v>
      </c>
      <c r="L4729">
        <v>89.185599999999994</v>
      </c>
      <c r="M4729">
        <v>3.6</v>
      </c>
    </row>
    <row r="4730" spans="1:13" hidden="1"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3">
      <c r="A4744" t="s">
        <v>10</v>
      </c>
      <c r="B4744">
        <v>4743</v>
      </c>
      <c r="C4744" t="s">
        <v>901</v>
      </c>
      <c r="D4744" t="s">
        <v>24</v>
      </c>
      <c r="E4744">
        <v>2018</v>
      </c>
      <c r="F4744" t="s">
        <v>45</v>
      </c>
      <c r="G4744" t="s">
        <v>21</v>
      </c>
      <c r="H4744" t="s">
        <v>15</v>
      </c>
      <c r="I4744" t="s">
        <v>46</v>
      </c>
      <c r="J4744">
        <v>0.13511820199999999</v>
      </c>
      <c r="L4744">
        <v>52.564</v>
      </c>
      <c r="M4744">
        <v>3.6</v>
      </c>
    </row>
    <row r="4745" spans="1:13" hidden="1"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hidden="1"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hidden="1"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hidden="1"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hidden="1"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hidden="1"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hidden="1"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hidden="1"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hidden="1"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hidden="1"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hidden="1"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hidden="1"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hidden="1"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hidden="1"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hidden="1"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hidden="1"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hidden="1"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hidden="1"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hidden="1"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hidden="1"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hidden="1"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hidden="1"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hidden="1"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hidden="1"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hidden="1"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hidden="1"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hidden="1"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hidden="1"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hidden="1" x14ac:dyDescent="0.3">
      <c r="A4787" t="s">
        <v>10</v>
      </c>
      <c r="B4787">
        <v>4786</v>
      </c>
      <c r="C4787" t="s">
        <v>885</v>
      </c>
      <c r="D4787" t="s">
        <v>54</v>
      </c>
      <c r="E4787">
        <v>2018</v>
      </c>
      <c r="F4787" t="s">
        <v>138</v>
      </c>
      <c r="G4787" t="s">
        <v>14</v>
      </c>
      <c r="H4787" t="s">
        <v>26</v>
      </c>
      <c r="I4787" t="s">
        <v>40</v>
      </c>
      <c r="J4787">
        <v>0</v>
      </c>
      <c r="L4787">
        <v>98.2042</v>
      </c>
      <c r="M4787">
        <v>3.5</v>
      </c>
    </row>
    <row r="4788" spans="1:13" hidden="1"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hidden="1"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hidden="1"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hidden="1"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hidden="1"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hidden="1"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hidden="1"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hidden="1"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hidden="1"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hidden="1"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hidden="1"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hidden="1"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hidden="1"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hidden="1"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hidden="1"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hidden="1"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hidden="1"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hidden="1"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hidden="1"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hidden="1"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hidden="1"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hidden="1"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hidden="1"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hidden="1"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hidden="1"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hidden="1"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hidden="1"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hidden="1"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hidden="1"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hidden="1"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hidden="1"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hidden="1"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hidden="1"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hidden="1"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hidden="1"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hidden="1"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hidden="1"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hidden="1"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hidden="1"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hidden="1"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hidden="1"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hidden="1"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hidden="1"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hidden="1"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hidden="1"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hidden="1"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hidden="1"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hidden="1"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hidden="1"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hidden="1"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hidden="1"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hidden="1"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hidden="1"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hidden="1"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hidden="1"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hidden="1"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hidden="1"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hidden="1"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hidden="1"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hidden="1"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hidden="1"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hidden="1"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t="s">
        <v>17</v>
      </c>
      <c r="B4898">
        <v>4897</v>
      </c>
      <c r="C4898" t="s">
        <v>874</v>
      </c>
      <c r="D4898" t="s">
        <v>57</v>
      </c>
      <c r="E4898">
        <v>2018</v>
      </c>
      <c r="F4898" t="s">
        <v>45</v>
      </c>
      <c r="G4898" t="s">
        <v>21</v>
      </c>
      <c r="H4898" t="s">
        <v>15</v>
      </c>
      <c r="I4898" t="s">
        <v>46</v>
      </c>
      <c r="J4898">
        <v>0.105324246</v>
      </c>
      <c r="L4898">
        <v>125.7046</v>
      </c>
      <c r="M4898">
        <v>3.5</v>
      </c>
    </row>
    <row r="4899" spans="1:13" hidden="1"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3">
      <c r="A4900" t="s">
        <v>17</v>
      </c>
      <c r="B4900">
        <v>4899</v>
      </c>
      <c r="C4900" t="s">
        <v>827</v>
      </c>
      <c r="D4900" t="s">
        <v>67</v>
      </c>
      <c r="E4900">
        <v>2018</v>
      </c>
      <c r="F4900" t="s">
        <v>45</v>
      </c>
      <c r="G4900" t="s">
        <v>21</v>
      </c>
      <c r="H4900" t="s">
        <v>15</v>
      </c>
      <c r="I4900" t="s">
        <v>46</v>
      </c>
      <c r="J4900">
        <v>0.119371835</v>
      </c>
      <c r="L4900">
        <v>45.2744</v>
      </c>
      <c r="M4900">
        <v>3.5</v>
      </c>
    </row>
    <row r="4901" spans="1:13" hidden="1"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3">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3">
      <c r="A4904" t="s">
        <v>17</v>
      </c>
      <c r="B4904">
        <v>4903</v>
      </c>
      <c r="C4904" t="s">
        <v>1279</v>
      </c>
      <c r="D4904" t="s">
        <v>12</v>
      </c>
      <c r="E4904">
        <v>2018</v>
      </c>
      <c r="F4904" t="s">
        <v>45</v>
      </c>
      <c r="G4904" t="s">
        <v>21</v>
      </c>
      <c r="H4904" t="s">
        <v>15</v>
      </c>
      <c r="I4904" t="s">
        <v>46</v>
      </c>
      <c r="J4904">
        <v>1.2215675E-2</v>
      </c>
      <c r="L4904">
        <v>162.7894</v>
      </c>
      <c r="M4904">
        <v>3.5</v>
      </c>
    </row>
    <row r="4905" spans="1:13" hidden="1"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3">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hidden="1"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hidden="1"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hidden="1"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hidden="1"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hidden="1"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hidden="1"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hidden="1"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hidden="1"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hidden="1"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hidden="1"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hidden="1" x14ac:dyDescent="0.3">
      <c r="A4935" t="s">
        <v>10</v>
      </c>
      <c r="B4935">
        <v>4934</v>
      </c>
      <c r="C4935" t="s">
        <v>1057</v>
      </c>
      <c r="D4935" t="s">
        <v>48</v>
      </c>
      <c r="E4935">
        <v>2018</v>
      </c>
      <c r="F4935" t="s">
        <v>138</v>
      </c>
      <c r="G4935" t="s">
        <v>14</v>
      </c>
      <c r="H4935" t="s">
        <v>26</v>
      </c>
      <c r="I4935" t="s">
        <v>40</v>
      </c>
      <c r="J4935">
        <v>6.216667E-2</v>
      </c>
      <c r="L4935">
        <v>112.3518</v>
      </c>
      <c r="M4935">
        <v>3.4</v>
      </c>
    </row>
    <row r="4936" spans="1:13" hidden="1"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hidden="1"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hidden="1"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hidden="1"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hidden="1"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hidden="1"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hidden="1"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hidden="1"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hidden="1"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hidden="1"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hidden="1"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hidden="1"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hidden="1"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hidden="1"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hidden="1"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hidden="1"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hidden="1"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hidden="1"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hidden="1"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hidden="1"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hidden="1"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hidden="1"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hidden="1"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hidden="1"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hidden="1"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hidden="1"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hidden="1"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hidden="1"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hidden="1"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hidden="1"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hidden="1"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hidden="1"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hidden="1"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hidden="1"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hidden="1"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hidden="1"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hidden="1"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hidden="1"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hidden="1"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hidden="1"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hidden="1"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hidden="1"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hidden="1"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hidden="1" x14ac:dyDescent="0.3">
      <c r="A5022" t="s">
        <v>17</v>
      </c>
      <c r="B5022">
        <v>5021</v>
      </c>
      <c r="C5022" t="s">
        <v>626</v>
      </c>
      <c r="D5022" t="s">
        <v>19</v>
      </c>
      <c r="E5022">
        <v>2018</v>
      </c>
      <c r="F5022" t="s">
        <v>138</v>
      </c>
      <c r="G5022" t="s">
        <v>14</v>
      </c>
      <c r="H5022" t="s">
        <v>26</v>
      </c>
      <c r="I5022" t="s">
        <v>40</v>
      </c>
      <c r="J5022">
        <v>9.1411749E-2</v>
      </c>
      <c r="L5022">
        <v>121.373</v>
      </c>
      <c r="M5022">
        <v>3.3</v>
      </c>
    </row>
    <row r="5023" spans="1:13" hidden="1"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hidden="1"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hidden="1"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hidden="1"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hidden="1"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hidden="1"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hidden="1"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hidden="1"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hidden="1"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hidden="1"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hidden="1"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hidden="1"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hidden="1"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hidden="1"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hidden="1"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hidden="1"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hidden="1"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hidden="1"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hidden="1"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hidden="1"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hidden="1"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hidden="1"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hidden="1"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hidden="1"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hidden="1"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hidden="1"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hidden="1"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hidden="1"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hidden="1"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hidden="1"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hidden="1"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hidden="1"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hidden="1"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hidden="1"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hidden="1"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hidden="1"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hidden="1"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hidden="1"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hidden="1"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hidden="1"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hidden="1"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hidden="1"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hidden="1"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hidden="1"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hidden="1"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hidden="1"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hidden="1"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hidden="1"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hidden="1"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t="s">
        <v>17</v>
      </c>
      <c r="B5112">
        <v>5111</v>
      </c>
      <c r="C5112" t="s">
        <v>495</v>
      </c>
      <c r="D5112" t="s">
        <v>67</v>
      </c>
      <c r="E5112">
        <v>2018</v>
      </c>
      <c r="F5112" t="s">
        <v>45</v>
      </c>
      <c r="G5112" t="s">
        <v>21</v>
      </c>
      <c r="H5112" t="s">
        <v>15</v>
      </c>
      <c r="I5112" t="s">
        <v>46</v>
      </c>
      <c r="J5112">
        <v>0</v>
      </c>
      <c r="L5112">
        <v>175.30279999999999</v>
      </c>
      <c r="M5112">
        <v>3.3</v>
      </c>
    </row>
    <row r="5113" spans="1:13" hidden="1"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hidden="1"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hidden="1"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hidden="1"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hidden="1"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hidden="1"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hidden="1"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hidden="1"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hidden="1"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hidden="1"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hidden="1"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hidden="1"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hidden="1"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hidden="1"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hidden="1"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hidden="1"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hidden="1"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hidden="1"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hidden="1"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hidden="1"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hidden="1"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hidden="1"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hidden="1"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hidden="1"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hidden="1"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hidden="1"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hidden="1"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hidden="1"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hidden="1"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hidden="1"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3">
      <c r="A5170" t="s">
        <v>17</v>
      </c>
      <c r="B5170">
        <v>5169</v>
      </c>
      <c r="C5170" t="s">
        <v>668</v>
      </c>
      <c r="D5170" t="s">
        <v>12</v>
      </c>
      <c r="E5170">
        <v>2018</v>
      </c>
      <c r="F5170" t="s">
        <v>45</v>
      </c>
      <c r="G5170" t="s">
        <v>21</v>
      </c>
      <c r="H5170" t="s">
        <v>15</v>
      </c>
      <c r="I5170" t="s">
        <v>46</v>
      </c>
      <c r="J5170">
        <v>0</v>
      </c>
      <c r="L5170">
        <v>255.7988</v>
      </c>
      <c r="M5170">
        <v>3.2</v>
      </c>
    </row>
    <row r="5171" spans="1:13" hidden="1"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hidden="1"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hidden="1"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hidden="1"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hidden="1"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hidden="1"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hidden="1"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hidden="1"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hidden="1"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hidden="1"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hidden="1"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hidden="1"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hidden="1"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hidden="1"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hidden="1"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hidden="1"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hidden="1"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hidden="1"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hidden="1"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hidden="1"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hidden="1"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hidden="1"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hidden="1"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hidden="1"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hidden="1"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hidden="1"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3">
      <c r="A5221" t="s">
        <v>10</v>
      </c>
      <c r="B5221">
        <v>5220</v>
      </c>
      <c r="C5221" t="s">
        <v>807</v>
      </c>
      <c r="D5221" t="s">
        <v>12</v>
      </c>
      <c r="E5221">
        <v>2018</v>
      </c>
      <c r="F5221" t="s">
        <v>45</v>
      </c>
      <c r="G5221" t="s">
        <v>21</v>
      </c>
      <c r="H5221" t="s">
        <v>15</v>
      </c>
      <c r="I5221" t="s">
        <v>46</v>
      </c>
      <c r="J5221">
        <v>2.9510313E-2</v>
      </c>
      <c r="L5221">
        <v>141.9838</v>
      </c>
      <c r="M5221">
        <v>3.1</v>
      </c>
    </row>
    <row r="5222" spans="1:13" hidden="1" x14ac:dyDescent="0.3">
      <c r="A5222" t="s">
        <v>10</v>
      </c>
      <c r="B5222">
        <v>5221</v>
      </c>
      <c r="C5222" t="s">
        <v>457</v>
      </c>
      <c r="D5222" t="s">
        <v>54</v>
      </c>
      <c r="E5222">
        <v>2018</v>
      </c>
      <c r="F5222" t="s">
        <v>45</v>
      </c>
      <c r="G5222" t="s">
        <v>21</v>
      </c>
      <c r="H5222" t="s">
        <v>15</v>
      </c>
      <c r="I5222" t="s">
        <v>46</v>
      </c>
      <c r="J5222">
        <v>3.3276066E-2</v>
      </c>
      <c r="L5222">
        <v>153.8314</v>
      </c>
      <c r="M5222">
        <v>3.1</v>
      </c>
    </row>
    <row r="5223" spans="1:13" hidden="1"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hidden="1"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hidden="1"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hidden="1"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hidden="1"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hidden="1"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hidden="1"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hidden="1"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hidden="1"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hidden="1"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hidden="1"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hidden="1"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hidden="1"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hidden="1"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hidden="1"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t="s">
        <v>17</v>
      </c>
      <c r="B5243">
        <v>5242</v>
      </c>
      <c r="C5243" t="s">
        <v>391</v>
      </c>
      <c r="D5243" t="s">
        <v>48</v>
      </c>
      <c r="E5243">
        <v>2018</v>
      </c>
      <c r="F5243" t="s">
        <v>45</v>
      </c>
      <c r="G5243" t="s">
        <v>21</v>
      </c>
      <c r="H5243" t="s">
        <v>15</v>
      </c>
      <c r="I5243" t="s">
        <v>46</v>
      </c>
      <c r="J5243">
        <v>0.154627247</v>
      </c>
      <c r="L5243">
        <v>177.637</v>
      </c>
      <c r="M5243">
        <v>3</v>
      </c>
    </row>
    <row r="5244" spans="1:13" hidden="1"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hidden="1"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hidden="1"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hidden="1"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hidden="1"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hidden="1"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hidden="1"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hidden="1"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hidden="1"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hidden="1"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hidden="1" x14ac:dyDescent="0.3">
      <c r="A5258" t="s">
        <v>10</v>
      </c>
      <c r="B5258">
        <v>5257</v>
      </c>
      <c r="C5258" t="s">
        <v>1544</v>
      </c>
      <c r="D5258" t="s">
        <v>95</v>
      </c>
      <c r="E5258">
        <v>2012</v>
      </c>
      <c r="F5258" t="s">
        <v>13</v>
      </c>
      <c r="G5258" t="s">
        <v>14</v>
      </c>
      <c r="H5258" t="s">
        <v>15</v>
      </c>
      <c r="I5258" t="s">
        <v>16</v>
      </c>
      <c r="J5258">
        <v>0</v>
      </c>
      <c r="K5258">
        <v>19.7</v>
      </c>
      <c r="L5258">
        <v>194.411</v>
      </c>
      <c r="M5258">
        <v>3</v>
      </c>
    </row>
    <row r="5259" spans="1:13" hidden="1"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hidden="1"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hidden="1"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hidden="1"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hidden="1"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hidden="1"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hidden="1"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hidden="1"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hidden="1"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hidden="1" x14ac:dyDescent="0.3">
      <c r="A5274" t="s">
        <v>35</v>
      </c>
      <c r="B5274">
        <v>5273</v>
      </c>
      <c r="C5274" t="s">
        <v>854</v>
      </c>
      <c r="D5274" t="s">
        <v>67</v>
      </c>
      <c r="E5274">
        <v>2018</v>
      </c>
      <c r="F5274" t="s">
        <v>138</v>
      </c>
      <c r="G5274" t="s">
        <v>14</v>
      </c>
      <c r="H5274" t="s">
        <v>26</v>
      </c>
      <c r="I5274" t="s">
        <v>40</v>
      </c>
      <c r="J5274">
        <v>0</v>
      </c>
      <c r="L5274">
        <v>75.966999999999999</v>
      </c>
      <c r="M5274">
        <v>3</v>
      </c>
    </row>
    <row r="5275" spans="1:13" hidden="1"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hidden="1"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hidden="1"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hidden="1"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hidden="1"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hidden="1"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hidden="1"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hidden="1"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hidden="1"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hidden="1"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hidden="1"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hidden="1"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hidden="1"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hidden="1"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hidden="1"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hidden="1"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hidden="1"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hidden="1"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hidden="1"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hidden="1"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hidden="1"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hidden="1"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hidden="1"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hidden="1"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hidden="1"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hidden="1"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hidden="1"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hidden="1"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hidden="1"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hidden="1"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hidden="1"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hidden="1"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hidden="1"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hidden="1"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hidden="1"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hidden="1"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hidden="1"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hidden="1"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hidden="1"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hidden="1"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hidden="1"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hidden="1"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hidden="1"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hidden="1"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hidden="1"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hidden="1"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hidden="1"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hidden="1"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hidden="1"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hidden="1"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hidden="1"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hidden="1"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hidden="1"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hidden="1"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hidden="1"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hidden="1"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hidden="1"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hidden="1"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hidden="1"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hidden="1"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hidden="1"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hidden="1"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hidden="1"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hidden="1"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hidden="1"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hidden="1"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hidden="1"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hidden="1"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hidden="1"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hidden="1"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hidden="1"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hidden="1"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3">
      <c r="A5397" t="s">
        <v>17</v>
      </c>
      <c r="B5397">
        <v>5396</v>
      </c>
      <c r="C5397" t="s">
        <v>1302</v>
      </c>
      <c r="D5397" t="s">
        <v>28</v>
      </c>
      <c r="E5397">
        <v>2018</v>
      </c>
      <c r="F5397" t="s">
        <v>45</v>
      </c>
      <c r="G5397" t="s">
        <v>21</v>
      </c>
      <c r="H5397" t="s">
        <v>15</v>
      </c>
      <c r="I5397" t="s">
        <v>46</v>
      </c>
      <c r="J5397">
        <v>0.14095631</v>
      </c>
      <c r="L5397">
        <v>167.7132</v>
      </c>
      <c r="M5397">
        <v>3</v>
      </c>
    </row>
    <row r="5398" spans="1:13" hidden="1"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3">
      <c r="A5402" t="s">
        <v>17</v>
      </c>
      <c r="B5402">
        <v>5401</v>
      </c>
      <c r="C5402" t="s">
        <v>41</v>
      </c>
      <c r="D5402" t="s">
        <v>42</v>
      </c>
      <c r="E5402">
        <v>2018</v>
      </c>
      <c r="F5402" t="s">
        <v>45</v>
      </c>
      <c r="G5402" t="s">
        <v>21</v>
      </c>
      <c r="H5402" t="s">
        <v>15</v>
      </c>
      <c r="I5402" t="s">
        <v>46</v>
      </c>
      <c r="J5402">
        <v>0</v>
      </c>
      <c r="L5402">
        <v>98.172600000000003</v>
      </c>
      <c r="M5402">
        <v>3</v>
      </c>
    </row>
    <row r="5403" spans="1:13" hidden="1" x14ac:dyDescent="0.3">
      <c r="A5403" t="s">
        <v>17</v>
      </c>
      <c r="B5403">
        <v>5402</v>
      </c>
      <c r="C5403" t="s">
        <v>1250</v>
      </c>
      <c r="D5403" t="s">
        <v>42</v>
      </c>
      <c r="E5403">
        <v>2018</v>
      </c>
      <c r="F5403" t="s">
        <v>45</v>
      </c>
      <c r="G5403" t="s">
        <v>21</v>
      </c>
      <c r="H5403" t="s">
        <v>15</v>
      </c>
      <c r="I5403" t="s">
        <v>46</v>
      </c>
      <c r="J5403">
        <v>0.111777297</v>
      </c>
      <c r="L5403">
        <v>124.6046</v>
      </c>
      <c r="M5403">
        <v>3</v>
      </c>
    </row>
    <row r="5404" spans="1:13" hidden="1"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hidden="1"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hidden="1"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hidden="1" x14ac:dyDescent="0.3">
      <c r="A5422" t="s">
        <v>17</v>
      </c>
      <c r="B5422">
        <v>5421</v>
      </c>
      <c r="C5422" t="s">
        <v>568</v>
      </c>
      <c r="D5422" t="s">
        <v>32</v>
      </c>
      <c r="E5422">
        <v>2018</v>
      </c>
      <c r="F5422" t="s">
        <v>138</v>
      </c>
      <c r="G5422" t="s">
        <v>14</v>
      </c>
      <c r="H5422" t="s">
        <v>26</v>
      </c>
      <c r="I5422" t="s">
        <v>40</v>
      </c>
      <c r="J5422">
        <v>0</v>
      </c>
      <c r="L5422">
        <v>261.291</v>
      </c>
      <c r="M5422">
        <v>2.9</v>
      </c>
    </row>
    <row r="5423" spans="1:13" hidden="1"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hidden="1"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hidden="1"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hidden="1"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hidden="1"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hidden="1"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hidden="1"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hidden="1"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hidden="1"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hidden="1"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hidden="1"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hidden="1"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hidden="1"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hidden="1"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hidden="1"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hidden="1"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hidden="1"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hidden="1"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hidden="1"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hidden="1"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hidden="1"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hidden="1"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hidden="1"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hidden="1"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hidden="1"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hidden="1"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hidden="1"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hidden="1"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hidden="1"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hidden="1"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hidden="1"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3">
      <c r="A5484" t="s">
        <v>17</v>
      </c>
      <c r="B5484">
        <v>5483</v>
      </c>
      <c r="C5484" t="s">
        <v>1085</v>
      </c>
      <c r="D5484" t="s">
        <v>19</v>
      </c>
      <c r="E5484">
        <v>2018</v>
      </c>
      <c r="F5484" t="s">
        <v>45</v>
      </c>
      <c r="G5484" t="s">
        <v>21</v>
      </c>
      <c r="H5484" t="s">
        <v>15</v>
      </c>
      <c r="I5484" t="s">
        <v>46</v>
      </c>
      <c r="J5484">
        <v>0.174336148</v>
      </c>
      <c r="L5484">
        <v>184.0608</v>
      </c>
      <c r="M5484">
        <v>2.8</v>
      </c>
    </row>
    <row r="5485" spans="1:13" hidden="1"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hidden="1"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hidden="1"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hidden="1"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hidden="1"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hidden="1"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hidden="1"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hidden="1"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hidden="1"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hidden="1"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hidden="1"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hidden="1"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hidden="1"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hidden="1"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hidden="1"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hidden="1"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hidden="1"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hidden="1"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hidden="1"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hidden="1"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hidden="1"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hidden="1"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hidden="1"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hidden="1"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hidden="1"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hidden="1"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hidden="1"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hidden="1"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hidden="1" x14ac:dyDescent="0.3">
      <c r="A5538" t="s">
        <v>17</v>
      </c>
      <c r="B5538">
        <v>5537</v>
      </c>
      <c r="C5538" t="s">
        <v>1523</v>
      </c>
      <c r="D5538" t="s">
        <v>48</v>
      </c>
      <c r="E5538">
        <v>2018</v>
      </c>
      <c r="F5538" t="s">
        <v>138</v>
      </c>
      <c r="G5538" t="s">
        <v>14</v>
      </c>
      <c r="H5538" t="s">
        <v>26</v>
      </c>
      <c r="I5538" t="s">
        <v>40</v>
      </c>
      <c r="J5538">
        <v>0</v>
      </c>
      <c r="L5538">
        <v>154.53399999999999</v>
      </c>
      <c r="M5538">
        <v>2.5</v>
      </c>
    </row>
    <row r="5539" spans="1:13" hidden="1"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hidden="1"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hidden="1"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hidden="1"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hidden="1"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hidden="1"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hidden="1"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hidden="1"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hidden="1"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hidden="1"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hidden="1"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hidden="1"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hidden="1"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hidden="1"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hidden="1"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hidden="1"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hidden="1"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hidden="1"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hidden="1"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hidden="1"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hidden="1"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hidden="1"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hidden="1"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hidden="1"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hidden="1"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hidden="1"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hidden="1"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hidden="1"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hidden="1"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hidden="1"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hidden="1"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hidden="1"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hidden="1"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hidden="1"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hidden="1"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hidden="1"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t="s">
        <v>10</v>
      </c>
      <c r="B5622">
        <v>5621</v>
      </c>
      <c r="C5622" t="s">
        <v>1533</v>
      </c>
      <c r="D5622" t="s">
        <v>24</v>
      </c>
      <c r="E5622">
        <v>2018</v>
      </c>
      <c r="F5622" t="s">
        <v>45</v>
      </c>
      <c r="G5622" t="s">
        <v>21</v>
      </c>
      <c r="H5622" t="s">
        <v>15</v>
      </c>
      <c r="I5622" t="s">
        <v>46</v>
      </c>
      <c r="J5622">
        <v>0</v>
      </c>
      <c r="L5622">
        <v>37.050600000000003</v>
      </c>
      <c r="M5622">
        <v>2.1</v>
      </c>
    </row>
    <row r="5623" spans="1:13" hidden="1"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hidden="1"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hidden="1"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hidden="1"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hidden="1"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hidden="1"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hidden="1"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hidden="1"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hidden="1"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hidden="1"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hidden="1"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hidden="1"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hidden="1"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hidden="1"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hidden="1"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hidden="1"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hidden="1"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hidden="1"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hidden="1"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hidden="1"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hidden="1"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hidden="1"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hidden="1"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hidden="1"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hidden="1"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hidden="1"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hidden="1"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hidden="1"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hidden="1"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hidden="1"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hidden="1"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hidden="1"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hidden="1"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hidden="1"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hidden="1"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hidden="1"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hidden="1"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hidden="1"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hidden="1"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hidden="1"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hidden="1"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hidden="1"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3">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hidden="1"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hidden="1"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hidden="1"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hidden="1"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hidden="1"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hidden="1"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hidden="1"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hidden="1" x14ac:dyDescent="0.3">
      <c r="A5704" t="s">
        <v>10</v>
      </c>
      <c r="B5704">
        <v>5703</v>
      </c>
      <c r="C5704" t="s">
        <v>312</v>
      </c>
      <c r="D5704" t="s">
        <v>28</v>
      </c>
      <c r="E5704">
        <v>2018</v>
      </c>
      <c r="F5704" t="s">
        <v>138</v>
      </c>
      <c r="G5704" t="s">
        <v>14</v>
      </c>
      <c r="H5704" t="s">
        <v>26</v>
      </c>
      <c r="I5704" t="s">
        <v>40</v>
      </c>
      <c r="J5704">
        <v>0.1263349</v>
      </c>
      <c r="L5704">
        <v>184.0924</v>
      </c>
      <c r="M5704">
        <v>1.7</v>
      </c>
    </row>
    <row r="5705" spans="1:13" hidden="1"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hidden="1"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hidden="1"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hidden="1"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hidden="1"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hidden="1"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hidden="1"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hidden="1"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hidden="1"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hidden="1"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hidden="1"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hidden="1"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hidden="1"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hidden="1"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hidden="1"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hidden="1"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hidden="1"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hidden="1"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hidden="1"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hidden="1"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hidden="1"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hidden="1"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hidden="1"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hidden="1"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hidden="1"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hidden="1"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hidden="1"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hidden="1"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hidden="1"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hidden="1"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hidden="1"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hidden="1"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hidden="1"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hidden="1"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hidden="1"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hidden="1"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hidden="1"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hidden="1"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hidden="1"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hidden="1"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hidden="1"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hidden="1"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hidden="1"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hidden="1"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hidden="1"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hidden="1"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hidden="1"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hidden="1"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hidden="1"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hidden="1"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hidden="1"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hidden="1"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hidden="1"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hidden="1"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hidden="1"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hidden="1"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hidden="1"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hidden="1"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hidden="1"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hidden="1"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hidden="1"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hidden="1"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hidden="1" x14ac:dyDescent="0.3">
      <c r="A5802" t="s">
        <v>35</v>
      </c>
      <c r="B5802">
        <v>5801</v>
      </c>
      <c r="C5802" t="s">
        <v>1291</v>
      </c>
      <c r="D5802" t="s">
        <v>48</v>
      </c>
      <c r="E5802">
        <v>2017</v>
      </c>
      <c r="F5802" t="s">
        <v>50</v>
      </c>
      <c r="G5802" t="s">
        <v>34</v>
      </c>
      <c r="H5802" t="s">
        <v>26</v>
      </c>
      <c r="I5802" t="s">
        <v>16</v>
      </c>
      <c r="J5802">
        <v>0</v>
      </c>
      <c r="K5802">
        <v>15</v>
      </c>
      <c r="L5802">
        <v>47.2744</v>
      </c>
      <c r="M5802">
        <v>1</v>
      </c>
    </row>
    <row r="5803" spans="1:13" hidden="1"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hidden="1"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hidden="1"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hidden="1"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hidden="1"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hidden="1"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hidden="1"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3">
      <c r="A5830" t="s">
        <v>17</v>
      </c>
      <c r="B5830">
        <v>5829</v>
      </c>
      <c r="C5830" t="s">
        <v>1502</v>
      </c>
      <c r="D5830" t="s">
        <v>95</v>
      </c>
      <c r="E5830">
        <v>2018</v>
      </c>
      <c r="F5830" t="s">
        <v>45</v>
      </c>
      <c r="G5830" t="s">
        <v>21</v>
      </c>
      <c r="H5830" t="s">
        <v>15</v>
      </c>
      <c r="I5830" t="s">
        <v>46</v>
      </c>
      <c r="J5830">
        <v>0</v>
      </c>
      <c r="L5830">
        <v>196.50839999999999</v>
      </c>
      <c r="M5830">
        <v>1</v>
      </c>
    </row>
    <row r="5831" spans="1:13" hidden="1" x14ac:dyDescent="0.3">
      <c r="A5831" t="s">
        <v>17</v>
      </c>
      <c r="B5831">
        <v>5830</v>
      </c>
      <c r="C5831" t="s">
        <v>820</v>
      </c>
      <c r="D5831" t="s">
        <v>12</v>
      </c>
      <c r="E5831">
        <v>2018</v>
      </c>
      <c r="F5831" t="s">
        <v>45</v>
      </c>
      <c r="G5831" t="s">
        <v>21</v>
      </c>
      <c r="H5831" t="s">
        <v>15</v>
      </c>
      <c r="I5831" t="s">
        <v>46</v>
      </c>
      <c r="J5831">
        <v>2.5841875E-2</v>
      </c>
      <c r="L5831">
        <v>120.7414</v>
      </c>
      <c r="M5831">
        <v>1</v>
      </c>
    </row>
    <row r="5832" spans="1:13" hidden="1" x14ac:dyDescent="0.3">
      <c r="A5832" t="s">
        <v>17</v>
      </c>
      <c r="B5832">
        <v>5831</v>
      </c>
      <c r="C5832" t="s">
        <v>235</v>
      </c>
      <c r="D5832" t="s">
        <v>61</v>
      </c>
      <c r="E5832">
        <v>2018</v>
      </c>
      <c r="F5832" t="s">
        <v>45</v>
      </c>
      <c r="G5832" t="s">
        <v>21</v>
      </c>
      <c r="H5832" t="s">
        <v>15</v>
      </c>
      <c r="I5832" t="s">
        <v>46</v>
      </c>
      <c r="J5832">
        <v>0</v>
      </c>
      <c r="L5832">
        <v>171.7422</v>
      </c>
      <c r="M5832">
        <v>1</v>
      </c>
    </row>
    <row r="5833" spans="1:13" hidden="1"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3">
      <c r="A5835" t="s">
        <v>17</v>
      </c>
      <c r="B5835">
        <v>5834</v>
      </c>
      <c r="C5835" t="s">
        <v>306</v>
      </c>
      <c r="D5835" t="s">
        <v>48</v>
      </c>
      <c r="E5835">
        <v>2018</v>
      </c>
      <c r="F5835" t="s">
        <v>45</v>
      </c>
      <c r="G5835" t="s">
        <v>21</v>
      </c>
      <c r="H5835" t="s">
        <v>15</v>
      </c>
      <c r="I5835" t="s">
        <v>46</v>
      </c>
      <c r="J5835">
        <v>4.9066248E-2</v>
      </c>
      <c r="L5835">
        <v>192.4478</v>
      </c>
      <c r="M5835">
        <v>1</v>
      </c>
    </row>
    <row r="5836" spans="1:13" hidden="1"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3">
      <c r="A5838" t="s">
        <v>10</v>
      </c>
      <c r="B5838">
        <v>5837</v>
      </c>
      <c r="C5838" t="s">
        <v>190</v>
      </c>
      <c r="D5838" t="s">
        <v>24</v>
      </c>
      <c r="E5838">
        <v>2018</v>
      </c>
      <c r="F5838" t="s">
        <v>45</v>
      </c>
      <c r="G5838" t="s">
        <v>21</v>
      </c>
      <c r="H5838" t="s">
        <v>15</v>
      </c>
      <c r="I5838" t="s">
        <v>46</v>
      </c>
      <c r="J5838">
        <v>4.1370245E-2</v>
      </c>
      <c r="L5838">
        <v>46.2376</v>
      </c>
      <c r="M5838">
        <v>1</v>
      </c>
    </row>
    <row r="5839" spans="1:13" hidden="1" x14ac:dyDescent="0.3">
      <c r="A5839" t="s">
        <v>10</v>
      </c>
      <c r="B5839">
        <v>5838</v>
      </c>
      <c r="C5839" t="s">
        <v>1158</v>
      </c>
      <c r="D5839" t="s">
        <v>12</v>
      </c>
      <c r="E5839">
        <v>2018</v>
      </c>
      <c r="F5839" t="s">
        <v>45</v>
      </c>
      <c r="G5839" t="s">
        <v>21</v>
      </c>
      <c r="H5839" t="s">
        <v>15</v>
      </c>
      <c r="I5839" t="s">
        <v>46</v>
      </c>
      <c r="J5839">
        <v>0</v>
      </c>
      <c r="L5839">
        <v>120.5072</v>
      </c>
      <c r="M5839">
        <v>1</v>
      </c>
    </row>
    <row r="5840" spans="1:13" hidden="1"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hidden="1"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hidden="1"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hidden="1"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hidden="1"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hidden="1"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hidden="1"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hidden="1"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hidden="1"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hidden="1"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hidden="1"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hidden="1"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hidden="1"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hidden="1"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hidden="1"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hidden="1"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hidden="1"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hidden="1"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hidden="1"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hidden="1"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hidden="1"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hidden="1"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hidden="1"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hidden="1"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hidden="1"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hidden="1"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hidden="1"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t="s">
        <v>17</v>
      </c>
      <c r="B5874">
        <v>5873</v>
      </c>
      <c r="C5874" t="s">
        <v>1058</v>
      </c>
      <c r="D5874" t="s">
        <v>32</v>
      </c>
      <c r="E5874">
        <v>2018</v>
      </c>
      <c r="F5874" t="s">
        <v>45</v>
      </c>
      <c r="G5874" t="s">
        <v>21</v>
      </c>
      <c r="H5874" t="s">
        <v>15</v>
      </c>
      <c r="I5874" t="s">
        <v>46</v>
      </c>
      <c r="J5874">
        <v>4.1683481000000001E-2</v>
      </c>
      <c r="L5874">
        <v>31.29</v>
      </c>
      <c r="M5874">
        <v>4</v>
      </c>
    </row>
    <row r="5875" spans="1:13" hidden="1"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hidden="1"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hidden="1"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hidden="1"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hidden="1"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hidden="1"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hidden="1"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hidden="1"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hidden="1"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hidden="1"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hidden="1"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hidden="1"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hidden="1"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hidden="1"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hidden="1"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hidden="1"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hidden="1"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hidden="1"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hidden="1"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hidden="1"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hidden="1"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hidden="1"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hidden="1"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hidden="1"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hidden="1"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hidden="1"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hidden="1"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hidden="1"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hidden="1"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hidden="1"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hidden="1"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hidden="1"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hidden="1"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hidden="1"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hidden="1"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hidden="1"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hidden="1"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hidden="1"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hidden="1"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hidden="1"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hidden="1"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hidden="1"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hidden="1"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hidden="1"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hidden="1"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hidden="1"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hidden="1"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hidden="1"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hidden="1"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hidden="1"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hidden="1"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hidden="1"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hidden="1" x14ac:dyDescent="0.3">
      <c r="A5952" t="s">
        <v>10</v>
      </c>
      <c r="B5952">
        <v>5951</v>
      </c>
      <c r="C5952" t="s">
        <v>939</v>
      </c>
      <c r="D5952" t="s">
        <v>24</v>
      </c>
      <c r="E5952">
        <v>2017</v>
      </c>
      <c r="F5952" t="s">
        <v>50</v>
      </c>
      <c r="G5952" t="s">
        <v>34</v>
      </c>
      <c r="H5952" t="s">
        <v>26</v>
      </c>
      <c r="I5952" t="s">
        <v>16</v>
      </c>
      <c r="J5952">
        <v>0</v>
      </c>
      <c r="K5952">
        <v>7.47</v>
      </c>
      <c r="L5952">
        <v>214.3218</v>
      </c>
      <c r="M5952">
        <v>4</v>
      </c>
    </row>
    <row r="5953" spans="1:13" hidden="1"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hidden="1"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hidden="1"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hidden="1" x14ac:dyDescent="0.3">
      <c r="A5957" t="s">
        <v>10</v>
      </c>
      <c r="B5957">
        <v>5956</v>
      </c>
      <c r="C5957" t="s">
        <v>1495</v>
      </c>
      <c r="D5957" t="s">
        <v>48</v>
      </c>
      <c r="E5957">
        <v>2018</v>
      </c>
      <c r="F5957" t="s">
        <v>45</v>
      </c>
      <c r="G5957" t="s">
        <v>21</v>
      </c>
      <c r="H5957" t="s">
        <v>15</v>
      </c>
      <c r="I5957" t="s">
        <v>46</v>
      </c>
      <c r="J5957">
        <v>0</v>
      </c>
      <c r="L5957">
        <v>52.666600000000003</v>
      </c>
      <c r="M5957">
        <v>4</v>
      </c>
    </row>
    <row r="5958" spans="1:13" hidden="1"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hidden="1"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hidden="1"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hidden="1"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hidden="1"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hidden="1"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hidden="1"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hidden="1"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hidden="1"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hidden="1"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hidden="1"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hidden="1" x14ac:dyDescent="0.3">
      <c r="A5972" t="s">
        <v>10</v>
      </c>
      <c r="B5972">
        <v>5971</v>
      </c>
      <c r="C5972" t="s">
        <v>1485</v>
      </c>
      <c r="D5972" t="s">
        <v>48</v>
      </c>
      <c r="E5972">
        <v>2018</v>
      </c>
      <c r="F5972" t="s">
        <v>138</v>
      </c>
      <c r="G5972" t="s">
        <v>14</v>
      </c>
      <c r="H5972" t="s">
        <v>26</v>
      </c>
      <c r="I5972" t="s">
        <v>40</v>
      </c>
      <c r="J5972">
        <v>0.141975462</v>
      </c>
      <c r="L5972">
        <v>49.6008</v>
      </c>
      <c r="M5972">
        <v>4</v>
      </c>
    </row>
    <row r="5973" spans="1:13" hidden="1"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hidden="1"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hidden="1"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hidden="1"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hidden="1"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hidden="1"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hidden="1"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hidden="1" x14ac:dyDescent="0.3">
      <c r="A5982" t="s">
        <v>17</v>
      </c>
      <c r="B5982">
        <v>5981</v>
      </c>
      <c r="C5982" t="s">
        <v>1593</v>
      </c>
      <c r="D5982" t="s">
        <v>12</v>
      </c>
      <c r="E5982">
        <v>2018</v>
      </c>
      <c r="F5982" t="s">
        <v>45</v>
      </c>
      <c r="G5982" t="s">
        <v>21</v>
      </c>
      <c r="H5982" t="s">
        <v>15</v>
      </c>
      <c r="I5982" t="s">
        <v>46</v>
      </c>
      <c r="J5982">
        <v>0</v>
      </c>
      <c r="L5982">
        <v>184.72659999999999</v>
      </c>
      <c r="M5982">
        <v>4</v>
      </c>
    </row>
    <row r="5983" spans="1:13" hidden="1"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hidden="1"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hidden="1"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t="s">
        <v>10</v>
      </c>
      <c r="B5986">
        <v>5985</v>
      </c>
      <c r="C5986" t="s">
        <v>1417</v>
      </c>
      <c r="D5986" t="s">
        <v>12</v>
      </c>
      <c r="E5986">
        <v>2018</v>
      </c>
      <c r="F5986" t="s">
        <v>45</v>
      </c>
      <c r="G5986" t="s">
        <v>21</v>
      </c>
      <c r="H5986" t="s">
        <v>15</v>
      </c>
      <c r="I5986" t="s">
        <v>46</v>
      </c>
      <c r="J5986">
        <v>0.100277876</v>
      </c>
      <c r="L5986">
        <v>196.8768</v>
      </c>
      <c r="M5986">
        <v>4</v>
      </c>
    </row>
    <row r="5987" spans="1:13" hidden="1" x14ac:dyDescent="0.3">
      <c r="A5987" t="s">
        <v>17</v>
      </c>
      <c r="B5987">
        <v>5986</v>
      </c>
      <c r="C5987" t="s">
        <v>1239</v>
      </c>
      <c r="D5987" t="s">
        <v>42</v>
      </c>
      <c r="E5987">
        <v>2015</v>
      </c>
      <c r="F5987" t="s">
        <v>33</v>
      </c>
      <c r="G5987" t="s">
        <v>34</v>
      </c>
      <c r="H5987" t="s">
        <v>15</v>
      </c>
      <c r="I5987" t="s">
        <v>16</v>
      </c>
      <c r="J5987">
        <v>0</v>
      </c>
      <c r="K5987">
        <v>19.2</v>
      </c>
      <c r="L5987">
        <v>127.831</v>
      </c>
      <c r="M5987">
        <v>4</v>
      </c>
    </row>
    <row r="5988" spans="1:13" hidden="1"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hidden="1"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hidden="1"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hidden="1"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hidden="1"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hidden="1"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hidden="1"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hidden="1"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hidden="1"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hidden="1"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t="s">
        <v>17</v>
      </c>
      <c r="B6001">
        <v>6000</v>
      </c>
      <c r="C6001" t="s">
        <v>245</v>
      </c>
      <c r="D6001" t="s">
        <v>64</v>
      </c>
      <c r="E6001">
        <v>2018</v>
      </c>
      <c r="F6001" t="s">
        <v>45</v>
      </c>
      <c r="G6001" t="s">
        <v>21</v>
      </c>
      <c r="H6001" t="s">
        <v>15</v>
      </c>
      <c r="I6001" t="s">
        <v>46</v>
      </c>
      <c r="J6001">
        <v>0.11076264199999999</v>
      </c>
      <c r="L6001">
        <v>108.5912</v>
      </c>
      <c r="M6001">
        <v>4</v>
      </c>
    </row>
    <row r="6002" spans="1:13" hidden="1"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hidden="1"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hidden="1"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hidden="1"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hidden="1"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hidden="1"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hidden="1"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hidden="1"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hidden="1"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hidden="1"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hidden="1"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hidden="1"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hidden="1"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hidden="1"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hidden="1"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hidden="1"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hidden="1"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hidden="1"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hidden="1"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hidden="1"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hidden="1"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hidden="1"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hidden="1"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hidden="1"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hidden="1"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hidden="1"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hidden="1"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hidden="1"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hidden="1"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hidden="1"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hidden="1"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hidden="1"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hidden="1"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hidden="1"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hidden="1"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hidden="1"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hidden="1"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hidden="1"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hidden="1"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hidden="1"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hidden="1"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hidden="1"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hidden="1"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hidden="1"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hidden="1"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hidden="1"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hidden="1"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hidden="1"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hidden="1"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hidden="1"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hidden="1"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hidden="1"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hidden="1"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3">
      <c r="A6095" t="s">
        <v>10</v>
      </c>
      <c r="B6095">
        <v>6094</v>
      </c>
      <c r="C6095" t="s">
        <v>676</v>
      </c>
      <c r="D6095" t="s">
        <v>28</v>
      </c>
      <c r="E6095">
        <v>2018</v>
      </c>
      <c r="F6095" t="s">
        <v>45</v>
      </c>
      <c r="G6095" t="s">
        <v>21</v>
      </c>
      <c r="H6095" t="s">
        <v>15</v>
      </c>
      <c r="I6095" t="s">
        <v>46</v>
      </c>
      <c r="J6095">
        <v>9.0149779999999999E-3</v>
      </c>
      <c r="L6095">
        <v>102.699</v>
      </c>
      <c r="M6095">
        <v>4</v>
      </c>
    </row>
    <row r="6096" spans="1:13" hidden="1"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hidden="1"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hidden="1"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hidden="1"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hidden="1"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hidden="1"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hidden="1"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hidden="1"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hidden="1"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hidden="1"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hidden="1"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hidden="1"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hidden="1"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hidden="1"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hidden="1"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hidden="1"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hidden="1"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hidden="1"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hidden="1"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hidden="1"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hidden="1"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hidden="1" x14ac:dyDescent="0.3">
      <c r="A6127" t="s">
        <v>17</v>
      </c>
      <c r="B6127">
        <v>6126</v>
      </c>
      <c r="C6127" t="s">
        <v>1231</v>
      </c>
      <c r="D6127" t="s">
        <v>95</v>
      </c>
      <c r="E6127">
        <v>2018</v>
      </c>
      <c r="F6127" t="s">
        <v>138</v>
      </c>
      <c r="G6127" t="s">
        <v>14</v>
      </c>
      <c r="H6127" t="s">
        <v>26</v>
      </c>
      <c r="I6127" t="s">
        <v>40</v>
      </c>
      <c r="J6127">
        <v>0</v>
      </c>
      <c r="L6127">
        <v>144.84700000000001</v>
      </c>
      <c r="M6127">
        <v>4</v>
      </c>
    </row>
    <row r="6128" spans="1:13" hidden="1"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hidden="1"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hidden="1"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hidden="1"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hidden="1" x14ac:dyDescent="0.3">
      <c r="A6134" t="s">
        <v>17</v>
      </c>
      <c r="B6134">
        <v>6133</v>
      </c>
      <c r="C6134" t="s">
        <v>537</v>
      </c>
      <c r="D6134" t="s">
        <v>28</v>
      </c>
      <c r="E6134">
        <v>2018</v>
      </c>
      <c r="F6134" t="s">
        <v>138</v>
      </c>
      <c r="G6134" t="s">
        <v>14</v>
      </c>
      <c r="H6134" t="s">
        <v>26</v>
      </c>
      <c r="I6134" t="s">
        <v>40</v>
      </c>
      <c r="J6134">
        <v>0.14453827</v>
      </c>
      <c r="L6134">
        <v>180.6002</v>
      </c>
      <c r="M6134">
        <v>4</v>
      </c>
    </row>
    <row r="6135" spans="1:13" hidden="1"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hidden="1"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hidden="1"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hidden="1"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hidden="1"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hidden="1"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hidden="1"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hidden="1"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hidden="1"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hidden="1"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hidden="1"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hidden="1"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hidden="1"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hidden="1"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hidden="1"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hidden="1"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hidden="1"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hidden="1"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hidden="1"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hidden="1"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hidden="1"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hidden="1"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hidden="1"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hidden="1"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hidden="1"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hidden="1"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hidden="1"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hidden="1"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hidden="1"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hidden="1" x14ac:dyDescent="0.3">
      <c r="A6179" t="s">
        <v>17</v>
      </c>
      <c r="B6179">
        <v>6178</v>
      </c>
      <c r="C6179" t="s">
        <v>164</v>
      </c>
      <c r="D6179" t="s">
        <v>28</v>
      </c>
      <c r="E6179">
        <v>2012</v>
      </c>
      <c r="F6179" t="s">
        <v>13</v>
      </c>
      <c r="G6179" t="s">
        <v>14</v>
      </c>
      <c r="H6179" t="s">
        <v>15</v>
      </c>
      <c r="I6179" t="s">
        <v>16</v>
      </c>
      <c r="J6179">
        <v>0</v>
      </c>
      <c r="K6179">
        <v>7</v>
      </c>
      <c r="L6179">
        <v>105.628</v>
      </c>
      <c r="M6179">
        <v>4</v>
      </c>
    </row>
    <row r="6180" spans="1:13" hidden="1"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hidden="1"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hidden="1"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hidden="1"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hidden="1"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hidden="1"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hidden="1"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hidden="1"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hidden="1"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hidden="1"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hidden="1"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hidden="1"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hidden="1"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hidden="1"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hidden="1"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hidden="1"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hidden="1"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hidden="1"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hidden="1"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hidden="1"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hidden="1"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hidden="1"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hidden="1"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hidden="1"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hidden="1"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hidden="1"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hidden="1"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hidden="1"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hidden="1"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hidden="1"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hidden="1"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hidden="1"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hidden="1"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hidden="1"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hidden="1"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hidden="1"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hidden="1"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hidden="1"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hidden="1"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hidden="1"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hidden="1"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hidden="1"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hidden="1"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hidden="1"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hidden="1"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hidden="1"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hidden="1"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hidden="1"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hidden="1"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hidden="1"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hidden="1"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hidden="1"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hidden="1"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hidden="1"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hidden="1"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hidden="1"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hidden="1"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hidden="1"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hidden="1"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hidden="1"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hidden="1"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hidden="1"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hidden="1"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hidden="1"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hidden="1"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hidden="1"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hidden="1"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hidden="1"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hidden="1"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hidden="1"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hidden="1"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hidden="1"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hidden="1"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hidden="1"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hidden="1"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hidden="1"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hidden="1"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hidden="1"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hidden="1"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hidden="1"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hidden="1"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hidden="1"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hidden="1"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hidden="1"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hidden="1"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hidden="1"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hidden="1"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hidden="1"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hidden="1"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hidden="1"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hidden="1"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hidden="1"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hidden="1"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hidden="1"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hidden="1"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hidden="1"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hidden="1"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hidden="1"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hidden="1"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hidden="1"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hidden="1"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hidden="1"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hidden="1"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hidden="1"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hidden="1"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hidden="1"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hidden="1"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hidden="1"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hidden="1"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hidden="1"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hidden="1"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hidden="1"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hidden="1"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hidden="1"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hidden="1"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hidden="1"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hidden="1"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hidden="1"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hidden="1"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hidden="1"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hidden="1"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hidden="1"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hidden="1"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hidden="1"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hidden="1"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hidden="1"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hidden="1"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hidden="1"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hidden="1"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hidden="1"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hidden="1"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hidden="1"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hidden="1"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hidden="1" x14ac:dyDescent="0.3">
      <c r="A6426" t="s">
        <v>17</v>
      </c>
      <c r="B6426">
        <v>6425</v>
      </c>
      <c r="C6426" t="s">
        <v>668</v>
      </c>
      <c r="D6426" t="s">
        <v>12</v>
      </c>
      <c r="E6426">
        <v>2018</v>
      </c>
      <c r="F6426" t="s">
        <v>138</v>
      </c>
      <c r="G6426" t="s">
        <v>14</v>
      </c>
      <c r="H6426" t="s">
        <v>26</v>
      </c>
      <c r="I6426" t="s">
        <v>40</v>
      </c>
      <c r="J6426">
        <v>0</v>
      </c>
      <c r="L6426">
        <v>258.39879999999999</v>
      </c>
      <c r="M6426">
        <v>4</v>
      </c>
    </row>
    <row r="6427" spans="1:13" hidden="1"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hidden="1"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hidden="1"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hidden="1" x14ac:dyDescent="0.3">
      <c r="A6430" t="s">
        <v>17</v>
      </c>
      <c r="B6430">
        <v>6429</v>
      </c>
      <c r="C6430" t="s">
        <v>1242</v>
      </c>
      <c r="D6430" t="s">
        <v>32</v>
      </c>
      <c r="E6430">
        <v>2018</v>
      </c>
      <c r="F6430" t="s">
        <v>138</v>
      </c>
      <c r="G6430" t="s">
        <v>14</v>
      </c>
      <c r="H6430" t="s">
        <v>26</v>
      </c>
      <c r="I6430" t="s">
        <v>40</v>
      </c>
      <c r="J6430">
        <v>0</v>
      </c>
      <c r="L6430">
        <v>40.513800000000003</v>
      </c>
      <c r="M6430">
        <v>4</v>
      </c>
    </row>
    <row r="6431" spans="1:13" hidden="1"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hidden="1"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hidden="1"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hidden="1"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hidden="1"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hidden="1"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hidden="1"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hidden="1"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hidden="1"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hidden="1"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hidden="1"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hidden="1"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hidden="1"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hidden="1"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hidden="1"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hidden="1"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hidden="1"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hidden="1"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hidden="1"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hidden="1"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hidden="1"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hidden="1"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hidden="1"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hidden="1"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hidden="1"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hidden="1"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hidden="1"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hidden="1"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hidden="1"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hidden="1" x14ac:dyDescent="0.3">
      <c r="A6460" t="s">
        <v>17</v>
      </c>
      <c r="B6460">
        <v>6459</v>
      </c>
      <c r="C6460" t="s">
        <v>1278</v>
      </c>
      <c r="D6460" t="s">
        <v>24</v>
      </c>
      <c r="E6460">
        <v>2018</v>
      </c>
      <c r="F6460" t="s">
        <v>138</v>
      </c>
      <c r="G6460" t="s">
        <v>14</v>
      </c>
      <c r="H6460" t="s">
        <v>26</v>
      </c>
      <c r="I6460" t="s">
        <v>40</v>
      </c>
      <c r="J6460">
        <v>2.4546148E-2</v>
      </c>
      <c r="L6460">
        <v>34.619</v>
      </c>
      <c r="M6460">
        <v>4</v>
      </c>
    </row>
    <row r="6461" spans="1:13" hidden="1"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hidden="1"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hidden="1"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hidden="1"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hidden="1"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hidden="1"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hidden="1"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hidden="1" x14ac:dyDescent="0.3">
      <c r="A6468" t="s">
        <v>17</v>
      </c>
      <c r="B6468">
        <v>6467</v>
      </c>
      <c r="C6468" t="s">
        <v>59</v>
      </c>
      <c r="D6468" t="s">
        <v>12</v>
      </c>
      <c r="E6468">
        <v>2018</v>
      </c>
      <c r="F6468" t="s">
        <v>138</v>
      </c>
      <c r="G6468" t="s">
        <v>14</v>
      </c>
      <c r="H6468" t="s">
        <v>26</v>
      </c>
      <c r="I6468" t="s">
        <v>40</v>
      </c>
      <c r="J6468">
        <v>0.32111500999999998</v>
      </c>
      <c r="L6468">
        <v>100.77</v>
      </c>
      <c r="M6468">
        <v>4</v>
      </c>
    </row>
    <row r="6469" spans="1:13" hidden="1"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hidden="1"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hidden="1"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hidden="1"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hidden="1"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hidden="1"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hidden="1"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hidden="1"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hidden="1" x14ac:dyDescent="0.3">
      <c r="A6477" t="s">
        <v>17</v>
      </c>
      <c r="B6477">
        <v>6476</v>
      </c>
      <c r="C6477" t="s">
        <v>849</v>
      </c>
      <c r="D6477" t="s">
        <v>42</v>
      </c>
      <c r="E6477">
        <v>2018</v>
      </c>
      <c r="F6477" t="s">
        <v>138</v>
      </c>
      <c r="G6477" t="s">
        <v>14</v>
      </c>
      <c r="H6477" t="s">
        <v>26</v>
      </c>
      <c r="I6477" t="s">
        <v>40</v>
      </c>
      <c r="J6477">
        <v>2.8048877E-2</v>
      </c>
      <c r="L6477">
        <v>106.1964</v>
      </c>
      <c r="M6477">
        <v>4</v>
      </c>
    </row>
    <row r="6478" spans="1:13" hidden="1"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hidden="1"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hidden="1"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hidden="1" x14ac:dyDescent="0.3">
      <c r="A6481" t="s">
        <v>17</v>
      </c>
      <c r="B6481">
        <v>6480</v>
      </c>
      <c r="C6481" t="s">
        <v>752</v>
      </c>
      <c r="D6481" t="s">
        <v>42</v>
      </c>
      <c r="E6481">
        <v>2018</v>
      </c>
      <c r="F6481" t="s">
        <v>138</v>
      </c>
      <c r="G6481" t="s">
        <v>14</v>
      </c>
      <c r="H6481" t="s">
        <v>26</v>
      </c>
      <c r="I6481" t="s">
        <v>40</v>
      </c>
      <c r="J6481">
        <v>0.12723424899999999</v>
      </c>
      <c r="L6481">
        <v>158.392</v>
      </c>
      <c r="M6481">
        <v>4</v>
      </c>
    </row>
    <row r="6482" spans="1:13" hidden="1"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hidden="1"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hidden="1" x14ac:dyDescent="0.3">
      <c r="A6484" t="s">
        <v>17</v>
      </c>
      <c r="B6484">
        <v>6483</v>
      </c>
      <c r="C6484" t="s">
        <v>218</v>
      </c>
      <c r="D6484" t="s">
        <v>42</v>
      </c>
      <c r="E6484">
        <v>2018</v>
      </c>
      <c r="F6484" t="s">
        <v>138</v>
      </c>
      <c r="G6484" t="s">
        <v>14</v>
      </c>
      <c r="H6484" t="s">
        <v>26</v>
      </c>
      <c r="I6484" t="s">
        <v>40</v>
      </c>
      <c r="J6484">
        <v>2.5039776E-2</v>
      </c>
      <c r="L6484">
        <v>102.7332</v>
      </c>
      <c r="M6484">
        <v>4</v>
      </c>
    </row>
    <row r="6485" spans="1:13" hidden="1"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hidden="1" x14ac:dyDescent="0.3">
      <c r="A6486" t="s">
        <v>17</v>
      </c>
      <c r="B6486">
        <v>6485</v>
      </c>
      <c r="C6486" t="s">
        <v>1227</v>
      </c>
      <c r="D6486" t="s">
        <v>42</v>
      </c>
      <c r="E6486">
        <v>2018</v>
      </c>
      <c r="F6486" t="s">
        <v>138</v>
      </c>
      <c r="G6486" t="s">
        <v>14</v>
      </c>
      <c r="H6486" t="s">
        <v>26</v>
      </c>
      <c r="I6486" t="s">
        <v>40</v>
      </c>
      <c r="J6486">
        <v>0.124299531</v>
      </c>
      <c r="L6486">
        <v>73.4696</v>
      </c>
      <c r="M6486">
        <v>4</v>
      </c>
    </row>
    <row r="6487" spans="1:13" hidden="1"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hidden="1"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hidden="1"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hidden="1"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hidden="1"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hidden="1"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hidden="1" x14ac:dyDescent="0.3">
      <c r="A6493" t="s">
        <v>17</v>
      </c>
      <c r="B6493">
        <v>6492</v>
      </c>
      <c r="C6493" t="s">
        <v>53</v>
      </c>
      <c r="D6493" t="s">
        <v>54</v>
      </c>
      <c r="E6493">
        <v>2018</v>
      </c>
      <c r="F6493" t="s">
        <v>138</v>
      </c>
      <c r="G6493" t="s">
        <v>14</v>
      </c>
      <c r="H6493" t="s">
        <v>26</v>
      </c>
      <c r="I6493" t="s">
        <v>40</v>
      </c>
      <c r="J6493">
        <v>5.7933643E-2</v>
      </c>
      <c r="L6493">
        <v>175.1738</v>
      </c>
      <c r="M6493">
        <v>4</v>
      </c>
    </row>
    <row r="6494" spans="1:13" hidden="1"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hidden="1" x14ac:dyDescent="0.3">
      <c r="A6495" t="s">
        <v>17</v>
      </c>
      <c r="B6495">
        <v>6494</v>
      </c>
      <c r="C6495" t="s">
        <v>1369</v>
      </c>
      <c r="D6495" t="s">
        <v>54</v>
      </c>
      <c r="E6495">
        <v>2018</v>
      </c>
      <c r="F6495" t="s">
        <v>138</v>
      </c>
      <c r="G6495" t="s">
        <v>14</v>
      </c>
      <c r="H6495" t="s">
        <v>26</v>
      </c>
      <c r="I6495" t="s">
        <v>40</v>
      </c>
      <c r="J6495">
        <v>0</v>
      </c>
      <c r="L6495">
        <v>196.8426</v>
      </c>
      <c r="M6495">
        <v>4</v>
      </c>
    </row>
    <row r="6496" spans="1:13" hidden="1"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hidden="1" x14ac:dyDescent="0.3">
      <c r="A6497" t="s">
        <v>17</v>
      </c>
      <c r="B6497">
        <v>6496</v>
      </c>
      <c r="C6497" t="s">
        <v>245</v>
      </c>
      <c r="D6497" t="s">
        <v>64</v>
      </c>
      <c r="E6497">
        <v>2018</v>
      </c>
      <c r="F6497" t="s">
        <v>138</v>
      </c>
      <c r="G6497" t="s">
        <v>14</v>
      </c>
      <c r="H6497" t="s">
        <v>26</v>
      </c>
      <c r="I6497" t="s">
        <v>40</v>
      </c>
      <c r="J6497">
        <v>0.194874778</v>
      </c>
      <c r="L6497">
        <v>110.2912</v>
      </c>
      <c r="M6497">
        <v>4</v>
      </c>
    </row>
    <row r="6498" spans="1:13" hidden="1"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hidden="1" x14ac:dyDescent="0.3">
      <c r="A6499" t="s">
        <v>17</v>
      </c>
      <c r="B6499">
        <v>6498</v>
      </c>
      <c r="C6499" t="s">
        <v>1404</v>
      </c>
      <c r="D6499" t="s">
        <v>48</v>
      </c>
      <c r="E6499">
        <v>2018</v>
      </c>
      <c r="F6499" t="s">
        <v>138</v>
      </c>
      <c r="G6499" t="s">
        <v>14</v>
      </c>
      <c r="H6499" t="s">
        <v>26</v>
      </c>
      <c r="I6499" t="s">
        <v>40</v>
      </c>
      <c r="J6499">
        <v>0.10391811300000001</v>
      </c>
      <c r="L6499">
        <v>100.67</v>
      </c>
      <c r="M6499">
        <v>4</v>
      </c>
    </row>
    <row r="6500" spans="1:13" hidden="1"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hidden="1"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hidden="1" x14ac:dyDescent="0.3">
      <c r="A6502" t="s">
        <v>17</v>
      </c>
      <c r="B6502">
        <v>6501</v>
      </c>
      <c r="C6502" t="s">
        <v>1354</v>
      </c>
      <c r="D6502" t="s">
        <v>48</v>
      </c>
      <c r="E6502">
        <v>2018</v>
      </c>
      <c r="F6502" t="s">
        <v>138</v>
      </c>
      <c r="G6502" t="s">
        <v>14</v>
      </c>
      <c r="H6502" t="s">
        <v>26</v>
      </c>
      <c r="I6502" t="s">
        <v>40</v>
      </c>
      <c r="J6502">
        <v>9.4957079E-2</v>
      </c>
      <c r="L6502">
        <v>143.5154</v>
      </c>
      <c r="M6502">
        <v>4</v>
      </c>
    </row>
    <row r="6503" spans="1:13" hidden="1"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hidden="1"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hidden="1"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hidden="1"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hidden="1" x14ac:dyDescent="0.3">
      <c r="A6507" t="s">
        <v>17</v>
      </c>
      <c r="B6507">
        <v>6506</v>
      </c>
      <c r="C6507" t="s">
        <v>389</v>
      </c>
      <c r="D6507" t="s">
        <v>48</v>
      </c>
      <c r="E6507">
        <v>2018</v>
      </c>
      <c r="F6507" t="s">
        <v>138</v>
      </c>
      <c r="G6507" t="s">
        <v>14</v>
      </c>
      <c r="H6507" t="s">
        <v>26</v>
      </c>
      <c r="I6507" t="s">
        <v>40</v>
      </c>
      <c r="J6507">
        <v>0.117091213</v>
      </c>
      <c r="L6507">
        <v>197.9084</v>
      </c>
      <c r="M6507">
        <v>4</v>
      </c>
    </row>
    <row r="6508" spans="1:13" hidden="1"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hidden="1"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hidden="1"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hidden="1"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hidden="1"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hidden="1"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hidden="1"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hidden="1" x14ac:dyDescent="0.3">
      <c r="A6515" t="s">
        <v>10</v>
      </c>
      <c r="B6515">
        <v>6514</v>
      </c>
      <c r="C6515" t="s">
        <v>431</v>
      </c>
      <c r="D6515" t="s">
        <v>95</v>
      </c>
      <c r="E6515">
        <v>2018</v>
      </c>
      <c r="F6515" t="s">
        <v>138</v>
      </c>
      <c r="G6515" t="s">
        <v>14</v>
      </c>
      <c r="H6515" t="s">
        <v>26</v>
      </c>
      <c r="I6515" t="s">
        <v>40</v>
      </c>
      <c r="J6515">
        <v>0</v>
      </c>
      <c r="L6515">
        <v>38.184800000000003</v>
      </c>
      <c r="M6515">
        <v>4</v>
      </c>
    </row>
    <row r="6516" spans="1:13" hidden="1" x14ac:dyDescent="0.3">
      <c r="A6516" t="s">
        <v>10</v>
      </c>
      <c r="B6516">
        <v>6515</v>
      </c>
      <c r="C6516" t="s">
        <v>1603</v>
      </c>
      <c r="D6516" t="s">
        <v>95</v>
      </c>
      <c r="E6516">
        <v>2018</v>
      </c>
      <c r="F6516" t="s">
        <v>138</v>
      </c>
      <c r="G6516" t="s">
        <v>14</v>
      </c>
      <c r="H6516" t="s">
        <v>26</v>
      </c>
      <c r="I6516" t="s">
        <v>40</v>
      </c>
      <c r="J6516">
        <v>0.191500528</v>
      </c>
      <c r="L6516">
        <v>121.2098</v>
      </c>
      <c r="M6516">
        <v>4</v>
      </c>
    </row>
    <row r="6517" spans="1:13" hidden="1"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hidden="1" x14ac:dyDescent="0.3">
      <c r="A6518" t="s">
        <v>10</v>
      </c>
      <c r="B6518">
        <v>6517</v>
      </c>
      <c r="C6518" t="s">
        <v>904</v>
      </c>
      <c r="D6518" t="s">
        <v>95</v>
      </c>
      <c r="E6518">
        <v>2018</v>
      </c>
      <c r="F6518" t="s">
        <v>138</v>
      </c>
      <c r="G6518" t="s">
        <v>14</v>
      </c>
      <c r="H6518" t="s">
        <v>26</v>
      </c>
      <c r="I6518" t="s">
        <v>40</v>
      </c>
      <c r="J6518">
        <v>0.18212836299999999</v>
      </c>
      <c r="L6518">
        <v>165.65</v>
      </c>
      <c r="M6518">
        <v>4</v>
      </c>
    </row>
    <row r="6519" spans="1:13" hidden="1"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hidden="1"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hidden="1"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hidden="1"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hidden="1"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hidden="1" x14ac:dyDescent="0.3">
      <c r="A6524" t="s">
        <v>10</v>
      </c>
      <c r="B6524">
        <v>6523</v>
      </c>
      <c r="C6524" t="s">
        <v>423</v>
      </c>
      <c r="D6524" t="s">
        <v>28</v>
      </c>
      <c r="E6524">
        <v>2018</v>
      </c>
      <c r="F6524" t="s">
        <v>138</v>
      </c>
      <c r="G6524" t="s">
        <v>14</v>
      </c>
      <c r="H6524" t="s">
        <v>26</v>
      </c>
      <c r="I6524" t="s">
        <v>40</v>
      </c>
      <c r="J6524">
        <v>0</v>
      </c>
      <c r="L6524">
        <v>92.311999999999998</v>
      </c>
      <c r="M6524">
        <v>4</v>
      </c>
    </row>
    <row r="6525" spans="1:13" hidden="1"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hidden="1" x14ac:dyDescent="0.3">
      <c r="A6526" t="s">
        <v>10</v>
      </c>
      <c r="B6526">
        <v>6525</v>
      </c>
      <c r="C6526" t="s">
        <v>677</v>
      </c>
      <c r="D6526" t="s">
        <v>28</v>
      </c>
      <c r="E6526">
        <v>2018</v>
      </c>
      <c r="F6526" t="s">
        <v>138</v>
      </c>
      <c r="G6526" t="s">
        <v>14</v>
      </c>
      <c r="H6526" t="s">
        <v>26</v>
      </c>
      <c r="I6526" t="s">
        <v>40</v>
      </c>
      <c r="J6526">
        <v>0</v>
      </c>
      <c r="L6526">
        <v>78.896000000000001</v>
      </c>
      <c r="M6526">
        <v>4</v>
      </c>
    </row>
    <row r="6527" spans="1:13" hidden="1"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hidden="1"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hidden="1"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hidden="1"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hidden="1"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hidden="1"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hidden="1"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hidden="1"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hidden="1" x14ac:dyDescent="0.3">
      <c r="A6535" t="s">
        <v>10</v>
      </c>
      <c r="B6535">
        <v>6534</v>
      </c>
      <c r="C6535" t="s">
        <v>1493</v>
      </c>
      <c r="D6535" t="s">
        <v>24</v>
      </c>
      <c r="E6535">
        <v>2018</v>
      </c>
      <c r="F6535" t="s">
        <v>138</v>
      </c>
      <c r="G6535" t="s">
        <v>14</v>
      </c>
      <c r="H6535" t="s">
        <v>26</v>
      </c>
      <c r="I6535" t="s">
        <v>40</v>
      </c>
      <c r="J6535">
        <v>0</v>
      </c>
      <c r="L6535">
        <v>230.0668</v>
      </c>
      <c r="M6535">
        <v>4</v>
      </c>
    </row>
    <row r="6536" spans="1:13" hidden="1"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hidden="1"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hidden="1"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hidden="1"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hidden="1"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hidden="1"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hidden="1" x14ac:dyDescent="0.3">
      <c r="A6542" t="s">
        <v>10</v>
      </c>
      <c r="B6542">
        <v>6541</v>
      </c>
      <c r="C6542" t="s">
        <v>1520</v>
      </c>
      <c r="D6542" t="s">
        <v>12</v>
      </c>
      <c r="E6542">
        <v>2018</v>
      </c>
      <c r="F6542" t="s">
        <v>138</v>
      </c>
      <c r="G6542" t="s">
        <v>14</v>
      </c>
      <c r="H6542" t="s">
        <v>26</v>
      </c>
      <c r="I6542" t="s">
        <v>40</v>
      </c>
      <c r="J6542">
        <v>0.214423791</v>
      </c>
      <c r="L6542">
        <v>111.6544</v>
      </c>
      <c r="M6542">
        <v>4</v>
      </c>
    </row>
    <row r="6543" spans="1:13" hidden="1"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hidden="1"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hidden="1"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hidden="1"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hidden="1"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hidden="1"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hidden="1" x14ac:dyDescent="0.3">
      <c r="A6549" t="s">
        <v>10</v>
      </c>
      <c r="B6549">
        <v>6548</v>
      </c>
      <c r="C6549" t="s">
        <v>400</v>
      </c>
      <c r="D6549" t="s">
        <v>12</v>
      </c>
      <c r="E6549">
        <v>2018</v>
      </c>
      <c r="F6549" t="s">
        <v>138</v>
      </c>
      <c r="G6549" t="s">
        <v>14</v>
      </c>
      <c r="H6549" t="s">
        <v>26</v>
      </c>
      <c r="I6549" t="s">
        <v>40</v>
      </c>
      <c r="J6549">
        <v>0</v>
      </c>
      <c r="L6549">
        <v>234.79580000000001</v>
      </c>
      <c r="M6549">
        <v>4</v>
      </c>
    </row>
    <row r="6550" spans="1:13" hidden="1"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hidden="1"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hidden="1" x14ac:dyDescent="0.3">
      <c r="A6552" t="s">
        <v>10</v>
      </c>
      <c r="B6552">
        <v>6551</v>
      </c>
      <c r="C6552" t="s">
        <v>1013</v>
      </c>
      <c r="D6552" t="s">
        <v>54</v>
      </c>
      <c r="E6552">
        <v>2018</v>
      </c>
      <c r="F6552" t="s">
        <v>138</v>
      </c>
      <c r="G6552" t="s">
        <v>14</v>
      </c>
      <c r="H6552" t="s">
        <v>26</v>
      </c>
      <c r="I6552" t="s">
        <v>40</v>
      </c>
      <c r="J6552">
        <v>0.277459381</v>
      </c>
      <c r="L6552">
        <v>156.3946</v>
      </c>
      <c r="M6552">
        <v>4</v>
      </c>
    </row>
    <row r="6553" spans="1:13" hidden="1"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hidden="1"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hidden="1"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hidden="1"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hidden="1" x14ac:dyDescent="0.3">
      <c r="A6557" t="s">
        <v>10</v>
      </c>
      <c r="B6557">
        <v>6556</v>
      </c>
      <c r="C6557" t="s">
        <v>1335</v>
      </c>
      <c r="D6557" t="s">
        <v>54</v>
      </c>
      <c r="E6557">
        <v>2018</v>
      </c>
      <c r="F6557" t="s">
        <v>138</v>
      </c>
      <c r="G6557" t="s">
        <v>14</v>
      </c>
      <c r="H6557" t="s">
        <v>26</v>
      </c>
      <c r="I6557" t="s">
        <v>40</v>
      </c>
      <c r="J6557">
        <v>1.9117392E-2</v>
      </c>
      <c r="L6557">
        <v>110.6544</v>
      </c>
      <c r="M6557">
        <v>4</v>
      </c>
    </row>
    <row r="6558" spans="1:13" hidden="1"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hidden="1" x14ac:dyDescent="0.3">
      <c r="A6559" t="s">
        <v>10</v>
      </c>
      <c r="B6559">
        <v>6558</v>
      </c>
      <c r="C6559" t="s">
        <v>193</v>
      </c>
      <c r="D6559" t="s">
        <v>153</v>
      </c>
      <c r="E6559">
        <v>2018</v>
      </c>
      <c r="F6559" t="s">
        <v>138</v>
      </c>
      <c r="G6559" t="s">
        <v>14</v>
      </c>
      <c r="H6559" t="s">
        <v>26</v>
      </c>
      <c r="I6559" t="s">
        <v>40</v>
      </c>
      <c r="J6559">
        <v>0.256152243</v>
      </c>
      <c r="L6559">
        <v>151.005</v>
      </c>
      <c r="M6559">
        <v>4</v>
      </c>
    </row>
    <row r="6560" spans="1:13" hidden="1"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hidden="1" x14ac:dyDescent="0.3">
      <c r="A6561" t="s">
        <v>10</v>
      </c>
      <c r="B6561">
        <v>6560</v>
      </c>
      <c r="C6561" t="s">
        <v>192</v>
      </c>
      <c r="D6561" t="s">
        <v>153</v>
      </c>
      <c r="E6561">
        <v>2018</v>
      </c>
      <c r="F6561" t="s">
        <v>138</v>
      </c>
      <c r="G6561" t="s">
        <v>14</v>
      </c>
      <c r="H6561" t="s">
        <v>26</v>
      </c>
      <c r="I6561" t="s">
        <v>40</v>
      </c>
      <c r="J6561">
        <v>0</v>
      </c>
      <c r="L6561">
        <v>184.35820000000001</v>
      </c>
      <c r="M6561">
        <v>4</v>
      </c>
    </row>
    <row r="6562" spans="1:13" hidden="1"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hidden="1"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hidden="1"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hidden="1"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hidden="1"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hidden="1"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hidden="1"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hidden="1" x14ac:dyDescent="0.3">
      <c r="A6569" t="s">
        <v>10</v>
      </c>
      <c r="B6569">
        <v>6568</v>
      </c>
      <c r="C6569" t="s">
        <v>960</v>
      </c>
      <c r="D6569" t="s">
        <v>32</v>
      </c>
      <c r="E6569">
        <v>2018</v>
      </c>
      <c r="F6569" t="s">
        <v>138</v>
      </c>
      <c r="G6569" t="s">
        <v>14</v>
      </c>
      <c r="H6569" t="s">
        <v>26</v>
      </c>
      <c r="I6569" t="s">
        <v>40</v>
      </c>
      <c r="J6569">
        <v>0.13511877</v>
      </c>
      <c r="L6569">
        <v>232.9958</v>
      </c>
      <c r="M6569">
        <v>4</v>
      </c>
    </row>
    <row r="6570" spans="1:13" hidden="1"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hidden="1"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hidden="1"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hidden="1"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hidden="1"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hidden="1"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hidden="1"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hidden="1"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hidden="1"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hidden="1"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hidden="1"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hidden="1"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hidden="1"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hidden="1"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hidden="1"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hidden="1"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hidden="1"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hidden="1"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hidden="1"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hidden="1"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hidden="1"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hidden="1"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hidden="1"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hidden="1"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hidden="1"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hidden="1"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hidden="1" x14ac:dyDescent="0.3">
      <c r="A6596" t="s">
        <v>17</v>
      </c>
      <c r="B6596">
        <v>6595</v>
      </c>
      <c r="C6596" t="s">
        <v>704</v>
      </c>
      <c r="D6596" t="s">
        <v>57</v>
      </c>
      <c r="E6596">
        <v>2016</v>
      </c>
      <c r="F6596" t="s">
        <v>25</v>
      </c>
      <c r="G6596" t="s">
        <v>14</v>
      </c>
      <c r="H6596" t="s">
        <v>26</v>
      </c>
      <c r="I6596" t="s">
        <v>16</v>
      </c>
      <c r="J6596">
        <v>0</v>
      </c>
      <c r="K6596">
        <v>6.44</v>
      </c>
      <c r="L6596">
        <v>98.27</v>
      </c>
      <c r="M6596">
        <v>4</v>
      </c>
    </row>
    <row r="6597" spans="1:13" hidden="1"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hidden="1"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hidden="1"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hidden="1"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hidden="1"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hidden="1"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hidden="1"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hidden="1"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hidden="1"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hidden="1"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hidden="1"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hidden="1"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hidden="1"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hidden="1"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hidden="1"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hidden="1"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hidden="1"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hidden="1"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hidden="1"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hidden="1"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hidden="1"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hidden="1"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hidden="1"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hidden="1"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hidden="1"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hidden="1"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hidden="1"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hidden="1"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hidden="1"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hidden="1"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hidden="1"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hidden="1"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hidden="1"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hidden="1"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hidden="1"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hidden="1"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hidden="1"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hidden="1"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hidden="1"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hidden="1"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hidden="1"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hidden="1"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hidden="1"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hidden="1"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hidden="1"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hidden="1"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hidden="1"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hidden="1"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hidden="1"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hidden="1"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hidden="1"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hidden="1"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hidden="1"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hidden="1"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hidden="1"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hidden="1"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hidden="1"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hidden="1"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hidden="1"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hidden="1"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hidden="1"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hidden="1"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hidden="1"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hidden="1"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hidden="1"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hidden="1"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hidden="1"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hidden="1"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hidden="1"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hidden="1"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hidden="1"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hidden="1"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hidden="1"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hidden="1"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hidden="1"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hidden="1"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hidden="1"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hidden="1"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hidden="1"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hidden="1"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hidden="1"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hidden="1"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hidden="1"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hidden="1"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hidden="1"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hidden="1"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hidden="1"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hidden="1"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hidden="1"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hidden="1"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hidden="1"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hidden="1"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hidden="1"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hidden="1"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hidden="1"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hidden="1"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hidden="1"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hidden="1"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hidden="1"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hidden="1"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hidden="1"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hidden="1"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hidden="1"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hidden="1"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hidden="1"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hidden="1"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hidden="1"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hidden="1"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hidden="1"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hidden="1"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hidden="1"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hidden="1"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hidden="1"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hidden="1"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hidden="1"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hidden="1"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hidden="1"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hidden="1"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hidden="1"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hidden="1"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hidden="1"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hidden="1"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hidden="1"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hidden="1"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hidden="1"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hidden="1"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hidden="1"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hidden="1"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hidden="1"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hidden="1"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hidden="1"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hidden="1"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hidden="1"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hidden="1"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hidden="1"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hidden="1"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hidden="1"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hidden="1"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hidden="1"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hidden="1"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hidden="1"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hidden="1"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hidden="1"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hidden="1"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hidden="1"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hidden="1"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hidden="1"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hidden="1"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hidden="1"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hidden="1"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hidden="1"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hidden="1"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hidden="1"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hidden="1"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hidden="1"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hidden="1"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hidden="1"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hidden="1"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hidden="1"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hidden="1"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hidden="1"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hidden="1"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hidden="1"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hidden="1"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hidden="1"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hidden="1"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hidden="1"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hidden="1"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hidden="1"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hidden="1"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hidden="1"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hidden="1"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hidden="1"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hidden="1"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hidden="1"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hidden="1"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hidden="1"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hidden="1"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hidden="1"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hidden="1"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hidden="1"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hidden="1"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hidden="1"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hidden="1"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hidden="1"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hidden="1"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hidden="1"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hidden="1"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hidden="1"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hidden="1"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hidden="1"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hidden="1"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hidden="1"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hidden="1"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hidden="1"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hidden="1"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hidden="1"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hidden="1"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hidden="1"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hidden="1"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hidden="1"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hidden="1"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hidden="1"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hidden="1"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hidden="1"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hidden="1"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hidden="1"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hidden="1"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hidden="1"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hidden="1"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hidden="1"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hidden="1"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hidden="1"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hidden="1"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hidden="1"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hidden="1"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hidden="1"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hidden="1"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hidden="1"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hidden="1"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hidden="1"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hidden="1"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hidden="1"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hidden="1"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hidden="1"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hidden="1"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hidden="1"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hidden="1"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hidden="1"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hidden="1"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hidden="1"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hidden="1"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hidden="1"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hidden="1"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hidden="1"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hidden="1"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hidden="1"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hidden="1"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hidden="1"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hidden="1"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hidden="1"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hidden="1"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hidden="1"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hidden="1"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hidden="1"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hidden="1"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hidden="1"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hidden="1"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hidden="1"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hidden="1"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hidden="1"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hidden="1"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hidden="1"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hidden="1"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hidden="1"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hidden="1"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hidden="1"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hidden="1"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hidden="1"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hidden="1"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hidden="1"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hidden="1"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hidden="1"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hidden="1"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hidden="1"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hidden="1"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hidden="1"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hidden="1"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hidden="1"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hidden="1"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hidden="1"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hidden="1"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hidden="1"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hidden="1"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hidden="1"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hidden="1"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hidden="1"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hidden="1"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hidden="1"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hidden="1"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hidden="1"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hidden="1"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hidden="1" x14ac:dyDescent="0.3">
      <c r="A6915" t="s">
        <v>17</v>
      </c>
      <c r="B6915">
        <v>6914</v>
      </c>
      <c r="C6915" t="s">
        <v>1326</v>
      </c>
      <c r="D6915" t="s">
        <v>61</v>
      </c>
      <c r="E6915">
        <v>2015</v>
      </c>
      <c r="F6915" t="s">
        <v>33</v>
      </c>
      <c r="G6915" t="s">
        <v>34</v>
      </c>
      <c r="H6915" t="s">
        <v>15</v>
      </c>
      <c r="I6915" t="s">
        <v>16</v>
      </c>
      <c r="J6915">
        <v>0</v>
      </c>
      <c r="K6915">
        <v>9.5</v>
      </c>
      <c r="L6915">
        <v>190.9872</v>
      </c>
      <c r="M6915">
        <v>4</v>
      </c>
    </row>
    <row r="6916" spans="1:13" hidden="1"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hidden="1"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hidden="1"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hidden="1"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hidden="1"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hidden="1"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hidden="1"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hidden="1"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hidden="1"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hidden="1"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hidden="1"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hidden="1"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hidden="1"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hidden="1"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hidden="1"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hidden="1"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hidden="1"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hidden="1"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hidden="1"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hidden="1"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hidden="1"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hidden="1"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hidden="1"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hidden="1"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hidden="1"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hidden="1"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hidden="1"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hidden="1"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hidden="1"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hidden="1"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hidden="1"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hidden="1"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hidden="1"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hidden="1"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hidden="1"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hidden="1"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hidden="1"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hidden="1"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hidden="1"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hidden="1"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hidden="1"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hidden="1"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hidden="1"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hidden="1"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hidden="1"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hidden="1"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hidden="1"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hidden="1"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hidden="1"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hidden="1"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hidden="1"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hidden="1"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hidden="1"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hidden="1"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hidden="1"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hidden="1"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hidden="1"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hidden="1"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hidden="1"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hidden="1"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hidden="1"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hidden="1"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hidden="1"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hidden="1"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hidden="1"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hidden="1"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hidden="1"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hidden="1"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hidden="1"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hidden="1"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hidden="1"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hidden="1"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hidden="1"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hidden="1"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hidden="1"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hidden="1"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hidden="1"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hidden="1"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hidden="1"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hidden="1"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hidden="1"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hidden="1"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hidden="1"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hidden="1"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hidden="1"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hidden="1"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hidden="1"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hidden="1"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hidden="1"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hidden="1"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hidden="1"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hidden="1"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hidden="1"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hidden="1"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hidden="1"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hidden="1"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hidden="1"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hidden="1"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hidden="1"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hidden="1"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hidden="1"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hidden="1"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hidden="1"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hidden="1"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hidden="1"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hidden="1"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hidden="1"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hidden="1"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hidden="1"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hidden="1"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hidden="1"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hidden="1"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hidden="1"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hidden="1"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hidden="1"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hidden="1"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hidden="1"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hidden="1"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hidden="1"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hidden="1"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hidden="1"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hidden="1"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hidden="1"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hidden="1"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hidden="1"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hidden="1"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hidden="1"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hidden="1"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hidden="1"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hidden="1"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hidden="1"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hidden="1"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hidden="1"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hidden="1"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hidden="1"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hidden="1"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hidden="1"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hidden="1"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hidden="1"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hidden="1"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hidden="1"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hidden="1"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hidden="1"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hidden="1"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hidden="1"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hidden="1"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hidden="1"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hidden="1"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hidden="1"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hidden="1"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hidden="1"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hidden="1"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hidden="1"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hidden="1"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hidden="1"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hidden="1"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hidden="1"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hidden="1"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hidden="1"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hidden="1"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hidden="1"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hidden="1"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hidden="1"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hidden="1"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hidden="1"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hidden="1"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hidden="1"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hidden="1"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hidden="1"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hidden="1"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hidden="1"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hidden="1"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hidden="1"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hidden="1"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hidden="1"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hidden="1"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hidden="1"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hidden="1"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hidden="1"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hidden="1"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hidden="1"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hidden="1"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hidden="1"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hidden="1"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hidden="1"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hidden="1"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hidden="1"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hidden="1"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hidden="1"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hidden="1"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hidden="1"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hidden="1"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hidden="1"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hidden="1"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hidden="1"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hidden="1"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hidden="1"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hidden="1"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hidden="1"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hidden="1"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hidden="1"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hidden="1"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hidden="1"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hidden="1"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hidden="1"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hidden="1"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hidden="1"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hidden="1"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hidden="1"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hidden="1"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hidden="1"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hidden="1"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hidden="1"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hidden="1"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hidden="1"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hidden="1"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hidden="1"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hidden="1"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hidden="1"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hidden="1"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hidden="1"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hidden="1"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hidden="1"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hidden="1"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hidden="1"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hidden="1"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hidden="1"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hidden="1"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hidden="1"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hidden="1"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hidden="1"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hidden="1"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hidden="1"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hidden="1"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hidden="1"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hidden="1"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hidden="1"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hidden="1"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hidden="1"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hidden="1"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hidden="1"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hidden="1"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hidden="1"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hidden="1"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hidden="1"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hidden="1"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hidden="1"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hidden="1"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hidden="1"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hidden="1"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hidden="1"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hidden="1"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hidden="1"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hidden="1"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hidden="1"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hidden="1"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hidden="1"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hidden="1"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hidden="1"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hidden="1"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hidden="1"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hidden="1"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hidden="1"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hidden="1"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hidden="1"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hidden="1"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hidden="1"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hidden="1"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hidden="1"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hidden="1"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hidden="1"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hidden="1"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hidden="1"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hidden="1"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hidden="1"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hidden="1"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hidden="1"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hidden="1"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hidden="1"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hidden="1"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hidden="1"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hidden="1"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hidden="1"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hidden="1"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hidden="1"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hidden="1"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hidden="1"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hidden="1"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hidden="1"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hidden="1"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hidden="1"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hidden="1"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hidden="1"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hidden="1"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hidden="1"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hidden="1"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hidden="1"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hidden="1"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hidden="1"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hidden="1"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hidden="1"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hidden="1"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hidden="1"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hidden="1"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hidden="1"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hidden="1"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hidden="1"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hidden="1"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hidden="1"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hidden="1"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hidden="1"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hidden="1"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hidden="1"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hidden="1"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hidden="1"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hidden="1"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hidden="1"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hidden="1"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hidden="1"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hidden="1"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hidden="1"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hidden="1"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hidden="1"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hidden="1"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hidden="1"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hidden="1"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hidden="1"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hidden="1"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hidden="1"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hidden="1"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hidden="1"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hidden="1"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hidden="1"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hidden="1"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hidden="1"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hidden="1"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hidden="1"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hidden="1"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hidden="1"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hidden="1"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hidden="1"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hidden="1"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hidden="1"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hidden="1"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hidden="1"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hidden="1"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hidden="1"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hidden="1"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hidden="1"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hidden="1"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hidden="1"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hidden="1"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hidden="1"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hidden="1"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hidden="1"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hidden="1"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hidden="1"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hidden="1"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hidden="1"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hidden="1"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hidden="1"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hidden="1"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hidden="1"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hidden="1"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hidden="1"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hidden="1"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hidden="1"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hidden="1"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hidden="1"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hidden="1"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hidden="1"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hidden="1"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hidden="1"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hidden="1"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hidden="1"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hidden="1"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hidden="1"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hidden="1"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hidden="1"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hidden="1"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hidden="1"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hidden="1"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hidden="1"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hidden="1"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hidden="1"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hidden="1"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hidden="1"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hidden="1"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hidden="1"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hidden="1"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hidden="1"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hidden="1"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hidden="1"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hidden="1"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hidden="1"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hidden="1"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hidden="1"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hidden="1"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hidden="1"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hidden="1"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hidden="1"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hidden="1"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hidden="1"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hidden="1"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hidden="1"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hidden="1"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hidden="1"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hidden="1"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hidden="1"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hidden="1"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hidden="1"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hidden="1"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hidden="1"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hidden="1"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hidden="1"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hidden="1"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hidden="1"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hidden="1"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hidden="1"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hidden="1"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hidden="1"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hidden="1"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hidden="1"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hidden="1"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hidden="1"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hidden="1"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hidden="1"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hidden="1"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hidden="1"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hidden="1"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hidden="1"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hidden="1"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hidden="1"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hidden="1"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hidden="1"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hidden="1"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hidden="1"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hidden="1"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hidden="1"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hidden="1"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hidden="1"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hidden="1"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hidden="1"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hidden="1"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hidden="1"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hidden="1"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hidden="1"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hidden="1"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hidden="1"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hidden="1"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hidden="1"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hidden="1"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hidden="1"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hidden="1"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hidden="1"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hidden="1"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hidden="1"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hidden="1"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hidden="1"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hidden="1"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hidden="1"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hidden="1"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hidden="1"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hidden="1"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hidden="1"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hidden="1"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hidden="1"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hidden="1"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hidden="1"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hidden="1"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hidden="1"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hidden="1"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hidden="1"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hidden="1"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hidden="1"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hidden="1"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hidden="1"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hidden="1"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hidden="1"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hidden="1"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hidden="1"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hidden="1"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hidden="1"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hidden="1"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hidden="1"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hidden="1"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hidden="1"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hidden="1"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hidden="1"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hidden="1"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hidden="1"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hidden="1"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hidden="1"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hidden="1"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hidden="1"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hidden="1"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hidden="1"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hidden="1"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hidden="1"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hidden="1"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hidden="1"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hidden="1"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hidden="1"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hidden="1"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hidden="1"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hidden="1"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hidden="1"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hidden="1"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hidden="1"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hidden="1"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hidden="1"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hidden="1"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hidden="1"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hidden="1"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hidden="1"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hidden="1"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hidden="1"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hidden="1"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hidden="1"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hidden="1"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hidden="1"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hidden="1"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hidden="1"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hidden="1"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hidden="1"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hidden="1"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hidden="1"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hidden="1"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hidden="1"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hidden="1"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hidden="1"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hidden="1"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hidden="1"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hidden="1"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hidden="1"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hidden="1"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hidden="1"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hidden="1"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hidden="1"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hidden="1"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hidden="1"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hidden="1"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hidden="1"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hidden="1"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hidden="1"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hidden="1"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hidden="1"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hidden="1"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hidden="1"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hidden="1"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hidden="1"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hidden="1"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hidden="1"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hidden="1"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hidden="1"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hidden="1"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hidden="1"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hidden="1"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hidden="1"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hidden="1"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hidden="1"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hidden="1"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hidden="1"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hidden="1"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hidden="1"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hidden="1"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hidden="1"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hidden="1"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hidden="1"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hidden="1"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hidden="1"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hidden="1"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hidden="1"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hidden="1"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hidden="1"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hidden="1"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hidden="1"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hidden="1"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hidden="1"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hidden="1"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hidden="1"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hidden="1"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hidden="1"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hidden="1"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hidden="1" x14ac:dyDescent="0.3">
      <c r="A8059" t="s">
        <v>17</v>
      </c>
      <c r="B8059">
        <v>8058</v>
      </c>
      <c r="C8059" t="s">
        <v>532</v>
      </c>
      <c r="D8059" t="s">
        <v>19</v>
      </c>
      <c r="E8059">
        <v>2022</v>
      </c>
      <c r="F8059" t="s">
        <v>20</v>
      </c>
      <c r="G8059" t="s">
        <v>21</v>
      </c>
      <c r="H8059" t="s">
        <v>15</v>
      </c>
      <c r="I8059" t="s">
        <v>22</v>
      </c>
      <c r="J8059">
        <v>0</v>
      </c>
      <c r="K8059">
        <v>5.51</v>
      </c>
      <c r="L8059">
        <v>98.9726</v>
      </c>
      <c r="M8059">
        <v>4</v>
      </c>
    </row>
    <row r="8060" spans="1:13" hidden="1"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hidden="1"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hidden="1"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hidden="1"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hidden="1"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hidden="1"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hidden="1"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hidden="1"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hidden="1"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hidden="1"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hidden="1"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hidden="1"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hidden="1"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hidden="1"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hidden="1"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hidden="1"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hidden="1"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hidden="1"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hidden="1"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hidden="1"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hidden="1"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hidden="1"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hidden="1"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hidden="1"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hidden="1"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hidden="1"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hidden="1"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hidden="1"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hidden="1"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hidden="1"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hidden="1"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hidden="1"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hidden="1"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hidden="1"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hidden="1"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hidden="1"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hidden="1"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hidden="1"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hidden="1"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hidden="1"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hidden="1"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hidden="1"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hidden="1"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hidden="1"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hidden="1"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hidden="1"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hidden="1"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hidden="1"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hidden="1"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hidden="1"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hidden="1"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hidden="1"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hidden="1"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hidden="1"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hidden="1"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hidden="1"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hidden="1"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hidden="1"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hidden="1"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hidden="1"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hidden="1"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hidden="1"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hidden="1"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hidden="1"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hidden="1"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hidden="1"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hidden="1"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hidden="1"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hidden="1"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hidden="1"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hidden="1"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hidden="1"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hidden="1"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hidden="1"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hidden="1"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hidden="1"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hidden="1"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hidden="1"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hidden="1"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t="s">
        <v>10</v>
      </c>
      <c r="B8210">
        <v>8209</v>
      </c>
      <c r="C8210" t="s">
        <v>1484</v>
      </c>
      <c r="D8210" t="s">
        <v>12</v>
      </c>
      <c r="E8210">
        <v>2022</v>
      </c>
      <c r="F8210" t="s">
        <v>20</v>
      </c>
      <c r="G8210" t="s">
        <v>21</v>
      </c>
      <c r="H8210" t="s">
        <v>15</v>
      </c>
      <c r="I8210" t="s">
        <v>22</v>
      </c>
      <c r="J8210">
        <v>0</v>
      </c>
      <c r="K8210">
        <v>19.2</v>
      </c>
      <c r="L8210">
        <v>184.595</v>
      </c>
      <c r="M8210">
        <v>4</v>
      </c>
    </row>
    <row r="8211" spans="1:13" hidden="1"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hidden="1"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hidden="1"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hidden="1"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hidden="1"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hidden="1"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hidden="1"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hidden="1"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hidden="1"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hidden="1"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hidden="1"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hidden="1"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hidden="1"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hidden="1"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hidden="1"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hidden="1"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hidden="1"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3">
      <c r="A8249" t="s">
        <v>17</v>
      </c>
      <c r="B8249">
        <v>8248</v>
      </c>
      <c r="C8249" t="s">
        <v>662</v>
      </c>
      <c r="D8249" t="s">
        <v>57</v>
      </c>
      <c r="E8249">
        <v>2018</v>
      </c>
      <c r="F8249" t="s">
        <v>45</v>
      </c>
      <c r="G8249" t="s">
        <v>21</v>
      </c>
      <c r="H8249" t="s">
        <v>15</v>
      </c>
      <c r="I8249" t="s">
        <v>46</v>
      </c>
      <c r="J8249">
        <v>0</v>
      </c>
      <c r="L8249">
        <v>87.685599999999994</v>
      </c>
      <c r="M8249">
        <v>4</v>
      </c>
    </row>
    <row r="8250" spans="1:13" hidden="1"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3">
      <c r="A8251" t="s">
        <v>17</v>
      </c>
      <c r="B8251">
        <v>8250</v>
      </c>
      <c r="C8251" t="s">
        <v>718</v>
      </c>
      <c r="D8251" t="s">
        <v>19</v>
      </c>
      <c r="E8251">
        <v>2018</v>
      </c>
      <c r="F8251" t="s">
        <v>45</v>
      </c>
      <c r="G8251" t="s">
        <v>21</v>
      </c>
      <c r="H8251" t="s">
        <v>15</v>
      </c>
      <c r="I8251" t="s">
        <v>46</v>
      </c>
      <c r="J8251">
        <v>0</v>
      </c>
      <c r="L8251">
        <v>64.216800000000006</v>
      </c>
      <c r="M8251">
        <v>4</v>
      </c>
    </row>
    <row r="8252" spans="1:13" hidden="1"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3">
      <c r="A8253" t="s">
        <v>17</v>
      </c>
      <c r="B8253">
        <v>8252</v>
      </c>
      <c r="C8253" t="s">
        <v>1134</v>
      </c>
      <c r="D8253" t="s">
        <v>42</v>
      </c>
      <c r="E8253">
        <v>2018</v>
      </c>
      <c r="F8253" t="s">
        <v>45</v>
      </c>
      <c r="G8253" t="s">
        <v>21</v>
      </c>
      <c r="H8253" t="s">
        <v>15</v>
      </c>
      <c r="I8253" t="s">
        <v>46</v>
      </c>
      <c r="J8253">
        <v>0.102941345</v>
      </c>
      <c r="L8253">
        <v>171.2448</v>
      </c>
      <c r="M8253">
        <v>4</v>
      </c>
    </row>
    <row r="8254" spans="1:13" hidden="1" x14ac:dyDescent="0.3">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3">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3">
      <c r="A8268" t="s">
        <v>17</v>
      </c>
      <c r="B8268">
        <v>8267</v>
      </c>
      <c r="C8268" t="s">
        <v>986</v>
      </c>
      <c r="D8268" t="s">
        <v>95</v>
      </c>
      <c r="E8268">
        <v>2018</v>
      </c>
      <c r="F8268" t="s">
        <v>45</v>
      </c>
      <c r="G8268" t="s">
        <v>21</v>
      </c>
      <c r="H8268" t="s">
        <v>15</v>
      </c>
      <c r="I8268" t="s">
        <v>46</v>
      </c>
      <c r="J8268">
        <v>0</v>
      </c>
      <c r="L8268">
        <v>100.1384</v>
      </c>
      <c r="M8268">
        <v>4</v>
      </c>
    </row>
    <row r="8269" spans="1:13" hidden="1" x14ac:dyDescent="0.3">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3">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3">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3">
      <c r="A8289" t="s">
        <v>17</v>
      </c>
      <c r="B8289">
        <v>8288</v>
      </c>
      <c r="C8289" t="s">
        <v>1517</v>
      </c>
      <c r="D8289" t="s">
        <v>67</v>
      </c>
      <c r="E8289">
        <v>2018</v>
      </c>
      <c r="F8289" t="s">
        <v>45</v>
      </c>
      <c r="G8289" t="s">
        <v>21</v>
      </c>
      <c r="H8289" t="s">
        <v>15</v>
      </c>
      <c r="I8289" t="s">
        <v>46</v>
      </c>
      <c r="J8289">
        <v>5.3211728E-2</v>
      </c>
      <c r="L8289">
        <v>177.6002</v>
      </c>
      <c r="M8289">
        <v>4</v>
      </c>
    </row>
    <row r="8290" spans="1:13" hidden="1" x14ac:dyDescent="0.3">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3">
      <c r="A8294" t="s">
        <v>17</v>
      </c>
      <c r="B8294">
        <v>8293</v>
      </c>
      <c r="C8294" t="s">
        <v>777</v>
      </c>
      <c r="D8294" t="s">
        <v>67</v>
      </c>
      <c r="E8294">
        <v>2018</v>
      </c>
      <c r="F8294" t="s">
        <v>45</v>
      </c>
      <c r="G8294" t="s">
        <v>21</v>
      </c>
      <c r="H8294" t="s">
        <v>15</v>
      </c>
      <c r="I8294" t="s">
        <v>46</v>
      </c>
      <c r="J8294">
        <v>2.0769677E-2</v>
      </c>
      <c r="L8294">
        <v>117.5782</v>
      </c>
      <c r="M8294">
        <v>4</v>
      </c>
    </row>
    <row r="8295" spans="1:13" hidden="1" x14ac:dyDescent="0.3">
      <c r="A8295" t="s">
        <v>17</v>
      </c>
      <c r="B8295">
        <v>8294</v>
      </c>
      <c r="C8295" t="s">
        <v>1018</v>
      </c>
      <c r="D8295" t="s">
        <v>24</v>
      </c>
      <c r="E8295">
        <v>2018</v>
      </c>
      <c r="F8295" t="s">
        <v>45</v>
      </c>
      <c r="G8295" t="s">
        <v>21</v>
      </c>
      <c r="H8295" t="s">
        <v>15</v>
      </c>
      <c r="I8295" t="s">
        <v>46</v>
      </c>
      <c r="J8295">
        <v>5.4720642E-2</v>
      </c>
      <c r="L8295">
        <v>107.8254</v>
      </c>
      <c r="M8295">
        <v>4</v>
      </c>
    </row>
    <row r="8296" spans="1:13" hidden="1"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3">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3">
      <c r="A8303" t="s">
        <v>17</v>
      </c>
      <c r="B8303">
        <v>8302</v>
      </c>
      <c r="C8303" t="s">
        <v>229</v>
      </c>
      <c r="D8303" t="s">
        <v>24</v>
      </c>
      <c r="E8303">
        <v>2018</v>
      </c>
      <c r="F8303" t="s">
        <v>45</v>
      </c>
      <c r="G8303" t="s">
        <v>21</v>
      </c>
      <c r="H8303" t="s">
        <v>15</v>
      </c>
      <c r="I8303" t="s">
        <v>46</v>
      </c>
      <c r="J8303">
        <v>0</v>
      </c>
      <c r="L8303">
        <v>190.9162</v>
      </c>
      <c r="M8303">
        <v>4</v>
      </c>
    </row>
    <row r="8304" spans="1:13" hidden="1"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3">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3">
      <c r="A8311" t="s">
        <v>17</v>
      </c>
      <c r="B8311">
        <v>8310</v>
      </c>
      <c r="C8311" t="s">
        <v>738</v>
      </c>
      <c r="D8311" t="s">
        <v>24</v>
      </c>
      <c r="E8311">
        <v>2018</v>
      </c>
      <c r="F8311" t="s">
        <v>45</v>
      </c>
      <c r="G8311" t="s">
        <v>21</v>
      </c>
      <c r="H8311" t="s">
        <v>15</v>
      </c>
      <c r="I8311" t="s">
        <v>46</v>
      </c>
      <c r="J8311">
        <v>0.118806857</v>
      </c>
      <c r="L8311">
        <v>248.8434</v>
      </c>
      <c r="M8311">
        <v>4</v>
      </c>
    </row>
    <row r="8312" spans="1:13" hidden="1"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3">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3">
      <c r="A8316" t="s">
        <v>17</v>
      </c>
      <c r="B8316">
        <v>8315</v>
      </c>
      <c r="C8316" t="s">
        <v>1168</v>
      </c>
      <c r="D8316" t="s">
        <v>12</v>
      </c>
      <c r="E8316">
        <v>2018</v>
      </c>
      <c r="F8316" t="s">
        <v>45</v>
      </c>
      <c r="G8316" t="s">
        <v>21</v>
      </c>
      <c r="H8316" t="s">
        <v>15</v>
      </c>
      <c r="I8316" t="s">
        <v>46</v>
      </c>
      <c r="J8316">
        <v>0</v>
      </c>
      <c r="L8316">
        <v>242.9854</v>
      </c>
      <c r="M8316">
        <v>4</v>
      </c>
    </row>
    <row r="8317" spans="1:13" hidden="1"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3">
      <c r="A8318" t="s">
        <v>17</v>
      </c>
      <c r="B8318">
        <v>8317</v>
      </c>
      <c r="C8318" t="s">
        <v>1169</v>
      </c>
      <c r="D8318" t="s">
        <v>12</v>
      </c>
      <c r="E8318">
        <v>2018</v>
      </c>
      <c r="F8318" t="s">
        <v>45</v>
      </c>
      <c r="G8318" t="s">
        <v>21</v>
      </c>
      <c r="H8318" t="s">
        <v>15</v>
      </c>
      <c r="I8318" t="s">
        <v>46</v>
      </c>
      <c r="J8318">
        <v>2.1392306E-2</v>
      </c>
      <c r="L8318">
        <v>182.0976</v>
      </c>
      <c r="M8318">
        <v>4</v>
      </c>
    </row>
    <row r="8319" spans="1:13" hidden="1" x14ac:dyDescent="0.3">
      <c r="A8319" t="s">
        <v>17</v>
      </c>
      <c r="B8319">
        <v>8318</v>
      </c>
      <c r="C8319" t="s">
        <v>1447</v>
      </c>
      <c r="D8319" t="s">
        <v>12</v>
      </c>
      <c r="E8319">
        <v>2018</v>
      </c>
      <c r="F8319" t="s">
        <v>45</v>
      </c>
      <c r="G8319" t="s">
        <v>21</v>
      </c>
      <c r="H8319" t="s">
        <v>15</v>
      </c>
      <c r="I8319" t="s">
        <v>46</v>
      </c>
      <c r="J8319">
        <v>0</v>
      </c>
      <c r="L8319">
        <v>115.3492</v>
      </c>
      <c r="M8319">
        <v>4</v>
      </c>
    </row>
    <row r="8320" spans="1:13" hidden="1" x14ac:dyDescent="0.3">
      <c r="A8320" t="s">
        <v>17</v>
      </c>
      <c r="B8320">
        <v>8319</v>
      </c>
      <c r="C8320" t="s">
        <v>447</v>
      </c>
      <c r="D8320" t="s">
        <v>12</v>
      </c>
      <c r="E8320">
        <v>2018</v>
      </c>
      <c r="F8320" t="s">
        <v>45</v>
      </c>
      <c r="G8320" t="s">
        <v>21</v>
      </c>
      <c r="H8320" t="s">
        <v>15</v>
      </c>
      <c r="I8320" t="s">
        <v>46</v>
      </c>
      <c r="J8320">
        <v>3.3059299E-2</v>
      </c>
      <c r="L8320">
        <v>196.4768</v>
      </c>
      <c r="M8320">
        <v>4</v>
      </c>
    </row>
    <row r="8321" spans="1:13" hidden="1"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3">
      <c r="A8322" t="s">
        <v>17</v>
      </c>
      <c r="B8322">
        <v>8321</v>
      </c>
      <c r="C8322" t="s">
        <v>1238</v>
      </c>
      <c r="D8322" t="s">
        <v>12</v>
      </c>
      <c r="E8322">
        <v>2018</v>
      </c>
      <c r="F8322" t="s">
        <v>45</v>
      </c>
      <c r="G8322" t="s">
        <v>21</v>
      </c>
      <c r="H8322" t="s">
        <v>15</v>
      </c>
      <c r="I8322" t="s">
        <v>46</v>
      </c>
      <c r="J8322">
        <v>0.173529036</v>
      </c>
      <c r="L8322">
        <v>113.2834</v>
      </c>
      <c r="M8322">
        <v>4</v>
      </c>
    </row>
    <row r="8323" spans="1:13" hidden="1"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3">
      <c r="A8339" t="s">
        <v>17</v>
      </c>
      <c r="B8339">
        <v>8338</v>
      </c>
      <c r="C8339" t="s">
        <v>497</v>
      </c>
      <c r="D8339" t="s">
        <v>19</v>
      </c>
      <c r="E8339">
        <v>2018</v>
      </c>
      <c r="F8339" t="s">
        <v>45</v>
      </c>
      <c r="G8339" t="s">
        <v>21</v>
      </c>
      <c r="H8339" t="s">
        <v>15</v>
      </c>
      <c r="I8339" t="s">
        <v>46</v>
      </c>
      <c r="J8339">
        <v>0</v>
      </c>
      <c r="L8339">
        <v>37.3506</v>
      </c>
      <c r="M8339">
        <v>4</v>
      </c>
    </row>
    <row r="8340" spans="1:13" hidden="1" x14ac:dyDescent="0.3">
      <c r="A8340" t="s">
        <v>17</v>
      </c>
      <c r="B8340">
        <v>8339</v>
      </c>
      <c r="C8340" t="s">
        <v>992</v>
      </c>
      <c r="D8340" t="s">
        <v>19</v>
      </c>
      <c r="E8340">
        <v>2018</v>
      </c>
      <c r="F8340" t="s">
        <v>45</v>
      </c>
      <c r="G8340" t="s">
        <v>21</v>
      </c>
      <c r="H8340" t="s">
        <v>15</v>
      </c>
      <c r="I8340" t="s">
        <v>46</v>
      </c>
      <c r="J8340">
        <v>0</v>
      </c>
      <c r="L8340">
        <v>100.80419999999999</v>
      </c>
      <c r="M8340">
        <v>4</v>
      </c>
    </row>
    <row r="8341" spans="1:13" hidden="1" x14ac:dyDescent="0.3">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3">
      <c r="A8345" t="s">
        <v>17</v>
      </c>
      <c r="B8345">
        <v>8344</v>
      </c>
      <c r="C8345" t="s">
        <v>238</v>
      </c>
      <c r="D8345" t="s">
        <v>19</v>
      </c>
      <c r="E8345">
        <v>2018</v>
      </c>
      <c r="F8345" t="s">
        <v>45</v>
      </c>
      <c r="G8345" t="s">
        <v>21</v>
      </c>
      <c r="H8345" t="s">
        <v>15</v>
      </c>
      <c r="I8345" t="s">
        <v>46</v>
      </c>
      <c r="J8345">
        <v>0</v>
      </c>
      <c r="L8345">
        <v>152.07079999999999</v>
      </c>
      <c r="M8345">
        <v>4</v>
      </c>
    </row>
    <row r="8346" spans="1:13" hidden="1"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3">
      <c r="A8347" t="s">
        <v>17</v>
      </c>
      <c r="B8347">
        <v>8346</v>
      </c>
      <c r="C8347" t="s">
        <v>211</v>
      </c>
      <c r="D8347" t="s">
        <v>19</v>
      </c>
      <c r="E8347">
        <v>2018</v>
      </c>
      <c r="F8347" t="s">
        <v>45</v>
      </c>
      <c r="G8347" t="s">
        <v>21</v>
      </c>
      <c r="H8347" t="s">
        <v>15</v>
      </c>
      <c r="I8347" t="s">
        <v>46</v>
      </c>
      <c r="J8347">
        <v>2.426524E-2</v>
      </c>
      <c r="L8347">
        <v>114.0492</v>
      </c>
      <c r="M8347">
        <v>4</v>
      </c>
    </row>
    <row r="8348" spans="1:13" hidden="1"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3">
      <c r="A8362" t="s">
        <v>17</v>
      </c>
      <c r="B8362">
        <v>8361</v>
      </c>
      <c r="C8362" t="s">
        <v>1151</v>
      </c>
      <c r="D8362" t="s">
        <v>42</v>
      </c>
      <c r="E8362">
        <v>2018</v>
      </c>
      <c r="F8362" t="s">
        <v>45</v>
      </c>
      <c r="G8362" t="s">
        <v>21</v>
      </c>
      <c r="H8362" t="s">
        <v>15</v>
      </c>
      <c r="I8362" t="s">
        <v>46</v>
      </c>
      <c r="J8362">
        <v>8.8551694E-2</v>
      </c>
      <c r="L8362">
        <v>191.5504</v>
      </c>
      <c r="M8362">
        <v>4</v>
      </c>
    </row>
    <row r="8363" spans="1:13" hidden="1"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3">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3">
      <c r="A8369" t="s">
        <v>17</v>
      </c>
      <c r="B8369">
        <v>8368</v>
      </c>
      <c r="C8369" t="s">
        <v>672</v>
      </c>
      <c r="D8369" t="s">
        <v>42</v>
      </c>
      <c r="E8369">
        <v>2018</v>
      </c>
      <c r="F8369" t="s">
        <v>45</v>
      </c>
      <c r="G8369" t="s">
        <v>21</v>
      </c>
      <c r="H8369" t="s">
        <v>15</v>
      </c>
      <c r="I8369" t="s">
        <v>46</v>
      </c>
      <c r="J8369">
        <v>2.6938317E-2</v>
      </c>
      <c r="L8369">
        <v>174.1396</v>
      </c>
      <c r="M8369">
        <v>4</v>
      </c>
    </row>
    <row r="8370" spans="1:13" hidden="1"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3">
      <c r="A8375" t="s">
        <v>17</v>
      </c>
      <c r="B8375">
        <v>8374</v>
      </c>
      <c r="C8375" t="s">
        <v>742</v>
      </c>
      <c r="D8375" t="s">
        <v>42</v>
      </c>
      <c r="E8375">
        <v>2018</v>
      </c>
      <c r="F8375" t="s">
        <v>45</v>
      </c>
      <c r="G8375" t="s">
        <v>21</v>
      </c>
      <c r="H8375" t="s">
        <v>15</v>
      </c>
      <c r="I8375" t="s">
        <v>46</v>
      </c>
      <c r="J8375">
        <v>0</v>
      </c>
      <c r="L8375">
        <v>115.2176</v>
      </c>
      <c r="M8375">
        <v>4</v>
      </c>
    </row>
    <row r="8376" spans="1:13" hidden="1"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3">
      <c r="A8382" t="s">
        <v>17</v>
      </c>
      <c r="B8382">
        <v>8381</v>
      </c>
      <c r="C8382" t="s">
        <v>996</v>
      </c>
      <c r="D8382" t="s">
        <v>42</v>
      </c>
      <c r="E8382">
        <v>2018</v>
      </c>
      <c r="F8382" t="s">
        <v>45</v>
      </c>
      <c r="G8382" t="s">
        <v>21</v>
      </c>
      <c r="H8382" t="s">
        <v>15</v>
      </c>
      <c r="I8382" t="s">
        <v>46</v>
      </c>
      <c r="J8382">
        <v>0.176834351</v>
      </c>
      <c r="L8382">
        <v>172.1422</v>
      </c>
      <c r="M8382">
        <v>4</v>
      </c>
    </row>
    <row r="8383" spans="1:13" hidden="1" x14ac:dyDescent="0.3">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3">
      <c r="A8384" t="s">
        <v>17</v>
      </c>
      <c r="B8384">
        <v>8383</v>
      </c>
      <c r="C8384" t="s">
        <v>1117</v>
      </c>
      <c r="D8384" t="s">
        <v>54</v>
      </c>
      <c r="E8384">
        <v>2018</v>
      </c>
      <c r="F8384" t="s">
        <v>45</v>
      </c>
      <c r="G8384" t="s">
        <v>21</v>
      </c>
      <c r="H8384" t="s">
        <v>15</v>
      </c>
      <c r="I8384" t="s">
        <v>46</v>
      </c>
      <c r="J8384">
        <v>3.9370913E-2</v>
      </c>
      <c r="L8384">
        <v>116.9808</v>
      </c>
      <c r="M8384">
        <v>4</v>
      </c>
    </row>
    <row r="8385" spans="1:13" hidden="1" x14ac:dyDescent="0.3">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3">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3">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3">
      <c r="A8391" t="s">
        <v>17</v>
      </c>
      <c r="B8391">
        <v>8390</v>
      </c>
      <c r="C8391" t="s">
        <v>469</v>
      </c>
      <c r="D8391" t="s">
        <v>48</v>
      </c>
      <c r="E8391">
        <v>2018</v>
      </c>
      <c r="F8391" t="s">
        <v>45</v>
      </c>
      <c r="G8391" t="s">
        <v>21</v>
      </c>
      <c r="H8391" t="s">
        <v>15</v>
      </c>
      <c r="I8391" t="s">
        <v>46</v>
      </c>
      <c r="J8391">
        <v>9.3217569E-2</v>
      </c>
      <c r="L8391">
        <v>116.7834</v>
      </c>
      <c r="M8391">
        <v>4</v>
      </c>
    </row>
    <row r="8392" spans="1:13" hidden="1" x14ac:dyDescent="0.3">
      <c r="A8392" t="s">
        <v>17</v>
      </c>
      <c r="B8392">
        <v>8391</v>
      </c>
      <c r="C8392" t="s">
        <v>1042</v>
      </c>
      <c r="D8392" t="s">
        <v>48</v>
      </c>
      <c r="E8392">
        <v>2018</v>
      </c>
      <c r="F8392" t="s">
        <v>45</v>
      </c>
      <c r="G8392" t="s">
        <v>21</v>
      </c>
      <c r="H8392" t="s">
        <v>15</v>
      </c>
      <c r="I8392" t="s">
        <v>46</v>
      </c>
      <c r="J8392">
        <v>0</v>
      </c>
      <c r="L8392">
        <v>44.142800000000001</v>
      </c>
      <c r="M8392">
        <v>4</v>
      </c>
    </row>
    <row r="8393" spans="1:13" hidden="1"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3">
      <c r="A8399" t="s">
        <v>17</v>
      </c>
      <c r="B8399">
        <v>8398</v>
      </c>
      <c r="C8399" t="s">
        <v>615</v>
      </c>
      <c r="D8399" t="s">
        <v>48</v>
      </c>
      <c r="E8399">
        <v>2018</v>
      </c>
      <c r="F8399" t="s">
        <v>45</v>
      </c>
      <c r="G8399" t="s">
        <v>21</v>
      </c>
      <c r="H8399" t="s">
        <v>15</v>
      </c>
      <c r="I8399" t="s">
        <v>46</v>
      </c>
      <c r="J8399">
        <v>3.6213953E-2</v>
      </c>
      <c r="L8399">
        <v>92.5488</v>
      </c>
      <c r="M8399">
        <v>4</v>
      </c>
    </row>
    <row r="8400" spans="1:13" hidden="1"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3">
      <c r="A8406" t="s">
        <v>17</v>
      </c>
      <c r="B8406">
        <v>8405</v>
      </c>
      <c r="C8406" t="s">
        <v>1601</v>
      </c>
      <c r="D8406" t="s">
        <v>48</v>
      </c>
      <c r="E8406">
        <v>2018</v>
      </c>
      <c r="F8406" t="s">
        <v>45</v>
      </c>
      <c r="G8406" t="s">
        <v>21</v>
      </c>
      <c r="H8406" t="s">
        <v>15</v>
      </c>
      <c r="I8406" t="s">
        <v>46</v>
      </c>
      <c r="J8406">
        <v>0</v>
      </c>
      <c r="L8406">
        <v>151.67080000000001</v>
      </c>
      <c r="M8406">
        <v>4</v>
      </c>
    </row>
    <row r="8407" spans="1:13" hidden="1"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3">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3">
      <c r="A8410" t="s">
        <v>17</v>
      </c>
      <c r="B8410">
        <v>8409</v>
      </c>
      <c r="C8410" t="s">
        <v>656</v>
      </c>
      <c r="D8410" t="s">
        <v>48</v>
      </c>
      <c r="E8410">
        <v>2018</v>
      </c>
      <c r="F8410" t="s">
        <v>45</v>
      </c>
      <c r="G8410" t="s">
        <v>21</v>
      </c>
      <c r="H8410" t="s">
        <v>15</v>
      </c>
      <c r="I8410" t="s">
        <v>46</v>
      </c>
      <c r="J8410">
        <v>0.102941345</v>
      </c>
      <c r="L8410">
        <v>142.047</v>
      </c>
      <c r="M8410">
        <v>4</v>
      </c>
    </row>
    <row r="8411" spans="1:13" hidden="1"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3">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3">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3">
      <c r="A8425" t="s">
        <v>17</v>
      </c>
      <c r="B8425">
        <v>8424</v>
      </c>
      <c r="C8425" t="s">
        <v>834</v>
      </c>
      <c r="D8425" t="s">
        <v>159</v>
      </c>
      <c r="E8425">
        <v>2018</v>
      </c>
      <c r="F8425" t="s">
        <v>45</v>
      </c>
      <c r="G8425" t="s">
        <v>21</v>
      </c>
      <c r="H8425" t="s">
        <v>15</v>
      </c>
      <c r="I8425" t="s">
        <v>46</v>
      </c>
      <c r="J8425">
        <v>0</v>
      </c>
      <c r="L8425">
        <v>167.51580000000001</v>
      </c>
      <c r="M8425">
        <v>4</v>
      </c>
    </row>
    <row r="8426" spans="1:13" hidden="1"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3">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3">
      <c r="A8434" t="s">
        <v>10</v>
      </c>
      <c r="B8434">
        <v>8433</v>
      </c>
      <c r="C8434" t="s">
        <v>1046</v>
      </c>
      <c r="D8434" t="s">
        <v>57</v>
      </c>
      <c r="E8434">
        <v>2018</v>
      </c>
      <c r="F8434" t="s">
        <v>45</v>
      </c>
      <c r="G8434" t="s">
        <v>21</v>
      </c>
      <c r="H8434" t="s">
        <v>15</v>
      </c>
      <c r="I8434" t="s">
        <v>46</v>
      </c>
      <c r="J8434">
        <v>0</v>
      </c>
      <c r="L8434">
        <v>84.590800000000002</v>
      </c>
      <c r="M8434">
        <v>4</v>
      </c>
    </row>
    <row r="8435" spans="1:13" hidden="1"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3">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3">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3">
      <c r="A8457" t="s">
        <v>10</v>
      </c>
      <c r="B8457">
        <v>8456</v>
      </c>
      <c r="C8457" t="s">
        <v>1400</v>
      </c>
      <c r="D8457" t="s">
        <v>67</v>
      </c>
      <c r="E8457">
        <v>2018</v>
      </c>
      <c r="F8457" t="s">
        <v>45</v>
      </c>
      <c r="G8457" t="s">
        <v>21</v>
      </c>
      <c r="H8457" t="s">
        <v>15</v>
      </c>
      <c r="I8457" t="s">
        <v>46</v>
      </c>
      <c r="J8457">
        <v>0</v>
      </c>
      <c r="L8457">
        <v>196.4794</v>
      </c>
      <c r="M8457">
        <v>4</v>
      </c>
    </row>
    <row r="8458" spans="1:13" hidden="1" x14ac:dyDescent="0.3">
      <c r="A8458" t="s">
        <v>10</v>
      </c>
      <c r="B8458">
        <v>8457</v>
      </c>
      <c r="C8458" t="s">
        <v>1308</v>
      </c>
      <c r="D8458" t="s">
        <v>67</v>
      </c>
      <c r="E8458">
        <v>2018</v>
      </c>
      <c r="F8458" t="s">
        <v>45</v>
      </c>
      <c r="G8458" t="s">
        <v>21</v>
      </c>
      <c r="H8458" t="s">
        <v>15</v>
      </c>
      <c r="I8458" t="s">
        <v>46</v>
      </c>
      <c r="J8458">
        <v>0.127108578</v>
      </c>
      <c r="L8458">
        <v>120.744</v>
      </c>
      <c r="M8458">
        <v>4</v>
      </c>
    </row>
    <row r="8459" spans="1:13" hidden="1"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3">
      <c r="A8464" t="s">
        <v>10</v>
      </c>
      <c r="B8464">
        <v>8463</v>
      </c>
      <c r="C8464" t="s">
        <v>702</v>
      </c>
      <c r="D8464" t="s">
        <v>67</v>
      </c>
      <c r="E8464">
        <v>2018</v>
      </c>
      <c r="F8464" t="s">
        <v>45</v>
      </c>
      <c r="G8464" t="s">
        <v>21</v>
      </c>
      <c r="H8464" t="s">
        <v>15</v>
      </c>
      <c r="I8464" t="s">
        <v>46</v>
      </c>
      <c r="J8464">
        <v>4.7358246E-2</v>
      </c>
      <c r="L8464">
        <v>123.1756</v>
      </c>
      <c r="M8464">
        <v>4</v>
      </c>
    </row>
    <row r="8465" spans="1:13" hidden="1"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3">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3">
      <c r="A8471" t="s">
        <v>10</v>
      </c>
      <c r="B8471">
        <v>8470</v>
      </c>
      <c r="C8471" t="s">
        <v>1487</v>
      </c>
      <c r="D8471" t="s">
        <v>24</v>
      </c>
      <c r="E8471">
        <v>2018</v>
      </c>
      <c r="F8471" t="s">
        <v>45</v>
      </c>
      <c r="G8471" t="s">
        <v>21</v>
      </c>
      <c r="H8471" t="s">
        <v>15</v>
      </c>
      <c r="I8471" t="s">
        <v>46</v>
      </c>
      <c r="J8471">
        <v>0</v>
      </c>
      <c r="L8471">
        <v>145.27600000000001</v>
      </c>
      <c r="M8471">
        <v>4</v>
      </c>
    </row>
    <row r="8472" spans="1:13" hidden="1"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3">
      <c r="A8475" t="s">
        <v>10</v>
      </c>
      <c r="B8475">
        <v>8474</v>
      </c>
      <c r="C8475" t="s">
        <v>340</v>
      </c>
      <c r="D8475" t="s">
        <v>24</v>
      </c>
      <c r="E8475">
        <v>2018</v>
      </c>
      <c r="F8475" t="s">
        <v>45</v>
      </c>
      <c r="G8475" t="s">
        <v>21</v>
      </c>
      <c r="H8475" t="s">
        <v>15</v>
      </c>
      <c r="I8475" t="s">
        <v>46</v>
      </c>
      <c r="J8475">
        <v>0.159081735</v>
      </c>
      <c r="L8475">
        <v>193.5478</v>
      </c>
      <c r="M8475">
        <v>4</v>
      </c>
    </row>
    <row r="8476" spans="1:13" hidden="1" x14ac:dyDescent="0.3">
      <c r="A8476" t="s">
        <v>10</v>
      </c>
      <c r="B8476">
        <v>8475</v>
      </c>
      <c r="C8476" t="s">
        <v>1157</v>
      </c>
      <c r="D8476" t="s">
        <v>12</v>
      </c>
      <c r="E8476">
        <v>2018</v>
      </c>
      <c r="F8476" t="s">
        <v>45</v>
      </c>
      <c r="G8476" t="s">
        <v>21</v>
      </c>
      <c r="H8476" t="s">
        <v>15</v>
      </c>
      <c r="I8476" t="s">
        <v>46</v>
      </c>
      <c r="J8476">
        <v>3.0794774E-2</v>
      </c>
      <c r="L8476">
        <v>122.9072</v>
      </c>
      <c r="M8476">
        <v>4</v>
      </c>
    </row>
    <row r="8477" spans="1:13" hidden="1"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3">
      <c r="A8480" t="s">
        <v>10</v>
      </c>
      <c r="B8480">
        <v>8479</v>
      </c>
      <c r="C8480" t="s">
        <v>1536</v>
      </c>
      <c r="D8480" t="s">
        <v>12</v>
      </c>
      <c r="E8480">
        <v>2018</v>
      </c>
      <c r="F8480" t="s">
        <v>45</v>
      </c>
      <c r="G8480" t="s">
        <v>21</v>
      </c>
      <c r="H8480" t="s">
        <v>15</v>
      </c>
      <c r="I8480" t="s">
        <v>46</v>
      </c>
      <c r="J8480">
        <v>0.106538757</v>
      </c>
      <c r="L8480">
        <v>145.4786</v>
      </c>
      <c r="M8480">
        <v>4</v>
      </c>
    </row>
    <row r="8481" spans="1:13" hidden="1"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3">
      <c r="A8485" t="s">
        <v>10</v>
      </c>
      <c r="B8485">
        <v>8484</v>
      </c>
      <c r="C8485" t="s">
        <v>581</v>
      </c>
      <c r="D8485" t="s">
        <v>12</v>
      </c>
      <c r="E8485">
        <v>2018</v>
      </c>
      <c r="F8485" t="s">
        <v>45</v>
      </c>
      <c r="G8485" t="s">
        <v>21</v>
      </c>
      <c r="H8485" t="s">
        <v>15</v>
      </c>
      <c r="I8485" t="s">
        <v>46</v>
      </c>
      <c r="J8485">
        <v>0.115032648</v>
      </c>
      <c r="L8485">
        <v>58.0246</v>
      </c>
      <c r="M8485">
        <v>4</v>
      </c>
    </row>
    <row r="8486" spans="1:13" hidden="1"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3">
      <c r="A8493" t="s">
        <v>10</v>
      </c>
      <c r="B8493">
        <v>8492</v>
      </c>
      <c r="C8493" t="s">
        <v>1013</v>
      </c>
      <c r="D8493" t="s">
        <v>54</v>
      </c>
      <c r="E8493">
        <v>2018</v>
      </c>
      <c r="F8493" t="s">
        <v>45</v>
      </c>
      <c r="G8493" t="s">
        <v>21</v>
      </c>
      <c r="H8493" t="s">
        <v>15</v>
      </c>
      <c r="I8493" t="s">
        <v>46</v>
      </c>
      <c r="J8493">
        <v>0.157701958</v>
      </c>
      <c r="L8493">
        <v>158.7946</v>
      </c>
      <c r="M8493">
        <v>4</v>
      </c>
    </row>
    <row r="8494" spans="1:13" hidden="1"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3">
      <c r="A8520" t="s">
        <v>35</v>
      </c>
      <c r="B8520">
        <v>8519</v>
      </c>
      <c r="C8520" t="s">
        <v>237</v>
      </c>
      <c r="D8520" t="s">
        <v>19</v>
      </c>
      <c r="E8520">
        <v>2018</v>
      </c>
      <c r="F8520" t="s">
        <v>45</v>
      </c>
      <c r="G8520" t="s">
        <v>21</v>
      </c>
      <c r="H8520" t="s">
        <v>15</v>
      </c>
      <c r="I8520" t="s">
        <v>46</v>
      </c>
      <c r="J8520">
        <v>0</v>
      </c>
      <c r="L8520">
        <v>164.55260000000001</v>
      </c>
      <c r="M8520">
        <v>4</v>
      </c>
    </row>
    <row r="8521" spans="1:13" hidden="1"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taranumpatel9@outlook.com</cp:lastModifiedBy>
  <dcterms:created xsi:type="dcterms:W3CDTF">2024-06-23T13:11:17Z</dcterms:created>
  <dcterms:modified xsi:type="dcterms:W3CDTF">2026-06-23T08:39:41Z</dcterms:modified>
</cp:coreProperties>
</file>