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pivotCache/pivotCacheDefinition17.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4.xml" ContentType="application/vnd.openxmlformats-officedocument.spreadsheetml.pivotTable+xml"/>
  <Override PartName="/xl/drawings/drawing4.xml" ContentType="application/vnd.openxmlformats-officedocument.drawing+xml"/>
  <Override PartName="/xl/timelines/timeline3.xml" ContentType="application/vnd.ms-excel.timeline+xml"/>
  <Override PartName="/xl/pivotTables/pivotTable15.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Tss\Downloads\"/>
    </mc:Choice>
  </mc:AlternateContent>
  <xr:revisionPtr revIDLastSave="0" documentId="13_ncr:1_{82FE7ED1-A72D-4C9E-A081-A1E7456C60D5}" xr6:coauthVersionLast="47" xr6:coauthVersionMax="47" xr10:uidLastSave="{00000000-0000-0000-0000-000000000000}"/>
  <bookViews>
    <workbookView xWindow="-120" yWindow="-120" windowWidth="29040" windowHeight="15840" firstSheet="7" activeTab="7" xr2:uid="{00000000-000D-0000-FFFF-FFFF00000000}"/>
  </bookViews>
  <sheets>
    <sheet name="Detail1" sheetId="5" state="hidden" r:id="rId1"/>
    <sheet name="Sheet3" sheetId="21" state="hidden" r:id="rId2"/>
    <sheet name="Sheet2" sheetId="22" r:id="rId3"/>
    <sheet name="الاجماليات" sheetId="9" r:id="rId4"/>
    <sheet name="عدد مرات استيراد للدول" sheetId="10" r:id="rId5"/>
    <sheet name="عدد مرات التصدير للدول " sheetId="11" r:id="rId6"/>
    <sheet name="أعلي بلد مصدرة في تكلفة الشحن" sheetId="12" r:id="rId7"/>
    <sheet name="dashboard" sheetId="20" r:id="rId8"/>
    <sheet name="أعلي بلد مستوردة في تكلفة الشحن" sheetId="13" r:id="rId9"/>
    <sheet name="عدد مرات الاستيراد البلد السنة " sheetId="16" r:id="rId10"/>
    <sheet name="عدد مرات التصدير البلد السنه" sheetId="18" r:id="rId11"/>
    <sheet name="Sheet15" sheetId="19" r:id="rId12"/>
    <sheet name="Data" sheetId="2" r:id="rId13"/>
    <sheet name="Sheet1" sheetId="1" r:id="rId14"/>
    <sheet name="Info" sheetId="3" r:id="rId15"/>
  </sheets>
  <definedNames>
    <definedName name="_xlnm._FilterDatabase" localSheetId="12" hidden="1">Data!$A$1:$M$1206</definedName>
    <definedName name="_xlnm._FilterDatabase" localSheetId="13" hidden="1">Sheet1!$A$1:$M$1206</definedName>
    <definedName name="_xlcn.WorksheetConnection_sales.xlsxTable1" hidden="1">Table1[]</definedName>
    <definedName name="ExternalData_1" localSheetId="2" hidden="1">Sheet2!$A$3:$U$1003</definedName>
    <definedName name="ExternalData_1" localSheetId="1" hidden="1">Sheet3!$A$3:$U$1003</definedName>
    <definedName name="Slicer_البلد_المستورد">#N/A</definedName>
    <definedName name="Slicer_الفئة">#N/A</definedName>
    <definedName name="Slicer_الكمية">#N/A</definedName>
    <definedName name="Slicer_تاريخ_الاستيراد">#N/A</definedName>
    <definedName name="Slicer_تاريخ_الاستيراد__Month">#N/A</definedName>
    <definedName name="Slicer_تاريخ_الاستيراد__Quarter">#N/A</definedName>
    <definedName name="Slicer_تاريخ_الاستيراد__Year">#N/A</definedName>
    <definedName name="Slicer_تاريخ_التصدير">#N/A</definedName>
    <definedName name="Slicer_تاريخ_التصدير__Month">#N/A</definedName>
    <definedName name="Slicer_تاريخ_التصدير__Quarter">#N/A</definedName>
    <definedName name="Slicer_تاريخ_التصدير__Year">#N/A</definedName>
    <definedName name="Slicer_كلفة_الشحن">#N/A</definedName>
    <definedName name="Slicer_وجهة_التصدير">#N/A</definedName>
    <definedName name="Timeline_تاريخ_الاستيراد">#N/A</definedName>
    <definedName name="Timeline_تاريخ_الاستيراد1">#N/A</definedName>
    <definedName name="Timeline_تاريخ_التصدير">#N/A</definedName>
    <definedName name="Timeline_تاريخ_التصدير1">#N/A</definedName>
  </definedNames>
  <calcPr calcId="191029"/>
  <pivotCaches>
    <pivotCache cacheId="2" r:id="rId16"/>
    <pivotCache cacheId="5" r:id="rId17"/>
    <pivotCache cacheId="6" r:id="rId18"/>
    <pivotCache cacheId="7" r:id="rId19"/>
    <pivotCache cacheId="8" r:id="rId20"/>
    <pivotCache cacheId="25" r:id="rId21"/>
    <pivotCache cacheId="26" r:id="rId22"/>
    <pivotCache cacheId="29" r:id="rId23"/>
    <pivotCache cacheId="30" r:id="rId24"/>
    <pivotCache cacheId="34" r:id="rId25"/>
    <pivotCache cacheId="44" r:id="rId26"/>
    <pivotCache cacheId="51" r:id="rId27"/>
    <pivotCache cacheId="52" r:id="rId28"/>
    <pivotCache cacheId="116" r:id="rId29"/>
    <pivotCache cacheId="125" r:id="rId30"/>
  </pivotCaches>
  <extLst>
    <ext xmlns:x14="http://schemas.microsoft.com/office/spreadsheetml/2009/9/main" uri="{876F7934-8845-4945-9796-88D515C7AA90}">
      <x14:pivotCaches>
        <pivotCache cacheId="10" r:id="rId31"/>
      </x14:pivotCaches>
    </ext>
    <ext xmlns:x14="http://schemas.microsoft.com/office/spreadsheetml/2009/9/main" uri="{BBE1A952-AA13-448e-AADC-164F8A28A991}">
      <x14:slicerCaches>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0" r:id="rId45"/>
      </x15:timelineCachePivotCaches>
    </ext>
    <ext xmlns:x15="http://schemas.microsoft.com/office/spreadsheetml/2010/11/main" uri="{D0CA8CA8-9F24-4464-BF8E-62219DCF47F9}">
      <x15:timelineCacheRefs>
        <x15:timelineCacheRef r:id="rId46"/>
        <x15:timelineCacheRef r:id="rId47"/>
        <x15:timelineCacheRef r:id="rId48"/>
        <x15:timelineCacheRef r:id="rId4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ales.xlsx!Table1"/>
        </x15:modelTables>
        <x15:extLst>
          <ext xmlns:x16="http://schemas.microsoft.com/office/spreadsheetml/2014/11/main" uri="{9835A34E-60A6-4A7C-AAB8-D5F71C897F49}">
            <x16:modelTimeGroupings>
              <x16:modelTimeGrouping tableName="Table1" columnName="تاريخ الاستيراد" columnId="تاريخ الاستيراد">
                <x16:calculatedTimeColumn columnName="تاريخ الاستيراد (Year)" columnId="تاريخ الاستيراد (Year)" contentType="years" isSelected="1"/>
                <x16:calculatedTimeColumn columnName="تاريخ الاستيراد (Quarter)" columnId="تاريخ الاستيراد (Quarter)" contentType="quarters" isSelected="1"/>
                <x16:calculatedTimeColumn columnName="تاريخ الاستيراد (Month Index)" columnId="تاريخ الاستيراد (Month Index)" contentType="monthsindex" isSelected="1"/>
                <x16:calculatedTimeColumn columnName="تاريخ الاستيراد (Month)" columnId="تاريخ الاستيراد (Month)" contentType="months" isSelected="1"/>
              </x16:modelTimeGrouping>
              <x16:modelTimeGrouping tableName="Table1" columnName="تاريخ التصدير" columnId="تاريخ التصدير">
                <x16:calculatedTimeColumn columnName="تاريخ التصدير (Year)" columnId="تاريخ التصدير (Year)" contentType="years" isSelected="1"/>
                <x16:calculatedTimeColumn columnName="تاريخ التصدير (Quarter)" columnId="تاريخ التصدير (Quarter)" contentType="quarters" isSelected="1"/>
                <x16:calculatedTimeColumn columnName="تاريخ التصدير (Month Index)" columnId="تاريخ التصدير (Month Index)" contentType="monthsindex" isSelected="1"/>
                <x16:calculatedTimeColumn columnName="تاريخ التصدير (Month)" columnId="تاريخ التصدير (Month)" contentType="months" isSelected="1"/>
              </x16:modelTimeGrouping>
            </x16:modelTimeGroupings>
          </ext>
        </x15:extLst>
      </x15:dataModel>
    </ext>
  </extLst>
</workbook>
</file>

<file path=xl/calcChain.xml><?xml version="1.0" encoding="utf-8"?>
<calcChain xmlns="http://schemas.openxmlformats.org/spreadsheetml/2006/main">
  <c r="H24" i="20" l="1"/>
  <c r="C2" i="1"/>
  <c r="D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2" i="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I531" i="1" s="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I613" i="1" s="1"/>
  <c r="H614" i="1"/>
  <c r="I614" i="1" s="1"/>
  <c r="H615" i="1"/>
  <c r="I615" i="1" s="1"/>
  <c r="H616" i="1"/>
  <c r="I616" i="1" s="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I676" i="1" s="1"/>
  <c r="H677" i="1"/>
  <c r="I677" i="1" s="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I724" i="1" s="1"/>
  <c r="H725" i="1"/>
  <c r="I725" i="1" s="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H789" i="1"/>
  <c r="I789" i="1" s="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I840" i="1" s="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I958" i="1" s="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I984" i="1" s="1"/>
  <c r="H985" i="1"/>
  <c r="I985" i="1" s="1"/>
  <c r="H986" i="1"/>
  <c r="I986" i="1" s="1"/>
  <c r="H987" i="1"/>
  <c r="I987" i="1" s="1"/>
  <c r="H988" i="1"/>
  <c r="I988" i="1" s="1"/>
  <c r="H989" i="1"/>
  <c r="I989" i="1" s="1"/>
  <c r="H990" i="1"/>
  <c r="I990" i="1" s="1"/>
  <c r="H991" i="1"/>
  <c r="I991" i="1" s="1"/>
  <c r="H992" i="1"/>
  <c r="I992" i="1" s="1"/>
  <c r="H993" i="1"/>
  <c r="I993" i="1" s="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I1034" i="1" s="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I1047" i="1" s="1"/>
  <c r="H1048" i="1"/>
  <c r="I1048" i="1" s="1"/>
  <c r="H1049" i="1"/>
  <c r="I1049" i="1" s="1"/>
  <c r="H1050" i="1"/>
  <c r="I1050" i="1" s="1"/>
  <c r="H1051" i="1"/>
  <c r="I1051" i="1" s="1"/>
  <c r="H1052" i="1"/>
  <c r="I1052" i="1" s="1"/>
  <c r="H1053" i="1"/>
  <c r="I1053" i="1" s="1"/>
  <c r="H1054" i="1"/>
  <c r="I1054" i="1" s="1"/>
  <c r="H1055" i="1"/>
  <c r="I1055" i="1" s="1"/>
  <c r="H1056" i="1"/>
  <c r="I1056" i="1" s="1"/>
  <c r="H1057" i="1"/>
  <c r="I1057" i="1" s="1"/>
  <c r="H1058" i="1"/>
  <c r="I1058" i="1" s="1"/>
  <c r="H1059" i="1"/>
  <c r="I1059" i="1" s="1"/>
  <c r="H1060" i="1"/>
  <c r="I1060" i="1" s="1"/>
  <c r="H1061" i="1"/>
  <c r="I1061" i="1" s="1"/>
  <c r="H1062" i="1"/>
  <c r="I1062" i="1" s="1"/>
  <c r="H1063" i="1"/>
  <c r="I1063" i="1" s="1"/>
  <c r="H1064" i="1"/>
  <c r="I1064" i="1" s="1"/>
  <c r="H1065" i="1"/>
  <c r="I1065" i="1" s="1"/>
  <c r="H1066" i="1"/>
  <c r="I1066" i="1" s="1"/>
  <c r="H1067" i="1"/>
  <c r="I1067" i="1" s="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I1085" i="1" s="1"/>
  <c r="H1086" i="1"/>
  <c r="I1086" i="1" s="1"/>
  <c r="H1087" i="1"/>
  <c r="I1087" i="1" s="1"/>
  <c r="H1088" i="1"/>
  <c r="I1088" i="1" s="1"/>
  <c r="H1089" i="1"/>
  <c r="I1089" i="1" s="1"/>
  <c r="H1090" i="1"/>
  <c r="I1090" i="1" s="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I1115" i="1" s="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I1131" i="1" s="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I1154" i="1" s="1"/>
  <c r="H1155" i="1"/>
  <c r="I1155" i="1" s="1"/>
  <c r="H1156" i="1"/>
  <c r="I1156" i="1" s="1"/>
  <c r="H1157" i="1"/>
  <c r="I1157" i="1" s="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I1169" i="1" s="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2" i="1"/>
  <c r="I2" i="1" s="1"/>
  <c r="O28" i="1"/>
  <c r="O29" i="1"/>
  <c r="O30" i="1"/>
  <c r="O23" i="1"/>
  <c r="O24" i="1"/>
  <c r="O25" i="1"/>
  <c r="O26" i="1"/>
  <c r="O27" i="1"/>
  <c r="O22" i="1"/>
  <c r="O5" i="1"/>
  <c r="O6" i="1"/>
  <c r="O7" i="1"/>
  <c r="O8" i="1"/>
  <c r="O9" i="1"/>
  <c r="O10" i="1"/>
  <c r="O11" i="1"/>
  <c r="O12" i="1"/>
  <c r="O13" i="1"/>
  <c r="O14" i="1"/>
  <c r="O15" i="1"/>
  <c r="O16" i="1"/>
  <c r="O17" i="1"/>
  <c r="O18" i="1"/>
  <c r="O19" i="1"/>
  <c r="O20" i="1"/>
  <c r="O21" i="1"/>
  <c r="O4" i="1"/>
  <c r="F20" i="20"/>
  <c r="F16" i="20"/>
  <c r="F13" i="20"/>
  <c r="L7" i="20"/>
  <c r="F2" i="1" l="1"/>
  <c r="G2" i="1"/>
  <c r="C1124" i="1"/>
  <c r="G1124" i="1" s="1"/>
  <c r="C1132" i="1"/>
  <c r="G1132" i="1" s="1"/>
  <c r="C1180" i="1"/>
  <c r="G1180" i="1" s="1"/>
  <c r="C1164" i="1"/>
  <c r="G1164" i="1" s="1"/>
  <c r="C1196" i="1"/>
  <c r="G1196" i="1" s="1"/>
  <c r="C1148" i="1"/>
  <c r="G1148" i="1" s="1"/>
  <c r="C1192" i="1"/>
  <c r="G1192" i="1" s="1"/>
  <c r="C1176" i="1"/>
  <c r="G1176" i="1" s="1"/>
  <c r="C1160" i="1"/>
  <c r="G1160" i="1" s="1"/>
  <c r="C1144" i="1"/>
  <c r="G1144" i="1" s="1"/>
  <c r="C1128" i="1"/>
  <c r="G1128" i="1" s="1"/>
  <c r="C1204" i="1"/>
  <c r="G1204" i="1" s="1"/>
  <c r="C1172" i="1"/>
  <c r="G1172" i="1" s="1"/>
  <c r="C1156" i="1"/>
  <c r="G1156" i="1" s="1"/>
  <c r="C1140" i="1"/>
  <c r="G1140" i="1" s="1"/>
  <c r="C365" i="1"/>
  <c r="G365" i="1" s="1"/>
  <c r="C615" i="1"/>
  <c r="G615" i="1" s="1"/>
  <c r="C695" i="1"/>
  <c r="G695" i="1" s="1"/>
  <c r="C743" i="1"/>
  <c r="G743" i="1" s="1"/>
  <c r="C772" i="1"/>
  <c r="G772" i="1" s="1"/>
  <c r="C784" i="1"/>
  <c r="G784" i="1" s="1"/>
  <c r="C796" i="1"/>
  <c r="G796" i="1" s="1"/>
  <c r="C808" i="1"/>
  <c r="G808" i="1" s="1"/>
  <c r="C820" i="1"/>
  <c r="G820" i="1" s="1"/>
  <c r="C836" i="1"/>
  <c r="G836" i="1" s="1"/>
  <c r="C848" i="1"/>
  <c r="G848" i="1" s="1"/>
  <c r="C860" i="1"/>
  <c r="G860" i="1" s="1"/>
  <c r="C872" i="1"/>
  <c r="G872" i="1" s="1"/>
  <c r="C884" i="1"/>
  <c r="G884" i="1" s="1"/>
  <c r="C896" i="1"/>
  <c r="G896" i="1" s="1"/>
  <c r="C908" i="1"/>
  <c r="G908" i="1" s="1"/>
  <c r="C920" i="1"/>
  <c r="G920" i="1" s="1"/>
  <c r="C932" i="1"/>
  <c r="G932" i="1" s="1"/>
  <c r="C944" i="1"/>
  <c r="G944" i="1" s="1"/>
  <c r="C956" i="1"/>
  <c r="G956" i="1" s="1"/>
  <c r="C968" i="1"/>
  <c r="G968" i="1" s="1"/>
  <c r="C980" i="1"/>
  <c r="G980" i="1" s="1"/>
  <c r="C992" i="1"/>
  <c r="G992" i="1" s="1"/>
  <c r="C1004" i="1"/>
  <c r="G1004" i="1" s="1"/>
  <c r="C1012" i="1"/>
  <c r="G1012" i="1" s="1"/>
  <c r="C1024" i="1"/>
  <c r="G1024" i="1" s="1"/>
  <c r="C1036" i="1"/>
  <c r="G1036" i="1" s="1"/>
  <c r="C1052" i="1"/>
  <c r="G1052" i="1" s="1"/>
  <c r="C1064" i="1"/>
  <c r="G1064" i="1" s="1"/>
  <c r="C1076" i="1"/>
  <c r="G1076" i="1" s="1"/>
  <c r="C1088" i="1"/>
  <c r="G1088" i="1" s="1"/>
  <c r="C1100" i="1"/>
  <c r="G1100" i="1" s="1"/>
  <c r="C1112" i="1"/>
  <c r="G1112" i="1" s="1"/>
  <c r="C259" i="1"/>
  <c r="G259" i="1" s="1"/>
  <c r="C493" i="1"/>
  <c r="G493" i="1" s="1"/>
  <c r="C535" i="1"/>
  <c r="G535" i="1" s="1"/>
  <c r="C567" i="1"/>
  <c r="G567" i="1" s="1"/>
  <c r="C599" i="1"/>
  <c r="G599" i="1" s="1"/>
  <c r="C647" i="1"/>
  <c r="G647" i="1" s="1"/>
  <c r="C663" i="1"/>
  <c r="G663" i="1" s="1"/>
  <c r="C711" i="1"/>
  <c r="G711" i="1" s="1"/>
  <c r="C759" i="1"/>
  <c r="G759" i="1" s="1"/>
  <c r="C776" i="1"/>
  <c r="G776" i="1" s="1"/>
  <c r="C788" i="1"/>
  <c r="G788" i="1" s="1"/>
  <c r="C800" i="1"/>
  <c r="G800" i="1" s="1"/>
  <c r="C812" i="1"/>
  <c r="G812" i="1" s="1"/>
  <c r="C824" i="1"/>
  <c r="G824" i="1" s="1"/>
  <c r="C832" i="1"/>
  <c r="G832" i="1" s="1"/>
  <c r="C844" i="1"/>
  <c r="G844" i="1" s="1"/>
  <c r="C856" i="1"/>
  <c r="G856" i="1" s="1"/>
  <c r="C868" i="1"/>
  <c r="G868" i="1" s="1"/>
  <c r="C880" i="1"/>
  <c r="G880" i="1" s="1"/>
  <c r="C892" i="1"/>
  <c r="G892" i="1" s="1"/>
  <c r="C912" i="1"/>
  <c r="G912" i="1" s="1"/>
  <c r="C924" i="1"/>
  <c r="G924" i="1" s="1"/>
  <c r="C936" i="1"/>
  <c r="G936" i="1" s="1"/>
  <c r="C948" i="1"/>
  <c r="G948" i="1" s="1"/>
  <c r="C960" i="1"/>
  <c r="G960" i="1" s="1"/>
  <c r="C972" i="1"/>
  <c r="G972" i="1" s="1"/>
  <c r="C984" i="1"/>
  <c r="G984" i="1" s="1"/>
  <c r="C996" i="1"/>
  <c r="G996" i="1" s="1"/>
  <c r="C1008" i="1"/>
  <c r="G1008" i="1" s="1"/>
  <c r="C1020" i="1"/>
  <c r="G1020" i="1" s="1"/>
  <c r="C1032" i="1"/>
  <c r="G1032" i="1" s="1"/>
  <c r="C1048" i="1"/>
  <c r="G1048" i="1" s="1"/>
  <c r="C1060" i="1"/>
  <c r="G1060" i="1" s="1"/>
  <c r="C1068" i="1"/>
  <c r="G1068" i="1" s="1"/>
  <c r="C1084" i="1"/>
  <c r="G1084" i="1" s="1"/>
  <c r="C1096" i="1"/>
  <c r="G1096" i="1" s="1"/>
  <c r="C1104" i="1"/>
  <c r="G1104" i="1" s="1"/>
  <c r="C1116" i="1"/>
  <c r="G1116" i="1" s="1"/>
  <c r="C131" i="1"/>
  <c r="G131" i="1" s="1"/>
  <c r="C429" i="1"/>
  <c r="G429" i="1" s="1"/>
  <c r="C519" i="1"/>
  <c r="G519" i="1" s="1"/>
  <c r="C551" i="1"/>
  <c r="G551" i="1" s="1"/>
  <c r="C583" i="1"/>
  <c r="G583" i="1" s="1"/>
  <c r="C631" i="1"/>
  <c r="G631" i="1" s="1"/>
  <c r="C679" i="1"/>
  <c r="G679" i="1" s="1"/>
  <c r="C727" i="1"/>
  <c r="G727" i="1" s="1"/>
  <c r="C768" i="1"/>
  <c r="G768" i="1" s="1"/>
  <c r="C780" i="1"/>
  <c r="G780" i="1" s="1"/>
  <c r="C792" i="1"/>
  <c r="G792" i="1" s="1"/>
  <c r="C804" i="1"/>
  <c r="G804" i="1" s="1"/>
  <c r="C816" i="1"/>
  <c r="G816" i="1" s="1"/>
  <c r="C828" i="1"/>
  <c r="G828" i="1" s="1"/>
  <c r="C840" i="1"/>
  <c r="G840" i="1" s="1"/>
  <c r="C852" i="1"/>
  <c r="G852" i="1" s="1"/>
  <c r="C864" i="1"/>
  <c r="G864" i="1" s="1"/>
  <c r="C876" i="1"/>
  <c r="G876" i="1" s="1"/>
  <c r="C888" i="1"/>
  <c r="G888" i="1" s="1"/>
  <c r="C900" i="1"/>
  <c r="G900" i="1" s="1"/>
  <c r="C904" i="1"/>
  <c r="G904" i="1" s="1"/>
  <c r="C916" i="1"/>
  <c r="G916" i="1" s="1"/>
  <c r="C928" i="1"/>
  <c r="G928" i="1" s="1"/>
  <c r="C940" i="1"/>
  <c r="G940" i="1" s="1"/>
  <c r="C952" i="1"/>
  <c r="G952" i="1" s="1"/>
  <c r="C964" i="1"/>
  <c r="G964" i="1" s="1"/>
  <c r="C976" i="1"/>
  <c r="G976" i="1" s="1"/>
  <c r="C988" i="1"/>
  <c r="G988" i="1" s="1"/>
  <c r="C1000" i="1"/>
  <c r="G1000" i="1" s="1"/>
  <c r="C1016" i="1"/>
  <c r="G1016" i="1" s="1"/>
  <c r="C1028" i="1"/>
  <c r="G1028" i="1" s="1"/>
  <c r="C1040" i="1"/>
  <c r="G1040" i="1" s="1"/>
  <c r="C1044" i="1"/>
  <c r="G1044" i="1" s="1"/>
  <c r="C1056" i="1"/>
  <c r="G1056" i="1" s="1"/>
  <c r="C1072" i="1"/>
  <c r="G1072" i="1" s="1"/>
  <c r="C1080" i="1"/>
  <c r="G1080" i="1" s="1"/>
  <c r="C1092" i="1"/>
  <c r="G1092" i="1" s="1"/>
  <c r="C1108" i="1"/>
  <c r="G1108" i="1" s="1"/>
  <c r="C1188" i="1"/>
  <c r="G1188" i="1" s="1"/>
  <c r="C99" i="1"/>
  <c r="G99" i="1" s="1"/>
  <c r="C1200" i="1"/>
  <c r="G1200" i="1" s="1"/>
  <c r="C1184" i="1"/>
  <c r="G1184" i="1" s="1"/>
  <c r="C1168" i="1"/>
  <c r="G1168" i="1" s="1"/>
  <c r="C1152" i="1"/>
  <c r="G1152" i="1" s="1"/>
  <c r="C1136" i="1"/>
  <c r="G1136" i="1" s="1"/>
  <c r="C1120" i="1"/>
  <c r="G1120" i="1" s="1"/>
  <c r="C1203" i="1"/>
  <c r="G1203" i="1" s="1"/>
  <c r="C1199" i="1"/>
  <c r="G1199" i="1" s="1"/>
  <c r="C1195" i="1"/>
  <c r="G1195" i="1" s="1"/>
  <c r="C1191" i="1"/>
  <c r="G1191" i="1" s="1"/>
  <c r="C1187" i="1"/>
  <c r="G1187" i="1" s="1"/>
  <c r="C1183" i="1"/>
  <c r="G1183" i="1" s="1"/>
  <c r="C1179" i="1"/>
  <c r="G1179" i="1" s="1"/>
  <c r="C1175" i="1"/>
  <c r="G1175" i="1" s="1"/>
  <c r="C1171" i="1"/>
  <c r="G1171" i="1" s="1"/>
  <c r="C1167" i="1"/>
  <c r="G1167" i="1" s="1"/>
  <c r="C1163" i="1"/>
  <c r="G1163" i="1" s="1"/>
  <c r="C1159" i="1"/>
  <c r="G1159" i="1" s="1"/>
  <c r="C1155" i="1"/>
  <c r="G1155" i="1" s="1"/>
  <c r="C1151" i="1"/>
  <c r="G1151" i="1" s="1"/>
  <c r="C1147" i="1"/>
  <c r="G1147" i="1" s="1"/>
  <c r="C1143" i="1"/>
  <c r="G1143" i="1" s="1"/>
  <c r="C1139" i="1"/>
  <c r="G1139" i="1" s="1"/>
  <c r="C1135" i="1"/>
  <c r="G1135" i="1" s="1"/>
  <c r="C1131" i="1"/>
  <c r="G1131" i="1" s="1"/>
  <c r="C1127" i="1"/>
  <c r="G1127" i="1" s="1"/>
  <c r="C1123" i="1"/>
  <c r="G1123" i="1" s="1"/>
  <c r="C1119" i="1"/>
  <c r="G1119" i="1" s="1"/>
  <c r="C1115" i="1"/>
  <c r="G1115" i="1" s="1"/>
  <c r="C1111" i="1"/>
  <c r="G1111" i="1" s="1"/>
  <c r="C1107" i="1"/>
  <c r="G1107" i="1" s="1"/>
  <c r="C1103" i="1"/>
  <c r="G1103" i="1" s="1"/>
  <c r="C1099" i="1"/>
  <c r="G1099" i="1" s="1"/>
  <c r="C1095" i="1"/>
  <c r="G1095" i="1" s="1"/>
  <c r="C1091" i="1"/>
  <c r="G1091" i="1" s="1"/>
  <c r="C1087" i="1"/>
  <c r="G1087" i="1" s="1"/>
  <c r="C1083" i="1"/>
  <c r="G1083" i="1" s="1"/>
  <c r="C1079" i="1"/>
  <c r="G1079" i="1" s="1"/>
  <c r="C1075" i="1"/>
  <c r="G1075" i="1" s="1"/>
  <c r="C1071" i="1"/>
  <c r="G1071" i="1" s="1"/>
  <c r="C1067" i="1"/>
  <c r="G1067" i="1" s="1"/>
  <c r="C1063" i="1"/>
  <c r="G1063" i="1" s="1"/>
  <c r="C1059" i="1"/>
  <c r="G1059" i="1" s="1"/>
  <c r="C1055" i="1"/>
  <c r="G1055" i="1" s="1"/>
  <c r="C1051" i="1"/>
  <c r="G1051" i="1" s="1"/>
  <c r="C1047" i="1"/>
  <c r="G1047" i="1" s="1"/>
  <c r="C1043" i="1"/>
  <c r="G1043" i="1" s="1"/>
  <c r="C1039" i="1"/>
  <c r="G1039" i="1" s="1"/>
  <c r="C1035" i="1"/>
  <c r="G1035" i="1" s="1"/>
  <c r="C1031" i="1"/>
  <c r="G1031" i="1" s="1"/>
  <c r="C1027" i="1"/>
  <c r="G1027" i="1" s="1"/>
  <c r="C1023" i="1"/>
  <c r="G1023" i="1" s="1"/>
  <c r="C1019" i="1"/>
  <c r="G1019" i="1" s="1"/>
  <c r="C1015" i="1"/>
  <c r="G1015" i="1" s="1"/>
  <c r="C1011" i="1"/>
  <c r="G1011" i="1" s="1"/>
  <c r="C1007" i="1"/>
  <c r="G1007" i="1" s="1"/>
  <c r="C1003" i="1"/>
  <c r="G1003" i="1" s="1"/>
  <c r="C999" i="1"/>
  <c r="G999" i="1" s="1"/>
  <c r="C995" i="1"/>
  <c r="G995" i="1" s="1"/>
  <c r="C991" i="1"/>
  <c r="G991" i="1" s="1"/>
  <c r="C987" i="1"/>
  <c r="G987" i="1" s="1"/>
  <c r="C983" i="1"/>
  <c r="G983" i="1" s="1"/>
  <c r="C979" i="1"/>
  <c r="G979" i="1" s="1"/>
  <c r="C975" i="1"/>
  <c r="G975" i="1" s="1"/>
  <c r="C971" i="1"/>
  <c r="G971" i="1" s="1"/>
  <c r="C967" i="1"/>
  <c r="G967" i="1" s="1"/>
  <c r="C963" i="1"/>
  <c r="G963" i="1" s="1"/>
  <c r="C959" i="1"/>
  <c r="G959" i="1" s="1"/>
  <c r="C955" i="1"/>
  <c r="G955" i="1" s="1"/>
  <c r="C951" i="1"/>
  <c r="G951" i="1" s="1"/>
  <c r="C947" i="1"/>
  <c r="G947" i="1" s="1"/>
  <c r="C943" i="1"/>
  <c r="G943" i="1" s="1"/>
  <c r="C939" i="1"/>
  <c r="G939" i="1" s="1"/>
  <c r="C935" i="1"/>
  <c r="G935" i="1" s="1"/>
  <c r="C931" i="1"/>
  <c r="G931" i="1" s="1"/>
  <c r="C927" i="1"/>
  <c r="G927" i="1" s="1"/>
  <c r="C923" i="1"/>
  <c r="G923" i="1" s="1"/>
  <c r="C919" i="1"/>
  <c r="G919" i="1" s="1"/>
  <c r="C915" i="1"/>
  <c r="G915" i="1" s="1"/>
  <c r="C911" i="1"/>
  <c r="G911" i="1" s="1"/>
  <c r="C907" i="1"/>
  <c r="G907" i="1" s="1"/>
  <c r="C903" i="1"/>
  <c r="G903" i="1" s="1"/>
  <c r="C899" i="1"/>
  <c r="G899" i="1" s="1"/>
  <c r="C895" i="1"/>
  <c r="G895" i="1" s="1"/>
  <c r="C891" i="1"/>
  <c r="G891" i="1" s="1"/>
  <c r="C887" i="1"/>
  <c r="G887" i="1" s="1"/>
  <c r="C883" i="1"/>
  <c r="G883" i="1" s="1"/>
  <c r="C879" i="1"/>
  <c r="G879" i="1" s="1"/>
  <c r="C875" i="1"/>
  <c r="G875" i="1" s="1"/>
  <c r="C871" i="1"/>
  <c r="G871" i="1" s="1"/>
  <c r="C867" i="1"/>
  <c r="G867" i="1" s="1"/>
  <c r="C863" i="1"/>
  <c r="G863" i="1" s="1"/>
  <c r="C859" i="1"/>
  <c r="G859" i="1" s="1"/>
  <c r="C855" i="1"/>
  <c r="G855" i="1" s="1"/>
  <c r="C851" i="1"/>
  <c r="G851" i="1" s="1"/>
  <c r="C847" i="1"/>
  <c r="G847" i="1" s="1"/>
  <c r="C843" i="1"/>
  <c r="G843" i="1" s="1"/>
  <c r="C839" i="1"/>
  <c r="G839" i="1" s="1"/>
  <c r="C835" i="1"/>
  <c r="G835" i="1" s="1"/>
  <c r="C831" i="1"/>
  <c r="G831" i="1" s="1"/>
  <c r="C827" i="1"/>
  <c r="G827" i="1" s="1"/>
  <c r="C823" i="1"/>
  <c r="G823" i="1" s="1"/>
  <c r="C819" i="1"/>
  <c r="G819" i="1" s="1"/>
  <c r="C815" i="1"/>
  <c r="G815" i="1" s="1"/>
  <c r="C811" i="1"/>
  <c r="G811" i="1" s="1"/>
  <c r="C807" i="1"/>
  <c r="G807" i="1" s="1"/>
  <c r="C803" i="1"/>
  <c r="G803" i="1" s="1"/>
  <c r="C799" i="1"/>
  <c r="G799" i="1" s="1"/>
  <c r="C795" i="1"/>
  <c r="G795" i="1" s="1"/>
  <c r="C791" i="1"/>
  <c r="G791" i="1" s="1"/>
  <c r="C787" i="1"/>
  <c r="G787" i="1" s="1"/>
  <c r="C783" i="1"/>
  <c r="G783" i="1" s="1"/>
  <c r="C779" i="1"/>
  <c r="G779" i="1" s="1"/>
  <c r="C775" i="1"/>
  <c r="G775" i="1" s="1"/>
  <c r="C771" i="1"/>
  <c r="G771" i="1" s="1"/>
  <c r="C767" i="1"/>
  <c r="G767" i="1" s="1"/>
  <c r="C755" i="1"/>
  <c r="G755" i="1" s="1"/>
  <c r="C739" i="1"/>
  <c r="G739" i="1" s="1"/>
  <c r="C723" i="1"/>
  <c r="G723" i="1" s="1"/>
  <c r="C707" i="1"/>
  <c r="G707" i="1" s="1"/>
  <c r="C691" i="1"/>
  <c r="G691" i="1" s="1"/>
  <c r="C675" i="1"/>
  <c r="G675" i="1" s="1"/>
  <c r="C659" i="1"/>
  <c r="G659" i="1" s="1"/>
  <c r="C643" i="1"/>
  <c r="G643" i="1" s="1"/>
  <c r="C627" i="1"/>
  <c r="G627" i="1" s="1"/>
  <c r="C611" i="1"/>
  <c r="G611" i="1" s="1"/>
  <c r="C595" i="1"/>
  <c r="G595" i="1" s="1"/>
  <c r="C579" i="1"/>
  <c r="G579" i="1" s="1"/>
  <c r="C563" i="1"/>
  <c r="G563" i="1" s="1"/>
  <c r="C547" i="1"/>
  <c r="G547" i="1" s="1"/>
  <c r="C531" i="1"/>
  <c r="G531" i="1" s="1"/>
  <c r="C515" i="1"/>
  <c r="G515" i="1" s="1"/>
  <c r="C477" i="1"/>
  <c r="G477" i="1" s="1"/>
  <c r="C413" i="1"/>
  <c r="G413" i="1" s="1"/>
  <c r="C349" i="1"/>
  <c r="G349" i="1" s="1"/>
  <c r="C227" i="1"/>
  <c r="G227" i="1" s="1"/>
  <c r="C3" i="1"/>
  <c r="G3" i="1" s="1"/>
  <c r="C4" i="1"/>
  <c r="G4" i="1" s="1"/>
  <c r="C8" i="1"/>
  <c r="G8" i="1" s="1"/>
  <c r="C12" i="1"/>
  <c r="G12" i="1" s="1"/>
  <c r="C16" i="1"/>
  <c r="G16" i="1" s="1"/>
  <c r="C20" i="1"/>
  <c r="G20" i="1" s="1"/>
  <c r="C24" i="1"/>
  <c r="G24" i="1" s="1"/>
  <c r="C28" i="1"/>
  <c r="G28" i="1" s="1"/>
  <c r="C32" i="1"/>
  <c r="G32" i="1" s="1"/>
  <c r="C36" i="1"/>
  <c r="G36" i="1" s="1"/>
  <c r="C40" i="1"/>
  <c r="G40" i="1" s="1"/>
  <c r="C44" i="1"/>
  <c r="G44" i="1" s="1"/>
  <c r="C48" i="1"/>
  <c r="G48" i="1" s="1"/>
  <c r="C52" i="1"/>
  <c r="G52" i="1" s="1"/>
  <c r="C56" i="1"/>
  <c r="G56" i="1" s="1"/>
  <c r="C60" i="1"/>
  <c r="G60" i="1" s="1"/>
  <c r="C64" i="1"/>
  <c r="G64" i="1" s="1"/>
  <c r="C68" i="1"/>
  <c r="G68" i="1" s="1"/>
  <c r="C72" i="1"/>
  <c r="G72" i="1" s="1"/>
  <c r="C76" i="1"/>
  <c r="G76" i="1" s="1"/>
  <c r="C80" i="1"/>
  <c r="G80" i="1" s="1"/>
  <c r="C84" i="1"/>
  <c r="G84" i="1" s="1"/>
  <c r="C88" i="1"/>
  <c r="G88" i="1" s="1"/>
  <c r="C92" i="1"/>
  <c r="G92" i="1" s="1"/>
  <c r="C96" i="1"/>
  <c r="G96" i="1" s="1"/>
  <c r="C100" i="1"/>
  <c r="G100" i="1" s="1"/>
  <c r="C104" i="1"/>
  <c r="G104" i="1" s="1"/>
  <c r="C108" i="1"/>
  <c r="G108" i="1" s="1"/>
  <c r="C112" i="1"/>
  <c r="G112" i="1" s="1"/>
  <c r="C116" i="1"/>
  <c r="G116" i="1" s="1"/>
  <c r="C120" i="1"/>
  <c r="G120" i="1" s="1"/>
  <c r="C124" i="1"/>
  <c r="G124" i="1" s="1"/>
  <c r="C128" i="1"/>
  <c r="G128" i="1" s="1"/>
  <c r="C132" i="1"/>
  <c r="G132" i="1" s="1"/>
  <c r="C136" i="1"/>
  <c r="G136" i="1" s="1"/>
  <c r="C140" i="1"/>
  <c r="G140" i="1" s="1"/>
  <c r="C144" i="1"/>
  <c r="G144" i="1" s="1"/>
  <c r="C148" i="1"/>
  <c r="G148" i="1" s="1"/>
  <c r="C152" i="1"/>
  <c r="G152" i="1" s="1"/>
  <c r="C156" i="1"/>
  <c r="G156" i="1" s="1"/>
  <c r="C160" i="1"/>
  <c r="G160" i="1" s="1"/>
  <c r="C164" i="1"/>
  <c r="G164" i="1" s="1"/>
  <c r="C168" i="1"/>
  <c r="G168" i="1" s="1"/>
  <c r="C172" i="1"/>
  <c r="G172" i="1" s="1"/>
  <c r="C176" i="1"/>
  <c r="G176" i="1" s="1"/>
  <c r="C180" i="1"/>
  <c r="G180" i="1" s="1"/>
  <c r="C184" i="1"/>
  <c r="G184" i="1" s="1"/>
  <c r="C188" i="1"/>
  <c r="G188" i="1" s="1"/>
  <c r="C192" i="1"/>
  <c r="G192" i="1" s="1"/>
  <c r="C196" i="1"/>
  <c r="G196" i="1" s="1"/>
  <c r="C200" i="1"/>
  <c r="G200" i="1" s="1"/>
  <c r="C204" i="1"/>
  <c r="G204" i="1" s="1"/>
  <c r="C208" i="1"/>
  <c r="G208" i="1" s="1"/>
  <c r="C212" i="1"/>
  <c r="G212" i="1" s="1"/>
  <c r="C216" i="1"/>
  <c r="G216" i="1" s="1"/>
  <c r="C220" i="1"/>
  <c r="G220" i="1" s="1"/>
  <c r="C224" i="1"/>
  <c r="G224" i="1" s="1"/>
  <c r="C228" i="1"/>
  <c r="G228" i="1" s="1"/>
  <c r="C232" i="1"/>
  <c r="G232" i="1" s="1"/>
  <c r="C236" i="1"/>
  <c r="G236" i="1" s="1"/>
  <c r="C240" i="1"/>
  <c r="G240" i="1" s="1"/>
  <c r="C244" i="1"/>
  <c r="G244" i="1" s="1"/>
  <c r="C248" i="1"/>
  <c r="G248" i="1" s="1"/>
  <c r="C252" i="1"/>
  <c r="G252" i="1" s="1"/>
  <c r="C256" i="1"/>
  <c r="G256" i="1" s="1"/>
  <c r="C260" i="1"/>
  <c r="G260" i="1" s="1"/>
  <c r="C264" i="1"/>
  <c r="G264" i="1" s="1"/>
  <c r="C268" i="1"/>
  <c r="G268" i="1" s="1"/>
  <c r="C272" i="1"/>
  <c r="G272" i="1" s="1"/>
  <c r="C276" i="1"/>
  <c r="G276" i="1" s="1"/>
  <c r="C280" i="1"/>
  <c r="G280" i="1" s="1"/>
  <c r="C284" i="1"/>
  <c r="G284" i="1" s="1"/>
  <c r="C288" i="1"/>
  <c r="G288" i="1" s="1"/>
  <c r="C292" i="1"/>
  <c r="G292" i="1" s="1"/>
  <c r="C296" i="1"/>
  <c r="G296" i="1" s="1"/>
  <c r="C300" i="1"/>
  <c r="G300" i="1" s="1"/>
  <c r="C304" i="1"/>
  <c r="G304" i="1" s="1"/>
  <c r="C308" i="1"/>
  <c r="G308" i="1" s="1"/>
  <c r="C312" i="1"/>
  <c r="G312" i="1" s="1"/>
  <c r="C316" i="1"/>
  <c r="G316" i="1" s="1"/>
  <c r="C320" i="1"/>
  <c r="G320" i="1" s="1"/>
  <c r="C324" i="1"/>
  <c r="G324" i="1" s="1"/>
  <c r="C328" i="1"/>
  <c r="G328" i="1" s="1"/>
  <c r="C332" i="1"/>
  <c r="G332" i="1" s="1"/>
  <c r="C336" i="1"/>
  <c r="G336" i="1" s="1"/>
  <c r="C340" i="1"/>
  <c r="G340" i="1" s="1"/>
  <c r="C5" i="1"/>
  <c r="G5" i="1" s="1"/>
  <c r="C9" i="1"/>
  <c r="G9" i="1" s="1"/>
  <c r="C13" i="1"/>
  <c r="G13" i="1" s="1"/>
  <c r="C17" i="1"/>
  <c r="G17" i="1" s="1"/>
  <c r="C21" i="1"/>
  <c r="G21" i="1" s="1"/>
  <c r="C25" i="1"/>
  <c r="G25" i="1" s="1"/>
  <c r="C29" i="1"/>
  <c r="G29" i="1" s="1"/>
  <c r="C33" i="1"/>
  <c r="G33" i="1" s="1"/>
  <c r="C37" i="1"/>
  <c r="G37" i="1" s="1"/>
  <c r="C41" i="1"/>
  <c r="G41" i="1" s="1"/>
  <c r="C45" i="1"/>
  <c r="G45" i="1" s="1"/>
  <c r="C49" i="1"/>
  <c r="G49" i="1" s="1"/>
  <c r="C53" i="1"/>
  <c r="G53" i="1" s="1"/>
  <c r="C57" i="1"/>
  <c r="G57" i="1" s="1"/>
  <c r="C61" i="1"/>
  <c r="G61" i="1" s="1"/>
  <c r="C65" i="1"/>
  <c r="G65" i="1" s="1"/>
  <c r="C69" i="1"/>
  <c r="G69" i="1" s="1"/>
  <c r="C73" i="1"/>
  <c r="G73" i="1" s="1"/>
  <c r="C77" i="1"/>
  <c r="G77" i="1" s="1"/>
  <c r="C81" i="1"/>
  <c r="G81" i="1" s="1"/>
  <c r="C85" i="1"/>
  <c r="G85" i="1" s="1"/>
  <c r="C89" i="1"/>
  <c r="G89" i="1" s="1"/>
  <c r="C93" i="1"/>
  <c r="G93" i="1" s="1"/>
  <c r="C97" i="1"/>
  <c r="G97" i="1" s="1"/>
  <c r="C101" i="1"/>
  <c r="G101" i="1" s="1"/>
  <c r="C105" i="1"/>
  <c r="G105" i="1" s="1"/>
  <c r="C109" i="1"/>
  <c r="G109" i="1" s="1"/>
  <c r="C113" i="1"/>
  <c r="G113" i="1" s="1"/>
  <c r="C117" i="1"/>
  <c r="G117" i="1" s="1"/>
  <c r="C121" i="1"/>
  <c r="G121" i="1" s="1"/>
  <c r="C125" i="1"/>
  <c r="G125" i="1" s="1"/>
  <c r="C129" i="1"/>
  <c r="G129" i="1" s="1"/>
  <c r="C133" i="1"/>
  <c r="G133" i="1" s="1"/>
  <c r="C137" i="1"/>
  <c r="G137" i="1" s="1"/>
  <c r="C141" i="1"/>
  <c r="G141" i="1" s="1"/>
  <c r="C145" i="1"/>
  <c r="G145" i="1" s="1"/>
  <c r="C149" i="1"/>
  <c r="G149" i="1" s="1"/>
  <c r="C153" i="1"/>
  <c r="G153" i="1" s="1"/>
  <c r="C157" i="1"/>
  <c r="G157" i="1" s="1"/>
  <c r="C161" i="1"/>
  <c r="G161" i="1" s="1"/>
  <c r="C165" i="1"/>
  <c r="G165" i="1" s="1"/>
  <c r="C169" i="1"/>
  <c r="G169" i="1" s="1"/>
  <c r="C173" i="1"/>
  <c r="G173" i="1" s="1"/>
  <c r="C177" i="1"/>
  <c r="G177" i="1" s="1"/>
  <c r="C181" i="1"/>
  <c r="G181" i="1" s="1"/>
  <c r="C185" i="1"/>
  <c r="G185" i="1" s="1"/>
  <c r="C189" i="1"/>
  <c r="G189" i="1" s="1"/>
  <c r="C193" i="1"/>
  <c r="G193" i="1" s="1"/>
  <c r="C197" i="1"/>
  <c r="G197" i="1" s="1"/>
  <c r="C201" i="1"/>
  <c r="G201" i="1" s="1"/>
  <c r="C205" i="1"/>
  <c r="G205" i="1" s="1"/>
  <c r="C209" i="1"/>
  <c r="G209" i="1" s="1"/>
  <c r="C213" i="1"/>
  <c r="G213" i="1" s="1"/>
  <c r="C217" i="1"/>
  <c r="G217" i="1" s="1"/>
  <c r="C221" i="1"/>
  <c r="G221" i="1" s="1"/>
  <c r="C225" i="1"/>
  <c r="G225" i="1" s="1"/>
  <c r="C229" i="1"/>
  <c r="G229" i="1" s="1"/>
  <c r="C233" i="1"/>
  <c r="G233" i="1" s="1"/>
  <c r="C237" i="1"/>
  <c r="G237" i="1" s="1"/>
  <c r="C241" i="1"/>
  <c r="G241" i="1" s="1"/>
  <c r="C245" i="1"/>
  <c r="G245" i="1" s="1"/>
  <c r="C249" i="1"/>
  <c r="G249" i="1" s="1"/>
  <c r="C253" i="1"/>
  <c r="G253" i="1" s="1"/>
  <c r="C257" i="1"/>
  <c r="G257" i="1" s="1"/>
  <c r="C261" i="1"/>
  <c r="G261" i="1" s="1"/>
  <c r="C265" i="1"/>
  <c r="G265" i="1" s="1"/>
  <c r="C269" i="1"/>
  <c r="G269" i="1" s="1"/>
  <c r="C273" i="1"/>
  <c r="G273" i="1" s="1"/>
  <c r="C277" i="1"/>
  <c r="G277" i="1" s="1"/>
  <c r="C281" i="1"/>
  <c r="G281" i="1" s="1"/>
  <c r="C285" i="1"/>
  <c r="G285" i="1" s="1"/>
  <c r="C289" i="1"/>
  <c r="G289" i="1" s="1"/>
  <c r="C293" i="1"/>
  <c r="G293" i="1" s="1"/>
  <c r="C297" i="1"/>
  <c r="G297" i="1" s="1"/>
  <c r="C301" i="1"/>
  <c r="G301" i="1" s="1"/>
  <c r="C305" i="1"/>
  <c r="G305" i="1" s="1"/>
  <c r="C309" i="1"/>
  <c r="G309" i="1" s="1"/>
  <c r="C313" i="1"/>
  <c r="G313" i="1" s="1"/>
  <c r="C317" i="1"/>
  <c r="G317" i="1" s="1"/>
  <c r="C321" i="1"/>
  <c r="G321" i="1" s="1"/>
  <c r="C325" i="1"/>
  <c r="G325" i="1" s="1"/>
  <c r="C329" i="1"/>
  <c r="G329" i="1" s="1"/>
  <c r="C333" i="1"/>
  <c r="G333" i="1" s="1"/>
  <c r="C337" i="1"/>
  <c r="G337" i="1" s="1"/>
  <c r="C341" i="1"/>
  <c r="G341" i="1" s="1"/>
  <c r="C6" i="1"/>
  <c r="G6" i="1" s="1"/>
  <c r="C14" i="1"/>
  <c r="G14" i="1" s="1"/>
  <c r="C22" i="1"/>
  <c r="G22" i="1" s="1"/>
  <c r="C30" i="1"/>
  <c r="G30" i="1" s="1"/>
  <c r="C38" i="1"/>
  <c r="G38" i="1" s="1"/>
  <c r="C46" i="1"/>
  <c r="G46" i="1" s="1"/>
  <c r="C54" i="1"/>
  <c r="G54" i="1" s="1"/>
  <c r="C62" i="1"/>
  <c r="G62" i="1" s="1"/>
  <c r="C70" i="1"/>
  <c r="G70" i="1" s="1"/>
  <c r="C78" i="1"/>
  <c r="G78" i="1" s="1"/>
  <c r="C86" i="1"/>
  <c r="G86" i="1" s="1"/>
  <c r="C94" i="1"/>
  <c r="G94" i="1" s="1"/>
  <c r="C102" i="1"/>
  <c r="G102" i="1" s="1"/>
  <c r="C110" i="1"/>
  <c r="G110" i="1" s="1"/>
  <c r="C118" i="1"/>
  <c r="G118" i="1" s="1"/>
  <c r="C126" i="1"/>
  <c r="G126" i="1" s="1"/>
  <c r="C134" i="1"/>
  <c r="G134" i="1" s="1"/>
  <c r="C142" i="1"/>
  <c r="G142" i="1" s="1"/>
  <c r="C150" i="1"/>
  <c r="G150" i="1" s="1"/>
  <c r="C158" i="1"/>
  <c r="G158" i="1" s="1"/>
  <c r="C166" i="1"/>
  <c r="G166" i="1" s="1"/>
  <c r="C174" i="1"/>
  <c r="G174" i="1" s="1"/>
  <c r="C182" i="1"/>
  <c r="G182" i="1" s="1"/>
  <c r="C190" i="1"/>
  <c r="G190" i="1" s="1"/>
  <c r="C198" i="1"/>
  <c r="G198" i="1" s="1"/>
  <c r="C206" i="1"/>
  <c r="G206" i="1" s="1"/>
  <c r="C214" i="1"/>
  <c r="G214" i="1" s="1"/>
  <c r="C222" i="1"/>
  <c r="G222" i="1" s="1"/>
  <c r="C230" i="1"/>
  <c r="G230" i="1" s="1"/>
  <c r="C238" i="1"/>
  <c r="G238" i="1" s="1"/>
  <c r="C246" i="1"/>
  <c r="G246" i="1" s="1"/>
  <c r="C254" i="1"/>
  <c r="G254" i="1" s="1"/>
  <c r="C262" i="1"/>
  <c r="G262" i="1" s="1"/>
  <c r="C270" i="1"/>
  <c r="G270" i="1" s="1"/>
  <c r="C278" i="1"/>
  <c r="G278" i="1" s="1"/>
  <c r="C286" i="1"/>
  <c r="G286" i="1" s="1"/>
  <c r="C294" i="1"/>
  <c r="G294" i="1" s="1"/>
  <c r="C302" i="1"/>
  <c r="G302" i="1" s="1"/>
  <c r="C310" i="1"/>
  <c r="G310" i="1" s="1"/>
  <c r="C318" i="1"/>
  <c r="G318" i="1" s="1"/>
  <c r="C326" i="1"/>
  <c r="G326" i="1" s="1"/>
  <c r="C334" i="1"/>
  <c r="G334" i="1" s="1"/>
  <c r="C342" i="1"/>
  <c r="G342" i="1" s="1"/>
  <c r="C346" i="1"/>
  <c r="G346" i="1" s="1"/>
  <c r="C350" i="1"/>
  <c r="G350" i="1" s="1"/>
  <c r="C354" i="1"/>
  <c r="G354" i="1" s="1"/>
  <c r="C358" i="1"/>
  <c r="G358" i="1" s="1"/>
  <c r="C362" i="1"/>
  <c r="G362" i="1" s="1"/>
  <c r="C366" i="1"/>
  <c r="G366" i="1" s="1"/>
  <c r="C370" i="1"/>
  <c r="G370" i="1" s="1"/>
  <c r="C374" i="1"/>
  <c r="G374" i="1" s="1"/>
  <c r="C378" i="1"/>
  <c r="G378" i="1" s="1"/>
  <c r="C382" i="1"/>
  <c r="G382" i="1" s="1"/>
  <c r="C386" i="1"/>
  <c r="G386" i="1" s="1"/>
  <c r="C390" i="1"/>
  <c r="G390" i="1" s="1"/>
  <c r="C394" i="1"/>
  <c r="G394" i="1" s="1"/>
  <c r="C398" i="1"/>
  <c r="G398" i="1" s="1"/>
  <c r="C402" i="1"/>
  <c r="G402" i="1" s="1"/>
  <c r="C406" i="1"/>
  <c r="G406" i="1" s="1"/>
  <c r="C410" i="1"/>
  <c r="G410" i="1" s="1"/>
  <c r="C414" i="1"/>
  <c r="G414" i="1" s="1"/>
  <c r="C418" i="1"/>
  <c r="G418" i="1" s="1"/>
  <c r="C422" i="1"/>
  <c r="G422" i="1" s="1"/>
  <c r="C426" i="1"/>
  <c r="G426" i="1" s="1"/>
  <c r="C430" i="1"/>
  <c r="G430" i="1" s="1"/>
  <c r="C434" i="1"/>
  <c r="G434" i="1" s="1"/>
  <c r="C438" i="1"/>
  <c r="G438" i="1" s="1"/>
  <c r="C442" i="1"/>
  <c r="G442" i="1" s="1"/>
  <c r="C446" i="1"/>
  <c r="G446" i="1" s="1"/>
  <c r="C450" i="1"/>
  <c r="G450" i="1" s="1"/>
  <c r="C454" i="1"/>
  <c r="G454" i="1" s="1"/>
  <c r="C458" i="1"/>
  <c r="G458" i="1" s="1"/>
  <c r="C462" i="1"/>
  <c r="G462" i="1" s="1"/>
  <c r="C466" i="1"/>
  <c r="G466" i="1" s="1"/>
  <c r="C470" i="1"/>
  <c r="G470" i="1" s="1"/>
  <c r="C474" i="1"/>
  <c r="G474" i="1" s="1"/>
  <c r="C478" i="1"/>
  <c r="G478" i="1" s="1"/>
  <c r="C482" i="1"/>
  <c r="G482" i="1" s="1"/>
  <c r="C486" i="1"/>
  <c r="G486" i="1" s="1"/>
  <c r="C490" i="1"/>
  <c r="G490" i="1" s="1"/>
  <c r="C494" i="1"/>
  <c r="G494" i="1" s="1"/>
  <c r="C498" i="1"/>
  <c r="G498" i="1" s="1"/>
  <c r="C502" i="1"/>
  <c r="G502" i="1" s="1"/>
  <c r="C506" i="1"/>
  <c r="G506" i="1" s="1"/>
  <c r="C510" i="1"/>
  <c r="G510" i="1" s="1"/>
  <c r="C7" i="1"/>
  <c r="G7" i="1" s="1"/>
  <c r="C15" i="1"/>
  <c r="G15" i="1" s="1"/>
  <c r="C23" i="1"/>
  <c r="G23" i="1" s="1"/>
  <c r="C31" i="1"/>
  <c r="G31" i="1" s="1"/>
  <c r="C39" i="1"/>
  <c r="G39" i="1" s="1"/>
  <c r="C47" i="1"/>
  <c r="G47" i="1" s="1"/>
  <c r="C55" i="1"/>
  <c r="G55" i="1" s="1"/>
  <c r="C63" i="1"/>
  <c r="G63" i="1" s="1"/>
  <c r="C71" i="1"/>
  <c r="G71" i="1" s="1"/>
  <c r="C79" i="1"/>
  <c r="G79" i="1" s="1"/>
  <c r="C87" i="1"/>
  <c r="G87" i="1" s="1"/>
  <c r="C95" i="1"/>
  <c r="G95" i="1" s="1"/>
  <c r="C103" i="1"/>
  <c r="G103" i="1" s="1"/>
  <c r="C111" i="1"/>
  <c r="G111" i="1" s="1"/>
  <c r="C119" i="1"/>
  <c r="G119" i="1" s="1"/>
  <c r="C127" i="1"/>
  <c r="G127" i="1" s="1"/>
  <c r="C135" i="1"/>
  <c r="G135" i="1" s="1"/>
  <c r="C143" i="1"/>
  <c r="G143" i="1" s="1"/>
  <c r="C151" i="1"/>
  <c r="G151" i="1" s="1"/>
  <c r="C159" i="1"/>
  <c r="G159" i="1" s="1"/>
  <c r="C167" i="1"/>
  <c r="G167" i="1" s="1"/>
  <c r="C175" i="1"/>
  <c r="G175" i="1" s="1"/>
  <c r="C183" i="1"/>
  <c r="G183" i="1" s="1"/>
  <c r="C191" i="1"/>
  <c r="G191" i="1" s="1"/>
  <c r="C199" i="1"/>
  <c r="G199" i="1" s="1"/>
  <c r="C207" i="1"/>
  <c r="G207" i="1" s="1"/>
  <c r="C215" i="1"/>
  <c r="G215" i="1" s="1"/>
  <c r="C223" i="1"/>
  <c r="G223" i="1" s="1"/>
  <c r="C231" i="1"/>
  <c r="G231" i="1" s="1"/>
  <c r="C239" i="1"/>
  <c r="G239" i="1" s="1"/>
  <c r="C247" i="1"/>
  <c r="G247" i="1" s="1"/>
  <c r="C255" i="1"/>
  <c r="G255" i="1" s="1"/>
  <c r="C263" i="1"/>
  <c r="G263" i="1" s="1"/>
  <c r="C271" i="1"/>
  <c r="G271" i="1" s="1"/>
  <c r="C279" i="1"/>
  <c r="G279" i="1" s="1"/>
  <c r="C287" i="1"/>
  <c r="G287" i="1" s="1"/>
  <c r="C295" i="1"/>
  <c r="G295" i="1" s="1"/>
  <c r="C303" i="1"/>
  <c r="G303" i="1" s="1"/>
  <c r="C311" i="1"/>
  <c r="G311" i="1" s="1"/>
  <c r="C319" i="1"/>
  <c r="G319" i="1" s="1"/>
  <c r="C327" i="1"/>
  <c r="G327" i="1" s="1"/>
  <c r="C335" i="1"/>
  <c r="G335" i="1" s="1"/>
  <c r="C343" i="1"/>
  <c r="G343" i="1" s="1"/>
  <c r="C347" i="1"/>
  <c r="G347" i="1" s="1"/>
  <c r="C351" i="1"/>
  <c r="G351" i="1" s="1"/>
  <c r="C355" i="1"/>
  <c r="G355" i="1" s="1"/>
  <c r="C359" i="1"/>
  <c r="G359" i="1" s="1"/>
  <c r="C363" i="1"/>
  <c r="G363" i="1" s="1"/>
  <c r="C367" i="1"/>
  <c r="G367" i="1" s="1"/>
  <c r="C371" i="1"/>
  <c r="G371" i="1" s="1"/>
  <c r="C375" i="1"/>
  <c r="G375" i="1" s="1"/>
  <c r="C379" i="1"/>
  <c r="G379" i="1" s="1"/>
  <c r="C383" i="1"/>
  <c r="G383" i="1" s="1"/>
  <c r="C387" i="1"/>
  <c r="G387" i="1" s="1"/>
  <c r="C391" i="1"/>
  <c r="G391" i="1" s="1"/>
  <c r="C395" i="1"/>
  <c r="G395" i="1" s="1"/>
  <c r="C399" i="1"/>
  <c r="G399" i="1" s="1"/>
  <c r="C403" i="1"/>
  <c r="G403" i="1" s="1"/>
  <c r="C407" i="1"/>
  <c r="G407" i="1" s="1"/>
  <c r="C411" i="1"/>
  <c r="G411" i="1" s="1"/>
  <c r="C415" i="1"/>
  <c r="G415" i="1" s="1"/>
  <c r="C419" i="1"/>
  <c r="G419" i="1" s="1"/>
  <c r="C423" i="1"/>
  <c r="G423" i="1" s="1"/>
  <c r="C427" i="1"/>
  <c r="G427" i="1" s="1"/>
  <c r="C431" i="1"/>
  <c r="G431" i="1" s="1"/>
  <c r="C435" i="1"/>
  <c r="G435" i="1" s="1"/>
  <c r="C439" i="1"/>
  <c r="G439" i="1" s="1"/>
  <c r="C443" i="1"/>
  <c r="G443" i="1" s="1"/>
  <c r="C447" i="1"/>
  <c r="G447" i="1" s="1"/>
  <c r="C451" i="1"/>
  <c r="G451" i="1" s="1"/>
  <c r="C455" i="1"/>
  <c r="G455" i="1" s="1"/>
  <c r="C459" i="1"/>
  <c r="G459" i="1" s="1"/>
  <c r="C463" i="1"/>
  <c r="G463" i="1" s="1"/>
  <c r="C467" i="1"/>
  <c r="G467" i="1" s="1"/>
  <c r="C471" i="1"/>
  <c r="G471" i="1" s="1"/>
  <c r="C475" i="1"/>
  <c r="G475" i="1" s="1"/>
  <c r="C479" i="1"/>
  <c r="G479" i="1" s="1"/>
  <c r="C483" i="1"/>
  <c r="G483" i="1" s="1"/>
  <c r="C487" i="1"/>
  <c r="G487" i="1" s="1"/>
  <c r="C491" i="1"/>
  <c r="G491" i="1" s="1"/>
  <c r="C495" i="1"/>
  <c r="G495" i="1" s="1"/>
  <c r="C499" i="1"/>
  <c r="G499" i="1" s="1"/>
  <c r="C503" i="1"/>
  <c r="G503" i="1" s="1"/>
  <c r="C10" i="1"/>
  <c r="G10" i="1" s="1"/>
  <c r="C18" i="1"/>
  <c r="G18" i="1" s="1"/>
  <c r="C26" i="1"/>
  <c r="G26" i="1" s="1"/>
  <c r="C34" i="1"/>
  <c r="G34" i="1" s="1"/>
  <c r="C42" i="1"/>
  <c r="G42" i="1" s="1"/>
  <c r="C50" i="1"/>
  <c r="G50" i="1" s="1"/>
  <c r="C58" i="1"/>
  <c r="G58" i="1" s="1"/>
  <c r="C66" i="1"/>
  <c r="G66" i="1" s="1"/>
  <c r="C74" i="1"/>
  <c r="G74" i="1" s="1"/>
  <c r="C82" i="1"/>
  <c r="G82" i="1" s="1"/>
  <c r="C90" i="1"/>
  <c r="G90" i="1" s="1"/>
  <c r="C98" i="1"/>
  <c r="G98" i="1" s="1"/>
  <c r="C106" i="1"/>
  <c r="G106" i="1" s="1"/>
  <c r="C114" i="1"/>
  <c r="G114" i="1" s="1"/>
  <c r="C122" i="1"/>
  <c r="G122" i="1" s="1"/>
  <c r="C130" i="1"/>
  <c r="G130" i="1" s="1"/>
  <c r="C138" i="1"/>
  <c r="G138" i="1" s="1"/>
  <c r="C146" i="1"/>
  <c r="G146" i="1" s="1"/>
  <c r="C154" i="1"/>
  <c r="G154" i="1" s="1"/>
  <c r="C162" i="1"/>
  <c r="G162" i="1" s="1"/>
  <c r="C170" i="1"/>
  <c r="G170" i="1" s="1"/>
  <c r="C178" i="1"/>
  <c r="G178" i="1" s="1"/>
  <c r="C186" i="1"/>
  <c r="G186" i="1" s="1"/>
  <c r="C194" i="1"/>
  <c r="G194" i="1" s="1"/>
  <c r="C202" i="1"/>
  <c r="G202" i="1" s="1"/>
  <c r="C210" i="1"/>
  <c r="G210" i="1" s="1"/>
  <c r="C218" i="1"/>
  <c r="G218" i="1" s="1"/>
  <c r="C226" i="1"/>
  <c r="G226" i="1" s="1"/>
  <c r="C234" i="1"/>
  <c r="G234" i="1" s="1"/>
  <c r="C242" i="1"/>
  <c r="G242" i="1" s="1"/>
  <c r="C250" i="1"/>
  <c r="G250" i="1" s="1"/>
  <c r="C258" i="1"/>
  <c r="G258" i="1" s="1"/>
  <c r="C266" i="1"/>
  <c r="G266" i="1" s="1"/>
  <c r="C274" i="1"/>
  <c r="G274" i="1" s="1"/>
  <c r="C282" i="1"/>
  <c r="G282" i="1" s="1"/>
  <c r="C290" i="1"/>
  <c r="G290" i="1" s="1"/>
  <c r="C298" i="1"/>
  <c r="G298" i="1" s="1"/>
  <c r="C306" i="1"/>
  <c r="G306" i="1" s="1"/>
  <c r="C314" i="1"/>
  <c r="G314" i="1" s="1"/>
  <c r="C322" i="1"/>
  <c r="G322" i="1" s="1"/>
  <c r="C330" i="1"/>
  <c r="G330" i="1" s="1"/>
  <c r="C338" i="1"/>
  <c r="G338" i="1" s="1"/>
  <c r="C344" i="1"/>
  <c r="G344" i="1" s="1"/>
  <c r="C348" i="1"/>
  <c r="G348" i="1" s="1"/>
  <c r="C352" i="1"/>
  <c r="G352" i="1" s="1"/>
  <c r="C356" i="1"/>
  <c r="G356" i="1" s="1"/>
  <c r="C360" i="1"/>
  <c r="G360" i="1" s="1"/>
  <c r="C364" i="1"/>
  <c r="G364" i="1" s="1"/>
  <c r="C368" i="1"/>
  <c r="G368" i="1" s="1"/>
  <c r="C372" i="1"/>
  <c r="G372" i="1" s="1"/>
  <c r="C376" i="1"/>
  <c r="G376" i="1" s="1"/>
  <c r="C380" i="1"/>
  <c r="G380" i="1" s="1"/>
  <c r="C384" i="1"/>
  <c r="G384" i="1" s="1"/>
  <c r="C388" i="1"/>
  <c r="G388" i="1" s="1"/>
  <c r="C392" i="1"/>
  <c r="G392" i="1" s="1"/>
  <c r="C396" i="1"/>
  <c r="G396" i="1" s="1"/>
  <c r="C400" i="1"/>
  <c r="G400" i="1" s="1"/>
  <c r="C404" i="1"/>
  <c r="G404" i="1" s="1"/>
  <c r="C408" i="1"/>
  <c r="G408" i="1" s="1"/>
  <c r="C412" i="1"/>
  <c r="G412" i="1" s="1"/>
  <c r="C416" i="1"/>
  <c r="G416" i="1" s="1"/>
  <c r="C420" i="1"/>
  <c r="G420" i="1" s="1"/>
  <c r="C424" i="1"/>
  <c r="G424" i="1" s="1"/>
  <c r="C428" i="1"/>
  <c r="G428" i="1" s="1"/>
  <c r="C432" i="1"/>
  <c r="G432" i="1" s="1"/>
  <c r="C436" i="1"/>
  <c r="G436" i="1" s="1"/>
  <c r="C440" i="1"/>
  <c r="G440" i="1" s="1"/>
  <c r="C444" i="1"/>
  <c r="G444" i="1" s="1"/>
  <c r="C448" i="1"/>
  <c r="G448" i="1" s="1"/>
  <c r="C452" i="1"/>
  <c r="G452" i="1" s="1"/>
  <c r="C456" i="1"/>
  <c r="G456" i="1" s="1"/>
  <c r="C460" i="1"/>
  <c r="G460" i="1" s="1"/>
  <c r="C464" i="1"/>
  <c r="G464" i="1" s="1"/>
  <c r="C468" i="1"/>
  <c r="G468" i="1" s="1"/>
  <c r="C472" i="1"/>
  <c r="G472" i="1" s="1"/>
  <c r="C476" i="1"/>
  <c r="G476" i="1" s="1"/>
  <c r="C480" i="1"/>
  <c r="G480" i="1" s="1"/>
  <c r="C484" i="1"/>
  <c r="G484" i="1" s="1"/>
  <c r="C488" i="1"/>
  <c r="G488" i="1" s="1"/>
  <c r="C492" i="1"/>
  <c r="G492" i="1" s="1"/>
  <c r="C496" i="1"/>
  <c r="G496" i="1" s="1"/>
  <c r="C500" i="1"/>
  <c r="G500" i="1" s="1"/>
  <c r="C11" i="1"/>
  <c r="G11" i="1" s="1"/>
  <c r="C43" i="1"/>
  <c r="G43" i="1" s="1"/>
  <c r="C75" i="1"/>
  <c r="G75" i="1" s="1"/>
  <c r="C107" i="1"/>
  <c r="G107" i="1" s="1"/>
  <c r="C139" i="1"/>
  <c r="G139" i="1" s="1"/>
  <c r="C171" i="1"/>
  <c r="G171" i="1" s="1"/>
  <c r="C203" i="1"/>
  <c r="G203" i="1" s="1"/>
  <c r="C235" i="1"/>
  <c r="G235" i="1" s="1"/>
  <c r="C267" i="1"/>
  <c r="G267" i="1" s="1"/>
  <c r="C299" i="1"/>
  <c r="G299" i="1" s="1"/>
  <c r="C331" i="1"/>
  <c r="G331" i="1" s="1"/>
  <c r="C353" i="1"/>
  <c r="G353" i="1" s="1"/>
  <c r="C369" i="1"/>
  <c r="G369" i="1" s="1"/>
  <c r="C385" i="1"/>
  <c r="G385" i="1" s="1"/>
  <c r="C401" i="1"/>
  <c r="G401" i="1" s="1"/>
  <c r="C417" i="1"/>
  <c r="G417" i="1" s="1"/>
  <c r="C433" i="1"/>
  <c r="G433" i="1" s="1"/>
  <c r="C449" i="1"/>
  <c r="G449" i="1" s="1"/>
  <c r="C465" i="1"/>
  <c r="G465" i="1" s="1"/>
  <c r="C481" i="1"/>
  <c r="G481" i="1" s="1"/>
  <c r="C497" i="1"/>
  <c r="G497" i="1" s="1"/>
  <c r="C507" i="1"/>
  <c r="G507" i="1" s="1"/>
  <c r="C512" i="1"/>
  <c r="G512" i="1" s="1"/>
  <c r="C516" i="1"/>
  <c r="G516" i="1" s="1"/>
  <c r="C520" i="1"/>
  <c r="G520" i="1" s="1"/>
  <c r="C524" i="1"/>
  <c r="G524" i="1" s="1"/>
  <c r="C528" i="1"/>
  <c r="G528" i="1" s="1"/>
  <c r="C532" i="1"/>
  <c r="G532" i="1" s="1"/>
  <c r="C536" i="1"/>
  <c r="G536" i="1" s="1"/>
  <c r="C540" i="1"/>
  <c r="G540" i="1" s="1"/>
  <c r="C544" i="1"/>
  <c r="G544" i="1" s="1"/>
  <c r="C548" i="1"/>
  <c r="G548" i="1" s="1"/>
  <c r="C552" i="1"/>
  <c r="G552" i="1" s="1"/>
  <c r="C556" i="1"/>
  <c r="G556" i="1" s="1"/>
  <c r="C560" i="1"/>
  <c r="G560" i="1" s="1"/>
  <c r="C564" i="1"/>
  <c r="G564" i="1" s="1"/>
  <c r="C568" i="1"/>
  <c r="G568" i="1" s="1"/>
  <c r="C572" i="1"/>
  <c r="G572" i="1" s="1"/>
  <c r="C576" i="1"/>
  <c r="G576" i="1" s="1"/>
  <c r="C580" i="1"/>
  <c r="G580" i="1" s="1"/>
  <c r="C584" i="1"/>
  <c r="G584" i="1" s="1"/>
  <c r="C588" i="1"/>
  <c r="G588" i="1" s="1"/>
  <c r="C592" i="1"/>
  <c r="G592" i="1" s="1"/>
  <c r="C596" i="1"/>
  <c r="G596" i="1" s="1"/>
  <c r="C600" i="1"/>
  <c r="G600" i="1" s="1"/>
  <c r="C604" i="1"/>
  <c r="G604" i="1" s="1"/>
  <c r="C608" i="1"/>
  <c r="G608" i="1" s="1"/>
  <c r="C612" i="1"/>
  <c r="G612" i="1" s="1"/>
  <c r="C616" i="1"/>
  <c r="G616" i="1" s="1"/>
  <c r="C620" i="1"/>
  <c r="G620" i="1" s="1"/>
  <c r="C624" i="1"/>
  <c r="G624" i="1" s="1"/>
  <c r="C628" i="1"/>
  <c r="G628" i="1" s="1"/>
  <c r="C632" i="1"/>
  <c r="G632" i="1" s="1"/>
  <c r="C636" i="1"/>
  <c r="G636" i="1" s="1"/>
  <c r="C640" i="1"/>
  <c r="G640" i="1" s="1"/>
  <c r="C644" i="1"/>
  <c r="G644" i="1" s="1"/>
  <c r="C648" i="1"/>
  <c r="G648" i="1" s="1"/>
  <c r="C652" i="1"/>
  <c r="G652" i="1" s="1"/>
  <c r="C656" i="1"/>
  <c r="G656" i="1" s="1"/>
  <c r="C660" i="1"/>
  <c r="G660" i="1" s="1"/>
  <c r="C664" i="1"/>
  <c r="G664" i="1" s="1"/>
  <c r="C668" i="1"/>
  <c r="G668" i="1" s="1"/>
  <c r="C672" i="1"/>
  <c r="G672" i="1" s="1"/>
  <c r="C676" i="1"/>
  <c r="G676" i="1" s="1"/>
  <c r="C680" i="1"/>
  <c r="G680" i="1" s="1"/>
  <c r="C684" i="1"/>
  <c r="G684" i="1" s="1"/>
  <c r="C688" i="1"/>
  <c r="G688" i="1" s="1"/>
  <c r="C692" i="1"/>
  <c r="G692" i="1" s="1"/>
  <c r="C696" i="1"/>
  <c r="G696" i="1" s="1"/>
  <c r="C700" i="1"/>
  <c r="G700" i="1" s="1"/>
  <c r="C704" i="1"/>
  <c r="G704" i="1" s="1"/>
  <c r="C708" i="1"/>
  <c r="G708" i="1" s="1"/>
  <c r="C712" i="1"/>
  <c r="G712" i="1" s="1"/>
  <c r="C716" i="1"/>
  <c r="G716" i="1" s="1"/>
  <c r="C720" i="1"/>
  <c r="G720" i="1" s="1"/>
  <c r="C724" i="1"/>
  <c r="G724" i="1" s="1"/>
  <c r="C728" i="1"/>
  <c r="G728" i="1" s="1"/>
  <c r="C732" i="1"/>
  <c r="G732" i="1" s="1"/>
  <c r="C736" i="1"/>
  <c r="G736" i="1" s="1"/>
  <c r="C740" i="1"/>
  <c r="G740" i="1" s="1"/>
  <c r="C744" i="1"/>
  <c r="G744" i="1" s="1"/>
  <c r="C748" i="1"/>
  <c r="G748" i="1" s="1"/>
  <c r="C752" i="1"/>
  <c r="G752" i="1" s="1"/>
  <c r="C756" i="1"/>
  <c r="G756" i="1" s="1"/>
  <c r="C760" i="1"/>
  <c r="G760" i="1" s="1"/>
  <c r="C764" i="1"/>
  <c r="G764" i="1" s="1"/>
  <c r="C19" i="1"/>
  <c r="G19" i="1" s="1"/>
  <c r="C51" i="1"/>
  <c r="G51" i="1" s="1"/>
  <c r="C83" i="1"/>
  <c r="G83" i="1" s="1"/>
  <c r="C115" i="1"/>
  <c r="G115" i="1" s="1"/>
  <c r="C147" i="1"/>
  <c r="G147" i="1" s="1"/>
  <c r="C179" i="1"/>
  <c r="G179" i="1" s="1"/>
  <c r="C211" i="1"/>
  <c r="G211" i="1" s="1"/>
  <c r="C243" i="1"/>
  <c r="G243" i="1" s="1"/>
  <c r="C275" i="1"/>
  <c r="G275" i="1" s="1"/>
  <c r="C307" i="1"/>
  <c r="G307" i="1" s="1"/>
  <c r="C339" i="1"/>
  <c r="G339" i="1" s="1"/>
  <c r="C357" i="1"/>
  <c r="G357" i="1" s="1"/>
  <c r="C373" i="1"/>
  <c r="G373" i="1" s="1"/>
  <c r="C389" i="1"/>
  <c r="G389" i="1" s="1"/>
  <c r="C405" i="1"/>
  <c r="G405" i="1" s="1"/>
  <c r="C421" i="1"/>
  <c r="G421" i="1" s="1"/>
  <c r="C437" i="1"/>
  <c r="G437" i="1" s="1"/>
  <c r="C453" i="1"/>
  <c r="G453" i="1" s="1"/>
  <c r="C469" i="1"/>
  <c r="G469" i="1" s="1"/>
  <c r="C485" i="1"/>
  <c r="G485" i="1" s="1"/>
  <c r="C501" i="1"/>
  <c r="G501" i="1" s="1"/>
  <c r="C508" i="1"/>
  <c r="G508" i="1" s="1"/>
  <c r="C513" i="1"/>
  <c r="G513" i="1" s="1"/>
  <c r="C517" i="1"/>
  <c r="G517" i="1" s="1"/>
  <c r="C521" i="1"/>
  <c r="G521" i="1" s="1"/>
  <c r="C525" i="1"/>
  <c r="G525" i="1" s="1"/>
  <c r="C529" i="1"/>
  <c r="G529" i="1" s="1"/>
  <c r="C533" i="1"/>
  <c r="G533" i="1" s="1"/>
  <c r="C537" i="1"/>
  <c r="G537" i="1" s="1"/>
  <c r="C541" i="1"/>
  <c r="G541" i="1" s="1"/>
  <c r="C545" i="1"/>
  <c r="G545" i="1" s="1"/>
  <c r="C549" i="1"/>
  <c r="G549" i="1" s="1"/>
  <c r="C553" i="1"/>
  <c r="G553" i="1" s="1"/>
  <c r="C557" i="1"/>
  <c r="G557" i="1" s="1"/>
  <c r="C561" i="1"/>
  <c r="G561" i="1" s="1"/>
  <c r="C565" i="1"/>
  <c r="G565" i="1" s="1"/>
  <c r="C569" i="1"/>
  <c r="G569" i="1" s="1"/>
  <c r="C573" i="1"/>
  <c r="G573" i="1" s="1"/>
  <c r="C577" i="1"/>
  <c r="G577" i="1" s="1"/>
  <c r="C581" i="1"/>
  <c r="G581" i="1" s="1"/>
  <c r="C585" i="1"/>
  <c r="G585" i="1" s="1"/>
  <c r="C589" i="1"/>
  <c r="G589" i="1" s="1"/>
  <c r="C593" i="1"/>
  <c r="G593" i="1" s="1"/>
  <c r="C597" i="1"/>
  <c r="G597" i="1" s="1"/>
  <c r="C601" i="1"/>
  <c r="G601" i="1" s="1"/>
  <c r="C605" i="1"/>
  <c r="G605" i="1" s="1"/>
  <c r="C609" i="1"/>
  <c r="G609" i="1" s="1"/>
  <c r="C613" i="1"/>
  <c r="G613" i="1" s="1"/>
  <c r="C617" i="1"/>
  <c r="G617" i="1" s="1"/>
  <c r="C621" i="1"/>
  <c r="G621" i="1" s="1"/>
  <c r="C625" i="1"/>
  <c r="G625" i="1" s="1"/>
  <c r="C629" i="1"/>
  <c r="G629" i="1" s="1"/>
  <c r="C633" i="1"/>
  <c r="G633" i="1" s="1"/>
  <c r="C637" i="1"/>
  <c r="G637" i="1" s="1"/>
  <c r="C641" i="1"/>
  <c r="G641" i="1" s="1"/>
  <c r="C645" i="1"/>
  <c r="G645" i="1" s="1"/>
  <c r="C649" i="1"/>
  <c r="G649" i="1" s="1"/>
  <c r="C653" i="1"/>
  <c r="G653" i="1" s="1"/>
  <c r="C657" i="1"/>
  <c r="G657" i="1" s="1"/>
  <c r="C661" i="1"/>
  <c r="G661" i="1" s="1"/>
  <c r="C665" i="1"/>
  <c r="G665" i="1" s="1"/>
  <c r="C669" i="1"/>
  <c r="G669" i="1" s="1"/>
  <c r="C673" i="1"/>
  <c r="G673" i="1" s="1"/>
  <c r="C677" i="1"/>
  <c r="G677" i="1" s="1"/>
  <c r="C681" i="1"/>
  <c r="G681" i="1" s="1"/>
  <c r="C685" i="1"/>
  <c r="G685" i="1" s="1"/>
  <c r="C689" i="1"/>
  <c r="G689" i="1" s="1"/>
  <c r="C693" i="1"/>
  <c r="G693" i="1" s="1"/>
  <c r="C697" i="1"/>
  <c r="G697" i="1" s="1"/>
  <c r="C701" i="1"/>
  <c r="G701" i="1" s="1"/>
  <c r="C705" i="1"/>
  <c r="G705" i="1" s="1"/>
  <c r="C709" i="1"/>
  <c r="G709" i="1" s="1"/>
  <c r="C713" i="1"/>
  <c r="G713" i="1" s="1"/>
  <c r="C717" i="1"/>
  <c r="G717" i="1" s="1"/>
  <c r="C721" i="1"/>
  <c r="G721" i="1" s="1"/>
  <c r="C725" i="1"/>
  <c r="G725" i="1" s="1"/>
  <c r="C729" i="1"/>
  <c r="G729" i="1" s="1"/>
  <c r="C733" i="1"/>
  <c r="G733" i="1" s="1"/>
  <c r="C737" i="1"/>
  <c r="G737" i="1" s="1"/>
  <c r="C741" i="1"/>
  <c r="G741" i="1" s="1"/>
  <c r="C745" i="1"/>
  <c r="G745" i="1" s="1"/>
  <c r="C749" i="1"/>
  <c r="G749" i="1" s="1"/>
  <c r="C753" i="1"/>
  <c r="G753" i="1" s="1"/>
  <c r="C757" i="1"/>
  <c r="G757" i="1" s="1"/>
  <c r="C761" i="1"/>
  <c r="G761" i="1" s="1"/>
  <c r="C765" i="1"/>
  <c r="G765" i="1" s="1"/>
  <c r="C27" i="1"/>
  <c r="G27" i="1" s="1"/>
  <c r="C59" i="1"/>
  <c r="G59" i="1" s="1"/>
  <c r="C91" i="1"/>
  <c r="G91" i="1" s="1"/>
  <c r="C123" i="1"/>
  <c r="G123" i="1" s="1"/>
  <c r="C155" i="1"/>
  <c r="G155" i="1" s="1"/>
  <c r="C187" i="1"/>
  <c r="G187" i="1" s="1"/>
  <c r="C219" i="1"/>
  <c r="G219" i="1" s="1"/>
  <c r="C251" i="1"/>
  <c r="G251" i="1" s="1"/>
  <c r="C283" i="1"/>
  <c r="G283" i="1" s="1"/>
  <c r="C315" i="1"/>
  <c r="G315" i="1" s="1"/>
  <c r="C345" i="1"/>
  <c r="G345" i="1" s="1"/>
  <c r="C361" i="1"/>
  <c r="G361" i="1" s="1"/>
  <c r="C377" i="1"/>
  <c r="G377" i="1" s="1"/>
  <c r="C393" i="1"/>
  <c r="G393" i="1" s="1"/>
  <c r="C409" i="1"/>
  <c r="G409" i="1" s="1"/>
  <c r="C425" i="1"/>
  <c r="G425" i="1" s="1"/>
  <c r="C441" i="1"/>
  <c r="G441" i="1" s="1"/>
  <c r="C457" i="1"/>
  <c r="G457" i="1" s="1"/>
  <c r="C473" i="1"/>
  <c r="G473" i="1" s="1"/>
  <c r="C489" i="1"/>
  <c r="G489" i="1" s="1"/>
  <c r="C504" i="1"/>
  <c r="G504" i="1" s="1"/>
  <c r="C509" i="1"/>
  <c r="G509" i="1" s="1"/>
  <c r="C514" i="1"/>
  <c r="G514" i="1" s="1"/>
  <c r="C518" i="1"/>
  <c r="G518" i="1" s="1"/>
  <c r="C522" i="1"/>
  <c r="G522" i="1" s="1"/>
  <c r="C526" i="1"/>
  <c r="G526" i="1" s="1"/>
  <c r="C530" i="1"/>
  <c r="G530" i="1" s="1"/>
  <c r="C534" i="1"/>
  <c r="G534" i="1" s="1"/>
  <c r="C538" i="1"/>
  <c r="G538" i="1" s="1"/>
  <c r="C542" i="1"/>
  <c r="G542" i="1" s="1"/>
  <c r="C546" i="1"/>
  <c r="G546" i="1" s="1"/>
  <c r="C550" i="1"/>
  <c r="G550" i="1" s="1"/>
  <c r="C554" i="1"/>
  <c r="G554" i="1" s="1"/>
  <c r="C558" i="1"/>
  <c r="G558" i="1" s="1"/>
  <c r="C562" i="1"/>
  <c r="G562" i="1" s="1"/>
  <c r="C566" i="1"/>
  <c r="G566" i="1" s="1"/>
  <c r="C570" i="1"/>
  <c r="G570" i="1" s="1"/>
  <c r="C574" i="1"/>
  <c r="G574" i="1" s="1"/>
  <c r="C578" i="1"/>
  <c r="G578" i="1" s="1"/>
  <c r="C582" i="1"/>
  <c r="G582" i="1" s="1"/>
  <c r="C586" i="1"/>
  <c r="G586" i="1" s="1"/>
  <c r="C590" i="1"/>
  <c r="G590" i="1" s="1"/>
  <c r="C594" i="1"/>
  <c r="G594" i="1" s="1"/>
  <c r="C598" i="1"/>
  <c r="G598" i="1" s="1"/>
  <c r="C602" i="1"/>
  <c r="G602" i="1" s="1"/>
  <c r="C606" i="1"/>
  <c r="G606" i="1" s="1"/>
  <c r="C610" i="1"/>
  <c r="G610" i="1" s="1"/>
  <c r="C614" i="1"/>
  <c r="G614" i="1" s="1"/>
  <c r="C618" i="1"/>
  <c r="G618" i="1" s="1"/>
  <c r="C622" i="1"/>
  <c r="G622" i="1" s="1"/>
  <c r="C626" i="1"/>
  <c r="G626" i="1" s="1"/>
  <c r="C630" i="1"/>
  <c r="G630" i="1" s="1"/>
  <c r="C634" i="1"/>
  <c r="G634" i="1" s="1"/>
  <c r="C638" i="1"/>
  <c r="G638" i="1" s="1"/>
  <c r="C642" i="1"/>
  <c r="G642" i="1" s="1"/>
  <c r="C646" i="1"/>
  <c r="G646" i="1" s="1"/>
  <c r="C650" i="1"/>
  <c r="G650" i="1" s="1"/>
  <c r="C654" i="1"/>
  <c r="G654" i="1" s="1"/>
  <c r="C658" i="1"/>
  <c r="G658" i="1" s="1"/>
  <c r="C662" i="1"/>
  <c r="G662" i="1" s="1"/>
  <c r="C666" i="1"/>
  <c r="G666" i="1" s="1"/>
  <c r="C670" i="1"/>
  <c r="G670" i="1" s="1"/>
  <c r="C674" i="1"/>
  <c r="G674" i="1" s="1"/>
  <c r="C678" i="1"/>
  <c r="G678" i="1" s="1"/>
  <c r="C682" i="1"/>
  <c r="G682" i="1" s="1"/>
  <c r="C686" i="1"/>
  <c r="G686" i="1" s="1"/>
  <c r="C690" i="1"/>
  <c r="G690" i="1" s="1"/>
  <c r="C694" i="1"/>
  <c r="G694" i="1" s="1"/>
  <c r="C698" i="1"/>
  <c r="G698" i="1" s="1"/>
  <c r="C702" i="1"/>
  <c r="G702" i="1" s="1"/>
  <c r="C706" i="1"/>
  <c r="G706" i="1" s="1"/>
  <c r="C710" i="1"/>
  <c r="G710" i="1" s="1"/>
  <c r="C714" i="1"/>
  <c r="G714" i="1" s="1"/>
  <c r="C718" i="1"/>
  <c r="G718" i="1" s="1"/>
  <c r="C722" i="1"/>
  <c r="G722" i="1" s="1"/>
  <c r="C726" i="1"/>
  <c r="G726" i="1" s="1"/>
  <c r="C730" i="1"/>
  <c r="G730" i="1" s="1"/>
  <c r="C734" i="1"/>
  <c r="G734" i="1" s="1"/>
  <c r="C738" i="1"/>
  <c r="G738" i="1" s="1"/>
  <c r="C742" i="1"/>
  <c r="G742" i="1" s="1"/>
  <c r="C746" i="1"/>
  <c r="G746" i="1" s="1"/>
  <c r="C750" i="1"/>
  <c r="G750" i="1" s="1"/>
  <c r="C754" i="1"/>
  <c r="G754" i="1" s="1"/>
  <c r="C758" i="1"/>
  <c r="G758" i="1" s="1"/>
  <c r="C762" i="1"/>
  <c r="G762" i="1" s="1"/>
  <c r="C1206" i="1"/>
  <c r="G1206" i="1" s="1"/>
  <c r="C1202" i="1"/>
  <c r="G1202" i="1" s="1"/>
  <c r="C1198" i="1"/>
  <c r="G1198" i="1" s="1"/>
  <c r="C1194" i="1"/>
  <c r="G1194" i="1" s="1"/>
  <c r="C1190" i="1"/>
  <c r="G1190" i="1" s="1"/>
  <c r="C1186" i="1"/>
  <c r="G1186" i="1" s="1"/>
  <c r="C1182" i="1"/>
  <c r="G1182" i="1" s="1"/>
  <c r="C1178" i="1"/>
  <c r="G1178" i="1" s="1"/>
  <c r="C1174" i="1"/>
  <c r="G1174" i="1" s="1"/>
  <c r="C1170" i="1"/>
  <c r="G1170" i="1" s="1"/>
  <c r="C1166" i="1"/>
  <c r="G1166" i="1" s="1"/>
  <c r="C1162" i="1"/>
  <c r="G1162" i="1" s="1"/>
  <c r="C1158" i="1"/>
  <c r="G1158" i="1" s="1"/>
  <c r="C1154" i="1"/>
  <c r="G1154" i="1" s="1"/>
  <c r="C1150" i="1"/>
  <c r="G1150" i="1" s="1"/>
  <c r="C1146" i="1"/>
  <c r="G1146" i="1" s="1"/>
  <c r="C1142" i="1"/>
  <c r="G1142" i="1" s="1"/>
  <c r="C1138" i="1"/>
  <c r="G1138" i="1" s="1"/>
  <c r="C1134" i="1"/>
  <c r="G1134" i="1" s="1"/>
  <c r="C1130" i="1"/>
  <c r="G1130" i="1" s="1"/>
  <c r="C1126" i="1"/>
  <c r="G1126" i="1" s="1"/>
  <c r="C1122" i="1"/>
  <c r="G1122" i="1" s="1"/>
  <c r="C1118" i="1"/>
  <c r="G1118" i="1" s="1"/>
  <c r="C1114" i="1"/>
  <c r="G1114" i="1" s="1"/>
  <c r="C1110" i="1"/>
  <c r="G1110" i="1" s="1"/>
  <c r="C1106" i="1"/>
  <c r="G1106" i="1" s="1"/>
  <c r="C1102" i="1"/>
  <c r="G1102" i="1" s="1"/>
  <c r="C1098" i="1"/>
  <c r="G1098" i="1" s="1"/>
  <c r="C1094" i="1"/>
  <c r="G1094" i="1" s="1"/>
  <c r="C1090" i="1"/>
  <c r="G1090" i="1" s="1"/>
  <c r="C1086" i="1"/>
  <c r="G1086" i="1" s="1"/>
  <c r="C1082" i="1"/>
  <c r="G1082" i="1" s="1"/>
  <c r="C1078" i="1"/>
  <c r="G1078" i="1" s="1"/>
  <c r="C1074" i="1"/>
  <c r="G1074" i="1" s="1"/>
  <c r="C1070" i="1"/>
  <c r="G1070" i="1" s="1"/>
  <c r="C1066" i="1"/>
  <c r="G1066" i="1" s="1"/>
  <c r="C1062" i="1"/>
  <c r="G1062" i="1" s="1"/>
  <c r="C1058" i="1"/>
  <c r="G1058" i="1" s="1"/>
  <c r="C1054" i="1"/>
  <c r="G1054" i="1" s="1"/>
  <c r="C1050" i="1"/>
  <c r="G1050" i="1" s="1"/>
  <c r="C1046" i="1"/>
  <c r="G1046" i="1" s="1"/>
  <c r="C1042" i="1"/>
  <c r="G1042" i="1" s="1"/>
  <c r="C1038" i="1"/>
  <c r="G1038" i="1" s="1"/>
  <c r="C1034" i="1"/>
  <c r="G1034" i="1" s="1"/>
  <c r="C1030" i="1"/>
  <c r="G1030" i="1" s="1"/>
  <c r="C1026" i="1"/>
  <c r="G1026" i="1" s="1"/>
  <c r="C1022" i="1"/>
  <c r="G1022" i="1" s="1"/>
  <c r="C1018" i="1"/>
  <c r="G1018" i="1" s="1"/>
  <c r="C1014" i="1"/>
  <c r="G1014" i="1" s="1"/>
  <c r="C1010" i="1"/>
  <c r="G1010" i="1" s="1"/>
  <c r="C1006" i="1"/>
  <c r="G1006" i="1" s="1"/>
  <c r="C1002" i="1"/>
  <c r="G1002" i="1" s="1"/>
  <c r="C998" i="1"/>
  <c r="G998" i="1" s="1"/>
  <c r="C994" i="1"/>
  <c r="G994" i="1" s="1"/>
  <c r="C990" i="1"/>
  <c r="G990" i="1" s="1"/>
  <c r="C986" i="1"/>
  <c r="G986" i="1" s="1"/>
  <c r="C982" i="1"/>
  <c r="G982" i="1" s="1"/>
  <c r="C978" i="1"/>
  <c r="G978" i="1" s="1"/>
  <c r="C974" i="1"/>
  <c r="G974" i="1" s="1"/>
  <c r="C970" i="1"/>
  <c r="G970" i="1" s="1"/>
  <c r="C966" i="1"/>
  <c r="G966" i="1" s="1"/>
  <c r="C962" i="1"/>
  <c r="G962" i="1" s="1"/>
  <c r="C958" i="1"/>
  <c r="G958" i="1" s="1"/>
  <c r="C954" i="1"/>
  <c r="G954" i="1" s="1"/>
  <c r="C950" i="1"/>
  <c r="G950" i="1" s="1"/>
  <c r="C946" i="1"/>
  <c r="G946" i="1" s="1"/>
  <c r="C942" i="1"/>
  <c r="G942" i="1" s="1"/>
  <c r="C938" i="1"/>
  <c r="G938" i="1" s="1"/>
  <c r="C934" i="1"/>
  <c r="G934" i="1" s="1"/>
  <c r="C930" i="1"/>
  <c r="G930" i="1" s="1"/>
  <c r="C926" i="1"/>
  <c r="G926" i="1" s="1"/>
  <c r="C922" i="1"/>
  <c r="G922" i="1" s="1"/>
  <c r="C918" i="1"/>
  <c r="G918" i="1" s="1"/>
  <c r="C914" i="1"/>
  <c r="G914" i="1" s="1"/>
  <c r="C910" i="1"/>
  <c r="G910" i="1" s="1"/>
  <c r="C906" i="1"/>
  <c r="G906" i="1" s="1"/>
  <c r="C902" i="1"/>
  <c r="G902" i="1" s="1"/>
  <c r="C898" i="1"/>
  <c r="G898" i="1" s="1"/>
  <c r="C894" i="1"/>
  <c r="G894" i="1" s="1"/>
  <c r="C890" i="1"/>
  <c r="G890" i="1" s="1"/>
  <c r="C886" i="1"/>
  <c r="G886" i="1" s="1"/>
  <c r="C882" i="1"/>
  <c r="G882" i="1" s="1"/>
  <c r="C878" i="1"/>
  <c r="G878" i="1" s="1"/>
  <c r="C874" i="1"/>
  <c r="G874" i="1" s="1"/>
  <c r="C870" i="1"/>
  <c r="G870" i="1" s="1"/>
  <c r="C866" i="1"/>
  <c r="G866" i="1" s="1"/>
  <c r="C862" i="1"/>
  <c r="G862" i="1" s="1"/>
  <c r="C858" i="1"/>
  <c r="G858" i="1" s="1"/>
  <c r="C854" i="1"/>
  <c r="G854" i="1" s="1"/>
  <c r="C850" i="1"/>
  <c r="G850" i="1" s="1"/>
  <c r="C846" i="1"/>
  <c r="G846" i="1" s="1"/>
  <c r="C842" i="1"/>
  <c r="G842" i="1" s="1"/>
  <c r="C838" i="1"/>
  <c r="G838" i="1" s="1"/>
  <c r="C834" i="1"/>
  <c r="G834" i="1" s="1"/>
  <c r="C830" i="1"/>
  <c r="G830" i="1" s="1"/>
  <c r="C826" i="1"/>
  <c r="G826" i="1" s="1"/>
  <c r="C822" i="1"/>
  <c r="G822" i="1" s="1"/>
  <c r="C818" i="1"/>
  <c r="G818" i="1" s="1"/>
  <c r="C814" i="1"/>
  <c r="G814" i="1" s="1"/>
  <c r="C810" i="1"/>
  <c r="G810" i="1" s="1"/>
  <c r="C806" i="1"/>
  <c r="G806" i="1" s="1"/>
  <c r="C802" i="1"/>
  <c r="G802" i="1" s="1"/>
  <c r="C798" i="1"/>
  <c r="G798" i="1" s="1"/>
  <c r="C794" i="1"/>
  <c r="G794" i="1" s="1"/>
  <c r="C790" i="1"/>
  <c r="G790" i="1" s="1"/>
  <c r="C786" i="1"/>
  <c r="G786" i="1" s="1"/>
  <c r="C782" i="1"/>
  <c r="G782" i="1" s="1"/>
  <c r="C778" i="1"/>
  <c r="G778" i="1" s="1"/>
  <c r="C774" i="1"/>
  <c r="G774" i="1" s="1"/>
  <c r="C770" i="1"/>
  <c r="G770" i="1" s="1"/>
  <c r="C766" i="1"/>
  <c r="G766" i="1" s="1"/>
  <c r="C751" i="1"/>
  <c r="G751" i="1" s="1"/>
  <c r="C735" i="1"/>
  <c r="G735" i="1" s="1"/>
  <c r="C719" i="1"/>
  <c r="G719" i="1" s="1"/>
  <c r="C703" i="1"/>
  <c r="G703" i="1" s="1"/>
  <c r="C687" i="1"/>
  <c r="G687" i="1" s="1"/>
  <c r="C671" i="1"/>
  <c r="G671" i="1" s="1"/>
  <c r="C655" i="1"/>
  <c r="G655" i="1" s="1"/>
  <c r="C639" i="1"/>
  <c r="G639" i="1" s="1"/>
  <c r="C623" i="1"/>
  <c r="G623" i="1" s="1"/>
  <c r="C607" i="1"/>
  <c r="G607" i="1" s="1"/>
  <c r="C591" i="1"/>
  <c r="G591" i="1" s="1"/>
  <c r="C575" i="1"/>
  <c r="G575" i="1" s="1"/>
  <c r="C559" i="1"/>
  <c r="G559" i="1" s="1"/>
  <c r="C543" i="1"/>
  <c r="G543" i="1" s="1"/>
  <c r="C527" i="1"/>
  <c r="G527" i="1" s="1"/>
  <c r="C511" i="1"/>
  <c r="G511" i="1" s="1"/>
  <c r="C461" i="1"/>
  <c r="G461" i="1" s="1"/>
  <c r="C397" i="1"/>
  <c r="G397" i="1" s="1"/>
  <c r="C323" i="1"/>
  <c r="G323" i="1" s="1"/>
  <c r="C195" i="1"/>
  <c r="G195" i="1" s="1"/>
  <c r="C67" i="1"/>
  <c r="G67" i="1" s="1"/>
  <c r="C1205" i="1"/>
  <c r="G1205" i="1" s="1"/>
  <c r="C1201" i="1"/>
  <c r="G1201" i="1" s="1"/>
  <c r="C1197" i="1"/>
  <c r="G1197" i="1" s="1"/>
  <c r="C1193" i="1"/>
  <c r="G1193" i="1" s="1"/>
  <c r="C1189" i="1"/>
  <c r="G1189" i="1" s="1"/>
  <c r="C1185" i="1"/>
  <c r="G1185" i="1" s="1"/>
  <c r="C1181" i="1"/>
  <c r="G1181" i="1" s="1"/>
  <c r="C1177" i="1"/>
  <c r="G1177" i="1" s="1"/>
  <c r="C1173" i="1"/>
  <c r="G1173" i="1" s="1"/>
  <c r="C1169" i="1"/>
  <c r="G1169" i="1" s="1"/>
  <c r="C1165" i="1"/>
  <c r="G1165" i="1" s="1"/>
  <c r="C1161" i="1"/>
  <c r="G1161" i="1" s="1"/>
  <c r="C1157" i="1"/>
  <c r="G1157" i="1" s="1"/>
  <c r="C1153" i="1"/>
  <c r="G1153" i="1" s="1"/>
  <c r="C1149" i="1"/>
  <c r="G1149" i="1" s="1"/>
  <c r="C1145" i="1"/>
  <c r="G1145" i="1" s="1"/>
  <c r="C1141" i="1"/>
  <c r="G1141" i="1" s="1"/>
  <c r="C1137" i="1"/>
  <c r="G1137" i="1" s="1"/>
  <c r="C1133" i="1"/>
  <c r="G1133" i="1" s="1"/>
  <c r="C1129" i="1"/>
  <c r="G1129" i="1" s="1"/>
  <c r="C1125" i="1"/>
  <c r="G1125" i="1" s="1"/>
  <c r="C1121" i="1"/>
  <c r="G1121" i="1" s="1"/>
  <c r="C1117" i="1"/>
  <c r="G1117" i="1" s="1"/>
  <c r="C1113" i="1"/>
  <c r="G1113" i="1" s="1"/>
  <c r="C1109" i="1"/>
  <c r="G1109" i="1" s="1"/>
  <c r="C1105" i="1"/>
  <c r="G1105" i="1" s="1"/>
  <c r="C1101" i="1"/>
  <c r="G1101" i="1" s="1"/>
  <c r="C1097" i="1"/>
  <c r="G1097" i="1" s="1"/>
  <c r="C1093" i="1"/>
  <c r="G1093" i="1" s="1"/>
  <c r="C1089" i="1"/>
  <c r="G1089" i="1" s="1"/>
  <c r="C1085" i="1"/>
  <c r="G1085" i="1" s="1"/>
  <c r="C1081" i="1"/>
  <c r="G1081" i="1" s="1"/>
  <c r="C1077" i="1"/>
  <c r="G1077" i="1" s="1"/>
  <c r="C1073" i="1"/>
  <c r="G1073" i="1" s="1"/>
  <c r="C1069" i="1"/>
  <c r="G1069" i="1" s="1"/>
  <c r="C1065" i="1"/>
  <c r="G1065" i="1" s="1"/>
  <c r="C1061" i="1"/>
  <c r="G1061" i="1" s="1"/>
  <c r="C1057" i="1"/>
  <c r="G1057" i="1" s="1"/>
  <c r="C1053" i="1"/>
  <c r="G1053" i="1" s="1"/>
  <c r="C1049" i="1"/>
  <c r="G1049" i="1" s="1"/>
  <c r="C1045" i="1"/>
  <c r="G1045" i="1" s="1"/>
  <c r="C1041" i="1"/>
  <c r="G1041" i="1" s="1"/>
  <c r="C1037" i="1"/>
  <c r="G1037" i="1" s="1"/>
  <c r="C1033" i="1"/>
  <c r="G1033" i="1" s="1"/>
  <c r="C1029" i="1"/>
  <c r="G1029" i="1" s="1"/>
  <c r="C1025" i="1"/>
  <c r="G1025" i="1" s="1"/>
  <c r="C1021" i="1"/>
  <c r="G1021" i="1" s="1"/>
  <c r="C1017" i="1"/>
  <c r="G1017" i="1" s="1"/>
  <c r="C1013" i="1"/>
  <c r="G1013" i="1" s="1"/>
  <c r="C1009" i="1"/>
  <c r="G1009" i="1" s="1"/>
  <c r="C1005" i="1"/>
  <c r="G1005" i="1" s="1"/>
  <c r="C1001" i="1"/>
  <c r="G1001" i="1" s="1"/>
  <c r="C997" i="1"/>
  <c r="G997" i="1" s="1"/>
  <c r="C993" i="1"/>
  <c r="G993" i="1" s="1"/>
  <c r="C989" i="1"/>
  <c r="G989" i="1" s="1"/>
  <c r="C985" i="1"/>
  <c r="G985" i="1" s="1"/>
  <c r="C981" i="1"/>
  <c r="G981" i="1" s="1"/>
  <c r="C977" i="1"/>
  <c r="G977" i="1" s="1"/>
  <c r="C973" i="1"/>
  <c r="G973" i="1" s="1"/>
  <c r="C969" i="1"/>
  <c r="G969" i="1" s="1"/>
  <c r="C965" i="1"/>
  <c r="G965" i="1" s="1"/>
  <c r="C961" i="1"/>
  <c r="G961" i="1" s="1"/>
  <c r="C957" i="1"/>
  <c r="G957" i="1" s="1"/>
  <c r="C953" i="1"/>
  <c r="G953" i="1" s="1"/>
  <c r="C949" i="1"/>
  <c r="G949" i="1" s="1"/>
  <c r="C945" i="1"/>
  <c r="G945" i="1" s="1"/>
  <c r="C941" i="1"/>
  <c r="G941" i="1" s="1"/>
  <c r="C937" i="1"/>
  <c r="G937" i="1" s="1"/>
  <c r="C933" i="1"/>
  <c r="G933" i="1" s="1"/>
  <c r="C929" i="1"/>
  <c r="G929" i="1" s="1"/>
  <c r="C925" i="1"/>
  <c r="G925" i="1" s="1"/>
  <c r="C921" i="1"/>
  <c r="G921" i="1" s="1"/>
  <c r="C917" i="1"/>
  <c r="G917" i="1" s="1"/>
  <c r="C913" i="1"/>
  <c r="G913" i="1" s="1"/>
  <c r="C909" i="1"/>
  <c r="G909" i="1" s="1"/>
  <c r="C905" i="1"/>
  <c r="G905" i="1" s="1"/>
  <c r="C901" i="1"/>
  <c r="G901" i="1" s="1"/>
  <c r="C897" i="1"/>
  <c r="G897" i="1" s="1"/>
  <c r="C893" i="1"/>
  <c r="G893" i="1" s="1"/>
  <c r="C889" i="1"/>
  <c r="G889" i="1" s="1"/>
  <c r="C885" i="1"/>
  <c r="G885" i="1" s="1"/>
  <c r="C881" i="1"/>
  <c r="G881" i="1" s="1"/>
  <c r="C877" i="1"/>
  <c r="G877" i="1" s="1"/>
  <c r="C873" i="1"/>
  <c r="G873" i="1" s="1"/>
  <c r="C869" i="1"/>
  <c r="G869" i="1" s="1"/>
  <c r="C865" i="1"/>
  <c r="G865" i="1" s="1"/>
  <c r="C861" i="1"/>
  <c r="G861" i="1" s="1"/>
  <c r="C857" i="1"/>
  <c r="G857" i="1" s="1"/>
  <c r="C853" i="1"/>
  <c r="G853" i="1" s="1"/>
  <c r="C849" i="1"/>
  <c r="G849" i="1" s="1"/>
  <c r="C845" i="1"/>
  <c r="G845" i="1" s="1"/>
  <c r="C841" i="1"/>
  <c r="G841" i="1" s="1"/>
  <c r="C837" i="1"/>
  <c r="G837" i="1" s="1"/>
  <c r="C833" i="1"/>
  <c r="G833" i="1" s="1"/>
  <c r="C829" i="1"/>
  <c r="G829" i="1" s="1"/>
  <c r="C825" i="1"/>
  <c r="G825" i="1" s="1"/>
  <c r="C821" i="1"/>
  <c r="G821" i="1" s="1"/>
  <c r="C817" i="1"/>
  <c r="G817" i="1" s="1"/>
  <c r="C813" i="1"/>
  <c r="G813" i="1" s="1"/>
  <c r="C809" i="1"/>
  <c r="G809" i="1" s="1"/>
  <c r="C805" i="1"/>
  <c r="G805" i="1" s="1"/>
  <c r="C801" i="1"/>
  <c r="G801" i="1" s="1"/>
  <c r="C797" i="1"/>
  <c r="G797" i="1" s="1"/>
  <c r="C793" i="1"/>
  <c r="G793" i="1" s="1"/>
  <c r="C789" i="1"/>
  <c r="G789" i="1" s="1"/>
  <c r="C785" i="1"/>
  <c r="G785" i="1" s="1"/>
  <c r="C781" i="1"/>
  <c r="G781" i="1" s="1"/>
  <c r="C777" i="1"/>
  <c r="G777" i="1" s="1"/>
  <c r="C773" i="1"/>
  <c r="G773" i="1" s="1"/>
  <c r="C769" i="1"/>
  <c r="G769" i="1" s="1"/>
  <c r="C763" i="1"/>
  <c r="G763" i="1" s="1"/>
  <c r="C747" i="1"/>
  <c r="G747" i="1" s="1"/>
  <c r="C731" i="1"/>
  <c r="G731" i="1" s="1"/>
  <c r="C715" i="1"/>
  <c r="G715" i="1" s="1"/>
  <c r="C699" i="1"/>
  <c r="G699" i="1" s="1"/>
  <c r="C683" i="1"/>
  <c r="G683" i="1" s="1"/>
  <c r="C667" i="1"/>
  <c r="G667" i="1" s="1"/>
  <c r="C651" i="1"/>
  <c r="G651" i="1" s="1"/>
  <c r="C635" i="1"/>
  <c r="G635" i="1" s="1"/>
  <c r="C619" i="1"/>
  <c r="G619" i="1" s="1"/>
  <c r="C603" i="1"/>
  <c r="G603" i="1" s="1"/>
  <c r="C587" i="1"/>
  <c r="G587" i="1" s="1"/>
  <c r="C571" i="1"/>
  <c r="G571" i="1" s="1"/>
  <c r="C555" i="1"/>
  <c r="G555" i="1" s="1"/>
  <c r="C539" i="1"/>
  <c r="G539" i="1" s="1"/>
  <c r="C523" i="1"/>
  <c r="G523" i="1" s="1"/>
  <c r="C505" i="1"/>
  <c r="G505" i="1" s="1"/>
  <c r="C445" i="1"/>
  <c r="G445" i="1" s="1"/>
  <c r="C381" i="1"/>
  <c r="G381" i="1" s="1"/>
  <c r="C291" i="1"/>
  <c r="G291" i="1" s="1"/>
  <c r="C163" i="1"/>
  <c r="G163" i="1" s="1"/>
  <c r="C35" i="1"/>
  <c r="G35" i="1" s="1"/>
  <c r="L2" i="1" l="1"/>
  <c r="D163" i="1"/>
  <c r="F163" i="1"/>
  <c r="D699" i="1"/>
  <c r="F699" i="1"/>
  <c r="D813" i="1"/>
  <c r="F813" i="1"/>
  <c r="D877" i="1"/>
  <c r="F877" i="1"/>
  <c r="D941" i="1"/>
  <c r="F941" i="1"/>
  <c r="D1005" i="1"/>
  <c r="F1005" i="1"/>
  <c r="D1069" i="1"/>
  <c r="F1069" i="1"/>
  <c r="D1133" i="1"/>
  <c r="F1133" i="1"/>
  <c r="D1197" i="1"/>
  <c r="F1197" i="1"/>
  <c r="D639" i="1"/>
  <c r="F639" i="1"/>
  <c r="D798" i="1"/>
  <c r="F798" i="1"/>
  <c r="D862" i="1"/>
  <c r="F862" i="1"/>
  <c r="D926" i="1"/>
  <c r="F926" i="1"/>
  <c r="D990" i="1"/>
  <c r="F990" i="1"/>
  <c r="D1054" i="1"/>
  <c r="F1054" i="1"/>
  <c r="D1118" i="1"/>
  <c r="F1118" i="1"/>
  <c r="D1182" i="1"/>
  <c r="F1182" i="1"/>
  <c r="D726" i="1"/>
  <c r="F726" i="1"/>
  <c r="D662" i="1"/>
  <c r="F662" i="1"/>
  <c r="D598" i="1"/>
  <c r="F598" i="1"/>
  <c r="D669" i="1"/>
  <c r="F669" i="1"/>
  <c r="D605" i="1"/>
  <c r="F605" i="1"/>
  <c r="D708" i="1"/>
  <c r="F708" i="1"/>
  <c r="D644" i="1"/>
  <c r="F644" i="1"/>
  <c r="D596" i="1"/>
  <c r="F596" i="1"/>
  <c r="D548" i="1"/>
  <c r="F548" i="1"/>
  <c r="D516" i="1"/>
  <c r="F516" i="1"/>
  <c r="D353" i="1"/>
  <c r="F353" i="1"/>
  <c r="D500" i="1"/>
  <c r="F500" i="1"/>
  <c r="D452" i="1"/>
  <c r="F452" i="1"/>
  <c r="D404" i="1"/>
  <c r="F404" i="1"/>
  <c r="D338" i="1"/>
  <c r="F338" i="1"/>
  <c r="D274" i="1"/>
  <c r="F274" i="1"/>
  <c r="D210" i="1"/>
  <c r="F210" i="1"/>
  <c r="D50" i="1"/>
  <c r="F50" i="1"/>
  <c r="D479" i="1"/>
  <c r="F479" i="1"/>
  <c r="D447" i="1"/>
  <c r="F447" i="1"/>
  <c r="D399" i="1"/>
  <c r="F399" i="1"/>
  <c r="D367" i="1"/>
  <c r="F367" i="1"/>
  <c r="D295" i="1"/>
  <c r="F295" i="1"/>
  <c r="D231" i="1"/>
  <c r="F231" i="1"/>
  <c r="D167" i="1"/>
  <c r="F167" i="1"/>
  <c r="D39" i="1"/>
  <c r="F39" i="1"/>
  <c r="D498" i="1"/>
  <c r="F498" i="1"/>
  <c r="D450" i="1"/>
  <c r="F450" i="1"/>
  <c r="D418" i="1"/>
  <c r="F418" i="1"/>
  <c r="D354" i="1"/>
  <c r="F354" i="1"/>
  <c r="D302" i="1"/>
  <c r="F302" i="1"/>
  <c r="D270" i="1"/>
  <c r="F270" i="1"/>
  <c r="D174" i="1"/>
  <c r="F174" i="1"/>
  <c r="D142" i="1"/>
  <c r="F142" i="1"/>
  <c r="D78" i="1"/>
  <c r="F78" i="1"/>
  <c r="D333" i="1"/>
  <c r="F333" i="1"/>
  <c r="D269" i="1"/>
  <c r="F269" i="1"/>
  <c r="D253" i="1"/>
  <c r="F253" i="1"/>
  <c r="D205" i="1"/>
  <c r="F205" i="1"/>
  <c r="D173" i="1"/>
  <c r="F173" i="1"/>
  <c r="D157" i="1"/>
  <c r="F157" i="1"/>
  <c r="D109" i="1"/>
  <c r="F109" i="1"/>
  <c r="D93" i="1"/>
  <c r="F93" i="1"/>
  <c r="D45" i="1"/>
  <c r="F45" i="1"/>
  <c r="D29" i="1"/>
  <c r="F29" i="1"/>
  <c r="D336" i="1"/>
  <c r="F336" i="1"/>
  <c r="D288" i="1"/>
  <c r="F288" i="1"/>
  <c r="D272" i="1"/>
  <c r="F272" i="1"/>
  <c r="D224" i="1"/>
  <c r="F224" i="1"/>
  <c r="D192" i="1"/>
  <c r="F192" i="1"/>
  <c r="D176" i="1"/>
  <c r="F176" i="1"/>
  <c r="D144" i="1"/>
  <c r="F144" i="1"/>
  <c r="D112" i="1"/>
  <c r="F112" i="1"/>
  <c r="D96" i="1"/>
  <c r="F96" i="1"/>
  <c r="D80" i="1"/>
  <c r="F80" i="1"/>
  <c r="D64" i="1"/>
  <c r="F64" i="1"/>
  <c r="D48" i="1"/>
  <c r="F48" i="1"/>
  <c r="D32" i="1"/>
  <c r="F32" i="1"/>
  <c r="D16" i="1"/>
  <c r="F16" i="1"/>
  <c r="D3" i="1"/>
  <c r="F3" i="1"/>
  <c r="D477" i="1"/>
  <c r="F477" i="1"/>
  <c r="D563" i="1"/>
  <c r="F563" i="1"/>
  <c r="D627" i="1"/>
  <c r="F627" i="1"/>
  <c r="D691" i="1"/>
  <c r="F691" i="1"/>
  <c r="D755" i="1"/>
  <c r="F755" i="1"/>
  <c r="D779" i="1"/>
  <c r="F779" i="1"/>
  <c r="D795" i="1"/>
  <c r="F795" i="1"/>
  <c r="D811" i="1"/>
  <c r="F811" i="1"/>
  <c r="D827" i="1"/>
  <c r="F827" i="1"/>
  <c r="D843" i="1"/>
  <c r="F843" i="1"/>
  <c r="D859" i="1"/>
  <c r="F859" i="1"/>
  <c r="D875" i="1"/>
  <c r="F875" i="1"/>
  <c r="D891" i="1"/>
  <c r="F891" i="1"/>
  <c r="D907" i="1"/>
  <c r="F907" i="1"/>
  <c r="D923" i="1"/>
  <c r="F923" i="1"/>
  <c r="D939" i="1"/>
  <c r="F939" i="1"/>
  <c r="D955" i="1"/>
  <c r="F955" i="1"/>
  <c r="D971" i="1"/>
  <c r="F971" i="1"/>
  <c r="D987" i="1"/>
  <c r="F987" i="1"/>
  <c r="D1003" i="1"/>
  <c r="F1003" i="1"/>
  <c r="D1019" i="1"/>
  <c r="F1019" i="1"/>
  <c r="D1035" i="1"/>
  <c r="F1035" i="1"/>
  <c r="D1051" i="1"/>
  <c r="F1051" i="1"/>
  <c r="D1067" i="1"/>
  <c r="F1067" i="1"/>
  <c r="D1083" i="1"/>
  <c r="F1083" i="1"/>
  <c r="D1099" i="1"/>
  <c r="F1099" i="1"/>
  <c r="D1115" i="1"/>
  <c r="F1115" i="1"/>
  <c r="D1131" i="1"/>
  <c r="F1131" i="1"/>
  <c r="D1147" i="1"/>
  <c r="F1147" i="1"/>
  <c r="D1163" i="1"/>
  <c r="F1163" i="1"/>
  <c r="D1179" i="1"/>
  <c r="F1179" i="1"/>
  <c r="D1195" i="1"/>
  <c r="F1195" i="1"/>
  <c r="D1136" i="1"/>
  <c r="F1136" i="1"/>
  <c r="D1200" i="1"/>
  <c r="F1200" i="1"/>
  <c r="D1092" i="1"/>
  <c r="F1092" i="1"/>
  <c r="D1044" i="1"/>
  <c r="F1044" i="1"/>
  <c r="D1000" i="1"/>
  <c r="F1000" i="1"/>
  <c r="D952" i="1"/>
  <c r="F952" i="1"/>
  <c r="D904" i="1"/>
  <c r="F904" i="1"/>
  <c r="D571" i="1"/>
  <c r="F571" i="1"/>
  <c r="D763" i="1"/>
  <c r="F763" i="1"/>
  <c r="D829" i="1"/>
  <c r="F829" i="1"/>
  <c r="D893" i="1"/>
  <c r="F893" i="1"/>
  <c r="D973" i="1"/>
  <c r="F973" i="1"/>
  <c r="D1021" i="1"/>
  <c r="F1021" i="1"/>
  <c r="D1085" i="1"/>
  <c r="F1085" i="1"/>
  <c r="D1165" i="1"/>
  <c r="F1165" i="1"/>
  <c r="D195" i="1"/>
  <c r="F195" i="1"/>
  <c r="D766" i="1"/>
  <c r="F766" i="1"/>
  <c r="D814" i="1"/>
  <c r="F814" i="1"/>
  <c r="D894" i="1"/>
  <c r="F894" i="1"/>
  <c r="D942" i="1"/>
  <c r="F942" i="1"/>
  <c r="D1006" i="1"/>
  <c r="F1006" i="1"/>
  <c r="D1070" i="1"/>
  <c r="F1070" i="1"/>
  <c r="D1150" i="1"/>
  <c r="F1150" i="1"/>
  <c r="D758" i="1"/>
  <c r="F758" i="1"/>
  <c r="D694" i="1"/>
  <c r="F694" i="1"/>
  <c r="D630" i="1"/>
  <c r="F630" i="1"/>
  <c r="D566" i="1"/>
  <c r="F566" i="1"/>
  <c r="D534" i="1"/>
  <c r="F534" i="1"/>
  <c r="D518" i="1"/>
  <c r="F518" i="1"/>
  <c r="D361" i="1"/>
  <c r="F361" i="1"/>
  <c r="D123" i="1"/>
  <c r="F123" i="1"/>
  <c r="D733" i="1"/>
  <c r="F733" i="1"/>
  <c r="D701" i="1"/>
  <c r="F701" i="1"/>
  <c r="D637" i="1"/>
  <c r="F637" i="1"/>
  <c r="D573" i="1"/>
  <c r="F573" i="1"/>
  <c r="D525" i="1"/>
  <c r="F525" i="1"/>
  <c r="D389" i="1"/>
  <c r="F389" i="1"/>
  <c r="D51" i="1"/>
  <c r="F51" i="1"/>
  <c r="D724" i="1"/>
  <c r="F724" i="1"/>
  <c r="D660" i="1"/>
  <c r="F660" i="1"/>
  <c r="D612" i="1"/>
  <c r="F612" i="1"/>
  <c r="D564" i="1"/>
  <c r="F564" i="1"/>
  <c r="D417" i="1"/>
  <c r="F417" i="1"/>
  <c r="D107" i="1"/>
  <c r="F107" i="1"/>
  <c r="D468" i="1"/>
  <c r="F468" i="1"/>
  <c r="D420" i="1"/>
  <c r="F420" i="1"/>
  <c r="D372" i="1"/>
  <c r="F372" i="1"/>
  <c r="D242" i="1"/>
  <c r="F242" i="1"/>
  <c r="D146" i="1"/>
  <c r="F146" i="1"/>
  <c r="D82" i="1"/>
  <c r="F82" i="1"/>
  <c r="D18" i="1"/>
  <c r="F18" i="1"/>
  <c r="D495" i="1"/>
  <c r="F495" i="1"/>
  <c r="D463" i="1"/>
  <c r="F463" i="1"/>
  <c r="D431" i="1"/>
  <c r="F431" i="1"/>
  <c r="D415" i="1"/>
  <c r="F415" i="1"/>
  <c r="D351" i="1"/>
  <c r="F351" i="1"/>
  <c r="D327" i="1"/>
  <c r="F327" i="1"/>
  <c r="D199" i="1"/>
  <c r="F199" i="1"/>
  <c r="D135" i="1"/>
  <c r="F135" i="1"/>
  <c r="D71" i="1"/>
  <c r="F71" i="1"/>
  <c r="D7" i="1"/>
  <c r="F7" i="1"/>
  <c r="D466" i="1"/>
  <c r="F466" i="1"/>
  <c r="D402" i="1"/>
  <c r="F402" i="1"/>
  <c r="D370" i="1"/>
  <c r="F370" i="1"/>
  <c r="D334" i="1"/>
  <c r="F334" i="1"/>
  <c r="D238" i="1"/>
  <c r="F238" i="1"/>
  <c r="D206" i="1"/>
  <c r="F206" i="1"/>
  <c r="D110" i="1"/>
  <c r="F110" i="1"/>
  <c r="D46" i="1"/>
  <c r="F46" i="1"/>
  <c r="D14" i="1"/>
  <c r="F14" i="1"/>
  <c r="D317" i="1"/>
  <c r="F317" i="1"/>
  <c r="D301" i="1"/>
  <c r="F301" i="1"/>
  <c r="D285" i="1"/>
  <c r="F285" i="1"/>
  <c r="D237" i="1"/>
  <c r="F237" i="1"/>
  <c r="D221" i="1"/>
  <c r="F221" i="1"/>
  <c r="D189" i="1"/>
  <c r="F189" i="1"/>
  <c r="D141" i="1"/>
  <c r="F141" i="1"/>
  <c r="D125" i="1"/>
  <c r="F125" i="1"/>
  <c r="D77" i="1"/>
  <c r="F77" i="1"/>
  <c r="D61" i="1"/>
  <c r="F61" i="1"/>
  <c r="D13" i="1"/>
  <c r="F13" i="1"/>
  <c r="D320" i="1"/>
  <c r="F320" i="1"/>
  <c r="D304" i="1"/>
  <c r="F304" i="1"/>
  <c r="D256" i="1"/>
  <c r="F256" i="1"/>
  <c r="D240" i="1"/>
  <c r="F240" i="1"/>
  <c r="D208" i="1"/>
  <c r="F208" i="1"/>
  <c r="D160" i="1"/>
  <c r="F160" i="1"/>
  <c r="D128" i="1"/>
  <c r="F128" i="1"/>
  <c r="D291" i="1"/>
  <c r="F291" i="1"/>
  <c r="D523" i="1"/>
  <c r="F523" i="1"/>
  <c r="D587" i="1"/>
  <c r="F587" i="1"/>
  <c r="D651" i="1"/>
  <c r="F651" i="1"/>
  <c r="D715" i="1"/>
  <c r="F715" i="1"/>
  <c r="D769" i="1"/>
  <c r="F769" i="1"/>
  <c r="D785" i="1"/>
  <c r="F785" i="1"/>
  <c r="D801" i="1"/>
  <c r="F801" i="1"/>
  <c r="D817" i="1"/>
  <c r="F817" i="1"/>
  <c r="D833" i="1"/>
  <c r="F833" i="1"/>
  <c r="D849" i="1"/>
  <c r="F849" i="1"/>
  <c r="D865" i="1"/>
  <c r="F865" i="1"/>
  <c r="D881" i="1"/>
  <c r="F881" i="1"/>
  <c r="D897" i="1"/>
  <c r="F897" i="1"/>
  <c r="D913" i="1"/>
  <c r="F913" i="1"/>
  <c r="D929" i="1"/>
  <c r="F929" i="1"/>
  <c r="D945" i="1"/>
  <c r="F945" i="1"/>
  <c r="D961" i="1"/>
  <c r="F961" i="1"/>
  <c r="D977" i="1"/>
  <c r="F977" i="1"/>
  <c r="D993" i="1"/>
  <c r="F993" i="1"/>
  <c r="D1009" i="1"/>
  <c r="F1009" i="1"/>
  <c r="D1025" i="1"/>
  <c r="F1025" i="1"/>
  <c r="D1041" i="1"/>
  <c r="F1041" i="1"/>
  <c r="D1057" i="1"/>
  <c r="F1057" i="1"/>
  <c r="D1073" i="1"/>
  <c r="F1073" i="1"/>
  <c r="D1089" i="1"/>
  <c r="F1089" i="1"/>
  <c r="D1105" i="1"/>
  <c r="F1105" i="1"/>
  <c r="D1121" i="1"/>
  <c r="F1121" i="1"/>
  <c r="D1137" i="1"/>
  <c r="F1137" i="1"/>
  <c r="D1153" i="1"/>
  <c r="F1153" i="1"/>
  <c r="D1169" i="1"/>
  <c r="F1169" i="1"/>
  <c r="D1185" i="1"/>
  <c r="F1185" i="1"/>
  <c r="D1201" i="1"/>
  <c r="F1201" i="1"/>
  <c r="D323" i="1"/>
  <c r="F323" i="1"/>
  <c r="D527" i="1"/>
  <c r="F527" i="1"/>
  <c r="D591" i="1"/>
  <c r="F591" i="1"/>
  <c r="D655" i="1"/>
  <c r="F655" i="1"/>
  <c r="D719" i="1"/>
  <c r="F719" i="1"/>
  <c r="D770" i="1"/>
  <c r="F770" i="1"/>
  <c r="D786" i="1"/>
  <c r="F786" i="1"/>
  <c r="D802" i="1"/>
  <c r="F802" i="1"/>
  <c r="D818" i="1"/>
  <c r="F818" i="1"/>
  <c r="D834" i="1"/>
  <c r="F834" i="1"/>
  <c r="D850" i="1"/>
  <c r="F850" i="1"/>
  <c r="D866" i="1"/>
  <c r="F866" i="1"/>
  <c r="D882" i="1"/>
  <c r="F882" i="1"/>
  <c r="D898" i="1"/>
  <c r="F898" i="1"/>
  <c r="D635" i="1"/>
  <c r="F635" i="1"/>
  <c r="D797" i="1"/>
  <c r="F797" i="1"/>
  <c r="D861" i="1"/>
  <c r="F861" i="1"/>
  <c r="D925" i="1"/>
  <c r="F925" i="1"/>
  <c r="D989" i="1"/>
  <c r="F989" i="1"/>
  <c r="D1053" i="1"/>
  <c r="F1053" i="1"/>
  <c r="D1117" i="1"/>
  <c r="F1117" i="1"/>
  <c r="D1181" i="1"/>
  <c r="F1181" i="1"/>
  <c r="D575" i="1"/>
  <c r="F575" i="1"/>
  <c r="D782" i="1"/>
  <c r="F782" i="1"/>
  <c r="D846" i="1"/>
  <c r="F846" i="1"/>
  <c r="D910" i="1"/>
  <c r="F910" i="1"/>
  <c r="D974" i="1"/>
  <c r="F974" i="1"/>
  <c r="D1038" i="1"/>
  <c r="F1038" i="1"/>
  <c r="D1102" i="1"/>
  <c r="F1102" i="1"/>
  <c r="D1166" i="1"/>
  <c r="F1166" i="1"/>
  <c r="D742" i="1"/>
  <c r="F742" i="1"/>
  <c r="D678" i="1"/>
  <c r="F678" i="1"/>
  <c r="D614" i="1"/>
  <c r="F614" i="1"/>
  <c r="D425" i="1"/>
  <c r="F425" i="1"/>
  <c r="D251" i="1"/>
  <c r="F251" i="1"/>
  <c r="D765" i="1"/>
  <c r="F765" i="1"/>
  <c r="D717" i="1"/>
  <c r="F717" i="1"/>
  <c r="D653" i="1"/>
  <c r="F653" i="1"/>
  <c r="D589" i="1"/>
  <c r="F589" i="1"/>
  <c r="D541" i="1"/>
  <c r="F541" i="1"/>
  <c r="D453" i="1"/>
  <c r="F453" i="1"/>
  <c r="D307" i="1"/>
  <c r="F307" i="1"/>
  <c r="D756" i="1"/>
  <c r="F756" i="1"/>
  <c r="D676" i="1"/>
  <c r="F676" i="1"/>
  <c r="D1157" i="1"/>
  <c r="F1157" i="1"/>
  <c r="D1173" i="1"/>
  <c r="F1173" i="1"/>
  <c r="D1205" i="1"/>
  <c r="F1205" i="1"/>
  <c r="D543" i="1"/>
  <c r="F543" i="1"/>
  <c r="D735" i="1"/>
  <c r="F735" i="1"/>
  <c r="D774" i="1"/>
  <c r="F774" i="1"/>
  <c r="D822" i="1"/>
  <c r="F822" i="1"/>
  <c r="D838" i="1"/>
  <c r="F838" i="1"/>
  <c r="D870" i="1"/>
  <c r="F870" i="1"/>
  <c r="D902" i="1"/>
  <c r="F902" i="1"/>
  <c r="D918" i="1"/>
  <c r="F918" i="1"/>
  <c r="D934" i="1"/>
  <c r="F934" i="1"/>
  <c r="D950" i="1"/>
  <c r="F950" i="1"/>
  <c r="D966" i="1"/>
  <c r="F966" i="1"/>
  <c r="D982" i="1"/>
  <c r="F982" i="1"/>
  <c r="D998" i="1"/>
  <c r="F998" i="1"/>
  <c r="D1014" i="1"/>
  <c r="F1014" i="1"/>
  <c r="D1030" i="1"/>
  <c r="F1030" i="1"/>
  <c r="D1046" i="1"/>
  <c r="F1046" i="1"/>
  <c r="D1062" i="1"/>
  <c r="F1062" i="1"/>
  <c r="D1078" i="1"/>
  <c r="F1078" i="1"/>
  <c r="D1094" i="1"/>
  <c r="F1094" i="1"/>
  <c r="D1110" i="1"/>
  <c r="F1110" i="1"/>
  <c r="D1126" i="1"/>
  <c r="F1126" i="1"/>
  <c r="D1142" i="1"/>
  <c r="F1142" i="1"/>
  <c r="D1158" i="1"/>
  <c r="F1158" i="1"/>
  <c r="D1174" i="1"/>
  <c r="F1174" i="1"/>
  <c r="D1190" i="1"/>
  <c r="F1190" i="1"/>
  <c r="D1206" i="1"/>
  <c r="F1206" i="1"/>
  <c r="D750" i="1"/>
  <c r="F750" i="1"/>
  <c r="D734" i="1"/>
  <c r="F734" i="1"/>
  <c r="D718" i="1"/>
  <c r="F718" i="1"/>
  <c r="D702" i="1"/>
  <c r="F702" i="1"/>
  <c r="D686" i="1"/>
  <c r="F686" i="1"/>
  <c r="D670" i="1"/>
  <c r="F670" i="1"/>
  <c r="D654" i="1"/>
  <c r="F654" i="1"/>
  <c r="D638" i="1"/>
  <c r="F638" i="1"/>
  <c r="D622" i="1"/>
  <c r="F622" i="1"/>
  <c r="D606" i="1"/>
  <c r="F606" i="1"/>
  <c r="D505" i="1"/>
  <c r="F505" i="1"/>
  <c r="D781" i="1"/>
  <c r="F781" i="1"/>
  <c r="D845" i="1"/>
  <c r="F845" i="1"/>
  <c r="D909" i="1"/>
  <c r="F909" i="1"/>
  <c r="D957" i="1"/>
  <c r="F957" i="1"/>
  <c r="D1037" i="1"/>
  <c r="F1037" i="1"/>
  <c r="D1101" i="1"/>
  <c r="F1101" i="1"/>
  <c r="D1149" i="1"/>
  <c r="F1149" i="1"/>
  <c r="D511" i="1"/>
  <c r="F511" i="1"/>
  <c r="D703" i="1"/>
  <c r="F703" i="1"/>
  <c r="D830" i="1"/>
  <c r="F830" i="1"/>
  <c r="D878" i="1"/>
  <c r="F878" i="1"/>
  <c r="D958" i="1"/>
  <c r="F958" i="1"/>
  <c r="D1022" i="1"/>
  <c r="F1022" i="1"/>
  <c r="D1086" i="1"/>
  <c r="F1086" i="1"/>
  <c r="D1134" i="1"/>
  <c r="F1134" i="1"/>
  <c r="D1198" i="1"/>
  <c r="F1198" i="1"/>
  <c r="D710" i="1"/>
  <c r="F710" i="1"/>
  <c r="D646" i="1"/>
  <c r="F646" i="1"/>
  <c r="D582" i="1"/>
  <c r="F582" i="1"/>
  <c r="D550" i="1"/>
  <c r="F550" i="1"/>
  <c r="D489" i="1"/>
  <c r="F489" i="1"/>
  <c r="D749" i="1"/>
  <c r="F749" i="1"/>
  <c r="D685" i="1"/>
  <c r="F685" i="1"/>
  <c r="D621" i="1"/>
  <c r="F621" i="1"/>
  <c r="D557" i="1"/>
  <c r="F557" i="1"/>
  <c r="D508" i="1"/>
  <c r="F508" i="1"/>
  <c r="D179" i="1"/>
  <c r="F179" i="1"/>
  <c r="D740" i="1"/>
  <c r="F740" i="1"/>
  <c r="D692" i="1"/>
  <c r="F692" i="1"/>
  <c r="D628" i="1"/>
  <c r="F628" i="1"/>
  <c r="D580" i="1"/>
  <c r="F580" i="1"/>
  <c r="D532" i="1"/>
  <c r="F532" i="1"/>
  <c r="D481" i="1"/>
  <c r="F481" i="1"/>
  <c r="D235" i="1"/>
  <c r="F235" i="1"/>
  <c r="D484" i="1"/>
  <c r="F484" i="1"/>
  <c r="D436" i="1"/>
  <c r="F436" i="1"/>
  <c r="D388" i="1"/>
  <c r="F388" i="1"/>
  <c r="D356" i="1"/>
  <c r="F356" i="1"/>
  <c r="D306" i="1"/>
  <c r="F306" i="1"/>
  <c r="D178" i="1"/>
  <c r="F178" i="1"/>
  <c r="D114" i="1"/>
  <c r="F114" i="1"/>
  <c r="D383" i="1"/>
  <c r="F383" i="1"/>
  <c r="D263" i="1"/>
  <c r="F263" i="1"/>
  <c r="D103" i="1"/>
  <c r="F103" i="1"/>
  <c r="D482" i="1"/>
  <c r="F482" i="1"/>
  <c r="D434" i="1"/>
  <c r="F434" i="1"/>
  <c r="D386" i="1"/>
  <c r="F386" i="1"/>
  <c r="D381" i="1"/>
  <c r="F381" i="1"/>
  <c r="D539" i="1"/>
  <c r="F539" i="1"/>
  <c r="D603" i="1"/>
  <c r="F603" i="1"/>
  <c r="D667" i="1"/>
  <c r="F667" i="1"/>
  <c r="D731" i="1"/>
  <c r="F731" i="1"/>
  <c r="D773" i="1"/>
  <c r="F773" i="1"/>
  <c r="D789" i="1"/>
  <c r="F789" i="1"/>
  <c r="D805" i="1"/>
  <c r="F805" i="1"/>
  <c r="D821" i="1"/>
  <c r="F821" i="1"/>
  <c r="D837" i="1"/>
  <c r="F837" i="1"/>
  <c r="D853" i="1"/>
  <c r="F853" i="1"/>
  <c r="D869" i="1"/>
  <c r="F869" i="1"/>
  <c r="D885" i="1"/>
  <c r="F885" i="1"/>
  <c r="D901" i="1"/>
  <c r="F901" i="1"/>
  <c r="D917" i="1"/>
  <c r="F917" i="1"/>
  <c r="D933" i="1"/>
  <c r="F933" i="1"/>
  <c r="D949" i="1"/>
  <c r="F949" i="1"/>
  <c r="D965" i="1"/>
  <c r="F965" i="1"/>
  <c r="D981" i="1"/>
  <c r="F981" i="1"/>
  <c r="D997" i="1"/>
  <c r="F997" i="1"/>
  <c r="D1013" i="1"/>
  <c r="F1013" i="1"/>
  <c r="D1029" i="1"/>
  <c r="F1029" i="1"/>
  <c r="D1045" i="1"/>
  <c r="F1045" i="1"/>
  <c r="D1061" i="1"/>
  <c r="F1061" i="1"/>
  <c r="D1077" i="1"/>
  <c r="F1077" i="1"/>
  <c r="D1093" i="1"/>
  <c r="F1093" i="1"/>
  <c r="D1109" i="1"/>
  <c r="F1109" i="1"/>
  <c r="D1125" i="1"/>
  <c r="F1125" i="1"/>
  <c r="D1141" i="1"/>
  <c r="F1141" i="1"/>
  <c r="D1189" i="1"/>
  <c r="F1189" i="1"/>
  <c r="D397" i="1"/>
  <c r="F397" i="1"/>
  <c r="D607" i="1"/>
  <c r="F607" i="1"/>
  <c r="D671" i="1"/>
  <c r="F671" i="1"/>
  <c r="D790" i="1"/>
  <c r="F790" i="1"/>
  <c r="D806" i="1"/>
  <c r="F806" i="1"/>
  <c r="D854" i="1"/>
  <c r="F854" i="1"/>
  <c r="D886" i="1"/>
  <c r="F886" i="1"/>
  <c r="D35" i="1"/>
  <c r="F35" i="1"/>
  <c r="D445" i="1"/>
  <c r="F445" i="1"/>
  <c r="D555" i="1"/>
  <c r="F555" i="1"/>
  <c r="D619" i="1"/>
  <c r="F619" i="1"/>
  <c r="D683" i="1"/>
  <c r="F683" i="1"/>
  <c r="D747" i="1"/>
  <c r="F747" i="1"/>
  <c r="D777" i="1"/>
  <c r="F777" i="1"/>
  <c r="D793" i="1"/>
  <c r="F793" i="1"/>
  <c r="D809" i="1"/>
  <c r="F809" i="1"/>
  <c r="D825" i="1"/>
  <c r="F825" i="1"/>
  <c r="D841" i="1"/>
  <c r="F841" i="1"/>
  <c r="D857" i="1"/>
  <c r="F857" i="1"/>
  <c r="D873" i="1"/>
  <c r="F873" i="1"/>
  <c r="D889" i="1"/>
  <c r="F889" i="1"/>
  <c r="D905" i="1"/>
  <c r="F905" i="1"/>
  <c r="D921" i="1"/>
  <c r="F921" i="1"/>
  <c r="D937" i="1"/>
  <c r="F937" i="1"/>
  <c r="D953" i="1"/>
  <c r="F953" i="1"/>
  <c r="D969" i="1"/>
  <c r="F969" i="1"/>
  <c r="D985" i="1"/>
  <c r="F985" i="1"/>
  <c r="D1001" i="1"/>
  <c r="F1001" i="1"/>
  <c r="D1017" i="1"/>
  <c r="F1017" i="1"/>
  <c r="D1033" i="1"/>
  <c r="F1033" i="1"/>
  <c r="D1049" i="1"/>
  <c r="F1049" i="1"/>
  <c r="D1065" i="1"/>
  <c r="F1065" i="1"/>
  <c r="D1081" i="1"/>
  <c r="F1081" i="1"/>
  <c r="D1097" i="1"/>
  <c r="F1097" i="1"/>
  <c r="D1113" i="1"/>
  <c r="F1113" i="1"/>
  <c r="D1129" i="1"/>
  <c r="F1129" i="1"/>
  <c r="D864" i="1"/>
  <c r="F864" i="1"/>
  <c r="D816" i="1"/>
  <c r="F816" i="1"/>
  <c r="D768" i="1"/>
  <c r="F768" i="1"/>
  <c r="D583" i="1"/>
  <c r="F583" i="1"/>
  <c r="D131" i="1"/>
  <c r="F131" i="1"/>
  <c r="D1084" i="1"/>
  <c r="F1084" i="1"/>
  <c r="D1032" i="1"/>
  <c r="F1032" i="1"/>
  <c r="D984" i="1"/>
  <c r="F984" i="1"/>
  <c r="D936" i="1"/>
  <c r="F936" i="1"/>
  <c r="D880" i="1"/>
  <c r="F880" i="1"/>
  <c r="D832" i="1"/>
  <c r="F832" i="1"/>
  <c r="D788" i="1"/>
  <c r="F788" i="1"/>
  <c r="D663" i="1"/>
  <c r="F663" i="1"/>
  <c r="D535" i="1"/>
  <c r="F535" i="1"/>
  <c r="D1100" i="1"/>
  <c r="F1100" i="1"/>
  <c r="D1052" i="1"/>
  <c r="F1052" i="1"/>
  <c r="D1004" i="1"/>
  <c r="F1004" i="1"/>
  <c r="D956" i="1"/>
  <c r="F956" i="1"/>
  <c r="D908" i="1"/>
  <c r="F908" i="1"/>
  <c r="D860" i="1"/>
  <c r="F860" i="1"/>
  <c r="D808" i="1"/>
  <c r="F808" i="1"/>
  <c r="D743" i="1"/>
  <c r="F743" i="1"/>
  <c r="D1140" i="1"/>
  <c r="F1140" i="1"/>
  <c r="D1128" i="1"/>
  <c r="F1128" i="1"/>
  <c r="D1192" i="1"/>
  <c r="F1192" i="1"/>
  <c r="D1180" i="1"/>
  <c r="F1180" i="1"/>
  <c r="D914" i="1"/>
  <c r="F914" i="1"/>
  <c r="D930" i="1"/>
  <c r="F930" i="1"/>
  <c r="D946" i="1"/>
  <c r="F946" i="1"/>
  <c r="D962" i="1"/>
  <c r="F962" i="1"/>
  <c r="D978" i="1"/>
  <c r="F978" i="1"/>
  <c r="D994" i="1"/>
  <c r="F994" i="1"/>
  <c r="D1010" i="1"/>
  <c r="F1010" i="1"/>
  <c r="D1026" i="1"/>
  <c r="F1026" i="1"/>
  <c r="D1042" i="1"/>
  <c r="F1042" i="1"/>
  <c r="D1058" i="1"/>
  <c r="F1058" i="1"/>
  <c r="D1074" i="1"/>
  <c r="F1074" i="1"/>
  <c r="D1090" i="1"/>
  <c r="F1090" i="1"/>
  <c r="D1106" i="1"/>
  <c r="F1106" i="1"/>
  <c r="D1122" i="1"/>
  <c r="F1122" i="1"/>
  <c r="D1138" i="1"/>
  <c r="F1138" i="1"/>
  <c r="D1154" i="1"/>
  <c r="F1154" i="1"/>
  <c r="D1170" i="1"/>
  <c r="F1170" i="1"/>
  <c r="D1186" i="1"/>
  <c r="F1186" i="1"/>
  <c r="D1202" i="1"/>
  <c r="F1202" i="1"/>
  <c r="D754" i="1"/>
  <c r="F754" i="1"/>
  <c r="D738" i="1"/>
  <c r="F738" i="1"/>
  <c r="D722" i="1"/>
  <c r="F722" i="1"/>
  <c r="D706" i="1"/>
  <c r="F706" i="1"/>
  <c r="D690" i="1"/>
  <c r="F690" i="1"/>
  <c r="D674" i="1"/>
  <c r="F674" i="1"/>
  <c r="D658" i="1"/>
  <c r="F658" i="1"/>
  <c r="D642" i="1"/>
  <c r="F642" i="1"/>
  <c r="D626" i="1"/>
  <c r="F626" i="1"/>
  <c r="D610" i="1"/>
  <c r="F610" i="1"/>
  <c r="D594" i="1"/>
  <c r="F594" i="1"/>
  <c r="D578" i="1"/>
  <c r="F578" i="1"/>
  <c r="D562" i="1"/>
  <c r="F562" i="1"/>
  <c r="D546" i="1"/>
  <c r="F546" i="1"/>
  <c r="D530" i="1"/>
  <c r="F530" i="1"/>
  <c r="D514" i="1"/>
  <c r="F514" i="1"/>
  <c r="D473" i="1"/>
  <c r="F473" i="1"/>
  <c r="D409" i="1"/>
  <c r="F409" i="1"/>
  <c r="D345" i="1"/>
  <c r="F345" i="1"/>
  <c r="D219" i="1"/>
  <c r="F219" i="1"/>
  <c r="D91" i="1"/>
  <c r="F91" i="1"/>
  <c r="D761" i="1"/>
  <c r="F761" i="1"/>
  <c r="D745" i="1"/>
  <c r="F745" i="1"/>
  <c r="D729" i="1"/>
  <c r="F729" i="1"/>
  <c r="D713" i="1"/>
  <c r="F713" i="1"/>
  <c r="D697" i="1"/>
  <c r="F697" i="1"/>
  <c r="D681" i="1"/>
  <c r="F681" i="1"/>
  <c r="D665" i="1"/>
  <c r="F665" i="1"/>
  <c r="D649" i="1"/>
  <c r="F649" i="1"/>
  <c r="D633" i="1"/>
  <c r="F633" i="1"/>
  <c r="D617" i="1"/>
  <c r="F617" i="1"/>
  <c r="D601" i="1"/>
  <c r="F601" i="1"/>
  <c r="D585" i="1"/>
  <c r="F585" i="1"/>
  <c r="D569" i="1"/>
  <c r="F569" i="1"/>
  <c r="D553" i="1"/>
  <c r="F553" i="1"/>
  <c r="D537" i="1"/>
  <c r="F537" i="1"/>
  <c r="D521" i="1"/>
  <c r="F521" i="1"/>
  <c r="D501" i="1"/>
  <c r="F501" i="1"/>
  <c r="D437" i="1"/>
  <c r="F437" i="1"/>
  <c r="D373" i="1"/>
  <c r="F373" i="1"/>
  <c r="D275" i="1"/>
  <c r="F275" i="1"/>
  <c r="D147" i="1"/>
  <c r="F147" i="1"/>
  <c r="D19" i="1"/>
  <c r="F19" i="1"/>
  <c r="D752" i="1"/>
  <c r="F752" i="1"/>
  <c r="D736" i="1"/>
  <c r="F736" i="1"/>
  <c r="D720" i="1"/>
  <c r="F720" i="1"/>
  <c r="D704" i="1"/>
  <c r="F704" i="1"/>
  <c r="D688" i="1"/>
  <c r="F688" i="1"/>
  <c r="D672" i="1"/>
  <c r="F672" i="1"/>
  <c r="D656" i="1"/>
  <c r="F656" i="1"/>
  <c r="D640" i="1"/>
  <c r="F640" i="1"/>
  <c r="D624" i="1"/>
  <c r="F624" i="1"/>
  <c r="D608" i="1"/>
  <c r="F608" i="1"/>
  <c r="D592" i="1"/>
  <c r="F592" i="1"/>
  <c r="D576" i="1"/>
  <c r="F576" i="1"/>
  <c r="D560" i="1"/>
  <c r="F560" i="1"/>
  <c r="D544" i="1"/>
  <c r="F544" i="1"/>
  <c r="D528" i="1"/>
  <c r="F528" i="1"/>
  <c r="D512" i="1"/>
  <c r="F512" i="1"/>
  <c r="D465" i="1"/>
  <c r="F465" i="1"/>
  <c r="D401" i="1"/>
  <c r="F401" i="1"/>
  <c r="D331" i="1"/>
  <c r="F331" i="1"/>
  <c r="D203" i="1"/>
  <c r="F203" i="1"/>
  <c r="D75" i="1"/>
  <c r="F75" i="1"/>
  <c r="D496" i="1"/>
  <c r="F496" i="1"/>
  <c r="D480" i="1"/>
  <c r="F480" i="1"/>
  <c r="D464" i="1"/>
  <c r="F464" i="1"/>
  <c r="D448" i="1"/>
  <c r="F448" i="1"/>
  <c r="D432" i="1"/>
  <c r="F432" i="1"/>
  <c r="D416" i="1"/>
  <c r="F416" i="1"/>
  <c r="D400" i="1"/>
  <c r="F400" i="1"/>
  <c r="D384" i="1"/>
  <c r="F384" i="1"/>
  <c r="D368" i="1"/>
  <c r="F368" i="1"/>
  <c r="D352" i="1"/>
  <c r="F352" i="1"/>
  <c r="D330" i="1"/>
  <c r="F330" i="1"/>
  <c r="D298" i="1"/>
  <c r="F298" i="1"/>
  <c r="D266" i="1"/>
  <c r="F266" i="1"/>
  <c r="D234" i="1"/>
  <c r="F234" i="1"/>
  <c r="D202" i="1"/>
  <c r="F202" i="1"/>
  <c r="D170" i="1"/>
  <c r="F170" i="1"/>
  <c r="D138" i="1"/>
  <c r="F138" i="1"/>
  <c r="D106" i="1"/>
  <c r="F106" i="1"/>
  <c r="D74" i="1"/>
  <c r="F74" i="1"/>
  <c r="D42" i="1"/>
  <c r="F42" i="1"/>
  <c r="D10" i="1"/>
  <c r="F10" i="1"/>
  <c r="D491" i="1"/>
  <c r="F491" i="1"/>
  <c r="D475" i="1"/>
  <c r="F475" i="1"/>
  <c r="D459" i="1"/>
  <c r="F459" i="1"/>
  <c r="D443" i="1"/>
  <c r="F443" i="1"/>
  <c r="D427" i="1"/>
  <c r="F427" i="1"/>
  <c r="D411" i="1"/>
  <c r="F411" i="1"/>
  <c r="D395" i="1"/>
  <c r="F395" i="1"/>
  <c r="D379" i="1"/>
  <c r="F379" i="1"/>
  <c r="D363" i="1"/>
  <c r="F363" i="1"/>
  <c r="D347" i="1"/>
  <c r="F347" i="1"/>
  <c r="D319" i="1"/>
  <c r="F319" i="1"/>
  <c r="D287" i="1"/>
  <c r="F287" i="1"/>
  <c r="D255" i="1"/>
  <c r="F255" i="1"/>
  <c r="D223" i="1"/>
  <c r="F223" i="1"/>
  <c r="D191" i="1"/>
  <c r="F191" i="1"/>
  <c r="D159" i="1"/>
  <c r="F159" i="1"/>
  <c r="D127" i="1"/>
  <c r="F127" i="1"/>
  <c r="D95" i="1"/>
  <c r="F95" i="1"/>
  <c r="D63" i="1"/>
  <c r="F63" i="1"/>
  <c r="D31" i="1"/>
  <c r="F31" i="1"/>
  <c r="D510" i="1"/>
  <c r="F510" i="1"/>
  <c r="D494" i="1"/>
  <c r="F494" i="1"/>
  <c r="D478" i="1"/>
  <c r="F478" i="1"/>
  <c r="D462" i="1"/>
  <c r="F462" i="1"/>
  <c r="D446" i="1"/>
  <c r="F446" i="1"/>
  <c r="D430" i="1"/>
  <c r="F430" i="1"/>
  <c r="D414" i="1"/>
  <c r="F414" i="1"/>
  <c r="D398" i="1"/>
  <c r="F398" i="1"/>
  <c r="D382" i="1"/>
  <c r="F382" i="1"/>
  <c r="D366" i="1"/>
  <c r="F366" i="1"/>
  <c r="D350" i="1"/>
  <c r="F350" i="1"/>
  <c r="D326" i="1"/>
  <c r="F326" i="1"/>
  <c r="D294" i="1"/>
  <c r="F294" i="1"/>
  <c r="D262" i="1"/>
  <c r="F262" i="1"/>
  <c r="D230" i="1"/>
  <c r="F230" i="1"/>
  <c r="D198" i="1"/>
  <c r="F198" i="1"/>
  <c r="D166" i="1"/>
  <c r="F166" i="1"/>
  <c r="D134" i="1"/>
  <c r="F134" i="1"/>
  <c r="D102" i="1"/>
  <c r="F102" i="1"/>
  <c r="D70" i="1"/>
  <c r="F70" i="1"/>
  <c r="D38" i="1"/>
  <c r="F38" i="1"/>
  <c r="D6" i="1"/>
  <c r="F6" i="1"/>
  <c r="D329" i="1"/>
  <c r="F329" i="1"/>
  <c r="D313" i="1"/>
  <c r="F313" i="1"/>
  <c r="D297" i="1"/>
  <c r="F297" i="1"/>
  <c r="D281" i="1"/>
  <c r="F281" i="1"/>
  <c r="D265" i="1"/>
  <c r="F265" i="1"/>
  <c r="D249" i="1"/>
  <c r="F249" i="1"/>
  <c r="D233" i="1"/>
  <c r="F233" i="1"/>
  <c r="D217" i="1"/>
  <c r="F217" i="1"/>
  <c r="D201" i="1"/>
  <c r="F201" i="1"/>
  <c r="D185" i="1"/>
  <c r="F185" i="1"/>
  <c r="D169" i="1"/>
  <c r="F169" i="1"/>
  <c r="D153" i="1"/>
  <c r="F153" i="1"/>
  <c r="D137" i="1"/>
  <c r="F137" i="1"/>
  <c r="D121" i="1"/>
  <c r="F121" i="1"/>
  <c r="D105" i="1"/>
  <c r="F105" i="1"/>
  <c r="D89" i="1"/>
  <c r="F89" i="1"/>
  <c r="D73" i="1"/>
  <c r="F73" i="1"/>
  <c r="D57" i="1"/>
  <c r="F57" i="1"/>
  <c r="D41" i="1"/>
  <c r="F41" i="1"/>
  <c r="D25" i="1"/>
  <c r="F25" i="1"/>
  <c r="D9" i="1"/>
  <c r="F9" i="1"/>
  <c r="D332" i="1"/>
  <c r="F332" i="1"/>
  <c r="D316" i="1"/>
  <c r="F316" i="1"/>
  <c r="D300" i="1"/>
  <c r="F300" i="1"/>
  <c r="D284" i="1"/>
  <c r="F284" i="1"/>
  <c r="D268" i="1"/>
  <c r="F268" i="1"/>
  <c r="D252" i="1"/>
  <c r="F252" i="1"/>
  <c r="D236" i="1"/>
  <c r="F236" i="1"/>
  <c r="D220" i="1"/>
  <c r="F220" i="1"/>
  <c r="D204" i="1"/>
  <c r="F204" i="1"/>
  <c r="D188" i="1"/>
  <c r="F188" i="1"/>
  <c r="D172" i="1"/>
  <c r="F172" i="1"/>
  <c r="D156" i="1"/>
  <c r="F156" i="1"/>
  <c r="D140" i="1"/>
  <c r="F140" i="1"/>
  <c r="D124" i="1"/>
  <c r="F124" i="1"/>
  <c r="D108" i="1"/>
  <c r="F108" i="1"/>
  <c r="D92" i="1"/>
  <c r="F92" i="1"/>
  <c r="D76" i="1"/>
  <c r="F76" i="1"/>
  <c r="D60" i="1"/>
  <c r="F60" i="1"/>
  <c r="D44" i="1"/>
  <c r="F44" i="1"/>
  <c r="D28" i="1"/>
  <c r="F28" i="1"/>
  <c r="D12" i="1"/>
  <c r="F12" i="1"/>
  <c r="D227" i="1"/>
  <c r="F227" i="1"/>
  <c r="D515" i="1"/>
  <c r="F515" i="1"/>
  <c r="D579" i="1"/>
  <c r="F579" i="1"/>
  <c r="D643" i="1"/>
  <c r="F643" i="1"/>
  <c r="D707" i="1"/>
  <c r="F707" i="1"/>
  <c r="D767" i="1"/>
  <c r="F767" i="1"/>
  <c r="D783" i="1"/>
  <c r="F783" i="1"/>
  <c r="D799" i="1"/>
  <c r="F799" i="1"/>
  <c r="D815" i="1"/>
  <c r="F815" i="1"/>
  <c r="D831" i="1"/>
  <c r="F831" i="1"/>
  <c r="D847" i="1"/>
  <c r="F847" i="1"/>
  <c r="D863" i="1"/>
  <c r="F863" i="1"/>
  <c r="D879" i="1"/>
  <c r="F879" i="1"/>
  <c r="D895" i="1"/>
  <c r="F895" i="1"/>
  <c r="D911" i="1"/>
  <c r="F911" i="1"/>
  <c r="D927" i="1"/>
  <c r="F927" i="1"/>
  <c r="D943" i="1"/>
  <c r="F943" i="1"/>
  <c r="D959" i="1"/>
  <c r="F959" i="1"/>
  <c r="D975" i="1"/>
  <c r="F975" i="1"/>
  <c r="D991" i="1"/>
  <c r="F991" i="1"/>
  <c r="D1007" i="1"/>
  <c r="F1007" i="1"/>
  <c r="D1023" i="1"/>
  <c r="F1023" i="1"/>
  <c r="D1039" i="1"/>
  <c r="F1039" i="1"/>
  <c r="D1055" i="1"/>
  <c r="F1055" i="1"/>
  <c r="D1071" i="1"/>
  <c r="F1071" i="1"/>
  <c r="D1087" i="1"/>
  <c r="F1087" i="1"/>
  <c r="D1103" i="1"/>
  <c r="F1103" i="1"/>
  <c r="D1119" i="1"/>
  <c r="F1119" i="1"/>
  <c r="D1135" i="1"/>
  <c r="F1135" i="1"/>
  <c r="D1151" i="1"/>
  <c r="F1151" i="1"/>
  <c r="D1167" i="1"/>
  <c r="F1167" i="1"/>
  <c r="D1183" i="1"/>
  <c r="F1183" i="1"/>
  <c r="D1199" i="1"/>
  <c r="F1199" i="1"/>
  <c r="D1152" i="1"/>
  <c r="F1152" i="1"/>
  <c r="D99" i="1"/>
  <c r="F99" i="1"/>
  <c r="D1080" i="1"/>
  <c r="F1080" i="1"/>
  <c r="D1040" i="1"/>
  <c r="F1040" i="1"/>
  <c r="D988" i="1"/>
  <c r="F988" i="1"/>
  <c r="D940" i="1"/>
  <c r="F940" i="1"/>
  <c r="D900" i="1"/>
  <c r="F900" i="1"/>
  <c r="D852" i="1"/>
  <c r="F852" i="1"/>
  <c r="D804" i="1"/>
  <c r="F804" i="1"/>
  <c r="D727" i="1"/>
  <c r="F727" i="1"/>
  <c r="D551" i="1"/>
  <c r="F551" i="1"/>
  <c r="D1116" i="1"/>
  <c r="F1116" i="1"/>
  <c r="D1068" i="1"/>
  <c r="F1068" i="1"/>
  <c r="D1020" i="1"/>
  <c r="F1020" i="1"/>
  <c r="D972" i="1"/>
  <c r="F972" i="1"/>
  <c r="D924" i="1"/>
  <c r="F924" i="1"/>
  <c r="D868" i="1"/>
  <c r="F868" i="1"/>
  <c r="D824" i="1"/>
  <c r="F824" i="1"/>
  <c r="D776" i="1"/>
  <c r="F776" i="1"/>
  <c r="D647" i="1"/>
  <c r="F647" i="1"/>
  <c r="D493" i="1"/>
  <c r="F493" i="1"/>
  <c r="D1088" i="1"/>
  <c r="F1088" i="1"/>
  <c r="D1036" i="1"/>
  <c r="F1036" i="1"/>
  <c r="D992" i="1"/>
  <c r="F992" i="1"/>
  <c r="D944" i="1"/>
  <c r="F944" i="1"/>
  <c r="D896" i="1"/>
  <c r="F896" i="1"/>
  <c r="D848" i="1"/>
  <c r="F848" i="1"/>
  <c r="D796" i="1"/>
  <c r="F796" i="1"/>
  <c r="D695" i="1"/>
  <c r="F695" i="1"/>
  <c r="D1156" i="1"/>
  <c r="F1156" i="1"/>
  <c r="D1144" i="1"/>
  <c r="F1144" i="1"/>
  <c r="D1148" i="1"/>
  <c r="F1148" i="1"/>
  <c r="D1132" i="1"/>
  <c r="F1132" i="1"/>
  <c r="D590" i="1"/>
  <c r="F590" i="1"/>
  <c r="D574" i="1"/>
  <c r="F574" i="1"/>
  <c r="D558" i="1"/>
  <c r="F558" i="1"/>
  <c r="D542" i="1"/>
  <c r="F542" i="1"/>
  <c r="D526" i="1"/>
  <c r="F526" i="1"/>
  <c r="D509" i="1"/>
  <c r="F509" i="1"/>
  <c r="D457" i="1"/>
  <c r="F457" i="1"/>
  <c r="D393" i="1"/>
  <c r="F393" i="1"/>
  <c r="D315" i="1"/>
  <c r="F315" i="1"/>
  <c r="D187" i="1"/>
  <c r="F187" i="1"/>
  <c r="D59" i="1"/>
  <c r="F59" i="1"/>
  <c r="D757" i="1"/>
  <c r="F757" i="1"/>
  <c r="D741" i="1"/>
  <c r="F741" i="1"/>
  <c r="D725" i="1"/>
  <c r="F725" i="1"/>
  <c r="D709" i="1"/>
  <c r="F709" i="1"/>
  <c r="D693" i="1"/>
  <c r="F693" i="1"/>
  <c r="D677" i="1"/>
  <c r="F677" i="1"/>
  <c r="D661" i="1"/>
  <c r="F661" i="1"/>
  <c r="D645" i="1"/>
  <c r="F645" i="1"/>
  <c r="D629" i="1"/>
  <c r="F629" i="1"/>
  <c r="D613" i="1"/>
  <c r="F613" i="1"/>
  <c r="D597" i="1"/>
  <c r="F597" i="1"/>
  <c r="D581" i="1"/>
  <c r="F581" i="1"/>
  <c r="D565" i="1"/>
  <c r="F565" i="1"/>
  <c r="D549" i="1"/>
  <c r="F549" i="1"/>
  <c r="D533" i="1"/>
  <c r="F533" i="1"/>
  <c r="D517" i="1"/>
  <c r="F517" i="1"/>
  <c r="D485" i="1"/>
  <c r="F485" i="1"/>
  <c r="D421" i="1"/>
  <c r="F421" i="1"/>
  <c r="D357" i="1"/>
  <c r="F357" i="1"/>
  <c r="D243" i="1"/>
  <c r="F243" i="1"/>
  <c r="D115" i="1"/>
  <c r="F115" i="1"/>
  <c r="D764" i="1"/>
  <c r="F764" i="1"/>
  <c r="D748" i="1"/>
  <c r="F748" i="1"/>
  <c r="D732" i="1"/>
  <c r="F732" i="1"/>
  <c r="D716" i="1"/>
  <c r="F716" i="1"/>
  <c r="D700" i="1"/>
  <c r="F700" i="1"/>
  <c r="D684" i="1"/>
  <c r="F684" i="1"/>
  <c r="D668" i="1"/>
  <c r="F668" i="1"/>
  <c r="D652" i="1"/>
  <c r="F652" i="1"/>
  <c r="D636" i="1"/>
  <c r="F636" i="1"/>
  <c r="D620" i="1"/>
  <c r="F620" i="1"/>
  <c r="D604" i="1"/>
  <c r="F604" i="1"/>
  <c r="D588" i="1"/>
  <c r="F588" i="1"/>
  <c r="D572" i="1"/>
  <c r="F572" i="1"/>
  <c r="D556" i="1"/>
  <c r="F556" i="1"/>
  <c r="D540" i="1"/>
  <c r="F540" i="1"/>
  <c r="D524" i="1"/>
  <c r="F524" i="1"/>
  <c r="D507" i="1"/>
  <c r="F507" i="1"/>
  <c r="D449" i="1"/>
  <c r="F449" i="1"/>
  <c r="D385" i="1"/>
  <c r="F385" i="1"/>
  <c r="D299" i="1"/>
  <c r="F299" i="1"/>
  <c r="D171" i="1"/>
  <c r="F171" i="1"/>
  <c r="D43" i="1"/>
  <c r="F43" i="1"/>
  <c r="D492" i="1"/>
  <c r="F492" i="1"/>
  <c r="D476" i="1"/>
  <c r="F476" i="1"/>
  <c r="D460" i="1"/>
  <c r="F460" i="1"/>
  <c r="D444" i="1"/>
  <c r="F444" i="1"/>
  <c r="D428" i="1"/>
  <c r="F428" i="1"/>
  <c r="D412" i="1"/>
  <c r="F412" i="1"/>
  <c r="D396" i="1"/>
  <c r="F396" i="1"/>
  <c r="D380" i="1"/>
  <c r="F380" i="1"/>
  <c r="D364" i="1"/>
  <c r="F364" i="1"/>
  <c r="D348" i="1"/>
  <c r="F348" i="1"/>
  <c r="D322" i="1"/>
  <c r="F322" i="1"/>
  <c r="D290" i="1"/>
  <c r="F290" i="1"/>
  <c r="D258" i="1"/>
  <c r="F258" i="1"/>
  <c r="D226" i="1"/>
  <c r="F226" i="1"/>
  <c r="D194" i="1"/>
  <c r="F194" i="1"/>
  <c r="D162" i="1"/>
  <c r="F162" i="1"/>
  <c r="D130" i="1"/>
  <c r="F130" i="1"/>
  <c r="D98" i="1"/>
  <c r="F98" i="1"/>
  <c r="D66" i="1"/>
  <c r="F66" i="1"/>
  <c r="D34" i="1"/>
  <c r="F34" i="1"/>
  <c r="D503" i="1"/>
  <c r="F503" i="1"/>
  <c r="D487" i="1"/>
  <c r="F487" i="1"/>
  <c r="D471" i="1"/>
  <c r="F471" i="1"/>
  <c r="D455" i="1"/>
  <c r="F455" i="1"/>
  <c r="D439" i="1"/>
  <c r="F439" i="1"/>
  <c r="D423" i="1"/>
  <c r="F423" i="1"/>
  <c r="D407" i="1"/>
  <c r="F407" i="1"/>
  <c r="D391" i="1"/>
  <c r="F391" i="1"/>
  <c r="D375" i="1"/>
  <c r="F375" i="1"/>
  <c r="D359" i="1"/>
  <c r="F359" i="1"/>
  <c r="D343" i="1"/>
  <c r="F343" i="1"/>
  <c r="D311" i="1"/>
  <c r="F311" i="1"/>
  <c r="D279" i="1"/>
  <c r="F279" i="1"/>
  <c r="D247" i="1"/>
  <c r="F247" i="1"/>
  <c r="D215" i="1"/>
  <c r="F215" i="1"/>
  <c r="D183" i="1"/>
  <c r="F183" i="1"/>
  <c r="D151" i="1"/>
  <c r="F151" i="1"/>
  <c r="D119" i="1"/>
  <c r="F119" i="1"/>
  <c r="D87" i="1"/>
  <c r="F87" i="1"/>
  <c r="D55" i="1"/>
  <c r="F55" i="1"/>
  <c r="D23" i="1"/>
  <c r="F23" i="1"/>
  <c r="D506" i="1"/>
  <c r="F506" i="1"/>
  <c r="D490" i="1"/>
  <c r="F490" i="1"/>
  <c r="D474" i="1"/>
  <c r="F474" i="1"/>
  <c r="D458" i="1"/>
  <c r="F458" i="1"/>
  <c r="D442" i="1"/>
  <c r="F442" i="1"/>
  <c r="D426" i="1"/>
  <c r="F426" i="1"/>
  <c r="D410" i="1"/>
  <c r="F410" i="1"/>
  <c r="D394" i="1"/>
  <c r="F394" i="1"/>
  <c r="D378" i="1"/>
  <c r="F378" i="1"/>
  <c r="D362" i="1"/>
  <c r="F362" i="1"/>
  <c r="D346" i="1"/>
  <c r="F346" i="1"/>
  <c r="D318" i="1"/>
  <c r="F318" i="1"/>
  <c r="D286" i="1"/>
  <c r="F286" i="1"/>
  <c r="D254" i="1"/>
  <c r="F254" i="1"/>
  <c r="D222" i="1"/>
  <c r="F222" i="1"/>
  <c r="D190" i="1"/>
  <c r="F190" i="1"/>
  <c r="D158" i="1"/>
  <c r="F158" i="1"/>
  <c r="D126" i="1"/>
  <c r="F126" i="1"/>
  <c r="D94" i="1"/>
  <c r="F94" i="1"/>
  <c r="D62" i="1"/>
  <c r="F62" i="1"/>
  <c r="D30" i="1"/>
  <c r="F30" i="1"/>
  <c r="D341" i="1"/>
  <c r="F341" i="1"/>
  <c r="D325" i="1"/>
  <c r="F325" i="1"/>
  <c r="D309" i="1"/>
  <c r="F309" i="1"/>
  <c r="D293" i="1"/>
  <c r="F293" i="1"/>
  <c r="D277" i="1"/>
  <c r="F277" i="1"/>
  <c r="D261" i="1"/>
  <c r="F261" i="1"/>
  <c r="D245" i="1"/>
  <c r="F245" i="1"/>
  <c r="D229" i="1"/>
  <c r="F229" i="1"/>
  <c r="D213" i="1"/>
  <c r="F213" i="1"/>
  <c r="D197" i="1"/>
  <c r="F197" i="1"/>
  <c r="D181" i="1"/>
  <c r="F181" i="1"/>
  <c r="D165" i="1"/>
  <c r="F165" i="1"/>
  <c r="D149" i="1"/>
  <c r="F149" i="1"/>
  <c r="D133" i="1"/>
  <c r="F133" i="1"/>
  <c r="D117" i="1"/>
  <c r="F117" i="1"/>
  <c r="D101" i="1"/>
  <c r="F101" i="1"/>
  <c r="D85" i="1"/>
  <c r="F85" i="1"/>
  <c r="D69" i="1"/>
  <c r="F69" i="1"/>
  <c r="D53" i="1"/>
  <c r="F53" i="1"/>
  <c r="D37" i="1"/>
  <c r="F37" i="1"/>
  <c r="D21" i="1"/>
  <c r="F21" i="1"/>
  <c r="D5" i="1"/>
  <c r="F5" i="1"/>
  <c r="D328" i="1"/>
  <c r="F328" i="1"/>
  <c r="D312" i="1"/>
  <c r="F312" i="1"/>
  <c r="D296" i="1"/>
  <c r="F296" i="1"/>
  <c r="D280" i="1"/>
  <c r="F280" i="1"/>
  <c r="D264" i="1"/>
  <c r="F264" i="1"/>
  <c r="D248" i="1"/>
  <c r="F248" i="1"/>
  <c r="D232" i="1"/>
  <c r="F232" i="1"/>
  <c r="D216" i="1"/>
  <c r="F216" i="1"/>
  <c r="D200" i="1"/>
  <c r="F200" i="1"/>
  <c r="D184" i="1"/>
  <c r="F184" i="1"/>
  <c r="D168" i="1"/>
  <c r="F168" i="1"/>
  <c r="D152" i="1"/>
  <c r="F152" i="1"/>
  <c r="D136" i="1"/>
  <c r="F136" i="1"/>
  <c r="D120" i="1"/>
  <c r="F120" i="1"/>
  <c r="D104" i="1"/>
  <c r="F104" i="1"/>
  <c r="D88" i="1"/>
  <c r="F88" i="1"/>
  <c r="D72" i="1"/>
  <c r="F72" i="1"/>
  <c r="D56" i="1"/>
  <c r="F56" i="1"/>
  <c r="D40" i="1"/>
  <c r="F40" i="1"/>
  <c r="D24" i="1"/>
  <c r="F24" i="1"/>
  <c r="D8" i="1"/>
  <c r="F8" i="1"/>
  <c r="D349" i="1"/>
  <c r="F349" i="1"/>
  <c r="D531" i="1"/>
  <c r="F531" i="1"/>
  <c r="D595" i="1"/>
  <c r="F595" i="1"/>
  <c r="D659" i="1"/>
  <c r="F659" i="1"/>
  <c r="D723" i="1"/>
  <c r="F723" i="1"/>
  <c r="D771" i="1"/>
  <c r="F771" i="1"/>
  <c r="D787" i="1"/>
  <c r="F787" i="1"/>
  <c r="D803" i="1"/>
  <c r="F803" i="1"/>
  <c r="D819" i="1"/>
  <c r="F819" i="1"/>
  <c r="D835" i="1"/>
  <c r="F835" i="1"/>
  <c r="D851" i="1"/>
  <c r="F851" i="1"/>
  <c r="D867" i="1"/>
  <c r="F867" i="1"/>
  <c r="D883" i="1"/>
  <c r="F883" i="1"/>
  <c r="D899" i="1"/>
  <c r="F899" i="1"/>
  <c r="D915" i="1"/>
  <c r="F915" i="1"/>
  <c r="D931" i="1"/>
  <c r="F931" i="1"/>
  <c r="D947" i="1"/>
  <c r="F947" i="1"/>
  <c r="D963" i="1"/>
  <c r="F963" i="1"/>
  <c r="D979" i="1"/>
  <c r="F979" i="1"/>
  <c r="D995" i="1"/>
  <c r="F995" i="1"/>
  <c r="D1011" i="1"/>
  <c r="F1011" i="1"/>
  <c r="D1027" i="1"/>
  <c r="F1027" i="1"/>
  <c r="D1043" i="1"/>
  <c r="F1043" i="1"/>
  <c r="D1059" i="1"/>
  <c r="F1059" i="1"/>
  <c r="D1075" i="1"/>
  <c r="F1075" i="1"/>
  <c r="D1091" i="1"/>
  <c r="F1091" i="1"/>
  <c r="D1107" i="1"/>
  <c r="F1107" i="1"/>
  <c r="D1123" i="1"/>
  <c r="F1123" i="1"/>
  <c r="D1139" i="1"/>
  <c r="F1139" i="1"/>
  <c r="D1155" i="1"/>
  <c r="F1155" i="1"/>
  <c r="D1171" i="1"/>
  <c r="F1171" i="1"/>
  <c r="D1187" i="1"/>
  <c r="F1187" i="1"/>
  <c r="D1203" i="1"/>
  <c r="F1203" i="1"/>
  <c r="D1168" i="1"/>
  <c r="F1168" i="1"/>
  <c r="D1188" i="1"/>
  <c r="F1188" i="1"/>
  <c r="D1072" i="1"/>
  <c r="F1072" i="1"/>
  <c r="D1028" i="1"/>
  <c r="F1028" i="1"/>
  <c r="D976" i="1"/>
  <c r="F976" i="1"/>
  <c r="D928" i="1"/>
  <c r="F928" i="1"/>
  <c r="D888" i="1"/>
  <c r="F888" i="1"/>
  <c r="D840" i="1"/>
  <c r="F840" i="1"/>
  <c r="D792" i="1"/>
  <c r="F792" i="1"/>
  <c r="D679" i="1"/>
  <c r="F679" i="1"/>
  <c r="D519" i="1"/>
  <c r="F519" i="1"/>
  <c r="D1104" i="1"/>
  <c r="F1104" i="1"/>
  <c r="D1060" i="1"/>
  <c r="F1060" i="1"/>
  <c r="D1008" i="1"/>
  <c r="F1008" i="1"/>
  <c r="D960" i="1"/>
  <c r="F960" i="1"/>
  <c r="D912" i="1"/>
  <c r="F912" i="1"/>
  <c r="D856" i="1"/>
  <c r="F856" i="1"/>
  <c r="D812" i="1"/>
  <c r="F812" i="1"/>
  <c r="D759" i="1"/>
  <c r="F759" i="1"/>
  <c r="D599" i="1"/>
  <c r="F599" i="1"/>
  <c r="D259" i="1"/>
  <c r="F259" i="1"/>
  <c r="D1076" i="1"/>
  <c r="F1076" i="1"/>
  <c r="D1024" i="1"/>
  <c r="F1024" i="1"/>
  <c r="D980" i="1"/>
  <c r="F980" i="1"/>
  <c r="D932" i="1"/>
  <c r="F932" i="1"/>
  <c r="D884" i="1"/>
  <c r="F884" i="1"/>
  <c r="D836" i="1"/>
  <c r="F836" i="1"/>
  <c r="D784" i="1"/>
  <c r="F784" i="1"/>
  <c r="D615" i="1"/>
  <c r="F615" i="1"/>
  <c r="D1172" i="1"/>
  <c r="F1172" i="1"/>
  <c r="D1160" i="1"/>
  <c r="F1160" i="1"/>
  <c r="D1196" i="1"/>
  <c r="F1196" i="1"/>
  <c r="D1124" i="1"/>
  <c r="F1124" i="1"/>
  <c r="D1145" i="1"/>
  <c r="F1145" i="1"/>
  <c r="D1161" i="1"/>
  <c r="F1161" i="1"/>
  <c r="D1177" i="1"/>
  <c r="F1177" i="1"/>
  <c r="D1193" i="1"/>
  <c r="F1193" i="1"/>
  <c r="D67" i="1"/>
  <c r="F67" i="1"/>
  <c r="D461" i="1"/>
  <c r="F461" i="1"/>
  <c r="D559" i="1"/>
  <c r="F559" i="1"/>
  <c r="D623" i="1"/>
  <c r="F623" i="1"/>
  <c r="D687" i="1"/>
  <c r="F687" i="1"/>
  <c r="D751" i="1"/>
  <c r="F751" i="1"/>
  <c r="D778" i="1"/>
  <c r="F778" i="1"/>
  <c r="D794" i="1"/>
  <c r="F794" i="1"/>
  <c r="D810" i="1"/>
  <c r="F810" i="1"/>
  <c r="D826" i="1"/>
  <c r="F826" i="1"/>
  <c r="D842" i="1"/>
  <c r="F842" i="1"/>
  <c r="D858" i="1"/>
  <c r="F858" i="1"/>
  <c r="D874" i="1"/>
  <c r="F874" i="1"/>
  <c r="D890" i="1"/>
  <c r="F890" i="1"/>
  <c r="D906" i="1"/>
  <c r="F906" i="1"/>
  <c r="D922" i="1"/>
  <c r="F922" i="1"/>
  <c r="D938" i="1"/>
  <c r="F938" i="1"/>
  <c r="D954" i="1"/>
  <c r="F954" i="1"/>
  <c r="D970" i="1"/>
  <c r="F970" i="1"/>
  <c r="D986" i="1"/>
  <c r="F986" i="1"/>
  <c r="D1002" i="1"/>
  <c r="F1002" i="1"/>
  <c r="D1018" i="1"/>
  <c r="F1018" i="1"/>
  <c r="D1034" i="1"/>
  <c r="F1034" i="1"/>
  <c r="D1050" i="1"/>
  <c r="F1050" i="1"/>
  <c r="D1066" i="1"/>
  <c r="F1066" i="1"/>
  <c r="D1082" i="1"/>
  <c r="F1082" i="1"/>
  <c r="D1098" i="1"/>
  <c r="F1098" i="1"/>
  <c r="D1114" i="1"/>
  <c r="F1114" i="1"/>
  <c r="D1130" i="1"/>
  <c r="F1130" i="1"/>
  <c r="D1146" i="1"/>
  <c r="F1146" i="1"/>
  <c r="D1162" i="1"/>
  <c r="F1162" i="1"/>
  <c r="D1178" i="1"/>
  <c r="F1178" i="1"/>
  <c r="D1194" i="1"/>
  <c r="F1194" i="1"/>
  <c r="D762" i="1"/>
  <c r="F762" i="1"/>
  <c r="D746" i="1"/>
  <c r="F746" i="1"/>
  <c r="D730" i="1"/>
  <c r="F730" i="1"/>
  <c r="D714" i="1"/>
  <c r="F714" i="1"/>
  <c r="D698" i="1"/>
  <c r="F698" i="1"/>
  <c r="D682" i="1"/>
  <c r="F682" i="1"/>
  <c r="D666" i="1"/>
  <c r="F666" i="1"/>
  <c r="D650" i="1"/>
  <c r="F650" i="1"/>
  <c r="D634" i="1"/>
  <c r="F634" i="1"/>
  <c r="D618" i="1"/>
  <c r="F618" i="1"/>
  <c r="D602" i="1"/>
  <c r="F602" i="1"/>
  <c r="D586" i="1"/>
  <c r="F586" i="1"/>
  <c r="D570" i="1"/>
  <c r="F570" i="1"/>
  <c r="D554" i="1"/>
  <c r="F554" i="1"/>
  <c r="D538" i="1"/>
  <c r="F538" i="1"/>
  <c r="D522" i="1"/>
  <c r="F522" i="1"/>
  <c r="D504" i="1"/>
  <c r="F504" i="1"/>
  <c r="D441" i="1"/>
  <c r="F441" i="1"/>
  <c r="D377" i="1"/>
  <c r="F377" i="1"/>
  <c r="D283" i="1"/>
  <c r="F283" i="1"/>
  <c r="D155" i="1"/>
  <c r="F155" i="1"/>
  <c r="D27" i="1"/>
  <c r="F27" i="1"/>
  <c r="D753" i="1"/>
  <c r="F753" i="1"/>
  <c r="D737" i="1"/>
  <c r="F737" i="1"/>
  <c r="D721" i="1"/>
  <c r="F721" i="1"/>
  <c r="D705" i="1"/>
  <c r="F705" i="1"/>
  <c r="D689" i="1"/>
  <c r="F689" i="1"/>
  <c r="D673" i="1"/>
  <c r="F673" i="1"/>
  <c r="D657" i="1"/>
  <c r="F657" i="1"/>
  <c r="D641" i="1"/>
  <c r="F641" i="1"/>
  <c r="D625" i="1"/>
  <c r="F625" i="1"/>
  <c r="D609" i="1"/>
  <c r="F609" i="1"/>
  <c r="D593" i="1"/>
  <c r="F593" i="1"/>
  <c r="D577" i="1"/>
  <c r="F577" i="1"/>
  <c r="D561" i="1"/>
  <c r="F561" i="1"/>
  <c r="D545" i="1"/>
  <c r="F545" i="1"/>
  <c r="D529" i="1"/>
  <c r="F529" i="1"/>
  <c r="D513" i="1"/>
  <c r="F513" i="1"/>
  <c r="D469" i="1"/>
  <c r="F469" i="1"/>
  <c r="D405" i="1"/>
  <c r="F405" i="1"/>
  <c r="D339" i="1"/>
  <c r="F339" i="1"/>
  <c r="D211" i="1"/>
  <c r="F211" i="1"/>
  <c r="D83" i="1"/>
  <c r="F83" i="1"/>
  <c r="D760" i="1"/>
  <c r="F760" i="1"/>
  <c r="D744" i="1"/>
  <c r="F744" i="1"/>
  <c r="D728" i="1"/>
  <c r="F728" i="1"/>
  <c r="D712" i="1"/>
  <c r="F712" i="1"/>
  <c r="D696" i="1"/>
  <c r="F696" i="1"/>
  <c r="D680" i="1"/>
  <c r="F680" i="1"/>
  <c r="D664" i="1"/>
  <c r="F664" i="1"/>
  <c r="D648" i="1"/>
  <c r="F648" i="1"/>
  <c r="D632" i="1"/>
  <c r="F632" i="1"/>
  <c r="D616" i="1"/>
  <c r="F616" i="1"/>
  <c r="D600" i="1"/>
  <c r="F600" i="1"/>
  <c r="D584" i="1"/>
  <c r="F584" i="1"/>
  <c r="D568" i="1"/>
  <c r="F568" i="1"/>
  <c r="D552" i="1"/>
  <c r="F552" i="1"/>
  <c r="D536" i="1"/>
  <c r="F536" i="1"/>
  <c r="D520" i="1"/>
  <c r="F520" i="1"/>
  <c r="D497" i="1"/>
  <c r="F497" i="1"/>
  <c r="D433" i="1"/>
  <c r="F433" i="1"/>
  <c r="D369" i="1"/>
  <c r="F369" i="1"/>
  <c r="D267" i="1"/>
  <c r="F267" i="1"/>
  <c r="D139" i="1"/>
  <c r="F139" i="1"/>
  <c r="D11" i="1"/>
  <c r="F11" i="1"/>
  <c r="D488" i="1"/>
  <c r="F488" i="1"/>
  <c r="D472" i="1"/>
  <c r="F472" i="1"/>
  <c r="D456" i="1"/>
  <c r="F456" i="1"/>
  <c r="D440" i="1"/>
  <c r="F440" i="1"/>
  <c r="D424" i="1"/>
  <c r="F424" i="1"/>
  <c r="D408" i="1"/>
  <c r="F408" i="1"/>
  <c r="D392" i="1"/>
  <c r="F392" i="1"/>
  <c r="D376" i="1"/>
  <c r="F376" i="1"/>
  <c r="D360" i="1"/>
  <c r="F360" i="1"/>
  <c r="D344" i="1"/>
  <c r="F344" i="1"/>
  <c r="D314" i="1"/>
  <c r="F314" i="1"/>
  <c r="D282" i="1"/>
  <c r="F282" i="1"/>
  <c r="D250" i="1"/>
  <c r="F250" i="1"/>
  <c r="D218" i="1"/>
  <c r="F218" i="1"/>
  <c r="D186" i="1"/>
  <c r="F186" i="1"/>
  <c r="D154" i="1"/>
  <c r="F154" i="1"/>
  <c r="D122" i="1"/>
  <c r="F122" i="1"/>
  <c r="D90" i="1"/>
  <c r="F90" i="1"/>
  <c r="D58" i="1"/>
  <c r="F58" i="1"/>
  <c r="D26" i="1"/>
  <c r="F26" i="1"/>
  <c r="D499" i="1"/>
  <c r="F499" i="1"/>
  <c r="D483" i="1"/>
  <c r="F483" i="1"/>
  <c r="D467" i="1"/>
  <c r="F467" i="1"/>
  <c r="D451" i="1"/>
  <c r="F451" i="1"/>
  <c r="D435" i="1"/>
  <c r="F435" i="1"/>
  <c r="D419" i="1"/>
  <c r="F419" i="1"/>
  <c r="D403" i="1"/>
  <c r="F403" i="1"/>
  <c r="D387" i="1"/>
  <c r="F387" i="1"/>
  <c r="D371" i="1"/>
  <c r="F371" i="1"/>
  <c r="D355" i="1"/>
  <c r="F355" i="1"/>
  <c r="D335" i="1"/>
  <c r="F335" i="1"/>
  <c r="D303" i="1"/>
  <c r="F303" i="1"/>
  <c r="D271" i="1"/>
  <c r="F271" i="1"/>
  <c r="D239" i="1"/>
  <c r="F239" i="1"/>
  <c r="D207" i="1"/>
  <c r="F207" i="1"/>
  <c r="D175" i="1"/>
  <c r="F175" i="1"/>
  <c r="D143" i="1"/>
  <c r="F143" i="1"/>
  <c r="D111" i="1"/>
  <c r="F111" i="1"/>
  <c r="D79" i="1"/>
  <c r="F79" i="1"/>
  <c r="D47" i="1"/>
  <c r="F47" i="1"/>
  <c r="D15" i="1"/>
  <c r="F15" i="1"/>
  <c r="D502" i="1"/>
  <c r="F502" i="1"/>
  <c r="D486" i="1"/>
  <c r="F486" i="1"/>
  <c r="D470" i="1"/>
  <c r="F470" i="1"/>
  <c r="D454" i="1"/>
  <c r="F454" i="1"/>
  <c r="D438" i="1"/>
  <c r="F438" i="1"/>
  <c r="D422" i="1"/>
  <c r="F422" i="1"/>
  <c r="D406" i="1"/>
  <c r="F406" i="1"/>
  <c r="D390" i="1"/>
  <c r="F390" i="1"/>
  <c r="D374" i="1"/>
  <c r="F374" i="1"/>
  <c r="D358" i="1"/>
  <c r="F358" i="1"/>
  <c r="D342" i="1"/>
  <c r="F342" i="1"/>
  <c r="D310" i="1"/>
  <c r="F310" i="1"/>
  <c r="D278" i="1"/>
  <c r="F278" i="1"/>
  <c r="D246" i="1"/>
  <c r="F246" i="1"/>
  <c r="D214" i="1"/>
  <c r="F214" i="1"/>
  <c r="D182" i="1"/>
  <c r="F182" i="1"/>
  <c r="D150" i="1"/>
  <c r="F150" i="1"/>
  <c r="D118" i="1"/>
  <c r="F118" i="1"/>
  <c r="D86" i="1"/>
  <c r="F86" i="1"/>
  <c r="D54" i="1"/>
  <c r="F54" i="1"/>
  <c r="D22" i="1"/>
  <c r="F22" i="1"/>
  <c r="D337" i="1"/>
  <c r="F337" i="1"/>
  <c r="D321" i="1"/>
  <c r="F321" i="1"/>
  <c r="D305" i="1"/>
  <c r="F305" i="1"/>
  <c r="D289" i="1"/>
  <c r="F289" i="1"/>
  <c r="D273" i="1"/>
  <c r="F273" i="1"/>
  <c r="D257" i="1"/>
  <c r="F257" i="1"/>
  <c r="D241" i="1"/>
  <c r="F241" i="1"/>
  <c r="D225" i="1"/>
  <c r="F225" i="1"/>
  <c r="D209" i="1"/>
  <c r="F209" i="1"/>
  <c r="D193" i="1"/>
  <c r="F193" i="1"/>
  <c r="D177" i="1"/>
  <c r="F177" i="1"/>
  <c r="D161" i="1"/>
  <c r="F161" i="1"/>
  <c r="D145" i="1"/>
  <c r="F145" i="1"/>
  <c r="D129" i="1"/>
  <c r="F129" i="1"/>
  <c r="D113" i="1"/>
  <c r="F113" i="1"/>
  <c r="D97" i="1"/>
  <c r="F97" i="1"/>
  <c r="D81" i="1"/>
  <c r="F81" i="1"/>
  <c r="D65" i="1"/>
  <c r="F65" i="1"/>
  <c r="D49" i="1"/>
  <c r="F49" i="1"/>
  <c r="D33" i="1"/>
  <c r="F33" i="1"/>
  <c r="D17" i="1"/>
  <c r="F17" i="1"/>
  <c r="D340" i="1"/>
  <c r="F340" i="1"/>
  <c r="D324" i="1"/>
  <c r="F324" i="1"/>
  <c r="D308" i="1"/>
  <c r="F308" i="1"/>
  <c r="D292" i="1"/>
  <c r="F292" i="1"/>
  <c r="D276" i="1"/>
  <c r="F276" i="1"/>
  <c r="D260" i="1"/>
  <c r="F260" i="1"/>
  <c r="D244" i="1"/>
  <c r="F244" i="1"/>
  <c r="D228" i="1"/>
  <c r="F228" i="1"/>
  <c r="D212" i="1"/>
  <c r="F212" i="1"/>
  <c r="D196" i="1"/>
  <c r="F196" i="1"/>
  <c r="D180" i="1"/>
  <c r="F180" i="1"/>
  <c r="D164" i="1"/>
  <c r="F164" i="1"/>
  <c r="D148" i="1"/>
  <c r="F148" i="1"/>
  <c r="D132" i="1"/>
  <c r="F132" i="1"/>
  <c r="D116" i="1"/>
  <c r="F116" i="1"/>
  <c r="D100" i="1"/>
  <c r="F100" i="1"/>
  <c r="D84" i="1"/>
  <c r="F84" i="1"/>
  <c r="D68" i="1"/>
  <c r="F68" i="1"/>
  <c r="D52" i="1"/>
  <c r="F52" i="1"/>
  <c r="D36" i="1"/>
  <c r="F36" i="1"/>
  <c r="D20" i="1"/>
  <c r="F20" i="1"/>
  <c r="D4" i="1"/>
  <c r="F4" i="1"/>
  <c r="D413" i="1"/>
  <c r="F413" i="1"/>
  <c r="D547" i="1"/>
  <c r="F547" i="1"/>
  <c r="D611" i="1"/>
  <c r="F611" i="1"/>
  <c r="D675" i="1"/>
  <c r="F675" i="1"/>
  <c r="D739" i="1"/>
  <c r="F739" i="1"/>
  <c r="D775" i="1"/>
  <c r="F775" i="1"/>
  <c r="D791" i="1"/>
  <c r="F791" i="1"/>
  <c r="D807" i="1"/>
  <c r="F807" i="1"/>
  <c r="D823" i="1"/>
  <c r="F823" i="1"/>
  <c r="D839" i="1"/>
  <c r="F839" i="1"/>
  <c r="D855" i="1"/>
  <c r="F855" i="1"/>
  <c r="D871" i="1"/>
  <c r="F871" i="1"/>
  <c r="D887" i="1"/>
  <c r="F887" i="1"/>
  <c r="D903" i="1"/>
  <c r="F903" i="1"/>
  <c r="D919" i="1"/>
  <c r="F919" i="1"/>
  <c r="D935" i="1"/>
  <c r="F935" i="1"/>
  <c r="D951" i="1"/>
  <c r="F951" i="1"/>
  <c r="D967" i="1"/>
  <c r="F967" i="1"/>
  <c r="D983" i="1"/>
  <c r="F983" i="1"/>
  <c r="D999" i="1"/>
  <c r="F999" i="1"/>
  <c r="D1015" i="1"/>
  <c r="F1015" i="1"/>
  <c r="D1031" i="1"/>
  <c r="F1031" i="1"/>
  <c r="D1047" i="1"/>
  <c r="F1047" i="1"/>
  <c r="D1063" i="1"/>
  <c r="F1063" i="1"/>
  <c r="D1079" i="1"/>
  <c r="F1079" i="1"/>
  <c r="D1095" i="1"/>
  <c r="F1095" i="1"/>
  <c r="D1111" i="1"/>
  <c r="F1111" i="1"/>
  <c r="D1127" i="1"/>
  <c r="F1127" i="1"/>
  <c r="D1143" i="1"/>
  <c r="F1143" i="1"/>
  <c r="D1159" i="1"/>
  <c r="F1159" i="1"/>
  <c r="D1175" i="1"/>
  <c r="F1175" i="1"/>
  <c r="D1191" i="1"/>
  <c r="F1191" i="1"/>
  <c r="D1120" i="1"/>
  <c r="F1120" i="1"/>
  <c r="D1184" i="1"/>
  <c r="F1184" i="1"/>
  <c r="D1108" i="1"/>
  <c r="F1108" i="1"/>
  <c r="D1056" i="1"/>
  <c r="F1056" i="1"/>
  <c r="D1016" i="1"/>
  <c r="F1016" i="1"/>
  <c r="D964" i="1"/>
  <c r="F964" i="1"/>
  <c r="D916" i="1"/>
  <c r="F916" i="1"/>
  <c r="D876" i="1"/>
  <c r="F876" i="1"/>
  <c r="D828" i="1"/>
  <c r="F828" i="1"/>
  <c r="D780" i="1"/>
  <c r="F780" i="1"/>
  <c r="D631" i="1"/>
  <c r="F631" i="1"/>
  <c r="D429" i="1"/>
  <c r="F429" i="1"/>
  <c r="D1096" i="1"/>
  <c r="F1096" i="1"/>
  <c r="D1048" i="1"/>
  <c r="F1048" i="1"/>
  <c r="D996" i="1"/>
  <c r="F996" i="1"/>
  <c r="D948" i="1"/>
  <c r="F948" i="1"/>
  <c r="D892" i="1"/>
  <c r="F892" i="1"/>
  <c r="D844" i="1"/>
  <c r="F844" i="1"/>
  <c r="D800" i="1"/>
  <c r="F800" i="1"/>
  <c r="D711" i="1"/>
  <c r="F711" i="1"/>
  <c r="D567" i="1"/>
  <c r="F567" i="1"/>
  <c r="D1112" i="1"/>
  <c r="F1112" i="1"/>
  <c r="D1064" i="1"/>
  <c r="F1064" i="1"/>
  <c r="D1012" i="1"/>
  <c r="F1012" i="1"/>
  <c r="D968" i="1"/>
  <c r="F968" i="1"/>
  <c r="D920" i="1"/>
  <c r="F920" i="1"/>
  <c r="D872" i="1"/>
  <c r="F872" i="1"/>
  <c r="D820" i="1"/>
  <c r="F820" i="1"/>
  <c r="D772" i="1"/>
  <c r="F772" i="1"/>
  <c r="D365" i="1"/>
  <c r="F365" i="1"/>
  <c r="D1204" i="1"/>
  <c r="F1204" i="1"/>
  <c r="D1176" i="1"/>
  <c r="F1176" i="1"/>
  <c r="D1164" i="1"/>
  <c r="F1164" i="1"/>
  <c r="K1164" i="1" l="1"/>
  <c r="M1164" i="1" s="1"/>
  <c r="L1164" i="1"/>
  <c r="K892" i="1"/>
  <c r="M892" i="1" s="1"/>
  <c r="L892" i="1"/>
  <c r="K1120" i="1"/>
  <c r="M1120" i="1" s="1"/>
  <c r="L1120" i="1"/>
  <c r="K1015" i="1"/>
  <c r="M1015" i="1" s="1"/>
  <c r="L1015" i="1"/>
  <c r="K1176" i="1"/>
  <c r="M1176" i="1" s="1"/>
  <c r="L1176" i="1"/>
  <c r="K820" i="1"/>
  <c r="M820" i="1" s="1"/>
  <c r="L820" i="1"/>
  <c r="K920" i="1"/>
  <c r="M920" i="1" s="1"/>
  <c r="L920" i="1"/>
  <c r="K1112" i="1"/>
  <c r="M1112" i="1" s="1"/>
  <c r="L1112" i="1"/>
  <c r="K948" i="1"/>
  <c r="M948" i="1" s="1"/>
  <c r="L948" i="1"/>
  <c r="K780" i="1"/>
  <c r="M780" i="1" s="1"/>
  <c r="L780" i="1"/>
  <c r="K1056" i="1"/>
  <c r="M1056" i="1" s="1"/>
  <c r="L1056" i="1"/>
  <c r="K1191" i="1"/>
  <c r="M1191" i="1" s="1"/>
  <c r="L1191" i="1"/>
  <c r="K1127" i="1"/>
  <c r="M1127" i="1" s="1"/>
  <c r="L1127" i="1"/>
  <c r="K1095" i="1"/>
  <c r="M1095" i="1" s="1"/>
  <c r="L1095" i="1"/>
  <c r="K999" i="1"/>
  <c r="M999" i="1" s="1"/>
  <c r="L999" i="1"/>
  <c r="K967" i="1"/>
  <c r="M967" i="1" s="1"/>
  <c r="L967" i="1"/>
  <c r="K903" i="1"/>
  <c r="M903" i="1" s="1"/>
  <c r="L903" i="1"/>
  <c r="K807" i="1"/>
  <c r="M807" i="1" s="1"/>
  <c r="L807" i="1"/>
  <c r="K675" i="1"/>
  <c r="M675" i="1" s="1"/>
  <c r="L675" i="1"/>
  <c r="K547" i="1"/>
  <c r="M547" i="1" s="1"/>
  <c r="L547" i="1"/>
  <c r="K36" i="1"/>
  <c r="M36" i="1" s="1"/>
  <c r="L36" i="1"/>
  <c r="K68" i="1"/>
  <c r="M68" i="1" s="1"/>
  <c r="L68" i="1"/>
  <c r="K100" i="1"/>
  <c r="M100" i="1" s="1"/>
  <c r="L100" i="1"/>
  <c r="K132" i="1"/>
  <c r="M132" i="1" s="1"/>
  <c r="L132" i="1"/>
  <c r="K196" i="1"/>
  <c r="M196" i="1" s="1"/>
  <c r="L196" i="1"/>
  <c r="K260" i="1"/>
  <c r="M260" i="1" s="1"/>
  <c r="L260" i="1"/>
  <c r="K17" i="1"/>
  <c r="M17" i="1" s="1"/>
  <c r="L17" i="1"/>
  <c r="K81" i="1"/>
  <c r="M81" i="1" s="1"/>
  <c r="L81" i="1"/>
  <c r="K113" i="1"/>
  <c r="M113" i="1" s="1"/>
  <c r="L113" i="1"/>
  <c r="K209" i="1"/>
  <c r="M209" i="1" s="1"/>
  <c r="L209" i="1"/>
  <c r="K305" i="1"/>
  <c r="M305" i="1" s="1"/>
  <c r="L305" i="1"/>
  <c r="K54" i="1"/>
  <c r="M54" i="1" s="1"/>
  <c r="L54" i="1"/>
  <c r="K390" i="1"/>
  <c r="M390" i="1" s="1"/>
  <c r="L390" i="1"/>
  <c r="K422" i="1"/>
  <c r="M422" i="1" s="1"/>
  <c r="L422" i="1"/>
  <c r="K486" i="1"/>
  <c r="M486" i="1" s="1"/>
  <c r="L486" i="1"/>
  <c r="K15" i="1"/>
  <c r="M15" i="1" s="1"/>
  <c r="L15" i="1"/>
  <c r="K143" i="1"/>
  <c r="M143" i="1" s="1"/>
  <c r="L143" i="1"/>
  <c r="K207" i="1"/>
  <c r="M207" i="1" s="1"/>
  <c r="L207" i="1"/>
  <c r="K335" i="1"/>
  <c r="M335" i="1" s="1"/>
  <c r="L335" i="1"/>
  <c r="K467" i="1"/>
  <c r="M467" i="1" s="1"/>
  <c r="L467" i="1"/>
  <c r="K122" i="1"/>
  <c r="M122" i="1" s="1"/>
  <c r="L122" i="1"/>
  <c r="K314" i="1"/>
  <c r="M314" i="1" s="1"/>
  <c r="L314" i="1"/>
  <c r="K360" i="1"/>
  <c r="M360" i="1" s="1"/>
  <c r="L360" i="1"/>
  <c r="K392" i="1"/>
  <c r="M392" i="1" s="1"/>
  <c r="L392" i="1"/>
  <c r="K456" i="1"/>
  <c r="M456" i="1" s="1"/>
  <c r="L456" i="1"/>
  <c r="K488" i="1"/>
  <c r="M488" i="1" s="1"/>
  <c r="L488" i="1"/>
  <c r="K369" i="1"/>
  <c r="M369" i="1" s="1"/>
  <c r="L369" i="1"/>
  <c r="K536" i="1"/>
  <c r="M536" i="1" s="1"/>
  <c r="L536" i="1"/>
  <c r="K632" i="1"/>
  <c r="M632" i="1" s="1"/>
  <c r="L632" i="1"/>
  <c r="K664" i="1"/>
  <c r="M664" i="1" s="1"/>
  <c r="L664" i="1"/>
  <c r="K728" i="1"/>
  <c r="M728" i="1" s="1"/>
  <c r="L728" i="1"/>
  <c r="K760" i="1"/>
  <c r="M760" i="1" s="1"/>
  <c r="L760" i="1"/>
  <c r="K405" i="1"/>
  <c r="M405" i="1" s="1"/>
  <c r="L405" i="1"/>
  <c r="K513" i="1"/>
  <c r="M513" i="1" s="1"/>
  <c r="L513" i="1"/>
  <c r="K577" i="1"/>
  <c r="M577" i="1" s="1"/>
  <c r="L577" i="1"/>
  <c r="K641" i="1"/>
  <c r="M641" i="1" s="1"/>
  <c r="L641" i="1"/>
  <c r="K673" i="1"/>
  <c r="M673" i="1" s="1"/>
  <c r="L673" i="1"/>
  <c r="K27" i="1"/>
  <c r="M27" i="1" s="1"/>
  <c r="L27" i="1"/>
  <c r="K522" i="1"/>
  <c r="M522" i="1" s="1"/>
  <c r="L522" i="1"/>
  <c r="K586" i="1"/>
  <c r="M586" i="1" s="1"/>
  <c r="L586" i="1"/>
  <c r="K618" i="1"/>
  <c r="M618" i="1" s="1"/>
  <c r="L618" i="1"/>
  <c r="K682" i="1"/>
  <c r="M682" i="1" s="1"/>
  <c r="L682" i="1"/>
  <c r="K746" i="1"/>
  <c r="M746" i="1" s="1"/>
  <c r="L746" i="1"/>
  <c r="K1162" i="1"/>
  <c r="M1162" i="1" s="1"/>
  <c r="L1162" i="1"/>
  <c r="K1098" i="1"/>
  <c r="M1098" i="1" s="1"/>
  <c r="L1098" i="1"/>
  <c r="K1066" i="1"/>
  <c r="M1066" i="1" s="1"/>
  <c r="L1066" i="1"/>
  <c r="K1002" i="1"/>
  <c r="M1002" i="1" s="1"/>
  <c r="L1002" i="1"/>
  <c r="K938" i="1"/>
  <c r="M938" i="1" s="1"/>
  <c r="L938" i="1"/>
  <c r="K874" i="1"/>
  <c r="M874" i="1" s="1"/>
  <c r="L874" i="1"/>
  <c r="K810" i="1"/>
  <c r="M810" i="1" s="1"/>
  <c r="L810" i="1"/>
  <c r="K778" i="1"/>
  <c r="M778" i="1" s="1"/>
  <c r="L778" i="1"/>
  <c r="K559" i="1"/>
  <c r="M559" i="1" s="1"/>
  <c r="L559" i="1"/>
  <c r="K1145" i="1"/>
  <c r="M1145" i="1" s="1"/>
  <c r="L1145" i="1"/>
  <c r="K1172" i="1"/>
  <c r="M1172" i="1" s="1"/>
  <c r="L1172" i="1"/>
  <c r="K784" i="1"/>
  <c r="M784" i="1" s="1"/>
  <c r="L784" i="1"/>
  <c r="K980" i="1"/>
  <c r="M980" i="1" s="1"/>
  <c r="L980" i="1"/>
  <c r="K912" i="1"/>
  <c r="M912" i="1" s="1"/>
  <c r="L912" i="1"/>
  <c r="K679" i="1"/>
  <c r="M679" i="1" s="1"/>
  <c r="L679" i="1"/>
  <c r="K840" i="1"/>
  <c r="M840" i="1" s="1"/>
  <c r="L840" i="1"/>
  <c r="K1028" i="1"/>
  <c r="M1028" i="1" s="1"/>
  <c r="L1028" i="1"/>
  <c r="K1139" i="1"/>
  <c r="M1139" i="1" s="1"/>
  <c r="L1139" i="1"/>
  <c r="K1107" i="1"/>
  <c r="M1107" i="1" s="1"/>
  <c r="L1107" i="1"/>
  <c r="K1043" i="1"/>
  <c r="M1043" i="1" s="1"/>
  <c r="L1043" i="1"/>
  <c r="K1011" i="1"/>
  <c r="M1011" i="1" s="1"/>
  <c r="L1011" i="1"/>
  <c r="K979" i="1"/>
  <c r="M979" i="1" s="1"/>
  <c r="L979" i="1"/>
  <c r="K883" i="1"/>
  <c r="M883" i="1" s="1"/>
  <c r="L883" i="1"/>
  <c r="K787" i="1"/>
  <c r="M787" i="1" s="1"/>
  <c r="L787" i="1"/>
  <c r="K723" i="1"/>
  <c r="M723" i="1" s="1"/>
  <c r="L723" i="1"/>
  <c r="K349" i="1"/>
  <c r="M349" i="1" s="1"/>
  <c r="L349" i="1"/>
  <c r="K56" i="1"/>
  <c r="M56" i="1" s="1"/>
  <c r="L56" i="1"/>
  <c r="K152" i="1"/>
  <c r="M152" i="1" s="1"/>
  <c r="L152" i="1"/>
  <c r="K216" i="1"/>
  <c r="M216" i="1" s="1"/>
  <c r="L216" i="1"/>
  <c r="K312" i="1"/>
  <c r="M312" i="1" s="1"/>
  <c r="L312" i="1"/>
  <c r="K37" i="1"/>
  <c r="M37" i="1" s="1"/>
  <c r="L37" i="1"/>
  <c r="K69" i="1"/>
  <c r="M69" i="1" s="1"/>
  <c r="L69" i="1"/>
  <c r="K101" i="1"/>
  <c r="M101" i="1" s="1"/>
  <c r="L101" i="1"/>
  <c r="K133" i="1"/>
  <c r="M133" i="1" s="1"/>
  <c r="L133" i="1"/>
  <c r="K165" i="1"/>
  <c r="M165" i="1" s="1"/>
  <c r="L165" i="1"/>
  <c r="K197" i="1"/>
  <c r="M197" i="1" s="1"/>
  <c r="L197" i="1"/>
  <c r="K229" i="1"/>
  <c r="M229" i="1" s="1"/>
  <c r="L229" i="1"/>
  <c r="K261" i="1"/>
  <c r="M261" i="1" s="1"/>
  <c r="L261" i="1"/>
  <c r="K293" i="1"/>
  <c r="M293" i="1" s="1"/>
  <c r="L293" i="1"/>
  <c r="K325" i="1"/>
  <c r="M325" i="1" s="1"/>
  <c r="L325" i="1"/>
  <c r="K30" i="1"/>
  <c r="M30" i="1" s="1"/>
  <c r="L30" i="1"/>
  <c r="K94" i="1"/>
  <c r="M94" i="1" s="1"/>
  <c r="L94" i="1"/>
  <c r="K158" i="1"/>
  <c r="M158" i="1" s="1"/>
  <c r="L158" i="1"/>
  <c r="K222" i="1"/>
  <c r="M222" i="1" s="1"/>
  <c r="L222" i="1"/>
  <c r="K286" i="1"/>
  <c r="M286" i="1" s="1"/>
  <c r="L286" i="1"/>
  <c r="K346" i="1"/>
  <c r="M346" i="1" s="1"/>
  <c r="L346" i="1"/>
  <c r="K378" i="1"/>
  <c r="M378" i="1" s="1"/>
  <c r="L378" i="1"/>
  <c r="K410" i="1"/>
  <c r="M410" i="1" s="1"/>
  <c r="L410" i="1"/>
  <c r="K474" i="1"/>
  <c r="M474" i="1" s="1"/>
  <c r="L474" i="1"/>
  <c r="K55" i="1"/>
  <c r="M55" i="1" s="1"/>
  <c r="L55" i="1"/>
  <c r="K119" i="1"/>
  <c r="M119" i="1" s="1"/>
  <c r="L119" i="1"/>
  <c r="K247" i="1"/>
  <c r="M247" i="1" s="1"/>
  <c r="L247" i="1"/>
  <c r="K423" i="1"/>
  <c r="M423" i="1" s="1"/>
  <c r="L423" i="1"/>
  <c r="K455" i="1"/>
  <c r="M455" i="1" s="1"/>
  <c r="L455" i="1"/>
  <c r="K290" i="1"/>
  <c r="M290" i="1" s="1"/>
  <c r="L290" i="1"/>
  <c r="K348" i="1"/>
  <c r="M348" i="1" s="1"/>
  <c r="L348" i="1"/>
  <c r="K412" i="1"/>
  <c r="M412" i="1" s="1"/>
  <c r="L412" i="1"/>
  <c r="K444" i="1"/>
  <c r="M444" i="1" s="1"/>
  <c r="L444" i="1"/>
  <c r="K476" i="1"/>
  <c r="M476" i="1" s="1"/>
  <c r="L476" i="1"/>
  <c r="K43" i="1"/>
  <c r="M43" i="1" s="1"/>
  <c r="L43" i="1"/>
  <c r="K449" i="1"/>
  <c r="M449" i="1" s="1"/>
  <c r="L449" i="1"/>
  <c r="K620" i="1"/>
  <c r="M620" i="1" s="1"/>
  <c r="L620" i="1"/>
  <c r="K652" i="1"/>
  <c r="M652" i="1" s="1"/>
  <c r="L652" i="1"/>
  <c r="K115" i="1"/>
  <c r="M115" i="1" s="1"/>
  <c r="L115" i="1"/>
  <c r="K533" i="1"/>
  <c r="M533" i="1" s="1"/>
  <c r="L533" i="1"/>
  <c r="K597" i="1"/>
  <c r="M597" i="1" s="1"/>
  <c r="L597" i="1"/>
  <c r="K693" i="1"/>
  <c r="M693" i="1" s="1"/>
  <c r="L693" i="1"/>
  <c r="K757" i="1"/>
  <c r="M757" i="1" s="1"/>
  <c r="L757" i="1"/>
  <c r="K393" i="1"/>
  <c r="M393" i="1" s="1"/>
  <c r="L393" i="1"/>
  <c r="K574" i="1"/>
  <c r="M574" i="1" s="1"/>
  <c r="L574" i="1"/>
  <c r="K848" i="1"/>
  <c r="M848" i="1" s="1"/>
  <c r="L848" i="1"/>
  <c r="K1036" i="1"/>
  <c r="M1036" i="1" s="1"/>
  <c r="L1036" i="1"/>
  <c r="K493" i="1"/>
  <c r="M493" i="1" s="1"/>
  <c r="L493" i="1"/>
  <c r="K972" i="1"/>
  <c r="M972" i="1" s="1"/>
  <c r="L972" i="1"/>
  <c r="K1068" i="1"/>
  <c r="M1068" i="1" s="1"/>
  <c r="L1068" i="1"/>
  <c r="K804" i="1"/>
  <c r="M804" i="1" s="1"/>
  <c r="L804" i="1"/>
  <c r="K900" i="1"/>
  <c r="M900" i="1" s="1"/>
  <c r="L900" i="1"/>
  <c r="K1080" i="1"/>
  <c r="M1080" i="1" s="1"/>
  <c r="L1080" i="1"/>
  <c r="K1152" i="1"/>
  <c r="M1152" i="1" s="1"/>
  <c r="L1152" i="1"/>
  <c r="K1151" i="1"/>
  <c r="M1151" i="1" s="1"/>
  <c r="L1151" i="1"/>
  <c r="K1055" i="1"/>
  <c r="M1055" i="1" s="1"/>
  <c r="L1055" i="1"/>
  <c r="K991" i="1"/>
  <c r="M991" i="1" s="1"/>
  <c r="L991" i="1"/>
  <c r="K927" i="1"/>
  <c r="M927" i="1" s="1"/>
  <c r="L927" i="1"/>
  <c r="K831" i="1"/>
  <c r="M831" i="1" s="1"/>
  <c r="L831" i="1"/>
  <c r="K799" i="1"/>
  <c r="M799" i="1" s="1"/>
  <c r="L799" i="1"/>
  <c r="K767" i="1"/>
  <c r="M767" i="1" s="1"/>
  <c r="L767" i="1"/>
  <c r="K515" i="1"/>
  <c r="M515" i="1" s="1"/>
  <c r="L515" i="1"/>
  <c r="K76" i="1"/>
  <c r="M76" i="1" s="1"/>
  <c r="L76" i="1"/>
  <c r="K108" i="1"/>
  <c r="M108" i="1" s="1"/>
  <c r="L108" i="1"/>
  <c r="K204" i="1"/>
  <c r="M204" i="1" s="1"/>
  <c r="L204" i="1"/>
  <c r="K332" i="1"/>
  <c r="M332" i="1" s="1"/>
  <c r="L332" i="1"/>
  <c r="K185" i="1"/>
  <c r="M185" i="1" s="1"/>
  <c r="L185" i="1"/>
  <c r="K249" i="1"/>
  <c r="M249" i="1" s="1"/>
  <c r="L249" i="1"/>
  <c r="K313" i="1"/>
  <c r="M313" i="1" s="1"/>
  <c r="L313" i="1"/>
  <c r="K70" i="1"/>
  <c r="M70" i="1" s="1"/>
  <c r="L70" i="1"/>
  <c r="K134" i="1"/>
  <c r="M134" i="1" s="1"/>
  <c r="L134" i="1"/>
  <c r="K262" i="1"/>
  <c r="M262" i="1" s="1"/>
  <c r="L262" i="1"/>
  <c r="K430" i="1"/>
  <c r="M430" i="1" s="1"/>
  <c r="L430" i="1"/>
  <c r="K462" i="1"/>
  <c r="M462" i="1" s="1"/>
  <c r="L462" i="1"/>
  <c r="K223" i="1"/>
  <c r="M223" i="1" s="1"/>
  <c r="L223" i="1"/>
  <c r="K287" i="1"/>
  <c r="M287" i="1" s="1"/>
  <c r="L287" i="1"/>
  <c r="K379" i="1"/>
  <c r="M379" i="1" s="1"/>
  <c r="L379" i="1"/>
  <c r="K443" i="1"/>
  <c r="M443" i="1" s="1"/>
  <c r="L443" i="1"/>
  <c r="K475" i="1"/>
  <c r="M475" i="1" s="1"/>
  <c r="L475" i="1"/>
  <c r="K74" i="1"/>
  <c r="M74" i="1" s="1"/>
  <c r="L74" i="1"/>
  <c r="K202" i="1"/>
  <c r="M202" i="1" s="1"/>
  <c r="L202" i="1"/>
  <c r="K266" i="1"/>
  <c r="M266" i="1" s="1"/>
  <c r="L266" i="1"/>
  <c r="K330" i="1"/>
  <c r="M330" i="1" s="1"/>
  <c r="L330" i="1"/>
  <c r="K432" i="1"/>
  <c r="M432" i="1" s="1"/>
  <c r="L432" i="1"/>
  <c r="K496" i="1"/>
  <c r="M496" i="1" s="1"/>
  <c r="L496" i="1"/>
  <c r="K544" i="1"/>
  <c r="M544" i="1" s="1"/>
  <c r="L544" i="1"/>
  <c r="K576" i="1"/>
  <c r="M576" i="1" s="1"/>
  <c r="L576" i="1"/>
  <c r="K608" i="1"/>
  <c r="M608" i="1" s="1"/>
  <c r="L608" i="1"/>
  <c r="K704" i="1"/>
  <c r="M704" i="1" s="1"/>
  <c r="L704" i="1"/>
  <c r="K736" i="1"/>
  <c r="M736" i="1" s="1"/>
  <c r="L736" i="1"/>
  <c r="K437" i="1"/>
  <c r="M437" i="1" s="1"/>
  <c r="L437" i="1"/>
  <c r="K585" i="1"/>
  <c r="M585" i="1" s="1"/>
  <c r="L585" i="1"/>
  <c r="K713" i="1"/>
  <c r="M713" i="1" s="1"/>
  <c r="L713" i="1"/>
  <c r="K745" i="1"/>
  <c r="M745" i="1" s="1"/>
  <c r="L745" i="1"/>
  <c r="K473" i="1"/>
  <c r="M473" i="1" s="1"/>
  <c r="L473" i="1"/>
  <c r="K530" i="1"/>
  <c r="M530" i="1" s="1"/>
  <c r="L530" i="1"/>
  <c r="K594" i="1"/>
  <c r="M594" i="1" s="1"/>
  <c r="L594" i="1"/>
  <c r="K626" i="1"/>
  <c r="M626" i="1" s="1"/>
  <c r="L626" i="1"/>
  <c r="K722" i="1"/>
  <c r="M722" i="1" s="1"/>
  <c r="L722" i="1"/>
  <c r="K1090" i="1"/>
  <c r="M1090" i="1" s="1"/>
  <c r="L1090" i="1"/>
  <c r="K1026" i="1"/>
  <c r="M1026" i="1" s="1"/>
  <c r="L1026" i="1"/>
  <c r="K962" i="1"/>
  <c r="M962" i="1" s="1"/>
  <c r="L962" i="1"/>
  <c r="K1180" i="1"/>
  <c r="M1180" i="1" s="1"/>
  <c r="L1180" i="1"/>
  <c r="K1128" i="1"/>
  <c r="M1128" i="1" s="1"/>
  <c r="L1128" i="1"/>
  <c r="K860" i="1"/>
  <c r="M860" i="1" s="1"/>
  <c r="L860" i="1"/>
  <c r="K1052" i="1"/>
  <c r="M1052" i="1" s="1"/>
  <c r="L1052" i="1"/>
  <c r="K535" i="1"/>
  <c r="M535" i="1" s="1"/>
  <c r="L535" i="1"/>
  <c r="K788" i="1"/>
  <c r="M788" i="1" s="1"/>
  <c r="L788" i="1"/>
  <c r="K583" i="1"/>
  <c r="M583" i="1" s="1"/>
  <c r="L583" i="1"/>
  <c r="K1129" i="1"/>
  <c r="M1129" i="1" s="1"/>
  <c r="L1129" i="1"/>
  <c r="K1065" i="1"/>
  <c r="M1065" i="1" s="1"/>
  <c r="L1065" i="1"/>
  <c r="K905" i="1"/>
  <c r="M905" i="1" s="1"/>
  <c r="L905" i="1"/>
  <c r="K809" i="1"/>
  <c r="M809" i="1" s="1"/>
  <c r="L809" i="1"/>
  <c r="K555" i="1"/>
  <c r="M555" i="1" s="1"/>
  <c r="L555" i="1"/>
  <c r="K35" i="1"/>
  <c r="M35" i="1" s="1"/>
  <c r="L35" i="1"/>
  <c r="K790" i="1"/>
  <c r="M790" i="1" s="1"/>
  <c r="L790" i="1"/>
  <c r="K607" i="1"/>
  <c r="M607" i="1" s="1"/>
  <c r="L607" i="1"/>
  <c r="K1189" i="1"/>
  <c r="M1189" i="1" s="1"/>
  <c r="L1189" i="1"/>
  <c r="K1029" i="1"/>
  <c r="M1029" i="1" s="1"/>
  <c r="L1029" i="1"/>
  <c r="K933" i="1"/>
  <c r="M933" i="1" s="1"/>
  <c r="L933" i="1"/>
  <c r="K837" i="1"/>
  <c r="M837" i="1" s="1"/>
  <c r="L837" i="1"/>
  <c r="K805" i="1"/>
  <c r="M805" i="1" s="1"/>
  <c r="L805" i="1"/>
  <c r="K667" i="1"/>
  <c r="M667" i="1" s="1"/>
  <c r="L667" i="1"/>
  <c r="K386" i="1"/>
  <c r="M386" i="1" s="1"/>
  <c r="L386" i="1"/>
  <c r="K263" i="1"/>
  <c r="M263" i="1" s="1"/>
  <c r="L263" i="1"/>
  <c r="K484" i="1"/>
  <c r="M484" i="1" s="1"/>
  <c r="L484" i="1"/>
  <c r="K580" i="1"/>
  <c r="M580" i="1" s="1"/>
  <c r="L580" i="1"/>
  <c r="K692" i="1"/>
  <c r="M692" i="1" s="1"/>
  <c r="L692" i="1"/>
  <c r="K557" i="1"/>
  <c r="M557" i="1" s="1"/>
  <c r="L557" i="1"/>
  <c r="K1134" i="1"/>
  <c r="M1134" i="1" s="1"/>
  <c r="L1134" i="1"/>
  <c r="K703" i="1"/>
  <c r="M703" i="1" s="1"/>
  <c r="L703" i="1"/>
  <c r="K1149" i="1"/>
  <c r="M1149" i="1" s="1"/>
  <c r="L1149" i="1"/>
  <c r="K1204" i="1"/>
  <c r="M1204" i="1" s="1"/>
  <c r="L1204" i="1"/>
  <c r="K968" i="1"/>
  <c r="M968" i="1" s="1"/>
  <c r="L968" i="1"/>
  <c r="K567" i="1"/>
  <c r="M567" i="1" s="1"/>
  <c r="L567" i="1"/>
  <c r="K1096" i="1"/>
  <c r="M1096" i="1" s="1"/>
  <c r="L1096" i="1"/>
  <c r="K1111" i="1"/>
  <c r="M1111" i="1" s="1"/>
  <c r="L1111" i="1"/>
  <c r="K983" i="1"/>
  <c r="M983" i="1" s="1"/>
  <c r="L983" i="1"/>
  <c r="K887" i="1"/>
  <c r="M887" i="1" s="1"/>
  <c r="L887" i="1"/>
  <c r="K823" i="1"/>
  <c r="M823" i="1" s="1"/>
  <c r="L823" i="1"/>
  <c r="K739" i="1"/>
  <c r="M739" i="1" s="1"/>
  <c r="L739" i="1"/>
  <c r="K413" i="1"/>
  <c r="M413" i="1" s="1"/>
  <c r="L413" i="1"/>
  <c r="K116" i="1"/>
  <c r="M116" i="1" s="1"/>
  <c r="L116" i="1"/>
  <c r="K212" i="1"/>
  <c r="M212" i="1" s="1"/>
  <c r="L212" i="1"/>
  <c r="K244" i="1"/>
  <c r="M244" i="1" s="1"/>
  <c r="L244" i="1"/>
  <c r="K340" i="1"/>
  <c r="M340" i="1" s="1"/>
  <c r="L340" i="1"/>
  <c r="K33" i="1"/>
  <c r="M33" i="1" s="1"/>
  <c r="L33" i="1"/>
  <c r="K65" i="1"/>
  <c r="M65" i="1" s="1"/>
  <c r="L65" i="1"/>
  <c r="K97" i="1"/>
  <c r="M97" i="1" s="1"/>
  <c r="L97" i="1"/>
  <c r="K225" i="1"/>
  <c r="M225" i="1" s="1"/>
  <c r="L225" i="1"/>
  <c r="K289" i="1"/>
  <c r="M289" i="1" s="1"/>
  <c r="L289" i="1"/>
  <c r="K86" i="1"/>
  <c r="M86" i="1" s="1"/>
  <c r="L86" i="1"/>
  <c r="K150" i="1"/>
  <c r="M150" i="1" s="1"/>
  <c r="L150" i="1"/>
  <c r="K278" i="1"/>
  <c r="M278" i="1" s="1"/>
  <c r="L278" i="1"/>
  <c r="K374" i="1"/>
  <c r="M374" i="1" s="1"/>
  <c r="L374" i="1"/>
  <c r="K406" i="1"/>
  <c r="M406" i="1" s="1"/>
  <c r="L406" i="1"/>
  <c r="K470" i="1"/>
  <c r="M470" i="1" s="1"/>
  <c r="L470" i="1"/>
  <c r="K111" i="1"/>
  <c r="M111" i="1" s="1"/>
  <c r="L111" i="1"/>
  <c r="K303" i="1"/>
  <c r="M303" i="1" s="1"/>
  <c r="L303" i="1"/>
  <c r="K355" i="1"/>
  <c r="M355" i="1" s="1"/>
  <c r="L355" i="1"/>
  <c r="K419" i="1"/>
  <c r="M419" i="1" s="1"/>
  <c r="L419" i="1"/>
  <c r="K483" i="1"/>
  <c r="M483" i="1" s="1"/>
  <c r="L483" i="1"/>
  <c r="K26" i="1"/>
  <c r="M26" i="1" s="1"/>
  <c r="L26" i="1"/>
  <c r="K218" i="1"/>
  <c r="M218" i="1" s="1"/>
  <c r="L218" i="1"/>
  <c r="K376" i="1"/>
  <c r="M376" i="1" s="1"/>
  <c r="L376" i="1"/>
  <c r="K408" i="1"/>
  <c r="M408" i="1" s="1"/>
  <c r="L408" i="1"/>
  <c r="K440" i="1"/>
  <c r="M440" i="1" s="1"/>
  <c r="L440" i="1"/>
  <c r="K11" i="1"/>
  <c r="M11" i="1" s="1"/>
  <c r="L11" i="1"/>
  <c r="K433" i="1"/>
  <c r="M433" i="1" s="1"/>
  <c r="L433" i="1"/>
  <c r="K584" i="1"/>
  <c r="M584" i="1" s="1"/>
  <c r="L584" i="1"/>
  <c r="K616" i="1"/>
  <c r="M616" i="1" s="1"/>
  <c r="L616" i="1"/>
  <c r="K648" i="1"/>
  <c r="M648" i="1" s="1"/>
  <c r="L648" i="1"/>
  <c r="K712" i="1"/>
  <c r="M712" i="1" s="1"/>
  <c r="L712" i="1"/>
  <c r="K744" i="1"/>
  <c r="M744" i="1" s="1"/>
  <c r="L744" i="1"/>
  <c r="K339" i="1"/>
  <c r="M339" i="1" s="1"/>
  <c r="L339" i="1"/>
  <c r="K469" i="1"/>
  <c r="M469" i="1" s="1"/>
  <c r="L469" i="1"/>
  <c r="K561" i="1"/>
  <c r="M561" i="1" s="1"/>
  <c r="L561" i="1"/>
  <c r="K593" i="1"/>
  <c r="M593" i="1" s="1"/>
  <c r="L593" i="1"/>
  <c r="K625" i="1"/>
  <c r="M625" i="1" s="1"/>
  <c r="L625" i="1"/>
  <c r="K721" i="1"/>
  <c r="M721" i="1" s="1"/>
  <c r="L721" i="1"/>
  <c r="K377" i="1"/>
  <c r="M377" i="1" s="1"/>
  <c r="L377" i="1"/>
  <c r="K538" i="1"/>
  <c r="M538" i="1" s="1"/>
  <c r="L538" i="1"/>
  <c r="K570" i="1"/>
  <c r="M570" i="1" s="1"/>
  <c r="L570" i="1"/>
  <c r="K634" i="1"/>
  <c r="M634" i="1" s="1"/>
  <c r="L634" i="1"/>
  <c r="K730" i="1"/>
  <c r="M730" i="1" s="1"/>
  <c r="L730" i="1"/>
  <c r="K1178" i="1"/>
  <c r="M1178" i="1" s="1"/>
  <c r="L1178" i="1"/>
  <c r="K1146" i="1"/>
  <c r="M1146" i="1" s="1"/>
  <c r="L1146" i="1"/>
  <c r="K1050" i="1"/>
  <c r="M1050" i="1" s="1"/>
  <c r="L1050" i="1"/>
  <c r="K954" i="1"/>
  <c r="M954" i="1" s="1"/>
  <c r="L954" i="1"/>
  <c r="K890" i="1"/>
  <c r="M890" i="1" s="1"/>
  <c r="L890" i="1"/>
  <c r="K826" i="1"/>
  <c r="M826" i="1" s="1"/>
  <c r="L826" i="1"/>
  <c r="K751" i="1"/>
  <c r="M751" i="1" s="1"/>
  <c r="L751" i="1"/>
  <c r="K623" i="1"/>
  <c r="M623" i="1" s="1"/>
  <c r="L623" i="1"/>
  <c r="K461" i="1"/>
  <c r="M461" i="1" s="1"/>
  <c r="L461" i="1"/>
  <c r="K1124" i="1"/>
  <c r="M1124" i="1" s="1"/>
  <c r="L1124" i="1"/>
  <c r="K836" i="1"/>
  <c r="M836" i="1" s="1"/>
  <c r="L836" i="1"/>
  <c r="K1024" i="1"/>
  <c r="M1024" i="1" s="1"/>
  <c r="L1024" i="1"/>
  <c r="K856" i="1"/>
  <c r="M856" i="1" s="1"/>
  <c r="L856" i="1"/>
  <c r="K960" i="1"/>
  <c r="M960" i="1" s="1"/>
  <c r="L960" i="1"/>
  <c r="K519" i="1"/>
  <c r="M519" i="1" s="1"/>
  <c r="L519" i="1"/>
  <c r="K792" i="1"/>
  <c r="M792" i="1" s="1"/>
  <c r="L792" i="1"/>
  <c r="K976" i="1"/>
  <c r="M976" i="1" s="1"/>
  <c r="L976" i="1"/>
  <c r="K1168" i="1"/>
  <c r="M1168" i="1" s="1"/>
  <c r="L1168" i="1"/>
  <c r="K1155" i="1"/>
  <c r="M1155" i="1" s="1"/>
  <c r="L1155" i="1"/>
  <c r="K1123" i="1"/>
  <c r="M1123" i="1" s="1"/>
  <c r="L1123" i="1"/>
  <c r="K1059" i="1"/>
  <c r="M1059" i="1" s="1"/>
  <c r="L1059" i="1"/>
  <c r="K995" i="1"/>
  <c r="M995" i="1" s="1"/>
  <c r="L995" i="1"/>
  <c r="K899" i="1"/>
  <c r="M899" i="1" s="1"/>
  <c r="L899" i="1"/>
  <c r="K771" i="1"/>
  <c r="M771" i="1" s="1"/>
  <c r="L771" i="1"/>
  <c r="K531" i="1"/>
  <c r="M531" i="1" s="1"/>
  <c r="L531" i="1"/>
  <c r="K8" i="1"/>
  <c r="M8" i="1" s="1"/>
  <c r="L8" i="1"/>
  <c r="K72" i="1"/>
  <c r="M72" i="1" s="1"/>
  <c r="L72" i="1"/>
  <c r="K104" i="1"/>
  <c r="M104" i="1" s="1"/>
  <c r="L104" i="1"/>
  <c r="K200" i="1"/>
  <c r="M200" i="1" s="1"/>
  <c r="L200" i="1"/>
  <c r="K264" i="1"/>
  <c r="M264" i="1" s="1"/>
  <c r="L264" i="1"/>
  <c r="K328" i="1"/>
  <c r="M328" i="1" s="1"/>
  <c r="L328" i="1"/>
  <c r="K21" i="1"/>
  <c r="M21" i="1" s="1"/>
  <c r="L21" i="1"/>
  <c r="K53" i="1"/>
  <c r="M53" i="1" s="1"/>
  <c r="L53" i="1"/>
  <c r="K85" i="1"/>
  <c r="M85" i="1" s="1"/>
  <c r="L85" i="1"/>
  <c r="K149" i="1"/>
  <c r="M149" i="1" s="1"/>
  <c r="L149" i="1"/>
  <c r="K245" i="1"/>
  <c r="M245" i="1" s="1"/>
  <c r="L245" i="1"/>
  <c r="K309" i="1"/>
  <c r="M309" i="1" s="1"/>
  <c r="L309" i="1"/>
  <c r="K62" i="1"/>
  <c r="M62" i="1" s="1"/>
  <c r="L62" i="1"/>
  <c r="K190" i="1"/>
  <c r="M190" i="1" s="1"/>
  <c r="L190" i="1"/>
  <c r="K318" i="1"/>
  <c r="M318" i="1" s="1"/>
  <c r="L318" i="1"/>
  <c r="K426" i="1"/>
  <c r="M426" i="1" s="1"/>
  <c r="L426" i="1"/>
  <c r="K490" i="1"/>
  <c r="M490" i="1" s="1"/>
  <c r="L490" i="1"/>
  <c r="K23" i="1"/>
  <c r="M23" i="1" s="1"/>
  <c r="L23" i="1"/>
  <c r="K151" i="1"/>
  <c r="M151" i="1" s="1"/>
  <c r="L151" i="1"/>
  <c r="K215" i="1"/>
  <c r="M215" i="1" s="1"/>
  <c r="L215" i="1"/>
  <c r="K439" i="1"/>
  <c r="M439" i="1" s="1"/>
  <c r="L439" i="1"/>
  <c r="K503" i="1"/>
  <c r="M503" i="1" s="1"/>
  <c r="L503" i="1"/>
  <c r="K194" i="1"/>
  <c r="M194" i="1" s="1"/>
  <c r="L194" i="1"/>
  <c r="K322" i="1"/>
  <c r="M322" i="1" s="1"/>
  <c r="L322" i="1"/>
  <c r="K428" i="1"/>
  <c r="M428" i="1" s="1"/>
  <c r="L428" i="1"/>
  <c r="K492" i="1"/>
  <c r="M492" i="1" s="1"/>
  <c r="L492" i="1"/>
  <c r="K385" i="1"/>
  <c r="M385" i="1" s="1"/>
  <c r="L385" i="1"/>
  <c r="K572" i="1"/>
  <c r="M572" i="1" s="1"/>
  <c r="L572" i="1"/>
  <c r="K636" i="1"/>
  <c r="M636" i="1" s="1"/>
  <c r="L636" i="1"/>
  <c r="K668" i="1"/>
  <c r="M668" i="1" s="1"/>
  <c r="L668" i="1"/>
  <c r="K700" i="1"/>
  <c r="M700" i="1" s="1"/>
  <c r="L700" i="1"/>
  <c r="K732" i="1"/>
  <c r="M732" i="1" s="1"/>
  <c r="L732" i="1"/>
  <c r="K243" i="1"/>
  <c r="M243" i="1" s="1"/>
  <c r="L243" i="1"/>
  <c r="K517" i="1"/>
  <c r="M517" i="1" s="1"/>
  <c r="L517" i="1"/>
  <c r="K581" i="1"/>
  <c r="M581" i="1" s="1"/>
  <c r="L581" i="1"/>
  <c r="K613" i="1"/>
  <c r="M613" i="1" s="1"/>
  <c r="L613" i="1"/>
  <c r="K709" i="1"/>
  <c r="M709" i="1" s="1"/>
  <c r="L709" i="1"/>
  <c r="K741" i="1"/>
  <c r="M741" i="1" s="1"/>
  <c r="L741" i="1"/>
  <c r="K315" i="1"/>
  <c r="M315" i="1" s="1"/>
  <c r="L315" i="1"/>
  <c r="K526" i="1"/>
  <c r="M526" i="1" s="1"/>
  <c r="L526" i="1"/>
  <c r="K1148" i="1"/>
  <c r="M1148" i="1" s="1"/>
  <c r="L1148" i="1"/>
  <c r="K896" i="1"/>
  <c r="M896" i="1" s="1"/>
  <c r="L896" i="1"/>
  <c r="K1088" i="1"/>
  <c r="M1088" i="1" s="1"/>
  <c r="L1088" i="1"/>
  <c r="K647" i="1"/>
  <c r="M647" i="1" s="1"/>
  <c r="L647" i="1"/>
  <c r="K824" i="1"/>
  <c r="M824" i="1" s="1"/>
  <c r="L824" i="1"/>
  <c r="K1020" i="1"/>
  <c r="M1020" i="1" s="1"/>
  <c r="L1020" i="1"/>
  <c r="K1116" i="1"/>
  <c r="M1116" i="1" s="1"/>
  <c r="L1116" i="1"/>
  <c r="K727" i="1"/>
  <c r="M727" i="1" s="1"/>
  <c r="L727" i="1"/>
  <c r="K940" i="1"/>
  <c r="M940" i="1" s="1"/>
  <c r="L940" i="1"/>
  <c r="K1199" i="1"/>
  <c r="M1199" i="1" s="1"/>
  <c r="L1199" i="1"/>
  <c r="K1135" i="1"/>
  <c r="M1135" i="1" s="1"/>
  <c r="L1135" i="1"/>
  <c r="K1071" i="1"/>
  <c r="M1071" i="1" s="1"/>
  <c r="L1071" i="1"/>
  <c r="K1039" i="1"/>
  <c r="M1039" i="1" s="1"/>
  <c r="L1039" i="1"/>
  <c r="K911" i="1"/>
  <c r="M911" i="1" s="1"/>
  <c r="L911" i="1"/>
  <c r="K815" i="1"/>
  <c r="M815" i="1" s="1"/>
  <c r="L815" i="1"/>
  <c r="K783" i="1"/>
  <c r="M783" i="1" s="1"/>
  <c r="L783" i="1"/>
  <c r="K579" i="1"/>
  <c r="M579" i="1" s="1"/>
  <c r="L579" i="1"/>
  <c r="K227" i="1"/>
  <c r="M227" i="1" s="1"/>
  <c r="L227" i="1"/>
  <c r="K60" i="1"/>
  <c r="M60" i="1" s="1"/>
  <c r="L60" i="1"/>
  <c r="K124" i="1"/>
  <c r="M124" i="1" s="1"/>
  <c r="L124" i="1"/>
  <c r="K156" i="1"/>
  <c r="M156" i="1" s="1"/>
  <c r="L156" i="1"/>
  <c r="K188" i="1"/>
  <c r="M188" i="1" s="1"/>
  <c r="L188" i="1"/>
  <c r="K284" i="1"/>
  <c r="M284" i="1" s="1"/>
  <c r="L284" i="1"/>
  <c r="K9" i="1"/>
  <c r="M9" i="1" s="1"/>
  <c r="L9" i="1"/>
  <c r="K105" i="1"/>
  <c r="M105" i="1" s="1"/>
  <c r="L105" i="1"/>
  <c r="K137" i="1"/>
  <c r="M137" i="1" s="1"/>
  <c r="L137" i="1"/>
  <c r="K297" i="1"/>
  <c r="M297" i="1" s="1"/>
  <c r="L297" i="1"/>
  <c r="K329" i="1"/>
  <c r="M329" i="1" s="1"/>
  <c r="L329" i="1"/>
  <c r="K102" i="1"/>
  <c r="M102" i="1" s="1"/>
  <c r="L102" i="1"/>
  <c r="K230" i="1"/>
  <c r="M230" i="1" s="1"/>
  <c r="L230" i="1"/>
  <c r="K350" i="1"/>
  <c r="M350" i="1" s="1"/>
  <c r="L350" i="1"/>
  <c r="K414" i="1"/>
  <c r="M414" i="1" s="1"/>
  <c r="L414" i="1"/>
  <c r="K446" i="1"/>
  <c r="M446" i="1" s="1"/>
  <c r="L446" i="1"/>
  <c r="K63" i="1"/>
  <c r="M63" i="1" s="1"/>
  <c r="L63" i="1"/>
  <c r="K127" i="1"/>
  <c r="M127" i="1" s="1"/>
  <c r="L127" i="1"/>
  <c r="K255" i="1"/>
  <c r="M255" i="1" s="1"/>
  <c r="L255" i="1"/>
  <c r="K363" i="1"/>
  <c r="M363" i="1" s="1"/>
  <c r="L363" i="1"/>
  <c r="K395" i="1"/>
  <c r="M395" i="1" s="1"/>
  <c r="L395" i="1"/>
  <c r="K459" i="1"/>
  <c r="M459" i="1" s="1"/>
  <c r="L459" i="1"/>
  <c r="K491" i="1"/>
  <c r="M491" i="1" s="1"/>
  <c r="L491" i="1"/>
  <c r="K106" i="1"/>
  <c r="M106" i="1" s="1"/>
  <c r="L106" i="1"/>
  <c r="K352" i="1"/>
  <c r="M352" i="1" s="1"/>
  <c r="L352" i="1"/>
  <c r="K416" i="1"/>
  <c r="M416" i="1" s="1"/>
  <c r="L416" i="1"/>
  <c r="K448" i="1"/>
  <c r="M448" i="1" s="1"/>
  <c r="L448" i="1"/>
  <c r="K465" i="1"/>
  <c r="M465" i="1" s="1"/>
  <c r="L465" i="1"/>
  <c r="K592" i="1"/>
  <c r="M592" i="1" s="1"/>
  <c r="L592" i="1"/>
  <c r="K624" i="1"/>
  <c r="M624" i="1" s="1"/>
  <c r="L624" i="1"/>
  <c r="K688" i="1"/>
  <c r="M688" i="1" s="1"/>
  <c r="L688" i="1"/>
  <c r="K752" i="1"/>
  <c r="M752" i="1" s="1"/>
  <c r="L752" i="1"/>
  <c r="K373" i="1"/>
  <c r="M373" i="1" s="1"/>
  <c r="L373" i="1"/>
  <c r="K569" i="1"/>
  <c r="M569" i="1" s="1"/>
  <c r="L569" i="1"/>
  <c r="K601" i="1"/>
  <c r="M601" i="1" s="1"/>
  <c r="L601" i="1"/>
  <c r="K729" i="1"/>
  <c r="M729" i="1" s="1"/>
  <c r="L729" i="1"/>
  <c r="K219" i="1"/>
  <c r="M219" i="1" s="1"/>
  <c r="L219" i="1"/>
  <c r="K409" i="1"/>
  <c r="M409" i="1" s="1"/>
  <c r="L409" i="1"/>
  <c r="K514" i="1"/>
  <c r="M514" i="1" s="1"/>
  <c r="L514" i="1"/>
  <c r="K578" i="1"/>
  <c r="M578" i="1" s="1"/>
  <c r="L578" i="1"/>
  <c r="K610" i="1"/>
  <c r="M610" i="1" s="1"/>
  <c r="L610" i="1"/>
  <c r="K738" i="1"/>
  <c r="M738" i="1" s="1"/>
  <c r="L738" i="1"/>
  <c r="K1170" i="1"/>
  <c r="M1170" i="1" s="1"/>
  <c r="L1170" i="1"/>
  <c r="K1138" i="1"/>
  <c r="M1138" i="1" s="1"/>
  <c r="L1138" i="1"/>
  <c r="K1074" i="1"/>
  <c r="M1074" i="1" s="1"/>
  <c r="L1074" i="1"/>
  <c r="K1042" i="1"/>
  <c r="M1042" i="1" s="1"/>
  <c r="L1042" i="1"/>
  <c r="K978" i="1"/>
  <c r="M978" i="1" s="1"/>
  <c r="L978" i="1"/>
  <c r="K914" i="1"/>
  <c r="M914" i="1" s="1"/>
  <c r="L914" i="1"/>
  <c r="K1140" i="1"/>
  <c r="M1140" i="1" s="1"/>
  <c r="L1140" i="1"/>
  <c r="K808" i="1"/>
  <c r="M808" i="1" s="1"/>
  <c r="L808" i="1"/>
  <c r="K1004" i="1"/>
  <c r="M1004" i="1" s="1"/>
  <c r="L1004" i="1"/>
  <c r="K663" i="1"/>
  <c r="M663" i="1" s="1"/>
  <c r="L663" i="1"/>
  <c r="K936" i="1"/>
  <c r="M936" i="1" s="1"/>
  <c r="L936" i="1"/>
  <c r="K768" i="1"/>
  <c r="M768" i="1" s="1"/>
  <c r="L768" i="1"/>
  <c r="K864" i="1"/>
  <c r="M864" i="1" s="1"/>
  <c r="L864" i="1"/>
  <c r="K1113" i="1"/>
  <c r="M1113" i="1" s="1"/>
  <c r="L1113" i="1"/>
  <c r="K1049" i="1"/>
  <c r="M1049" i="1" s="1"/>
  <c r="L1049" i="1"/>
  <c r="K985" i="1"/>
  <c r="M985" i="1" s="1"/>
  <c r="L985" i="1"/>
  <c r="K953" i="1"/>
  <c r="M953" i="1" s="1"/>
  <c r="L953" i="1"/>
  <c r="K857" i="1"/>
  <c r="M857" i="1" s="1"/>
  <c r="L857" i="1"/>
  <c r="K793" i="1"/>
  <c r="M793" i="1" s="1"/>
  <c r="L793" i="1"/>
  <c r="K747" i="1"/>
  <c r="M747" i="1" s="1"/>
  <c r="L747" i="1"/>
  <c r="K445" i="1"/>
  <c r="M445" i="1" s="1"/>
  <c r="L445" i="1"/>
  <c r="K397" i="1"/>
  <c r="M397" i="1" s="1"/>
  <c r="L397" i="1"/>
  <c r="K1109" i="1"/>
  <c r="M1109" i="1" s="1"/>
  <c r="L1109" i="1"/>
  <c r="K1045" i="1"/>
  <c r="M1045" i="1" s="1"/>
  <c r="L1045" i="1"/>
  <c r="K981" i="1"/>
  <c r="M981" i="1" s="1"/>
  <c r="L981" i="1"/>
  <c r="K917" i="1"/>
  <c r="M917" i="1" s="1"/>
  <c r="L917" i="1"/>
  <c r="K853" i="1"/>
  <c r="M853" i="1" s="1"/>
  <c r="L853" i="1"/>
  <c r="K789" i="1"/>
  <c r="M789" i="1" s="1"/>
  <c r="L789" i="1"/>
  <c r="K731" i="1"/>
  <c r="M731" i="1" s="1"/>
  <c r="L731" i="1"/>
  <c r="K381" i="1"/>
  <c r="M381" i="1" s="1"/>
  <c r="L381" i="1"/>
  <c r="K434" i="1"/>
  <c r="M434" i="1" s="1"/>
  <c r="L434" i="1"/>
  <c r="K356" i="1"/>
  <c r="M356" i="1" s="1"/>
  <c r="L356" i="1"/>
  <c r="K436" i="1"/>
  <c r="M436" i="1" s="1"/>
  <c r="L436" i="1"/>
  <c r="K235" i="1"/>
  <c r="M235" i="1" s="1"/>
  <c r="L235" i="1"/>
  <c r="K532" i="1"/>
  <c r="M532" i="1" s="1"/>
  <c r="L532" i="1"/>
  <c r="K628" i="1"/>
  <c r="M628" i="1" s="1"/>
  <c r="L628" i="1"/>
  <c r="K740" i="1"/>
  <c r="M740" i="1" s="1"/>
  <c r="L740" i="1"/>
  <c r="K508" i="1"/>
  <c r="M508" i="1" s="1"/>
  <c r="L508" i="1"/>
  <c r="K621" i="1"/>
  <c r="M621" i="1" s="1"/>
  <c r="L621" i="1"/>
  <c r="K749" i="1"/>
  <c r="M749" i="1" s="1"/>
  <c r="L749" i="1"/>
  <c r="K550" i="1"/>
  <c r="M550" i="1" s="1"/>
  <c r="L550" i="1"/>
  <c r="K646" i="1"/>
  <c r="M646" i="1" s="1"/>
  <c r="L646" i="1"/>
  <c r="K1198" i="1"/>
  <c r="M1198" i="1" s="1"/>
  <c r="L1198" i="1"/>
  <c r="K1086" i="1"/>
  <c r="M1086" i="1" s="1"/>
  <c r="L1086" i="1"/>
  <c r="K958" i="1"/>
  <c r="M958" i="1" s="1"/>
  <c r="L958" i="1"/>
  <c r="K830" i="1"/>
  <c r="M830" i="1" s="1"/>
  <c r="L830" i="1"/>
  <c r="K511" i="1"/>
  <c r="M511" i="1" s="1"/>
  <c r="L511" i="1"/>
  <c r="K1101" i="1"/>
  <c r="M1101" i="1" s="1"/>
  <c r="L1101" i="1"/>
  <c r="K957" i="1"/>
  <c r="M957" i="1" s="1"/>
  <c r="L957" i="1"/>
  <c r="K845" i="1"/>
  <c r="M845" i="1" s="1"/>
  <c r="L845" i="1"/>
  <c r="K505" i="1"/>
  <c r="M505" i="1" s="1"/>
  <c r="L505" i="1"/>
  <c r="K622" i="1"/>
  <c r="M622" i="1" s="1"/>
  <c r="L622" i="1"/>
  <c r="K654" i="1"/>
  <c r="M654" i="1" s="1"/>
  <c r="L654" i="1"/>
  <c r="K686" i="1"/>
  <c r="M686" i="1" s="1"/>
  <c r="L686" i="1"/>
  <c r="K718" i="1"/>
  <c r="M718" i="1" s="1"/>
  <c r="L718" i="1"/>
  <c r="K750" i="1"/>
  <c r="M750" i="1" s="1"/>
  <c r="L750" i="1"/>
  <c r="K1190" i="1"/>
  <c r="M1190" i="1" s="1"/>
  <c r="L1190" i="1"/>
  <c r="K1158" i="1"/>
  <c r="M1158" i="1" s="1"/>
  <c r="L1158" i="1"/>
  <c r="K1126" i="1"/>
  <c r="M1126" i="1" s="1"/>
  <c r="L1126" i="1"/>
  <c r="K1094" i="1"/>
  <c r="M1094" i="1" s="1"/>
  <c r="L1094" i="1"/>
  <c r="K1062" i="1"/>
  <c r="M1062" i="1" s="1"/>
  <c r="L1062" i="1"/>
  <c r="K1030" i="1"/>
  <c r="M1030" i="1" s="1"/>
  <c r="L1030" i="1"/>
  <c r="K998" i="1"/>
  <c r="M998" i="1" s="1"/>
  <c r="L998" i="1"/>
  <c r="K966" i="1"/>
  <c r="M966" i="1" s="1"/>
  <c r="L966" i="1"/>
  <c r="K934" i="1"/>
  <c r="M934" i="1" s="1"/>
  <c r="L934" i="1"/>
  <c r="K902" i="1"/>
  <c r="M902" i="1" s="1"/>
  <c r="L902" i="1"/>
  <c r="K838" i="1"/>
  <c r="M838" i="1" s="1"/>
  <c r="L838" i="1"/>
  <c r="K774" i="1"/>
  <c r="M774" i="1" s="1"/>
  <c r="L774" i="1"/>
  <c r="K543" i="1"/>
  <c r="M543" i="1" s="1"/>
  <c r="L543" i="1"/>
  <c r="K1173" i="1"/>
  <c r="M1173" i="1" s="1"/>
  <c r="L1173" i="1"/>
  <c r="K676" i="1"/>
  <c r="M676" i="1" s="1"/>
  <c r="L676" i="1"/>
  <c r="K307" i="1"/>
  <c r="M307" i="1" s="1"/>
  <c r="L307" i="1"/>
  <c r="K541" i="1"/>
  <c r="M541" i="1" s="1"/>
  <c r="L541" i="1"/>
  <c r="K653" i="1"/>
  <c r="M653" i="1" s="1"/>
  <c r="L653" i="1"/>
  <c r="K765" i="1"/>
  <c r="M765" i="1" s="1"/>
  <c r="L765" i="1"/>
  <c r="K425" i="1"/>
  <c r="M425" i="1" s="1"/>
  <c r="L425" i="1"/>
  <c r="K678" i="1"/>
  <c r="M678" i="1" s="1"/>
  <c r="L678" i="1"/>
  <c r="K1166" i="1"/>
  <c r="M1166" i="1" s="1"/>
  <c r="L1166" i="1"/>
  <c r="K1038" i="1"/>
  <c r="M1038" i="1" s="1"/>
  <c r="L1038" i="1"/>
  <c r="K910" i="1"/>
  <c r="M910" i="1" s="1"/>
  <c r="L910" i="1"/>
  <c r="K782" i="1"/>
  <c r="M782" i="1" s="1"/>
  <c r="L782" i="1"/>
  <c r="K1181" i="1"/>
  <c r="M1181" i="1" s="1"/>
  <c r="L1181" i="1"/>
  <c r="K1053" i="1"/>
  <c r="M1053" i="1" s="1"/>
  <c r="L1053" i="1"/>
  <c r="K925" i="1"/>
  <c r="M925" i="1" s="1"/>
  <c r="L925" i="1"/>
  <c r="K797" i="1"/>
  <c r="M797" i="1" s="1"/>
  <c r="L797" i="1"/>
  <c r="K898" i="1"/>
  <c r="M898" i="1" s="1"/>
  <c r="L898" i="1"/>
  <c r="K866" i="1"/>
  <c r="M866" i="1" s="1"/>
  <c r="L866" i="1"/>
  <c r="K834" i="1"/>
  <c r="M834" i="1" s="1"/>
  <c r="L834" i="1"/>
  <c r="K802" i="1"/>
  <c r="M802" i="1" s="1"/>
  <c r="L802" i="1"/>
  <c r="K770" i="1"/>
  <c r="M770" i="1" s="1"/>
  <c r="L770" i="1"/>
  <c r="K655" i="1"/>
  <c r="M655" i="1" s="1"/>
  <c r="L655" i="1"/>
  <c r="K527" i="1"/>
  <c r="M527" i="1" s="1"/>
  <c r="L527" i="1"/>
  <c r="K1201" i="1"/>
  <c r="M1201" i="1" s="1"/>
  <c r="L1201" i="1"/>
  <c r="K1169" i="1"/>
  <c r="M1169" i="1" s="1"/>
  <c r="L1169" i="1"/>
  <c r="K1137" i="1"/>
  <c r="M1137" i="1" s="1"/>
  <c r="L1137" i="1"/>
  <c r="K1105" i="1"/>
  <c r="M1105" i="1" s="1"/>
  <c r="L1105" i="1"/>
  <c r="K1073" i="1"/>
  <c r="M1073" i="1" s="1"/>
  <c r="L1073" i="1"/>
  <c r="K1041" i="1"/>
  <c r="M1041" i="1" s="1"/>
  <c r="L1041" i="1"/>
  <c r="K1009" i="1"/>
  <c r="M1009" i="1" s="1"/>
  <c r="L1009" i="1"/>
  <c r="K977" i="1"/>
  <c r="M977" i="1" s="1"/>
  <c r="L977" i="1"/>
  <c r="K945" i="1"/>
  <c r="M945" i="1" s="1"/>
  <c r="L945" i="1"/>
  <c r="K913" i="1"/>
  <c r="M913" i="1" s="1"/>
  <c r="L913" i="1"/>
  <c r="K881" i="1"/>
  <c r="M881" i="1" s="1"/>
  <c r="L881" i="1"/>
  <c r="K849" i="1"/>
  <c r="M849" i="1" s="1"/>
  <c r="L849" i="1"/>
  <c r="K817" i="1"/>
  <c r="M817" i="1" s="1"/>
  <c r="L817" i="1"/>
  <c r="K785" i="1"/>
  <c r="M785" i="1" s="1"/>
  <c r="L785" i="1"/>
  <c r="K715" i="1"/>
  <c r="M715" i="1" s="1"/>
  <c r="L715" i="1"/>
  <c r="K587" i="1"/>
  <c r="M587" i="1" s="1"/>
  <c r="L587" i="1"/>
  <c r="K291" i="1"/>
  <c r="M291" i="1" s="1"/>
  <c r="L291" i="1"/>
  <c r="K160" i="1"/>
  <c r="M160" i="1" s="1"/>
  <c r="L160" i="1"/>
  <c r="K240" i="1"/>
  <c r="M240" i="1" s="1"/>
  <c r="L240" i="1"/>
  <c r="K304" i="1"/>
  <c r="M304" i="1" s="1"/>
  <c r="L304" i="1"/>
  <c r="K13" i="1"/>
  <c r="M13" i="1" s="1"/>
  <c r="L13" i="1"/>
  <c r="K77" i="1"/>
  <c r="M77" i="1" s="1"/>
  <c r="L77" i="1"/>
  <c r="K141" i="1"/>
  <c r="M141" i="1" s="1"/>
  <c r="L141" i="1"/>
  <c r="K221" i="1"/>
  <c r="M221" i="1" s="1"/>
  <c r="L221" i="1"/>
  <c r="K285" i="1"/>
  <c r="M285" i="1" s="1"/>
  <c r="L285" i="1"/>
  <c r="K317" i="1"/>
  <c r="M317" i="1" s="1"/>
  <c r="L317" i="1"/>
  <c r="K46" i="1"/>
  <c r="M46" i="1" s="1"/>
  <c r="L46" i="1"/>
  <c r="K206" i="1"/>
  <c r="M206" i="1" s="1"/>
  <c r="L206" i="1"/>
  <c r="K334" i="1"/>
  <c r="M334" i="1" s="1"/>
  <c r="L334" i="1"/>
  <c r="K402" i="1"/>
  <c r="M402" i="1" s="1"/>
  <c r="L402" i="1"/>
  <c r="K7" i="1"/>
  <c r="M7" i="1" s="1"/>
  <c r="L7" i="1"/>
  <c r="K135" i="1"/>
  <c r="M135" i="1" s="1"/>
  <c r="L135" i="1"/>
  <c r="K327" i="1"/>
  <c r="M327" i="1" s="1"/>
  <c r="L327" i="1"/>
  <c r="K415" i="1"/>
  <c r="M415" i="1" s="1"/>
  <c r="L415" i="1"/>
  <c r="K463" i="1"/>
  <c r="M463" i="1" s="1"/>
  <c r="L463" i="1"/>
  <c r="K18" i="1"/>
  <c r="M18" i="1" s="1"/>
  <c r="L18" i="1"/>
  <c r="K146" i="1"/>
  <c r="M146" i="1" s="1"/>
  <c r="L146" i="1"/>
  <c r="K372" i="1"/>
  <c r="M372" i="1" s="1"/>
  <c r="L372" i="1"/>
  <c r="K468" i="1"/>
  <c r="M468" i="1" s="1"/>
  <c r="L468" i="1"/>
  <c r="K417" i="1"/>
  <c r="M417" i="1" s="1"/>
  <c r="L417" i="1"/>
  <c r="K612" i="1"/>
  <c r="M612" i="1" s="1"/>
  <c r="L612" i="1"/>
  <c r="K724" i="1"/>
  <c r="M724" i="1" s="1"/>
  <c r="L724" i="1"/>
  <c r="K389" i="1"/>
  <c r="M389" i="1" s="1"/>
  <c r="L389" i="1"/>
  <c r="K573" i="1"/>
  <c r="M573" i="1" s="1"/>
  <c r="L573" i="1"/>
  <c r="K701" i="1"/>
  <c r="M701" i="1" s="1"/>
  <c r="L701" i="1"/>
  <c r="K123" i="1"/>
  <c r="M123" i="1" s="1"/>
  <c r="L123" i="1"/>
  <c r="K518" i="1"/>
  <c r="M518" i="1" s="1"/>
  <c r="L518" i="1"/>
  <c r="K566" i="1"/>
  <c r="M566" i="1" s="1"/>
  <c r="L566" i="1"/>
  <c r="K694" i="1"/>
  <c r="M694" i="1" s="1"/>
  <c r="L694" i="1"/>
  <c r="K1150" i="1"/>
  <c r="M1150" i="1" s="1"/>
  <c r="L1150" i="1"/>
  <c r="K1006" i="1"/>
  <c r="M1006" i="1" s="1"/>
  <c r="L1006" i="1"/>
  <c r="K894" i="1"/>
  <c r="M894" i="1" s="1"/>
  <c r="L894" i="1"/>
  <c r="K766" i="1"/>
  <c r="M766" i="1" s="1"/>
  <c r="L766" i="1"/>
  <c r="K1165" i="1"/>
  <c r="M1165" i="1" s="1"/>
  <c r="L1165" i="1"/>
  <c r="K1021" i="1"/>
  <c r="M1021" i="1" s="1"/>
  <c r="L1021" i="1"/>
  <c r="K893" i="1"/>
  <c r="M893" i="1" s="1"/>
  <c r="L893" i="1"/>
  <c r="K763" i="1"/>
  <c r="M763" i="1" s="1"/>
  <c r="L763" i="1"/>
  <c r="K904" i="1"/>
  <c r="M904" i="1" s="1"/>
  <c r="L904" i="1"/>
  <c r="K1000" i="1"/>
  <c r="M1000" i="1" s="1"/>
  <c r="L1000" i="1"/>
  <c r="K1092" i="1"/>
  <c r="M1092" i="1" s="1"/>
  <c r="L1092" i="1"/>
  <c r="K1136" i="1"/>
  <c r="M1136" i="1" s="1"/>
  <c r="L1136" i="1"/>
  <c r="K1179" i="1"/>
  <c r="M1179" i="1" s="1"/>
  <c r="L1179" i="1"/>
  <c r="K1147" i="1"/>
  <c r="M1147" i="1" s="1"/>
  <c r="L1147" i="1"/>
  <c r="K1115" i="1"/>
  <c r="M1115" i="1" s="1"/>
  <c r="L1115" i="1"/>
  <c r="K1083" i="1"/>
  <c r="M1083" i="1" s="1"/>
  <c r="L1083" i="1"/>
  <c r="K1051" i="1"/>
  <c r="M1051" i="1" s="1"/>
  <c r="L1051" i="1"/>
  <c r="K1019" i="1"/>
  <c r="M1019" i="1" s="1"/>
  <c r="L1019" i="1"/>
  <c r="K987" i="1"/>
  <c r="M987" i="1" s="1"/>
  <c r="L987" i="1"/>
  <c r="K955" i="1"/>
  <c r="M955" i="1" s="1"/>
  <c r="L955" i="1"/>
  <c r="K923" i="1"/>
  <c r="M923" i="1" s="1"/>
  <c r="L923" i="1"/>
  <c r="K891" i="1"/>
  <c r="M891" i="1" s="1"/>
  <c r="L891" i="1"/>
  <c r="K859" i="1"/>
  <c r="M859" i="1" s="1"/>
  <c r="L859" i="1"/>
  <c r="K827" i="1"/>
  <c r="M827" i="1" s="1"/>
  <c r="L827" i="1"/>
  <c r="K795" i="1"/>
  <c r="M795" i="1" s="1"/>
  <c r="L795" i="1"/>
  <c r="K755" i="1"/>
  <c r="M755" i="1" s="1"/>
  <c r="L755" i="1"/>
  <c r="K627" i="1"/>
  <c r="M627" i="1" s="1"/>
  <c r="L627" i="1"/>
  <c r="K477" i="1"/>
  <c r="M477" i="1" s="1"/>
  <c r="L477" i="1"/>
  <c r="K16" i="1"/>
  <c r="M16" i="1" s="1"/>
  <c r="L16" i="1"/>
  <c r="K48" i="1"/>
  <c r="M48" i="1" s="1"/>
  <c r="L48" i="1"/>
  <c r="K80" i="1"/>
  <c r="M80" i="1" s="1"/>
  <c r="L80" i="1"/>
  <c r="K112" i="1"/>
  <c r="M112" i="1" s="1"/>
  <c r="L112" i="1"/>
  <c r="K176" i="1"/>
  <c r="M176" i="1" s="1"/>
  <c r="L176" i="1"/>
  <c r="K224" i="1"/>
  <c r="M224" i="1" s="1"/>
  <c r="L224" i="1"/>
  <c r="K288" i="1"/>
  <c r="M288" i="1" s="1"/>
  <c r="L288" i="1"/>
  <c r="K29" i="1"/>
  <c r="M29" i="1" s="1"/>
  <c r="L29" i="1"/>
  <c r="K93" i="1"/>
  <c r="M93" i="1" s="1"/>
  <c r="L93" i="1"/>
  <c r="K157" i="1"/>
  <c r="M157" i="1" s="1"/>
  <c r="L157" i="1"/>
  <c r="K205" i="1"/>
  <c r="M205" i="1" s="1"/>
  <c r="L205" i="1"/>
  <c r="K269" i="1"/>
  <c r="M269" i="1" s="1"/>
  <c r="L269" i="1"/>
  <c r="K78" i="1"/>
  <c r="M78" i="1" s="1"/>
  <c r="L78" i="1"/>
  <c r="K174" i="1"/>
  <c r="M174" i="1" s="1"/>
  <c r="L174" i="1"/>
  <c r="K302" i="1"/>
  <c r="M302" i="1" s="1"/>
  <c r="L302" i="1"/>
  <c r="K418" i="1"/>
  <c r="M418" i="1" s="1"/>
  <c r="L418" i="1"/>
  <c r="K498" i="1"/>
  <c r="M498" i="1" s="1"/>
  <c r="L498" i="1"/>
  <c r="K167" i="1"/>
  <c r="M167" i="1" s="1"/>
  <c r="L167" i="1"/>
  <c r="K295" i="1"/>
  <c r="M295" i="1" s="1"/>
  <c r="L295" i="1"/>
  <c r="K399" i="1"/>
  <c r="M399" i="1" s="1"/>
  <c r="L399" i="1"/>
  <c r="K479" i="1"/>
  <c r="M479" i="1" s="1"/>
  <c r="L479" i="1"/>
  <c r="K210" i="1"/>
  <c r="M210" i="1" s="1"/>
  <c r="L210" i="1"/>
  <c r="K338" i="1"/>
  <c r="M338" i="1" s="1"/>
  <c r="L338" i="1"/>
  <c r="K452" i="1"/>
  <c r="M452" i="1" s="1"/>
  <c r="L452" i="1"/>
  <c r="K353" i="1"/>
  <c r="M353" i="1" s="1"/>
  <c r="L353" i="1"/>
  <c r="K548" i="1"/>
  <c r="M548" i="1" s="1"/>
  <c r="L548" i="1"/>
  <c r="K644" i="1"/>
  <c r="M644" i="1" s="1"/>
  <c r="L644" i="1"/>
  <c r="K605" i="1"/>
  <c r="M605" i="1" s="1"/>
  <c r="L605" i="1"/>
  <c r="K598" i="1"/>
  <c r="M598" i="1" s="1"/>
  <c r="L598" i="1"/>
  <c r="K726" i="1"/>
  <c r="M726" i="1" s="1"/>
  <c r="L726" i="1"/>
  <c r="K1118" i="1"/>
  <c r="M1118" i="1" s="1"/>
  <c r="L1118" i="1"/>
  <c r="K990" i="1"/>
  <c r="M990" i="1" s="1"/>
  <c r="L990" i="1"/>
  <c r="K862" i="1"/>
  <c r="M862" i="1" s="1"/>
  <c r="L862" i="1"/>
  <c r="K639" i="1"/>
  <c r="M639" i="1" s="1"/>
  <c r="L639" i="1"/>
  <c r="K1133" i="1"/>
  <c r="M1133" i="1" s="1"/>
  <c r="L1133" i="1"/>
  <c r="K1005" i="1"/>
  <c r="M1005" i="1" s="1"/>
  <c r="L1005" i="1"/>
  <c r="K877" i="1"/>
  <c r="M877" i="1" s="1"/>
  <c r="L877" i="1"/>
  <c r="K699" i="1"/>
  <c r="M699" i="1" s="1"/>
  <c r="L699" i="1"/>
  <c r="K772" i="1"/>
  <c r="M772" i="1" s="1"/>
  <c r="L772" i="1"/>
  <c r="K800" i="1"/>
  <c r="M800" i="1" s="1"/>
  <c r="L800" i="1"/>
  <c r="K1016" i="1"/>
  <c r="M1016" i="1" s="1"/>
  <c r="L1016" i="1"/>
  <c r="K1143" i="1"/>
  <c r="M1143" i="1" s="1"/>
  <c r="L1143" i="1"/>
  <c r="K951" i="1"/>
  <c r="M951" i="1" s="1"/>
  <c r="L951" i="1"/>
  <c r="K919" i="1"/>
  <c r="M919" i="1" s="1"/>
  <c r="L919" i="1"/>
  <c r="K855" i="1"/>
  <c r="M855" i="1" s="1"/>
  <c r="L855" i="1"/>
  <c r="K791" i="1"/>
  <c r="M791" i="1" s="1"/>
  <c r="L791" i="1"/>
  <c r="K611" i="1"/>
  <c r="M611" i="1" s="1"/>
  <c r="L611" i="1"/>
  <c r="K20" i="1"/>
  <c r="M20" i="1" s="1"/>
  <c r="L20" i="1"/>
  <c r="K52" i="1"/>
  <c r="M52" i="1" s="1"/>
  <c r="L52" i="1"/>
  <c r="K84" i="1"/>
  <c r="M84" i="1" s="1"/>
  <c r="L84" i="1"/>
  <c r="K148" i="1"/>
  <c r="M148" i="1" s="1"/>
  <c r="L148" i="1"/>
  <c r="K180" i="1"/>
  <c r="M180" i="1" s="1"/>
  <c r="L180" i="1"/>
  <c r="K276" i="1"/>
  <c r="M276" i="1" s="1"/>
  <c r="L276" i="1"/>
  <c r="K308" i="1"/>
  <c r="M308" i="1" s="1"/>
  <c r="L308" i="1"/>
  <c r="K129" i="1"/>
  <c r="M129" i="1" s="1"/>
  <c r="L129" i="1"/>
  <c r="K161" i="1"/>
  <c r="M161" i="1" s="1"/>
  <c r="L161" i="1"/>
  <c r="K193" i="1"/>
  <c r="M193" i="1" s="1"/>
  <c r="L193" i="1"/>
  <c r="K257" i="1"/>
  <c r="M257" i="1" s="1"/>
  <c r="L257" i="1"/>
  <c r="K321" i="1"/>
  <c r="M321" i="1" s="1"/>
  <c r="L321" i="1"/>
  <c r="K22" i="1"/>
  <c r="M22" i="1" s="1"/>
  <c r="L22" i="1"/>
  <c r="K214" i="1"/>
  <c r="M214" i="1" s="1"/>
  <c r="L214" i="1"/>
  <c r="K342" i="1"/>
  <c r="M342" i="1" s="1"/>
  <c r="L342" i="1"/>
  <c r="K438" i="1"/>
  <c r="M438" i="1" s="1"/>
  <c r="L438" i="1"/>
  <c r="K502" i="1"/>
  <c r="M502" i="1" s="1"/>
  <c r="L502" i="1"/>
  <c r="K47" i="1"/>
  <c r="M47" i="1" s="1"/>
  <c r="L47" i="1"/>
  <c r="K175" i="1"/>
  <c r="M175" i="1" s="1"/>
  <c r="L175" i="1"/>
  <c r="K239" i="1"/>
  <c r="M239" i="1" s="1"/>
  <c r="L239" i="1"/>
  <c r="K387" i="1"/>
  <c r="M387" i="1" s="1"/>
  <c r="L387" i="1"/>
  <c r="K451" i="1"/>
  <c r="M451" i="1" s="1"/>
  <c r="L451" i="1"/>
  <c r="K90" i="1"/>
  <c r="M90" i="1" s="1"/>
  <c r="L90" i="1"/>
  <c r="K154" i="1"/>
  <c r="M154" i="1" s="1"/>
  <c r="L154" i="1"/>
  <c r="K282" i="1"/>
  <c r="M282" i="1" s="1"/>
  <c r="L282" i="1"/>
  <c r="K344" i="1"/>
  <c r="M344" i="1" s="1"/>
  <c r="L344" i="1"/>
  <c r="K472" i="1"/>
  <c r="M472" i="1" s="1"/>
  <c r="L472" i="1"/>
  <c r="K267" i="1"/>
  <c r="M267" i="1" s="1"/>
  <c r="L267" i="1"/>
  <c r="K520" i="1"/>
  <c r="M520" i="1" s="1"/>
  <c r="L520" i="1"/>
  <c r="K552" i="1"/>
  <c r="M552" i="1" s="1"/>
  <c r="L552" i="1"/>
  <c r="K680" i="1"/>
  <c r="M680" i="1" s="1"/>
  <c r="L680" i="1"/>
  <c r="K83" i="1"/>
  <c r="M83" i="1" s="1"/>
  <c r="L83" i="1"/>
  <c r="K529" i="1"/>
  <c r="M529" i="1" s="1"/>
  <c r="L529" i="1"/>
  <c r="K657" i="1"/>
  <c r="M657" i="1" s="1"/>
  <c r="L657" i="1"/>
  <c r="K689" i="1"/>
  <c r="M689" i="1" s="1"/>
  <c r="L689" i="1"/>
  <c r="K753" i="1"/>
  <c r="M753" i="1" s="1"/>
  <c r="L753" i="1"/>
  <c r="K155" i="1"/>
  <c r="M155" i="1" s="1"/>
  <c r="L155" i="1"/>
  <c r="K504" i="1"/>
  <c r="M504" i="1" s="1"/>
  <c r="L504" i="1"/>
  <c r="K602" i="1"/>
  <c r="M602" i="1" s="1"/>
  <c r="L602" i="1"/>
  <c r="K666" i="1"/>
  <c r="M666" i="1" s="1"/>
  <c r="L666" i="1"/>
  <c r="K698" i="1"/>
  <c r="M698" i="1" s="1"/>
  <c r="L698" i="1"/>
  <c r="K762" i="1"/>
  <c r="M762" i="1" s="1"/>
  <c r="L762" i="1"/>
  <c r="K1114" i="1"/>
  <c r="M1114" i="1" s="1"/>
  <c r="L1114" i="1"/>
  <c r="K1082" i="1"/>
  <c r="M1082" i="1" s="1"/>
  <c r="L1082" i="1"/>
  <c r="K1018" i="1"/>
  <c r="M1018" i="1" s="1"/>
  <c r="L1018" i="1"/>
  <c r="K986" i="1"/>
  <c r="M986" i="1" s="1"/>
  <c r="L986" i="1"/>
  <c r="K922" i="1"/>
  <c r="M922" i="1" s="1"/>
  <c r="L922" i="1"/>
  <c r="K858" i="1"/>
  <c r="M858" i="1" s="1"/>
  <c r="L858" i="1"/>
  <c r="K794" i="1"/>
  <c r="M794" i="1" s="1"/>
  <c r="L794" i="1"/>
  <c r="K1193" i="1"/>
  <c r="M1193" i="1" s="1"/>
  <c r="L1193" i="1"/>
  <c r="K1161" i="1"/>
  <c r="M1161" i="1" s="1"/>
  <c r="L1161" i="1"/>
  <c r="K1160" i="1"/>
  <c r="M1160" i="1" s="1"/>
  <c r="L1160" i="1"/>
  <c r="K615" i="1"/>
  <c r="M615" i="1" s="1"/>
  <c r="L615" i="1"/>
  <c r="K932" i="1"/>
  <c r="M932" i="1" s="1"/>
  <c r="L932" i="1"/>
  <c r="K259" i="1"/>
  <c r="M259" i="1" s="1"/>
  <c r="L259" i="1"/>
  <c r="K759" i="1"/>
  <c r="M759" i="1" s="1"/>
  <c r="L759" i="1"/>
  <c r="K1060" i="1"/>
  <c r="M1060" i="1" s="1"/>
  <c r="L1060" i="1"/>
  <c r="K888" i="1"/>
  <c r="M888" i="1" s="1"/>
  <c r="L888" i="1"/>
  <c r="K1072" i="1"/>
  <c r="M1072" i="1" s="1"/>
  <c r="L1072" i="1"/>
  <c r="K1187" i="1"/>
  <c r="M1187" i="1" s="1"/>
  <c r="L1187" i="1"/>
  <c r="K1091" i="1"/>
  <c r="M1091" i="1" s="1"/>
  <c r="L1091" i="1"/>
  <c r="K1027" i="1"/>
  <c r="M1027" i="1" s="1"/>
  <c r="L1027" i="1"/>
  <c r="K963" i="1"/>
  <c r="M963" i="1" s="1"/>
  <c r="L963" i="1"/>
  <c r="K931" i="1"/>
  <c r="M931" i="1" s="1"/>
  <c r="L931" i="1"/>
  <c r="K867" i="1"/>
  <c r="M867" i="1" s="1"/>
  <c r="L867" i="1"/>
  <c r="K835" i="1"/>
  <c r="M835" i="1" s="1"/>
  <c r="L835" i="1"/>
  <c r="K803" i="1"/>
  <c r="M803" i="1" s="1"/>
  <c r="L803" i="1"/>
  <c r="K659" i="1"/>
  <c r="M659" i="1" s="1"/>
  <c r="L659" i="1"/>
  <c r="K40" i="1"/>
  <c r="M40" i="1" s="1"/>
  <c r="L40" i="1"/>
  <c r="K136" i="1"/>
  <c r="M136" i="1" s="1"/>
  <c r="L136" i="1"/>
  <c r="K168" i="1"/>
  <c r="M168" i="1" s="1"/>
  <c r="L168" i="1"/>
  <c r="K232" i="1"/>
  <c r="M232" i="1" s="1"/>
  <c r="L232" i="1"/>
  <c r="K296" i="1"/>
  <c r="M296" i="1" s="1"/>
  <c r="L296" i="1"/>
  <c r="K117" i="1"/>
  <c r="M117" i="1" s="1"/>
  <c r="L117" i="1"/>
  <c r="K181" i="1"/>
  <c r="M181" i="1" s="1"/>
  <c r="L181" i="1"/>
  <c r="K213" i="1"/>
  <c r="M213" i="1" s="1"/>
  <c r="L213" i="1"/>
  <c r="K277" i="1"/>
  <c r="M277" i="1" s="1"/>
  <c r="L277" i="1"/>
  <c r="K341" i="1"/>
  <c r="M341" i="1" s="1"/>
  <c r="L341" i="1"/>
  <c r="K126" i="1"/>
  <c r="M126" i="1" s="1"/>
  <c r="L126" i="1"/>
  <c r="K254" i="1"/>
  <c r="M254" i="1" s="1"/>
  <c r="L254" i="1"/>
  <c r="K362" i="1"/>
  <c r="M362" i="1" s="1"/>
  <c r="L362" i="1"/>
  <c r="K394" i="1"/>
  <c r="M394" i="1" s="1"/>
  <c r="L394" i="1"/>
  <c r="K458" i="1"/>
  <c r="M458" i="1" s="1"/>
  <c r="L458" i="1"/>
  <c r="K87" i="1"/>
  <c r="M87" i="1" s="1"/>
  <c r="L87" i="1"/>
  <c r="K279" i="1"/>
  <c r="M279" i="1" s="1"/>
  <c r="L279" i="1"/>
  <c r="K343" i="1"/>
  <c r="M343" i="1" s="1"/>
  <c r="L343" i="1"/>
  <c r="K375" i="1"/>
  <c r="M375" i="1" s="1"/>
  <c r="L375" i="1"/>
  <c r="K407" i="1"/>
  <c r="M407" i="1" s="1"/>
  <c r="L407" i="1"/>
  <c r="K471" i="1"/>
  <c r="M471" i="1" s="1"/>
  <c r="L471" i="1"/>
  <c r="K66" i="1"/>
  <c r="M66" i="1" s="1"/>
  <c r="L66" i="1"/>
  <c r="K130" i="1"/>
  <c r="M130" i="1" s="1"/>
  <c r="L130" i="1"/>
  <c r="K258" i="1"/>
  <c r="M258" i="1" s="1"/>
  <c r="L258" i="1"/>
  <c r="K364" i="1"/>
  <c r="M364" i="1" s="1"/>
  <c r="L364" i="1"/>
  <c r="K396" i="1"/>
  <c r="M396" i="1" s="1"/>
  <c r="L396" i="1"/>
  <c r="K460" i="1"/>
  <c r="M460" i="1" s="1"/>
  <c r="L460" i="1"/>
  <c r="K171" i="1"/>
  <c r="M171" i="1" s="1"/>
  <c r="L171" i="1"/>
  <c r="K507" i="1"/>
  <c r="M507" i="1" s="1"/>
  <c r="L507" i="1"/>
  <c r="K540" i="1"/>
  <c r="M540" i="1" s="1"/>
  <c r="L540" i="1"/>
  <c r="K604" i="1"/>
  <c r="M604" i="1" s="1"/>
  <c r="L604" i="1"/>
  <c r="K764" i="1"/>
  <c r="M764" i="1" s="1"/>
  <c r="L764" i="1"/>
  <c r="K421" i="1"/>
  <c r="M421" i="1" s="1"/>
  <c r="L421" i="1"/>
  <c r="K549" i="1"/>
  <c r="M549" i="1" s="1"/>
  <c r="L549" i="1"/>
  <c r="K645" i="1"/>
  <c r="M645" i="1" s="1"/>
  <c r="L645" i="1"/>
  <c r="K677" i="1"/>
  <c r="M677" i="1" s="1"/>
  <c r="L677" i="1"/>
  <c r="K59" i="1"/>
  <c r="M59" i="1" s="1"/>
  <c r="L59" i="1"/>
  <c r="K457" i="1"/>
  <c r="M457" i="1" s="1"/>
  <c r="L457" i="1"/>
  <c r="K558" i="1"/>
  <c r="M558" i="1" s="1"/>
  <c r="L558" i="1"/>
  <c r="K590" i="1"/>
  <c r="M590" i="1" s="1"/>
  <c r="L590" i="1"/>
  <c r="K1156" i="1"/>
  <c r="M1156" i="1" s="1"/>
  <c r="L1156" i="1"/>
  <c r="K796" i="1"/>
  <c r="M796" i="1" s="1"/>
  <c r="L796" i="1"/>
  <c r="K992" i="1"/>
  <c r="M992" i="1" s="1"/>
  <c r="L992" i="1"/>
  <c r="K924" i="1"/>
  <c r="M924" i="1" s="1"/>
  <c r="L924" i="1"/>
  <c r="K852" i="1"/>
  <c r="M852" i="1" s="1"/>
  <c r="L852" i="1"/>
  <c r="K1040" i="1"/>
  <c r="M1040" i="1" s="1"/>
  <c r="L1040" i="1"/>
  <c r="K99" i="1"/>
  <c r="M99" i="1" s="1"/>
  <c r="L99" i="1"/>
  <c r="K1167" i="1"/>
  <c r="M1167" i="1" s="1"/>
  <c r="L1167" i="1"/>
  <c r="K1103" i="1"/>
  <c r="M1103" i="1" s="1"/>
  <c r="L1103" i="1"/>
  <c r="K1007" i="1"/>
  <c r="M1007" i="1" s="1"/>
  <c r="L1007" i="1"/>
  <c r="K975" i="1"/>
  <c r="M975" i="1" s="1"/>
  <c r="L975" i="1"/>
  <c r="K943" i="1"/>
  <c r="M943" i="1" s="1"/>
  <c r="L943" i="1"/>
  <c r="K879" i="1"/>
  <c r="M879" i="1" s="1"/>
  <c r="L879" i="1"/>
  <c r="K847" i="1"/>
  <c r="M847" i="1" s="1"/>
  <c r="L847" i="1"/>
  <c r="K707" i="1"/>
  <c r="M707" i="1" s="1"/>
  <c r="L707" i="1"/>
  <c r="K28" i="1"/>
  <c r="M28" i="1" s="1"/>
  <c r="L28" i="1"/>
  <c r="K92" i="1"/>
  <c r="M92" i="1" s="1"/>
  <c r="L92" i="1"/>
  <c r="K220" i="1"/>
  <c r="M220" i="1" s="1"/>
  <c r="L220" i="1"/>
  <c r="K252" i="1"/>
  <c r="M252" i="1" s="1"/>
  <c r="L252" i="1"/>
  <c r="K316" i="1"/>
  <c r="M316" i="1" s="1"/>
  <c r="L316" i="1"/>
  <c r="K41" i="1"/>
  <c r="M41" i="1" s="1"/>
  <c r="L41" i="1"/>
  <c r="K73" i="1"/>
  <c r="M73" i="1" s="1"/>
  <c r="L73" i="1"/>
  <c r="K169" i="1"/>
  <c r="M169" i="1" s="1"/>
  <c r="L169" i="1"/>
  <c r="K201" i="1"/>
  <c r="M201" i="1" s="1"/>
  <c r="L201" i="1"/>
  <c r="K233" i="1"/>
  <c r="M233" i="1" s="1"/>
  <c r="L233" i="1"/>
  <c r="K265" i="1"/>
  <c r="M265" i="1" s="1"/>
  <c r="L265" i="1"/>
  <c r="K38" i="1"/>
  <c r="M38" i="1" s="1"/>
  <c r="L38" i="1"/>
  <c r="K166" i="1"/>
  <c r="M166" i="1" s="1"/>
  <c r="L166" i="1"/>
  <c r="K294" i="1"/>
  <c r="M294" i="1" s="1"/>
  <c r="L294" i="1"/>
  <c r="K382" i="1"/>
  <c r="M382" i="1" s="1"/>
  <c r="L382" i="1"/>
  <c r="K478" i="1"/>
  <c r="M478" i="1" s="1"/>
  <c r="L478" i="1"/>
  <c r="K510" i="1"/>
  <c r="M510" i="1" s="1"/>
  <c r="L510" i="1"/>
  <c r="K191" i="1"/>
  <c r="M191" i="1" s="1"/>
  <c r="L191" i="1"/>
  <c r="K319" i="1"/>
  <c r="M319" i="1" s="1"/>
  <c r="L319" i="1"/>
  <c r="K427" i="1"/>
  <c r="M427" i="1" s="1"/>
  <c r="L427" i="1"/>
  <c r="K42" i="1"/>
  <c r="M42" i="1" s="1"/>
  <c r="L42" i="1"/>
  <c r="K170" i="1"/>
  <c r="M170" i="1" s="1"/>
  <c r="L170" i="1"/>
  <c r="K234" i="1"/>
  <c r="M234" i="1" s="1"/>
  <c r="L234" i="1"/>
  <c r="K298" i="1"/>
  <c r="M298" i="1" s="1"/>
  <c r="L298" i="1"/>
  <c r="K384" i="1"/>
  <c r="M384" i="1" s="1"/>
  <c r="L384" i="1"/>
  <c r="K480" i="1"/>
  <c r="M480" i="1" s="1"/>
  <c r="L480" i="1"/>
  <c r="K75" i="1"/>
  <c r="M75" i="1" s="1"/>
  <c r="L75" i="1"/>
  <c r="K331" i="1"/>
  <c r="M331" i="1" s="1"/>
  <c r="L331" i="1"/>
  <c r="K528" i="1"/>
  <c r="M528" i="1" s="1"/>
  <c r="L528" i="1"/>
  <c r="K560" i="1"/>
  <c r="M560" i="1" s="1"/>
  <c r="L560" i="1"/>
  <c r="K656" i="1"/>
  <c r="M656" i="1" s="1"/>
  <c r="L656" i="1"/>
  <c r="K720" i="1"/>
  <c r="M720" i="1" s="1"/>
  <c r="L720" i="1"/>
  <c r="K147" i="1"/>
  <c r="M147" i="1" s="1"/>
  <c r="L147" i="1"/>
  <c r="K501" i="1"/>
  <c r="M501" i="1" s="1"/>
  <c r="L501" i="1"/>
  <c r="K537" i="1"/>
  <c r="M537" i="1" s="1"/>
  <c r="L537" i="1"/>
  <c r="K633" i="1"/>
  <c r="M633" i="1" s="1"/>
  <c r="L633" i="1"/>
  <c r="K665" i="1"/>
  <c r="M665" i="1" s="1"/>
  <c r="L665" i="1"/>
  <c r="K697" i="1"/>
  <c r="M697" i="1" s="1"/>
  <c r="L697" i="1"/>
  <c r="K761" i="1"/>
  <c r="M761" i="1" s="1"/>
  <c r="L761" i="1"/>
  <c r="K546" i="1"/>
  <c r="M546" i="1" s="1"/>
  <c r="L546" i="1"/>
  <c r="K642" i="1"/>
  <c r="M642" i="1" s="1"/>
  <c r="L642" i="1"/>
  <c r="K674" i="1"/>
  <c r="M674" i="1" s="1"/>
  <c r="L674" i="1"/>
  <c r="K706" i="1"/>
  <c r="M706" i="1" s="1"/>
  <c r="L706" i="1"/>
  <c r="K1202" i="1"/>
  <c r="M1202" i="1" s="1"/>
  <c r="L1202" i="1"/>
  <c r="K1106" i="1"/>
  <c r="M1106" i="1" s="1"/>
  <c r="L1106" i="1"/>
  <c r="K1010" i="1"/>
  <c r="M1010" i="1" s="1"/>
  <c r="L1010" i="1"/>
  <c r="K946" i="1"/>
  <c r="M946" i="1" s="1"/>
  <c r="L946" i="1"/>
  <c r="K1192" i="1"/>
  <c r="M1192" i="1" s="1"/>
  <c r="L1192" i="1"/>
  <c r="K908" i="1"/>
  <c r="M908" i="1" s="1"/>
  <c r="L908" i="1"/>
  <c r="K1100" i="1"/>
  <c r="M1100" i="1" s="1"/>
  <c r="L1100" i="1"/>
  <c r="K832" i="1"/>
  <c r="M832" i="1" s="1"/>
  <c r="L832" i="1"/>
  <c r="K1032" i="1"/>
  <c r="M1032" i="1" s="1"/>
  <c r="L1032" i="1"/>
  <c r="K131" i="1"/>
  <c r="M131" i="1" s="1"/>
  <c r="L131" i="1"/>
  <c r="K1081" i="1"/>
  <c r="M1081" i="1" s="1"/>
  <c r="L1081" i="1"/>
  <c r="K1017" i="1"/>
  <c r="M1017" i="1" s="1"/>
  <c r="L1017" i="1"/>
  <c r="K921" i="1"/>
  <c r="M921" i="1" s="1"/>
  <c r="L921" i="1"/>
  <c r="K889" i="1"/>
  <c r="M889" i="1" s="1"/>
  <c r="L889" i="1"/>
  <c r="K825" i="1"/>
  <c r="M825" i="1" s="1"/>
  <c r="L825" i="1"/>
  <c r="K619" i="1"/>
  <c r="M619" i="1" s="1"/>
  <c r="L619" i="1"/>
  <c r="K886" i="1"/>
  <c r="M886" i="1" s="1"/>
  <c r="L886" i="1"/>
  <c r="K806" i="1"/>
  <c r="M806" i="1" s="1"/>
  <c r="L806" i="1"/>
  <c r="K671" i="1"/>
  <c r="M671" i="1" s="1"/>
  <c r="L671" i="1"/>
  <c r="K1141" i="1"/>
  <c r="M1141" i="1" s="1"/>
  <c r="L1141" i="1"/>
  <c r="K1077" i="1"/>
  <c r="M1077" i="1" s="1"/>
  <c r="L1077" i="1"/>
  <c r="K1013" i="1"/>
  <c r="M1013" i="1" s="1"/>
  <c r="L1013" i="1"/>
  <c r="K949" i="1"/>
  <c r="M949" i="1" s="1"/>
  <c r="L949" i="1"/>
  <c r="K885" i="1"/>
  <c r="M885" i="1" s="1"/>
  <c r="L885" i="1"/>
  <c r="K821" i="1"/>
  <c r="M821" i="1" s="1"/>
  <c r="L821" i="1"/>
  <c r="K603" i="1"/>
  <c r="M603" i="1" s="1"/>
  <c r="L603" i="1"/>
  <c r="K103" i="1"/>
  <c r="M103" i="1" s="1"/>
  <c r="L103" i="1"/>
  <c r="K383" i="1"/>
  <c r="M383" i="1" s="1"/>
  <c r="L383" i="1"/>
  <c r="K178" i="1"/>
  <c r="M178" i="1" s="1"/>
  <c r="L178" i="1"/>
  <c r="K872" i="1"/>
  <c r="M872" i="1" s="1"/>
  <c r="L872" i="1"/>
  <c r="K1064" i="1"/>
  <c r="M1064" i="1" s="1"/>
  <c r="L1064" i="1"/>
  <c r="K996" i="1"/>
  <c r="M996" i="1" s="1"/>
  <c r="L996" i="1"/>
  <c r="K631" i="1"/>
  <c r="M631" i="1" s="1"/>
  <c r="L631" i="1"/>
  <c r="K828" i="1"/>
  <c r="M828" i="1" s="1"/>
  <c r="L828" i="1"/>
  <c r="K916" i="1"/>
  <c r="M916" i="1" s="1"/>
  <c r="L916" i="1"/>
  <c r="K1108" i="1"/>
  <c r="M1108" i="1" s="1"/>
  <c r="L1108" i="1"/>
  <c r="K1175" i="1"/>
  <c r="M1175" i="1" s="1"/>
  <c r="L1175" i="1"/>
  <c r="K1079" i="1"/>
  <c r="M1079" i="1" s="1"/>
  <c r="L1079" i="1"/>
  <c r="K1047" i="1"/>
  <c r="M1047" i="1" s="1"/>
  <c r="L1047" i="1"/>
  <c r="K365" i="1"/>
  <c r="M365" i="1" s="1"/>
  <c r="L365" i="1"/>
  <c r="K1012" i="1"/>
  <c r="M1012" i="1" s="1"/>
  <c r="L1012" i="1"/>
  <c r="K711" i="1"/>
  <c r="M711" i="1" s="1"/>
  <c r="L711" i="1"/>
  <c r="K844" i="1"/>
  <c r="M844" i="1" s="1"/>
  <c r="L844" i="1"/>
  <c r="K1048" i="1"/>
  <c r="M1048" i="1" s="1"/>
  <c r="L1048" i="1"/>
  <c r="K429" i="1"/>
  <c r="M429" i="1" s="1"/>
  <c r="L429" i="1"/>
  <c r="K876" i="1"/>
  <c r="M876" i="1" s="1"/>
  <c r="L876" i="1"/>
  <c r="K964" i="1"/>
  <c r="M964" i="1" s="1"/>
  <c r="L964" i="1"/>
  <c r="K1184" i="1"/>
  <c r="M1184" i="1" s="1"/>
  <c r="L1184" i="1"/>
  <c r="K1159" i="1"/>
  <c r="M1159" i="1" s="1"/>
  <c r="L1159" i="1"/>
  <c r="K1063" i="1"/>
  <c r="M1063" i="1" s="1"/>
  <c r="L1063" i="1"/>
  <c r="K1031" i="1"/>
  <c r="M1031" i="1" s="1"/>
  <c r="L1031" i="1"/>
  <c r="K935" i="1"/>
  <c r="M935" i="1" s="1"/>
  <c r="L935" i="1"/>
  <c r="K871" i="1"/>
  <c r="M871" i="1" s="1"/>
  <c r="L871" i="1"/>
  <c r="K839" i="1"/>
  <c r="M839" i="1" s="1"/>
  <c r="L839" i="1"/>
  <c r="K775" i="1"/>
  <c r="M775" i="1" s="1"/>
  <c r="L775" i="1"/>
  <c r="K4" i="1"/>
  <c r="M4" i="1" s="1"/>
  <c r="L4" i="1"/>
  <c r="K164" i="1"/>
  <c r="M164" i="1" s="1"/>
  <c r="L164" i="1"/>
  <c r="K228" i="1"/>
  <c r="M228" i="1" s="1"/>
  <c r="L228" i="1"/>
  <c r="K292" i="1"/>
  <c r="M292" i="1" s="1"/>
  <c r="L292" i="1"/>
  <c r="K324" i="1"/>
  <c r="M324" i="1" s="1"/>
  <c r="L324" i="1"/>
  <c r="K49" i="1"/>
  <c r="M49" i="1" s="1"/>
  <c r="L49" i="1"/>
  <c r="K145" i="1"/>
  <c r="M145" i="1" s="1"/>
  <c r="L145" i="1"/>
  <c r="K177" i="1"/>
  <c r="M177" i="1" s="1"/>
  <c r="L177" i="1"/>
  <c r="K241" i="1"/>
  <c r="M241" i="1" s="1"/>
  <c r="L241" i="1"/>
  <c r="K273" i="1"/>
  <c r="M273" i="1" s="1"/>
  <c r="L273" i="1"/>
  <c r="K337" i="1"/>
  <c r="M337" i="1" s="1"/>
  <c r="L337" i="1"/>
  <c r="K118" i="1"/>
  <c r="M118" i="1" s="1"/>
  <c r="L118" i="1"/>
  <c r="K182" i="1"/>
  <c r="M182" i="1" s="1"/>
  <c r="L182" i="1"/>
  <c r="K246" i="1"/>
  <c r="M246" i="1" s="1"/>
  <c r="L246" i="1"/>
  <c r="K310" i="1"/>
  <c r="M310" i="1" s="1"/>
  <c r="L310" i="1"/>
  <c r="K358" i="1"/>
  <c r="M358" i="1" s="1"/>
  <c r="L358" i="1"/>
  <c r="K454" i="1"/>
  <c r="M454" i="1" s="1"/>
  <c r="L454" i="1"/>
  <c r="K79" i="1"/>
  <c r="M79" i="1" s="1"/>
  <c r="L79" i="1"/>
  <c r="K271" i="1"/>
  <c r="M271" i="1" s="1"/>
  <c r="L271" i="1"/>
  <c r="K371" i="1"/>
  <c r="M371" i="1" s="1"/>
  <c r="L371" i="1"/>
  <c r="K403" i="1"/>
  <c r="M403" i="1" s="1"/>
  <c r="L403" i="1"/>
  <c r="K435" i="1"/>
  <c r="M435" i="1" s="1"/>
  <c r="L435" i="1"/>
  <c r="K499" i="1"/>
  <c r="M499" i="1" s="1"/>
  <c r="L499" i="1"/>
  <c r="K58" i="1"/>
  <c r="M58" i="1" s="1"/>
  <c r="L58" i="1"/>
  <c r="K186" i="1"/>
  <c r="M186" i="1" s="1"/>
  <c r="L186" i="1"/>
  <c r="K250" i="1"/>
  <c r="M250" i="1" s="1"/>
  <c r="L250" i="1"/>
  <c r="K424" i="1"/>
  <c r="M424" i="1" s="1"/>
  <c r="L424" i="1"/>
  <c r="K139" i="1"/>
  <c r="M139" i="1" s="1"/>
  <c r="L139" i="1"/>
  <c r="K497" i="1"/>
  <c r="M497" i="1" s="1"/>
  <c r="L497" i="1"/>
  <c r="K568" i="1"/>
  <c r="M568" i="1" s="1"/>
  <c r="L568" i="1"/>
  <c r="K600" i="1"/>
  <c r="M600" i="1" s="1"/>
  <c r="L600" i="1"/>
  <c r="K696" i="1"/>
  <c r="M696" i="1" s="1"/>
  <c r="L696" i="1"/>
  <c r="K211" i="1"/>
  <c r="M211" i="1" s="1"/>
  <c r="L211" i="1"/>
  <c r="K545" i="1"/>
  <c r="M545" i="1" s="1"/>
  <c r="L545" i="1"/>
  <c r="K609" i="1"/>
  <c r="M609" i="1" s="1"/>
  <c r="L609" i="1"/>
  <c r="K705" i="1"/>
  <c r="M705" i="1" s="1"/>
  <c r="L705" i="1"/>
  <c r="K737" i="1"/>
  <c r="M737" i="1" s="1"/>
  <c r="L737" i="1"/>
  <c r="K283" i="1"/>
  <c r="M283" i="1" s="1"/>
  <c r="L283" i="1"/>
  <c r="K441" i="1"/>
  <c r="M441" i="1" s="1"/>
  <c r="L441" i="1"/>
  <c r="K554" i="1"/>
  <c r="M554" i="1" s="1"/>
  <c r="L554" i="1"/>
  <c r="K650" i="1"/>
  <c r="M650" i="1" s="1"/>
  <c r="L650" i="1"/>
  <c r="K714" i="1"/>
  <c r="M714" i="1" s="1"/>
  <c r="L714" i="1"/>
  <c r="K1194" i="1"/>
  <c r="M1194" i="1" s="1"/>
  <c r="L1194" i="1"/>
  <c r="K1130" i="1"/>
  <c r="M1130" i="1" s="1"/>
  <c r="L1130" i="1"/>
  <c r="K1034" i="1"/>
  <c r="M1034" i="1" s="1"/>
  <c r="L1034" i="1"/>
  <c r="K970" i="1"/>
  <c r="M970" i="1" s="1"/>
  <c r="L970" i="1"/>
  <c r="K906" i="1"/>
  <c r="M906" i="1" s="1"/>
  <c r="L906" i="1"/>
  <c r="K842" i="1"/>
  <c r="M842" i="1" s="1"/>
  <c r="L842" i="1"/>
  <c r="K687" i="1"/>
  <c r="M687" i="1" s="1"/>
  <c r="L687" i="1"/>
  <c r="K67" i="1"/>
  <c r="M67" i="1" s="1"/>
  <c r="L67" i="1"/>
  <c r="K1177" i="1"/>
  <c r="M1177" i="1" s="1"/>
  <c r="L1177" i="1"/>
  <c r="K1196" i="1"/>
  <c r="M1196" i="1" s="1"/>
  <c r="L1196" i="1"/>
  <c r="K884" i="1"/>
  <c r="M884" i="1" s="1"/>
  <c r="L884" i="1"/>
  <c r="K1076" i="1"/>
  <c r="M1076" i="1" s="1"/>
  <c r="L1076" i="1"/>
  <c r="K599" i="1"/>
  <c r="M599" i="1" s="1"/>
  <c r="L599" i="1"/>
  <c r="K812" i="1"/>
  <c r="M812" i="1" s="1"/>
  <c r="L812" i="1"/>
  <c r="K1008" i="1"/>
  <c r="M1008" i="1" s="1"/>
  <c r="L1008" i="1"/>
  <c r="K1104" i="1"/>
  <c r="M1104" i="1" s="1"/>
  <c r="L1104" i="1"/>
  <c r="K928" i="1"/>
  <c r="M928" i="1" s="1"/>
  <c r="L928" i="1"/>
  <c r="K1188" i="1"/>
  <c r="M1188" i="1" s="1"/>
  <c r="L1188" i="1"/>
  <c r="K1203" i="1"/>
  <c r="M1203" i="1" s="1"/>
  <c r="L1203" i="1"/>
  <c r="K1171" i="1"/>
  <c r="M1171" i="1" s="1"/>
  <c r="L1171" i="1"/>
  <c r="K1075" i="1"/>
  <c r="M1075" i="1" s="1"/>
  <c r="L1075" i="1"/>
  <c r="K947" i="1"/>
  <c r="M947" i="1" s="1"/>
  <c r="L947" i="1"/>
  <c r="K915" i="1"/>
  <c r="M915" i="1" s="1"/>
  <c r="L915" i="1"/>
  <c r="K851" i="1"/>
  <c r="M851" i="1" s="1"/>
  <c r="L851" i="1"/>
  <c r="K819" i="1"/>
  <c r="M819" i="1" s="1"/>
  <c r="L819" i="1"/>
  <c r="K595" i="1"/>
  <c r="M595" i="1" s="1"/>
  <c r="L595" i="1"/>
  <c r="K24" i="1"/>
  <c r="M24" i="1" s="1"/>
  <c r="L24" i="1"/>
  <c r="K88" i="1"/>
  <c r="M88" i="1" s="1"/>
  <c r="L88" i="1"/>
  <c r="K120" i="1"/>
  <c r="M120" i="1" s="1"/>
  <c r="L120" i="1"/>
  <c r="K184" i="1"/>
  <c r="M184" i="1" s="1"/>
  <c r="L184" i="1"/>
  <c r="K248" i="1"/>
  <c r="M248" i="1" s="1"/>
  <c r="L248" i="1"/>
  <c r="K280" i="1"/>
  <c r="M280" i="1" s="1"/>
  <c r="L280" i="1"/>
  <c r="K5" i="1"/>
  <c r="M5" i="1" s="1"/>
  <c r="L5" i="1"/>
  <c r="K442" i="1"/>
  <c r="M442" i="1" s="1"/>
  <c r="L442" i="1"/>
  <c r="K506" i="1"/>
  <c r="M506" i="1" s="1"/>
  <c r="L506" i="1"/>
  <c r="K183" i="1"/>
  <c r="M183" i="1" s="1"/>
  <c r="L183" i="1"/>
  <c r="K311" i="1"/>
  <c r="M311" i="1" s="1"/>
  <c r="L311" i="1"/>
  <c r="K359" i="1"/>
  <c r="M359" i="1" s="1"/>
  <c r="L359" i="1"/>
  <c r="K391" i="1"/>
  <c r="M391" i="1" s="1"/>
  <c r="L391" i="1"/>
  <c r="K487" i="1"/>
  <c r="M487" i="1" s="1"/>
  <c r="L487" i="1"/>
  <c r="K34" i="1"/>
  <c r="M34" i="1" s="1"/>
  <c r="L34" i="1"/>
  <c r="K98" i="1"/>
  <c r="M98" i="1" s="1"/>
  <c r="L98" i="1"/>
  <c r="K162" i="1"/>
  <c r="M162" i="1" s="1"/>
  <c r="L162" i="1"/>
  <c r="K226" i="1"/>
  <c r="M226" i="1" s="1"/>
  <c r="L226" i="1"/>
  <c r="K380" i="1"/>
  <c r="M380" i="1" s="1"/>
  <c r="L380" i="1"/>
  <c r="K299" i="1"/>
  <c r="M299" i="1" s="1"/>
  <c r="L299" i="1"/>
  <c r="K524" i="1"/>
  <c r="M524" i="1" s="1"/>
  <c r="L524" i="1"/>
  <c r="K556" i="1"/>
  <c r="M556" i="1" s="1"/>
  <c r="L556" i="1"/>
  <c r="K588" i="1"/>
  <c r="M588" i="1" s="1"/>
  <c r="L588" i="1"/>
  <c r="K684" i="1"/>
  <c r="M684" i="1" s="1"/>
  <c r="L684" i="1"/>
  <c r="K716" i="1"/>
  <c r="M716" i="1" s="1"/>
  <c r="L716" i="1"/>
  <c r="K748" i="1"/>
  <c r="M748" i="1" s="1"/>
  <c r="L748" i="1"/>
  <c r="K357" i="1"/>
  <c r="M357" i="1" s="1"/>
  <c r="L357" i="1"/>
  <c r="K485" i="1"/>
  <c r="M485" i="1" s="1"/>
  <c r="L485" i="1"/>
  <c r="K565" i="1"/>
  <c r="M565" i="1" s="1"/>
  <c r="L565" i="1"/>
  <c r="K629" i="1"/>
  <c r="M629" i="1" s="1"/>
  <c r="L629" i="1"/>
  <c r="K661" i="1"/>
  <c r="M661" i="1" s="1"/>
  <c r="L661" i="1"/>
  <c r="K725" i="1"/>
  <c r="M725" i="1" s="1"/>
  <c r="L725" i="1"/>
  <c r="K187" i="1"/>
  <c r="M187" i="1" s="1"/>
  <c r="L187" i="1"/>
  <c r="K509" i="1"/>
  <c r="M509" i="1" s="1"/>
  <c r="L509" i="1"/>
  <c r="K542" i="1"/>
  <c r="M542" i="1" s="1"/>
  <c r="L542" i="1"/>
  <c r="K1132" i="1"/>
  <c r="M1132" i="1" s="1"/>
  <c r="L1132" i="1"/>
  <c r="K1144" i="1"/>
  <c r="M1144" i="1" s="1"/>
  <c r="L1144" i="1"/>
  <c r="K695" i="1"/>
  <c r="M695" i="1" s="1"/>
  <c r="L695" i="1"/>
  <c r="K944" i="1"/>
  <c r="M944" i="1" s="1"/>
  <c r="L944" i="1"/>
  <c r="K776" i="1"/>
  <c r="M776" i="1" s="1"/>
  <c r="L776" i="1"/>
  <c r="K868" i="1"/>
  <c r="M868" i="1" s="1"/>
  <c r="L868" i="1"/>
  <c r="K551" i="1"/>
  <c r="M551" i="1" s="1"/>
  <c r="L551" i="1"/>
  <c r="K988" i="1"/>
  <c r="M988" i="1" s="1"/>
  <c r="L988" i="1"/>
  <c r="K1183" i="1"/>
  <c r="M1183" i="1" s="1"/>
  <c r="L1183" i="1"/>
  <c r="K1119" i="1"/>
  <c r="M1119" i="1" s="1"/>
  <c r="L1119" i="1"/>
  <c r="K1087" i="1"/>
  <c r="M1087" i="1" s="1"/>
  <c r="L1087" i="1"/>
  <c r="K1023" i="1"/>
  <c r="M1023" i="1" s="1"/>
  <c r="L1023" i="1"/>
  <c r="K959" i="1"/>
  <c r="M959" i="1" s="1"/>
  <c r="L959" i="1"/>
  <c r="K895" i="1"/>
  <c r="M895" i="1" s="1"/>
  <c r="L895" i="1"/>
  <c r="K863" i="1"/>
  <c r="M863" i="1" s="1"/>
  <c r="L863" i="1"/>
  <c r="K643" i="1"/>
  <c r="M643" i="1" s="1"/>
  <c r="L643" i="1"/>
  <c r="K12" i="1"/>
  <c r="M12" i="1" s="1"/>
  <c r="L12" i="1"/>
  <c r="K44" i="1"/>
  <c r="M44" i="1" s="1"/>
  <c r="L44" i="1"/>
  <c r="K140" i="1"/>
  <c r="M140" i="1" s="1"/>
  <c r="L140" i="1"/>
  <c r="K172" i="1"/>
  <c r="M172" i="1" s="1"/>
  <c r="L172" i="1"/>
  <c r="K236" i="1"/>
  <c r="M236" i="1" s="1"/>
  <c r="L236" i="1"/>
  <c r="K268" i="1"/>
  <c r="M268" i="1" s="1"/>
  <c r="L268" i="1"/>
  <c r="K300" i="1"/>
  <c r="M300" i="1" s="1"/>
  <c r="L300" i="1"/>
  <c r="K25" i="1"/>
  <c r="M25" i="1" s="1"/>
  <c r="L25" i="1"/>
  <c r="K57" i="1"/>
  <c r="M57" i="1" s="1"/>
  <c r="L57" i="1"/>
  <c r="K89" i="1"/>
  <c r="M89" i="1" s="1"/>
  <c r="L89" i="1"/>
  <c r="K121" i="1"/>
  <c r="M121" i="1" s="1"/>
  <c r="L121" i="1"/>
  <c r="K153" i="1"/>
  <c r="M153" i="1" s="1"/>
  <c r="L153" i="1"/>
  <c r="K217" i="1"/>
  <c r="M217" i="1" s="1"/>
  <c r="L217" i="1"/>
  <c r="K281" i="1"/>
  <c r="M281" i="1" s="1"/>
  <c r="L281" i="1"/>
  <c r="K6" i="1"/>
  <c r="M6" i="1" s="1"/>
  <c r="L6" i="1"/>
  <c r="K198" i="1"/>
  <c r="M198" i="1" s="1"/>
  <c r="L198" i="1"/>
  <c r="K326" i="1"/>
  <c r="M326" i="1" s="1"/>
  <c r="L326" i="1"/>
  <c r="K366" i="1"/>
  <c r="M366" i="1" s="1"/>
  <c r="L366" i="1"/>
  <c r="K398" i="1"/>
  <c r="M398" i="1" s="1"/>
  <c r="L398" i="1"/>
  <c r="K494" i="1"/>
  <c r="M494" i="1" s="1"/>
  <c r="L494" i="1"/>
  <c r="K31" i="1"/>
  <c r="M31" i="1" s="1"/>
  <c r="L31" i="1"/>
  <c r="K95" i="1"/>
  <c r="M95" i="1" s="1"/>
  <c r="L95" i="1"/>
  <c r="K159" i="1"/>
  <c r="M159" i="1" s="1"/>
  <c r="L159" i="1"/>
  <c r="K347" i="1"/>
  <c r="M347" i="1" s="1"/>
  <c r="L347" i="1"/>
  <c r="K411" i="1"/>
  <c r="M411" i="1" s="1"/>
  <c r="L411" i="1"/>
  <c r="K10" i="1"/>
  <c r="M10" i="1" s="1"/>
  <c r="L10" i="1"/>
  <c r="K138" i="1"/>
  <c r="M138" i="1" s="1"/>
  <c r="L138" i="1"/>
  <c r="K368" i="1"/>
  <c r="M368" i="1" s="1"/>
  <c r="L368" i="1"/>
  <c r="K400" i="1"/>
  <c r="M400" i="1" s="1"/>
  <c r="L400" i="1"/>
  <c r="K464" i="1"/>
  <c r="M464" i="1" s="1"/>
  <c r="L464" i="1"/>
  <c r="K203" i="1"/>
  <c r="M203" i="1" s="1"/>
  <c r="L203" i="1"/>
  <c r="K401" i="1"/>
  <c r="M401" i="1" s="1"/>
  <c r="L401" i="1"/>
  <c r="K512" i="1"/>
  <c r="M512" i="1" s="1"/>
  <c r="L512" i="1"/>
  <c r="K640" i="1"/>
  <c r="M640" i="1" s="1"/>
  <c r="L640" i="1"/>
  <c r="K672" i="1"/>
  <c r="M672" i="1" s="1"/>
  <c r="L672" i="1"/>
  <c r="K19" i="1"/>
  <c r="M19" i="1" s="1"/>
  <c r="L19" i="1"/>
  <c r="K275" i="1"/>
  <c r="M275" i="1" s="1"/>
  <c r="L275" i="1"/>
  <c r="K521" i="1"/>
  <c r="M521" i="1" s="1"/>
  <c r="L521" i="1"/>
  <c r="K553" i="1"/>
  <c r="M553" i="1" s="1"/>
  <c r="L553" i="1"/>
  <c r="K617" i="1"/>
  <c r="M617" i="1" s="1"/>
  <c r="L617" i="1"/>
  <c r="K649" i="1"/>
  <c r="M649" i="1" s="1"/>
  <c r="L649" i="1"/>
  <c r="K681" i="1"/>
  <c r="M681" i="1" s="1"/>
  <c r="L681" i="1"/>
  <c r="K91" i="1"/>
  <c r="M91" i="1" s="1"/>
  <c r="L91" i="1"/>
  <c r="K345" i="1"/>
  <c r="M345" i="1" s="1"/>
  <c r="L345" i="1"/>
  <c r="K562" i="1"/>
  <c r="M562" i="1" s="1"/>
  <c r="L562" i="1"/>
  <c r="K658" i="1"/>
  <c r="M658" i="1" s="1"/>
  <c r="L658" i="1"/>
  <c r="K690" i="1"/>
  <c r="M690" i="1" s="1"/>
  <c r="L690" i="1"/>
  <c r="K754" i="1"/>
  <c r="M754" i="1" s="1"/>
  <c r="L754" i="1"/>
  <c r="K1186" i="1"/>
  <c r="M1186" i="1" s="1"/>
  <c r="L1186" i="1"/>
  <c r="K1154" i="1"/>
  <c r="M1154" i="1" s="1"/>
  <c r="L1154" i="1"/>
  <c r="K1122" i="1"/>
  <c r="M1122" i="1" s="1"/>
  <c r="L1122" i="1"/>
  <c r="K1058" i="1"/>
  <c r="M1058" i="1" s="1"/>
  <c r="L1058" i="1"/>
  <c r="K994" i="1"/>
  <c r="M994" i="1" s="1"/>
  <c r="L994" i="1"/>
  <c r="K930" i="1"/>
  <c r="M930" i="1" s="1"/>
  <c r="L930" i="1"/>
  <c r="K743" i="1"/>
  <c r="M743" i="1" s="1"/>
  <c r="L743" i="1"/>
  <c r="K956" i="1"/>
  <c r="M956" i="1" s="1"/>
  <c r="L956" i="1"/>
  <c r="K880" i="1"/>
  <c r="M880" i="1" s="1"/>
  <c r="L880" i="1"/>
  <c r="K984" i="1"/>
  <c r="M984" i="1" s="1"/>
  <c r="L984" i="1"/>
  <c r="K1084" i="1"/>
  <c r="M1084" i="1" s="1"/>
  <c r="L1084" i="1"/>
  <c r="K816" i="1"/>
  <c r="M816" i="1" s="1"/>
  <c r="L816" i="1"/>
  <c r="K1097" i="1"/>
  <c r="M1097" i="1" s="1"/>
  <c r="L1097" i="1"/>
  <c r="K1033" i="1"/>
  <c r="M1033" i="1" s="1"/>
  <c r="L1033" i="1"/>
  <c r="K1001" i="1"/>
  <c r="M1001" i="1" s="1"/>
  <c r="L1001" i="1"/>
  <c r="K969" i="1"/>
  <c r="M969" i="1" s="1"/>
  <c r="L969" i="1"/>
  <c r="K937" i="1"/>
  <c r="M937" i="1" s="1"/>
  <c r="L937" i="1"/>
  <c r="K873" i="1"/>
  <c r="M873" i="1" s="1"/>
  <c r="L873" i="1"/>
  <c r="K841" i="1"/>
  <c r="M841" i="1" s="1"/>
  <c r="L841" i="1"/>
  <c r="K777" i="1"/>
  <c r="M777" i="1" s="1"/>
  <c r="L777" i="1"/>
  <c r="K683" i="1"/>
  <c r="M683" i="1" s="1"/>
  <c r="L683" i="1"/>
  <c r="K854" i="1"/>
  <c r="M854" i="1" s="1"/>
  <c r="L854" i="1"/>
  <c r="K1125" i="1"/>
  <c r="M1125" i="1" s="1"/>
  <c r="L1125" i="1"/>
  <c r="K1093" i="1"/>
  <c r="M1093" i="1" s="1"/>
  <c r="L1093" i="1"/>
  <c r="K1061" i="1"/>
  <c r="M1061" i="1" s="1"/>
  <c r="L1061" i="1"/>
  <c r="K997" i="1"/>
  <c r="M997" i="1" s="1"/>
  <c r="L997" i="1"/>
  <c r="K965" i="1"/>
  <c r="M965" i="1" s="1"/>
  <c r="L965" i="1"/>
  <c r="K901" i="1"/>
  <c r="M901" i="1" s="1"/>
  <c r="L901" i="1"/>
  <c r="K869" i="1"/>
  <c r="M869" i="1" s="1"/>
  <c r="L869" i="1"/>
  <c r="K773" i="1"/>
  <c r="M773" i="1" s="1"/>
  <c r="L773" i="1"/>
  <c r="K539" i="1"/>
  <c r="M539" i="1" s="1"/>
  <c r="L539" i="1"/>
  <c r="K482" i="1"/>
  <c r="M482" i="1" s="1"/>
  <c r="L482" i="1"/>
  <c r="K114" i="1"/>
  <c r="M114" i="1" s="1"/>
  <c r="L114" i="1"/>
  <c r="K306" i="1"/>
  <c r="M306" i="1" s="1"/>
  <c r="L306" i="1"/>
  <c r="K388" i="1"/>
  <c r="M388" i="1" s="1"/>
  <c r="L388" i="1"/>
  <c r="K481" i="1"/>
  <c r="M481" i="1" s="1"/>
  <c r="L481" i="1"/>
  <c r="K179" i="1"/>
  <c r="M179" i="1" s="1"/>
  <c r="L179" i="1"/>
  <c r="K685" i="1"/>
  <c r="M685" i="1" s="1"/>
  <c r="L685" i="1"/>
  <c r="K489" i="1"/>
  <c r="M489" i="1" s="1"/>
  <c r="L489" i="1"/>
  <c r="K582" i="1"/>
  <c r="M582" i="1" s="1"/>
  <c r="L582" i="1"/>
  <c r="K710" i="1"/>
  <c r="M710" i="1" s="1"/>
  <c r="L710" i="1"/>
  <c r="K1022" i="1"/>
  <c r="M1022" i="1" s="1"/>
  <c r="L1022" i="1"/>
  <c r="K878" i="1"/>
  <c r="M878" i="1" s="1"/>
  <c r="L878" i="1"/>
  <c r="K1037" i="1"/>
  <c r="M1037" i="1" s="1"/>
  <c r="L1037" i="1"/>
  <c r="K909" i="1"/>
  <c r="M909" i="1" s="1"/>
  <c r="L909" i="1"/>
  <c r="K781" i="1"/>
  <c r="M781" i="1" s="1"/>
  <c r="L781" i="1"/>
  <c r="K606" i="1"/>
  <c r="M606" i="1" s="1"/>
  <c r="L606" i="1"/>
  <c r="K638" i="1"/>
  <c r="M638" i="1" s="1"/>
  <c r="L638" i="1"/>
  <c r="K670" i="1"/>
  <c r="M670" i="1" s="1"/>
  <c r="L670" i="1"/>
  <c r="K702" i="1"/>
  <c r="M702" i="1" s="1"/>
  <c r="L702" i="1"/>
  <c r="K734" i="1"/>
  <c r="M734" i="1" s="1"/>
  <c r="L734" i="1"/>
  <c r="K1206" i="1"/>
  <c r="M1206" i="1" s="1"/>
  <c r="L1206" i="1"/>
  <c r="K1174" i="1"/>
  <c r="M1174" i="1" s="1"/>
  <c r="L1174" i="1"/>
  <c r="K1142" i="1"/>
  <c r="M1142" i="1" s="1"/>
  <c r="L1142" i="1"/>
  <c r="K1110" i="1"/>
  <c r="M1110" i="1" s="1"/>
  <c r="L1110" i="1"/>
  <c r="K1078" i="1"/>
  <c r="M1078" i="1" s="1"/>
  <c r="L1078" i="1"/>
  <c r="K1046" i="1"/>
  <c r="M1046" i="1" s="1"/>
  <c r="L1046" i="1"/>
  <c r="K1014" i="1"/>
  <c r="M1014" i="1" s="1"/>
  <c r="L1014" i="1"/>
  <c r="K982" i="1"/>
  <c r="M982" i="1" s="1"/>
  <c r="L982" i="1"/>
  <c r="K950" i="1"/>
  <c r="M950" i="1" s="1"/>
  <c r="L950" i="1"/>
  <c r="K918" i="1"/>
  <c r="M918" i="1" s="1"/>
  <c r="L918" i="1"/>
  <c r="K870" i="1"/>
  <c r="M870" i="1" s="1"/>
  <c r="L870" i="1"/>
  <c r="K822" i="1"/>
  <c r="M822" i="1" s="1"/>
  <c r="L822" i="1"/>
  <c r="K735" i="1"/>
  <c r="M735" i="1" s="1"/>
  <c r="L735" i="1"/>
  <c r="K1205" i="1"/>
  <c r="M1205" i="1" s="1"/>
  <c r="L1205" i="1"/>
  <c r="K1157" i="1"/>
  <c r="M1157" i="1" s="1"/>
  <c r="L1157" i="1"/>
  <c r="K756" i="1"/>
  <c r="M756" i="1" s="1"/>
  <c r="L756" i="1"/>
  <c r="K453" i="1"/>
  <c r="M453" i="1" s="1"/>
  <c r="L453" i="1"/>
  <c r="K589" i="1"/>
  <c r="M589" i="1" s="1"/>
  <c r="L589" i="1"/>
  <c r="K717" i="1"/>
  <c r="M717" i="1" s="1"/>
  <c r="L717" i="1"/>
  <c r="K251" i="1"/>
  <c r="M251" i="1" s="1"/>
  <c r="L251" i="1"/>
  <c r="K614" i="1"/>
  <c r="M614" i="1" s="1"/>
  <c r="L614" i="1"/>
  <c r="K742" i="1"/>
  <c r="M742" i="1" s="1"/>
  <c r="L742" i="1"/>
  <c r="K1102" i="1"/>
  <c r="M1102" i="1" s="1"/>
  <c r="L1102" i="1"/>
  <c r="K974" i="1"/>
  <c r="M974" i="1" s="1"/>
  <c r="L974" i="1"/>
  <c r="K846" i="1"/>
  <c r="M846" i="1" s="1"/>
  <c r="L846" i="1"/>
  <c r="K575" i="1"/>
  <c r="M575" i="1" s="1"/>
  <c r="L575" i="1"/>
  <c r="K1117" i="1"/>
  <c r="M1117" i="1" s="1"/>
  <c r="L1117" i="1"/>
  <c r="K989" i="1"/>
  <c r="M989" i="1" s="1"/>
  <c r="L989" i="1"/>
  <c r="K861" i="1"/>
  <c r="M861" i="1" s="1"/>
  <c r="L861" i="1"/>
  <c r="K635" i="1"/>
  <c r="M635" i="1" s="1"/>
  <c r="L635" i="1"/>
  <c r="K882" i="1"/>
  <c r="M882" i="1" s="1"/>
  <c r="L882" i="1"/>
  <c r="K850" i="1"/>
  <c r="M850" i="1" s="1"/>
  <c r="L850" i="1"/>
  <c r="K818" i="1"/>
  <c r="M818" i="1" s="1"/>
  <c r="L818" i="1"/>
  <c r="K786" i="1"/>
  <c r="M786" i="1" s="1"/>
  <c r="L786" i="1"/>
  <c r="K719" i="1"/>
  <c r="M719" i="1" s="1"/>
  <c r="L719" i="1"/>
  <c r="K591" i="1"/>
  <c r="M591" i="1" s="1"/>
  <c r="L591" i="1"/>
  <c r="K323" i="1"/>
  <c r="M323" i="1" s="1"/>
  <c r="L323" i="1"/>
  <c r="K1185" i="1"/>
  <c r="M1185" i="1" s="1"/>
  <c r="L1185" i="1"/>
  <c r="K1153" i="1"/>
  <c r="M1153" i="1" s="1"/>
  <c r="L1153" i="1"/>
  <c r="K1121" i="1"/>
  <c r="M1121" i="1" s="1"/>
  <c r="L1121" i="1"/>
  <c r="K1089" i="1"/>
  <c r="M1089" i="1" s="1"/>
  <c r="L1089" i="1"/>
  <c r="K1057" i="1"/>
  <c r="M1057" i="1" s="1"/>
  <c r="L1057" i="1"/>
  <c r="K1025" i="1"/>
  <c r="M1025" i="1" s="1"/>
  <c r="L1025" i="1"/>
  <c r="K993" i="1"/>
  <c r="M993" i="1" s="1"/>
  <c r="L993" i="1"/>
  <c r="K961" i="1"/>
  <c r="M961" i="1" s="1"/>
  <c r="L961" i="1"/>
  <c r="K929" i="1"/>
  <c r="M929" i="1" s="1"/>
  <c r="L929" i="1"/>
  <c r="K897" i="1"/>
  <c r="M897" i="1" s="1"/>
  <c r="L897" i="1"/>
  <c r="K865" i="1"/>
  <c r="M865" i="1" s="1"/>
  <c r="L865" i="1"/>
  <c r="K833" i="1"/>
  <c r="M833" i="1" s="1"/>
  <c r="L833" i="1"/>
  <c r="K801" i="1"/>
  <c r="M801" i="1" s="1"/>
  <c r="L801" i="1"/>
  <c r="K769" i="1"/>
  <c r="M769" i="1" s="1"/>
  <c r="L769" i="1"/>
  <c r="K651" i="1"/>
  <c r="M651" i="1" s="1"/>
  <c r="L651" i="1"/>
  <c r="K523" i="1"/>
  <c r="M523" i="1" s="1"/>
  <c r="L523" i="1"/>
  <c r="K128" i="1"/>
  <c r="M128" i="1" s="1"/>
  <c r="L128" i="1"/>
  <c r="K208" i="1"/>
  <c r="M208" i="1" s="1"/>
  <c r="L208" i="1"/>
  <c r="K256" i="1"/>
  <c r="M256" i="1" s="1"/>
  <c r="L256" i="1"/>
  <c r="K320" i="1"/>
  <c r="M320" i="1" s="1"/>
  <c r="L320" i="1"/>
  <c r="K61" i="1"/>
  <c r="M61" i="1" s="1"/>
  <c r="L61" i="1"/>
  <c r="K125" i="1"/>
  <c r="M125" i="1" s="1"/>
  <c r="L125" i="1"/>
  <c r="K189" i="1"/>
  <c r="M189" i="1" s="1"/>
  <c r="L189" i="1"/>
  <c r="K237" i="1"/>
  <c r="M237" i="1" s="1"/>
  <c r="L237" i="1"/>
  <c r="K301" i="1"/>
  <c r="M301" i="1" s="1"/>
  <c r="L301" i="1"/>
  <c r="K14" i="1"/>
  <c r="M14" i="1" s="1"/>
  <c r="L14" i="1"/>
  <c r="K110" i="1"/>
  <c r="M110" i="1" s="1"/>
  <c r="L110" i="1"/>
  <c r="K238" i="1"/>
  <c r="M238" i="1" s="1"/>
  <c r="L238" i="1"/>
  <c r="K370" i="1"/>
  <c r="M370" i="1" s="1"/>
  <c r="L370" i="1"/>
  <c r="K466" i="1"/>
  <c r="M466" i="1" s="1"/>
  <c r="L466" i="1"/>
  <c r="K71" i="1"/>
  <c r="M71" i="1" s="1"/>
  <c r="L71" i="1"/>
  <c r="K199" i="1"/>
  <c r="M199" i="1" s="1"/>
  <c r="L199" i="1"/>
  <c r="K351" i="1"/>
  <c r="M351" i="1" s="1"/>
  <c r="L351" i="1"/>
  <c r="K431" i="1"/>
  <c r="M431" i="1" s="1"/>
  <c r="L431" i="1"/>
  <c r="K495" i="1"/>
  <c r="M495" i="1" s="1"/>
  <c r="L495" i="1"/>
  <c r="K82" i="1"/>
  <c r="M82" i="1" s="1"/>
  <c r="L82" i="1"/>
  <c r="K242" i="1"/>
  <c r="M242" i="1" s="1"/>
  <c r="L242" i="1"/>
  <c r="K420" i="1"/>
  <c r="M420" i="1" s="1"/>
  <c r="L420" i="1"/>
  <c r="K107" i="1"/>
  <c r="M107" i="1" s="1"/>
  <c r="L107" i="1"/>
  <c r="K564" i="1"/>
  <c r="M564" i="1" s="1"/>
  <c r="L564" i="1"/>
  <c r="K660" i="1"/>
  <c r="M660" i="1" s="1"/>
  <c r="L660" i="1"/>
  <c r="K51" i="1"/>
  <c r="M51" i="1" s="1"/>
  <c r="L51" i="1"/>
  <c r="K525" i="1"/>
  <c r="M525" i="1" s="1"/>
  <c r="L525" i="1"/>
  <c r="K637" i="1"/>
  <c r="M637" i="1" s="1"/>
  <c r="L637" i="1"/>
  <c r="K733" i="1"/>
  <c r="M733" i="1" s="1"/>
  <c r="L733" i="1"/>
  <c r="K361" i="1"/>
  <c r="M361" i="1" s="1"/>
  <c r="L361" i="1"/>
  <c r="K534" i="1"/>
  <c r="M534" i="1" s="1"/>
  <c r="L534" i="1"/>
  <c r="K630" i="1"/>
  <c r="M630" i="1" s="1"/>
  <c r="L630" i="1"/>
  <c r="K758" i="1"/>
  <c r="M758" i="1" s="1"/>
  <c r="L758" i="1"/>
  <c r="K1070" i="1"/>
  <c r="M1070" i="1" s="1"/>
  <c r="L1070" i="1"/>
  <c r="K942" i="1"/>
  <c r="M942" i="1" s="1"/>
  <c r="L942" i="1"/>
  <c r="K814" i="1"/>
  <c r="M814" i="1" s="1"/>
  <c r="L814" i="1"/>
  <c r="K195" i="1"/>
  <c r="M195" i="1" s="1"/>
  <c r="L195" i="1"/>
  <c r="K1085" i="1"/>
  <c r="M1085" i="1" s="1"/>
  <c r="L1085" i="1"/>
  <c r="K973" i="1"/>
  <c r="M973" i="1" s="1"/>
  <c r="L973" i="1"/>
  <c r="K829" i="1"/>
  <c r="M829" i="1" s="1"/>
  <c r="L829" i="1"/>
  <c r="K571" i="1"/>
  <c r="M571" i="1" s="1"/>
  <c r="L571" i="1"/>
  <c r="K952" i="1"/>
  <c r="M952" i="1" s="1"/>
  <c r="L952" i="1"/>
  <c r="K1044" i="1"/>
  <c r="M1044" i="1" s="1"/>
  <c r="L1044" i="1"/>
  <c r="K1200" i="1"/>
  <c r="M1200" i="1" s="1"/>
  <c r="L1200" i="1"/>
  <c r="K1195" i="1"/>
  <c r="M1195" i="1" s="1"/>
  <c r="L1195" i="1"/>
  <c r="K1163" i="1"/>
  <c r="M1163" i="1" s="1"/>
  <c r="L1163" i="1"/>
  <c r="K1131" i="1"/>
  <c r="M1131" i="1" s="1"/>
  <c r="L1131" i="1"/>
  <c r="K1099" i="1"/>
  <c r="M1099" i="1" s="1"/>
  <c r="L1099" i="1"/>
  <c r="K1067" i="1"/>
  <c r="M1067" i="1" s="1"/>
  <c r="L1067" i="1"/>
  <c r="K1035" i="1"/>
  <c r="M1035" i="1" s="1"/>
  <c r="L1035" i="1"/>
  <c r="K1003" i="1"/>
  <c r="M1003" i="1" s="1"/>
  <c r="L1003" i="1"/>
  <c r="K971" i="1"/>
  <c r="M971" i="1" s="1"/>
  <c r="L971" i="1"/>
  <c r="K939" i="1"/>
  <c r="M939" i="1" s="1"/>
  <c r="L939" i="1"/>
  <c r="K907" i="1"/>
  <c r="M907" i="1" s="1"/>
  <c r="L907" i="1"/>
  <c r="K875" i="1"/>
  <c r="M875" i="1" s="1"/>
  <c r="L875" i="1"/>
  <c r="K843" i="1"/>
  <c r="M843" i="1" s="1"/>
  <c r="L843" i="1"/>
  <c r="K811" i="1"/>
  <c r="M811" i="1" s="1"/>
  <c r="L811" i="1"/>
  <c r="K779" i="1"/>
  <c r="M779" i="1" s="1"/>
  <c r="L779" i="1"/>
  <c r="K691" i="1"/>
  <c r="M691" i="1" s="1"/>
  <c r="L691" i="1"/>
  <c r="K563" i="1"/>
  <c r="M563" i="1" s="1"/>
  <c r="L563" i="1"/>
  <c r="K3" i="1"/>
  <c r="M3" i="1" s="1"/>
  <c r="L3" i="1"/>
  <c r="K32" i="1"/>
  <c r="M32" i="1" s="1"/>
  <c r="L32" i="1"/>
  <c r="K64" i="1"/>
  <c r="M64" i="1" s="1"/>
  <c r="L64" i="1"/>
  <c r="K96" i="1"/>
  <c r="M96" i="1" s="1"/>
  <c r="L96" i="1"/>
  <c r="K144" i="1"/>
  <c r="M144" i="1" s="1"/>
  <c r="L144" i="1"/>
  <c r="K192" i="1"/>
  <c r="M192" i="1" s="1"/>
  <c r="L192" i="1"/>
  <c r="K272" i="1"/>
  <c r="M272" i="1" s="1"/>
  <c r="L272" i="1"/>
  <c r="K336" i="1"/>
  <c r="M336" i="1" s="1"/>
  <c r="L336" i="1"/>
  <c r="K45" i="1"/>
  <c r="M45" i="1" s="1"/>
  <c r="L45" i="1"/>
  <c r="K109" i="1"/>
  <c r="M109" i="1" s="1"/>
  <c r="L109" i="1"/>
  <c r="K173" i="1"/>
  <c r="M173" i="1" s="1"/>
  <c r="L173" i="1"/>
  <c r="K253" i="1"/>
  <c r="M253" i="1" s="1"/>
  <c r="L253" i="1"/>
  <c r="K333" i="1"/>
  <c r="M333" i="1" s="1"/>
  <c r="L333" i="1"/>
  <c r="K142" i="1"/>
  <c r="M142" i="1" s="1"/>
  <c r="L142" i="1"/>
  <c r="K270" i="1"/>
  <c r="M270" i="1" s="1"/>
  <c r="L270" i="1"/>
  <c r="K354" i="1"/>
  <c r="M354" i="1" s="1"/>
  <c r="L354" i="1"/>
  <c r="K450" i="1"/>
  <c r="M450" i="1" s="1"/>
  <c r="L450" i="1"/>
  <c r="K39" i="1"/>
  <c r="M39" i="1" s="1"/>
  <c r="L39" i="1"/>
  <c r="K231" i="1"/>
  <c r="M231" i="1" s="1"/>
  <c r="L231" i="1"/>
  <c r="K367" i="1"/>
  <c r="M367" i="1" s="1"/>
  <c r="L367" i="1"/>
  <c r="K447" i="1"/>
  <c r="M447" i="1" s="1"/>
  <c r="L447" i="1"/>
  <c r="K50" i="1"/>
  <c r="M50" i="1" s="1"/>
  <c r="L50" i="1"/>
  <c r="K274" i="1"/>
  <c r="M274" i="1" s="1"/>
  <c r="L274" i="1"/>
  <c r="K404" i="1"/>
  <c r="M404" i="1" s="1"/>
  <c r="L404" i="1"/>
  <c r="K500" i="1"/>
  <c r="M500" i="1" s="1"/>
  <c r="L500" i="1"/>
  <c r="K516" i="1"/>
  <c r="M516" i="1" s="1"/>
  <c r="L516" i="1"/>
  <c r="K596" i="1"/>
  <c r="M596" i="1" s="1"/>
  <c r="L596" i="1"/>
  <c r="K708" i="1"/>
  <c r="M708" i="1" s="1"/>
  <c r="L708" i="1"/>
  <c r="K669" i="1"/>
  <c r="M669" i="1" s="1"/>
  <c r="L669" i="1"/>
  <c r="K662" i="1"/>
  <c r="M662" i="1" s="1"/>
  <c r="L662" i="1"/>
  <c r="K1182" i="1"/>
  <c r="M1182" i="1" s="1"/>
  <c r="L1182" i="1"/>
  <c r="K1054" i="1"/>
  <c r="M1054" i="1" s="1"/>
  <c r="L1054" i="1"/>
  <c r="K926" i="1"/>
  <c r="M926" i="1" s="1"/>
  <c r="L926" i="1"/>
  <c r="K798" i="1"/>
  <c r="M798" i="1" s="1"/>
  <c r="L798" i="1"/>
  <c r="K1197" i="1"/>
  <c r="M1197" i="1" s="1"/>
  <c r="L1197" i="1"/>
  <c r="K1069" i="1"/>
  <c r="M1069" i="1" s="1"/>
  <c r="L1069" i="1"/>
  <c r="K941" i="1"/>
  <c r="M941" i="1" s="1"/>
  <c r="L941" i="1"/>
  <c r="K813" i="1"/>
  <c r="M813" i="1" s="1"/>
  <c r="L813" i="1"/>
  <c r="K163" i="1"/>
  <c r="M163" i="1" s="1"/>
  <c r="L163" i="1"/>
  <c r="K2" i="1"/>
  <c r="M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A5A9A6-84EE-4E8E-A84D-310D522300C8}" keepAlive="1" name="ModelConnection_ExternalData_1" description="Data Model" type="5" refreshedVersion="8" minRefreshableVersion="5" saveData="1">
    <dbPr connection="Data Model Connection" command="DRILLTHROUGH MAXROWS 1000 SELECT FROM [Model] WHERE ([Measures].[Sum of كلفة الشحن]) RETURN [$Table1].[رقم التسلسل],[$Table1].[كود الغرض],[$Table1].[نوع الغرض],[$Table1].[الفئة],[$Table1].[الكمية],[$Table1].[المبلغ الفردي],[$Table1].[البلد المستورد],[$Table1].[تاريخ الاستيراد],[$Table1].[تاريخ التصدير],[$Table1].[وجهة التصدير],[$Table1].[المبلغ الصافي],[$Table1].[كلفة الشحن],[$Table1].[المبلغ المسدد],[$Table1].[تاريخ الاستيراد (Year)],[$Table1].[تاريخ الاستيراد (Quarter)],[$Table1].[تاريخ الاستيراد (Month)],[$Table1].[تاريخ التصدير (Year)],[$Table1].[تاريخ التصدير (Quarter)],[$Table1].[تاريخ التصدير (Month)],[$Table1].[تاريخ الاستيراد (Month Index)],[$Table1].[تاريخ التصدير (Month Index)]" commandType="4"/>
    <extLst>
      <ext xmlns:x15="http://schemas.microsoft.com/office/spreadsheetml/2010/11/main" uri="{DE250136-89BD-433C-8126-D09CA5730AF9}">
        <x15:connection id="" model="1"/>
      </ext>
    </extLst>
  </connection>
  <connection id="2" xr16:uid="{2E399A22-76B9-4C2B-8C52-E41C137E1725}" keepAlive="1" name="ModelConnection_ExternalData_11" description="Data Model" type="5" refreshedVersion="8" minRefreshableVersion="5" saveData="1">
    <dbPr connection="Data Model Connection" command="DRILLTHROUGH MAXROWS 1000 SELECT FROM [Model] WHERE ([Measures].[Sum of المبلغ المسدد]) RETURN [$Table1].[رقم التسلسل],[$Table1].[كود الغرض],[$Table1].[نوع الغرض],[$Table1].[الفئة],[$Table1].[الكمية],[$Table1].[المبلغ الفردي],[$Table1].[البلد المستورد],[$Table1].[تاريخ الاستيراد],[$Table1].[تاريخ التصدير],[$Table1].[وجهة التصدير],[$Table1].[المبلغ الصافي],[$Table1].[كلفة الشحن],[$Table1].[المبلغ المسدد],[$Table1].[تاريخ الاستيراد (Year)],[$Table1].[تاريخ الاستيراد (Quarter)],[$Table1].[تاريخ الاستيراد (Month)],[$Table1].[تاريخ التصدير (Year)],[$Table1].[تاريخ التصدير (Quarter)],[$Table1].[تاريخ التصدير (Month)],[$Table1].[تاريخ الاستيراد (Month Index)],[$Table1].[تاريخ التصدير (Month Index)]" commandType="4"/>
    <extLst>
      <ext xmlns:x15="http://schemas.microsoft.com/office/spreadsheetml/2010/11/main" uri="{DE250136-89BD-433C-8126-D09CA5730AF9}">
        <x15:connection id="" model="1"/>
      </ext>
    </extLst>
  </connection>
  <connection id="3" xr16:uid="{9FA974DA-EEA1-44D6-9A28-EBD40154E6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BAE9B9BB-30B5-4B05-ADCA-6552E94E56F8}" name="WorksheetConnection_sales.xlsx!Table1" type="102" refreshedVersion="8" minRefreshableVersion="5">
    <extLst>
      <ext xmlns:x15="http://schemas.microsoft.com/office/spreadsheetml/2010/11/main" uri="{DE250136-89BD-433C-8126-D09CA5730AF9}">
        <x15:connection id="Table1" autoDelete="1">
          <x15:rangePr sourceName="_xlcn.WorksheetConnection_sales.xlsxTable1"/>
        </x15:connection>
      </ext>
    </extLst>
  </connection>
</connections>
</file>

<file path=xl/sharedStrings.xml><?xml version="1.0" encoding="utf-8"?>
<sst xmlns="http://schemas.openxmlformats.org/spreadsheetml/2006/main" count="36121" uniqueCount="1558">
  <si>
    <t>رقم التسلسل</t>
  </si>
  <si>
    <t>كود الغرض</t>
  </si>
  <si>
    <t>تاريخ التصدير</t>
  </si>
  <si>
    <t>وجهة التصدير</t>
  </si>
  <si>
    <t>نوع الغرض</t>
  </si>
  <si>
    <t>المبلغ الصافي</t>
  </si>
  <si>
    <t>كلفة الشحن</t>
  </si>
  <si>
    <t>المبلغ المسدد</t>
  </si>
  <si>
    <t>JGU-73517</t>
  </si>
  <si>
    <t>MHR-71442</t>
  </si>
  <si>
    <t>BXG-56954</t>
  </si>
  <si>
    <t>FXW-16232</t>
  </si>
  <si>
    <t>IJY-97448</t>
  </si>
  <si>
    <t>OKF-66256</t>
  </si>
  <si>
    <t>LDW-52246</t>
  </si>
  <si>
    <t>GIN-64703</t>
  </si>
  <si>
    <t>SJE-82101</t>
  </si>
  <si>
    <t>NQS-17769</t>
  </si>
  <si>
    <t>AFK-13790</t>
  </si>
  <si>
    <t>DOR-31564</t>
  </si>
  <si>
    <t>NPE-79735</t>
  </si>
  <si>
    <t>JSL-95864</t>
  </si>
  <si>
    <t>WGK-32448</t>
  </si>
  <si>
    <t>FIR-11421</t>
  </si>
  <si>
    <t>XMY-14779</t>
  </si>
  <si>
    <t>CEZ-96387</t>
  </si>
  <si>
    <t>LGG-65990</t>
  </si>
  <si>
    <t>UGW-79338</t>
  </si>
  <si>
    <t>XMT-86987</t>
  </si>
  <si>
    <t>VQM-17657</t>
  </si>
  <si>
    <t>RKS-33038</t>
  </si>
  <si>
    <t>TKJ-38635</t>
  </si>
  <si>
    <t>ACN-87112</t>
  </si>
  <si>
    <t>QFK-45683</t>
  </si>
  <si>
    <t>ISQ-51708</t>
  </si>
  <si>
    <t>BMF-80553</t>
  </si>
  <si>
    <t>STV-14344</t>
  </si>
  <si>
    <t>CLG-25152</t>
  </si>
  <si>
    <t>PMD-49548</t>
  </si>
  <si>
    <t>BAM-29720</t>
  </si>
  <si>
    <t>KNH-68222</t>
  </si>
  <si>
    <t>WKO-34312</t>
  </si>
  <si>
    <t>PUJ-60460</t>
  </si>
  <si>
    <t>VKT-82178</t>
  </si>
  <si>
    <t>OCO-66631</t>
  </si>
  <si>
    <t>DFJ-13691</t>
  </si>
  <si>
    <t>OKK-58564</t>
  </si>
  <si>
    <t>RZL-54852</t>
  </si>
  <si>
    <t>OVU-48713</t>
  </si>
  <si>
    <t>TMA-87422</t>
  </si>
  <si>
    <t>FRF-88021</t>
  </si>
  <si>
    <t>XLN-63904</t>
  </si>
  <si>
    <t>NIR-58337</t>
  </si>
  <si>
    <t>HZO-17819</t>
  </si>
  <si>
    <t>VKZ-26659</t>
  </si>
  <si>
    <t>YIP-87671</t>
  </si>
  <si>
    <t>CGO-34625</t>
  </si>
  <si>
    <t>OOL-91291</t>
  </si>
  <si>
    <t>WSG-28475</t>
  </si>
  <si>
    <t>WAT-24858</t>
  </si>
  <si>
    <t>SGN-70838</t>
  </si>
  <si>
    <t>QLT-65462</t>
  </si>
  <si>
    <t>QOG-95393</t>
  </si>
  <si>
    <t>QSJ-42763</t>
  </si>
  <si>
    <t>SJK-80837</t>
  </si>
  <si>
    <t>SZH-85190</t>
  </si>
  <si>
    <t>OYE-95118</t>
  </si>
  <si>
    <t>JKN-33146</t>
  </si>
  <si>
    <t>MPS-86575</t>
  </si>
  <si>
    <t>BED-67169</t>
  </si>
  <si>
    <t>MYM-88432</t>
  </si>
  <si>
    <t>ONX-97822</t>
  </si>
  <si>
    <t>RLI-21054</t>
  </si>
  <si>
    <t>IUQ-50224</t>
  </si>
  <si>
    <t>VVY-71965</t>
  </si>
  <si>
    <t>EYC-24890</t>
  </si>
  <si>
    <t>FZE-74930</t>
  </si>
  <si>
    <t>GUE-27508</t>
  </si>
  <si>
    <t>LYS-92421</t>
  </si>
  <si>
    <t>UTF-68675</t>
  </si>
  <si>
    <t>VIA-71346</t>
  </si>
  <si>
    <t>UIE-97872</t>
  </si>
  <si>
    <t>IBQ-94868</t>
  </si>
  <si>
    <t>CGP-66204</t>
  </si>
  <si>
    <t>OTJ-20790</t>
  </si>
  <si>
    <t>CIW-22695</t>
  </si>
  <si>
    <t>UYC-37774</t>
  </si>
  <si>
    <t>TWI-32083</t>
  </si>
  <si>
    <t>HGV-36857</t>
  </si>
  <si>
    <t>GBI-76544</t>
  </si>
  <si>
    <t>KXH-96532</t>
  </si>
  <si>
    <t>MAU-69476</t>
  </si>
  <si>
    <t>CYG-65195</t>
  </si>
  <si>
    <t>VCO-20963</t>
  </si>
  <si>
    <t>TAU-59668</t>
  </si>
  <si>
    <t>RWV-78846</t>
  </si>
  <si>
    <t>RNU-84502</t>
  </si>
  <si>
    <t>PAB-55886</t>
  </si>
  <si>
    <t>TYV-41132</t>
  </si>
  <si>
    <t>MCS-82899</t>
  </si>
  <si>
    <t>WBM-60419</t>
  </si>
  <si>
    <t>FFQ-23734</t>
  </si>
  <si>
    <t>YOO-76829</t>
  </si>
  <si>
    <t>XSZ-21947</t>
  </si>
  <si>
    <t>KXB-41533</t>
  </si>
  <si>
    <t>LNZ-26873</t>
  </si>
  <si>
    <t>MEN-64551</t>
  </si>
  <si>
    <t>QXS-22864</t>
  </si>
  <si>
    <t>BOE-84549</t>
  </si>
  <si>
    <t>OCT-23900</t>
  </si>
  <si>
    <t>TSN-56257</t>
  </si>
  <si>
    <t>VPD-33364</t>
  </si>
  <si>
    <t>ETD-77534</t>
  </si>
  <si>
    <t>XFQ-16915</t>
  </si>
  <si>
    <t>YIJ-66433</t>
  </si>
  <si>
    <t>LYQ-52590</t>
  </si>
  <si>
    <t>PLL-14538</t>
  </si>
  <si>
    <t>VYJ-67301</t>
  </si>
  <si>
    <t>KOZ-95096</t>
  </si>
  <si>
    <t>OXO-26338</t>
  </si>
  <si>
    <t>VPE-12927</t>
  </si>
  <si>
    <t>UHQ-93195</t>
  </si>
  <si>
    <t>LSZ-37550</t>
  </si>
  <si>
    <t>AAK-24326</t>
  </si>
  <si>
    <t>VDU-48158</t>
  </si>
  <si>
    <t>BKE-68079</t>
  </si>
  <si>
    <t>HNO-48091</t>
  </si>
  <si>
    <t>XCV-51046</t>
  </si>
  <si>
    <t>ZVV-36837</t>
  </si>
  <si>
    <t>VNZ-59044</t>
  </si>
  <si>
    <t>DIE-77279</t>
  </si>
  <si>
    <t>WHT-62303</t>
  </si>
  <si>
    <t>GAE-68554</t>
  </si>
  <si>
    <t>APF-34607</t>
  </si>
  <si>
    <t>LNL-12737</t>
  </si>
  <si>
    <t>ZQB-36221</t>
  </si>
  <si>
    <t>IHX-61970</t>
  </si>
  <si>
    <t>MOT-31626</t>
  </si>
  <si>
    <t>AGO-97892</t>
  </si>
  <si>
    <t>YRY-12216</t>
  </si>
  <si>
    <t>TKC-20206</t>
  </si>
  <si>
    <t>EDP-41270</t>
  </si>
  <si>
    <t>SCM-18878</t>
  </si>
  <si>
    <t>DRO-51941</t>
  </si>
  <si>
    <t>XXY-21369</t>
  </si>
  <si>
    <t>PQD-35851</t>
  </si>
  <si>
    <t>PNL-16971</t>
  </si>
  <si>
    <t>KYI-21762</t>
  </si>
  <si>
    <t>DGB-77388</t>
  </si>
  <si>
    <t>IEM-96803</t>
  </si>
  <si>
    <t>LOJ-73994</t>
  </si>
  <si>
    <t>MJW-36023</t>
  </si>
  <si>
    <t>NZG-75535</t>
  </si>
  <si>
    <t>NSE-85737</t>
  </si>
  <si>
    <t>ATY-14489</t>
  </si>
  <si>
    <t>CJY-33752</t>
  </si>
  <si>
    <t>LTO-29068</t>
  </si>
  <si>
    <t>VFS-20280</t>
  </si>
  <si>
    <t>CLI-19285</t>
  </si>
  <si>
    <t>ZDA-93099</t>
  </si>
  <si>
    <t>MNJ-86855</t>
  </si>
  <si>
    <t>HSZ-98552</t>
  </si>
  <si>
    <t>FCE-32864</t>
  </si>
  <si>
    <t>WBR-82904</t>
  </si>
  <si>
    <t>HPZ-22659</t>
  </si>
  <si>
    <t>BOF-25987</t>
  </si>
  <si>
    <t>TVU-59607</t>
  </si>
  <si>
    <t>BYP-33158</t>
  </si>
  <si>
    <t>TFH-62695</t>
  </si>
  <si>
    <t>QMA-54066</t>
  </si>
  <si>
    <t>WPI-41722</t>
  </si>
  <si>
    <t>LHA-53642</t>
  </si>
  <si>
    <t>MXA-92061</t>
  </si>
  <si>
    <t>IBK-86853</t>
  </si>
  <si>
    <t>DOA-20515</t>
  </si>
  <si>
    <t>UTC-21352</t>
  </si>
  <si>
    <t>WKC-68989</t>
  </si>
  <si>
    <t>PLO-90462</t>
  </si>
  <si>
    <t>KXC-23499</t>
  </si>
  <si>
    <t>LKD-60436</t>
  </si>
  <si>
    <t>LXA-46512</t>
  </si>
  <si>
    <t>HBZ-14854</t>
  </si>
  <si>
    <t>OHV-19026</t>
  </si>
  <si>
    <t>UOH-70327</t>
  </si>
  <si>
    <t>YKW-36136</t>
  </si>
  <si>
    <t>AKM-23178</t>
  </si>
  <si>
    <t>XUR-96814</t>
  </si>
  <si>
    <t>PNF-24761</t>
  </si>
  <si>
    <t>SNV-29297</t>
  </si>
  <si>
    <t>YIF-47684</t>
  </si>
  <si>
    <t>NOY-83765</t>
  </si>
  <si>
    <t>CLC-76795</t>
  </si>
  <si>
    <t>IFY-88111</t>
  </si>
  <si>
    <t>TAW-78725</t>
  </si>
  <si>
    <t>IJZ-75670</t>
  </si>
  <si>
    <t>CNF-47057</t>
  </si>
  <si>
    <t>MEX-64058</t>
  </si>
  <si>
    <t>PUZ-42697</t>
  </si>
  <si>
    <t>THX-96090</t>
  </si>
  <si>
    <t>OTS-19376</t>
  </si>
  <si>
    <t>JLR-44021</t>
  </si>
  <si>
    <t>VBN-95762</t>
  </si>
  <si>
    <t>HZM-74488</t>
  </si>
  <si>
    <t>KEF-82363</t>
  </si>
  <si>
    <t>UFO-24609</t>
  </si>
  <si>
    <t>EAA-89421</t>
  </si>
  <si>
    <t>GXU-54374</t>
  </si>
  <si>
    <t>DTN-48697</t>
  </si>
  <si>
    <t>CDH-22534</t>
  </si>
  <si>
    <t>PMR-52291</t>
  </si>
  <si>
    <t>BVW-78831</t>
  </si>
  <si>
    <t>LQR-26015</t>
  </si>
  <si>
    <t>FXD-94161</t>
  </si>
  <si>
    <t>UUU-82092</t>
  </si>
  <si>
    <t>QHT-39687</t>
  </si>
  <si>
    <t>IJN-31510</t>
  </si>
  <si>
    <t>ZDJ-57137</t>
  </si>
  <si>
    <t>PFB-12801</t>
  </si>
  <si>
    <t>UNF-80268</t>
  </si>
  <si>
    <t>DLP-24297</t>
  </si>
  <si>
    <t>UQJ-79660</t>
  </si>
  <si>
    <t>RQY-60834</t>
  </si>
  <si>
    <t>HQN-77429</t>
  </si>
  <si>
    <t>ZLT-12597</t>
  </si>
  <si>
    <t>CXW-25057</t>
  </si>
  <si>
    <t>ZQY-93709</t>
  </si>
  <si>
    <t>UOG-36871</t>
  </si>
  <si>
    <t>ITA-72350</t>
  </si>
  <si>
    <t>UTW-11383</t>
  </si>
  <si>
    <t>PGV-78242</t>
  </si>
  <si>
    <t>ODL-92941</t>
  </si>
  <si>
    <t>PAR-90156</t>
  </si>
  <si>
    <t>TEG-62614</t>
  </si>
  <si>
    <t>JRL-46705</t>
  </si>
  <si>
    <t>VFB-22905</t>
  </si>
  <si>
    <t>LLG-93957</t>
  </si>
  <si>
    <t>NVI-14316</t>
  </si>
  <si>
    <t>BUO-37767</t>
  </si>
  <si>
    <t>MKK-60172</t>
  </si>
  <si>
    <t>EDT-39408</t>
  </si>
  <si>
    <t>HTO-18527</t>
  </si>
  <si>
    <t>DUS-94325</t>
  </si>
  <si>
    <t>GJL-61748</t>
  </si>
  <si>
    <t>FEJ-18863</t>
  </si>
  <si>
    <t>CCT-57009</t>
  </si>
  <si>
    <t>OCO-47393</t>
  </si>
  <si>
    <t>MGW-12533</t>
  </si>
  <si>
    <t>HHH-46580</t>
  </si>
  <si>
    <t>VLN-70079</t>
  </si>
  <si>
    <t>DYZ-45540</t>
  </si>
  <si>
    <t>QML-79731</t>
  </si>
  <si>
    <t>GPO-66684</t>
  </si>
  <si>
    <t>AAK-63486</t>
  </si>
  <si>
    <t>TXT-67384</t>
  </si>
  <si>
    <t>ILY-43493</t>
  </si>
  <si>
    <t>HTA-92145</t>
  </si>
  <si>
    <t>IHN-36104</t>
  </si>
  <si>
    <t>QXA-79034</t>
  </si>
  <si>
    <t>SCV-18816</t>
  </si>
  <si>
    <t>UOS-50961</t>
  </si>
  <si>
    <t>VGW-57760</t>
  </si>
  <si>
    <t>GWD-73639</t>
  </si>
  <si>
    <t>WOZ-56355</t>
  </si>
  <si>
    <t>GNH-86634</t>
  </si>
  <si>
    <t>WII-30440</t>
  </si>
  <si>
    <t>VIU-85307</t>
  </si>
  <si>
    <t>GSO-82020</t>
  </si>
  <si>
    <t>QTW-42553</t>
  </si>
  <si>
    <t>EZV-36251</t>
  </si>
  <si>
    <t>GOL-26867</t>
  </si>
  <si>
    <t>CSP-77572</t>
  </si>
  <si>
    <t>XYF-93246</t>
  </si>
  <si>
    <t>XUV-52545</t>
  </si>
  <si>
    <t>HRD-38316</t>
  </si>
  <si>
    <t>UGS-18756</t>
  </si>
  <si>
    <t>MGS-20471</t>
  </si>
  <si>
    <t>SIQ-85571</t>
  </si>
  <si>
    <t>NDT-91719</t>
  </si>
  <si>
    <t>QVY-29367</t>
  </si>
  <si>
    <t>MGM-51267</t>
  </si>
  <si>
    <t>OZY-59637</t>
  </si>
  <si>
    <t>BQW-89013</t>
  </si>
  <si>
    <t>JEC-36447</t>
  </si>
  <si>
    <t>POA-60372</t>
  </si>
  <si>
    <t>FKT-94267</t>
  </si>
  <si>
    <t>OVN-85046</t>
  </si>
  <si>
    <t>TOK-19744</t>
  </si>
  <si>
    <t>RVH-52502</t>
  </si>
  <si>
    <t>SSI-84273</t>
  </si>
  <si>
    <t>JTQ-89667</t>
  </si>
  <si>
    <t>CCS-66333</t>
  </si>
  <si>
    <t>JPE-27643</t>
  </si>
  <si>
    <t>STJ-28380</t>
  </si>
  <si>
    <t>RTC-98016</t>
  </si>
  <si>
    <t>SYB-35013</t>
  </si>
  <si>
    <t>VFD-68871</t>
  </si>
  <si>
    <t>TKT-80165</t>
  </si>
  <si>
    <t>GQE-98647</t>
  </si>
  <si>
    <t>TTX-53310</t>
  </si>
  <si>
    <t>ZSO-41601</t>
  </si>
  <si>
    <t>QXT-59083</t>
  </si>
  <si>
    <t>FRP-14010</t>
  </si>
  <si>
    <t>NEK-32406</t>
  </si>
  <si>
    <t>RBV-60398</t>
  </si>
  <si>
    <t>EVN-39837</t>
  </si>
  <si>
    <t>QTJ-28072</t>
  </si>
  <si>
    <t>UZD-55398</t>
  </si>
  <si>
    <t>UCP-63470</t>
  </si>
  <si>
    <t>SQC-50140</t>
  </si>
  <si>
    <t>CBM-45402</t>
  </si>
  <si>
    <t>OZN-96906</t>
  </si>
  <si>
    <t>AFS-24197</t>
  </si>
  <si>
    <t>IRN-77356</t>
  </si>
  <si>
    <t>IFC-88848</t>
  </si>
  <si>
    <t>EAP-85415</t>
  </si>
  <si>
    <t>RUJ-49413</t>
  </si>
  <si>
    <t>MPM-73545</t>
  </si>
  <si>
    <t>RYG-71289</t>
  </si>
  <si>
    <t>EFU-37256</t>
  </si>
  <si>
    <t>SHW-65988</t>
  </si>
  <si>
    <t>ECU-68691</t>
  </si>
  <si>
    <t>DCW-31412</t>
  </si>
  <si>
    <t>OKV-87662</t>
  </si>
  <si>
    <t>VIN-22066</t>
  </si>
  <si>
    <t>AKV-24845</t>
  </si>
  <si>
    <t>MZY-94467</t>
  </si>
  <si>
    <t>KTL-39891</t>
  </si>
  <si>
    <t>ZVN-30643</t>
  </si>
  <si>
    <t>SPE-90741</t>
  </si>
  <si>
    <t>PWE-86742</t>
  </si>
  <si>
    <t>WVJ-67680</t>
  </si>
  <si>
    <t>EWG-23365</t>
  </si>
  <si>
    <t>YJQ-26683</t>
  </si>
  <si>
    <t>GPC-34179</t>
  </si>
  <si>
    <t>CYG-72113</t>
  </si>
  <si>
    <t>ESM-26164</t>
  </si>
  <si>
    <t>ECG-25818</t>
  </si>
  <si>
    <t>OSN-82920</t>
  </si>
  <si>
    <t>DKZ-75786</t>
  </si>
  <si>
    <t>AQK-70593</t>
  </si>
  <si>
    <t>SGL-75491</t>
  </si>
  <si>
    <t>UKT-48598</t>
  </si>
  <si>
    <t>KVX-33049</t>
  </si>
  <si>
    <t>EOD-61573</t>
  </si>
  <si>
    <t>SXU-12852</t>
  </si>
  <si>
    <t>TRH-96312</t>
  </si>
  <si>
    <t>PLV-63045</t>
  </si>
  <si>
    <t>YUW-83065</t>
  </si>
  <si>
    <t>MTS-89436</t>
  </si>
  <si>
    <t>IMW-43328</t>
  </si>
  <si>
    <t>MHY-73123</t>
  </si>
  <si>
    <t>BIC-13780</t>
  </si>
  <si>
    <t>GLY-20710</t>
  </si>
  <si>
    <t>XZP-56898</t>
  </si>
  <si>
    <t>HXX-77863</t>
  </si>
  <si>
    <t>FMW-54825</t>
  </si>
  <si>
    <t>QDZ-70534</t>
  </si>
  <si>
    <t>YKW-84122</t>
  </si>
  <si>
    <t>IXL-24564</t>
  </si>
  <si>
    <t>USI-41759</t>
  </si>
  <si>
    <t>ZQF-69953</t>
  </si>
  <si>
    <t>XEO-44326</t>
  </si>
  <si>
    <t>UWL-48640</t>
  </si>
  <si>
    <t>ZTE-77094</t>
  </si>
  <si>
    <t>LXZ-26434</t>
  </si>
  <si>
    <t>UXL-94289</t>
  </si>
  <si>
    <t>KHZ-75818</t>
  </si>
  <si>
    <t>NSU-48059</t>
  </si>
  <si>
    <t>GCU-37257</t>
  </si>
  <si>
    <t>PGK-57326</t>
  </si>
  <si>
    <t>OIM-62898</t>
  </si>
  <si>
    <t>FDD-42940</t>
  </si>
  <si>
    <t>TJV-44011</t>
  </si>
  <si>
    <t>NBZ-29426</t>
  </si>
  <si>
    <t>ARF-98027</t>
  </si>
  <si>
    <t>ECD-56460</t>
  </si>
  <si>
    <t>STB-78136</t>
  </si>
  <si>
    <t>JMV-41270</t>
  </si>
  <si>
    <t>RJG-85980</t>
  </si>
  <si>
    <t>ZKO-29092</t>
  </si>
  <si>
    <t>VFL-85983</t>
  </si>
  <si>
    <t>EZA-34102</t>
  </si>
  <si>
    <t>YZX-62144</t>
  </si>
  <si>
    <t>JET-17060</t>
  </si>
  <si>
    <t>YUC-44435</t>
  </si>
  <si>
    <t>XRD-21608</t>
  </si>
  <si>
    <t>FDD-83323</t>
  </si>
  <si>
    <t>MWW-49141</t>
  </si>
  <si>
    <t>DAX-55353</t>
  </si>
  <si>
    <t>REZ-84269</t>
  </si>
  <si>
    <t>SYF-21551</t>
  </si>
  <si>
    <t>SNM-61101</t>
  </si>
  <si>
    <t>QNY-15609</t>
  </si>
  <si>
    <t>AZA-42880</t>
  </si>
  <si>
    <t>DTZ-50741</t>
  </si>
  <si>
    <t>KFK-47427</t>
  </si>
  <si>
    <t>AEZ-20024</t>
  </si>
  <si>
    <t>NNU-28096</t>
  </si>
  <si>
    <t>DFQ-55088</t>
  </si>
  <si>
    <t>OSG-44343</t>
  </si>
  <si>
    <t>GTG-13073</t>
  </si>
  <si>
    <t>BSY-96942</t>
  </si>
  <si>
    <t>VXZ-33002</t>
  </si>
  <si>
    <t>YQY-55136</t>
  </si>
  <si>
    <t>OPD-20064</t>
  </si>
  <si>
    <t>VAP-42527</t>
  </si>
  <si>
    <t>RUX-86808</t>
  </si>
  <si>
    <t>XWN-26402</t>
  </si>
  <si>
    <t>HQN-84268</t>
  </si>
  <si>
    <t>MTE-26437</t>
  </si>
  <si>
    <t>OBO-13955</t>
  </si>
  <si>
    <t>IHC-62124</t>
  </si>
  <si>
    <t>SWA-50016</t>
  </si>
  <si>
    <t>REL-66197</t>
  </si>
  <si>
    <t>EMN-57320</t>
  </si>
  <si>
    <t>MQF-34342</t>
  </si>
  <si>
    <t>SMV-89058</t>
  </si>
  <si>
    <t>XFP-67773</t>
  </si>
  <si>
    <t>BXV-71052</t>
  </si>
  <si>
    <t>GJH-76110</t>
  </si>
  <si>
    <t>OGY-27392</t>
  </si>
  <si>
    <t>WVH-61194</t>
  </si>
  <si>
    <t>BTY-69018</t>
  </si>
  <si>
    <t>GXF-55980</t>
  </si>
  <si>
    <t>QPP-76797</t>
  </si>
  <si>
    <t>WJZ-72992</t>
  </si>
  <si>
    <t>QQI-19439</t>
  </si>
  <si>
    <t>IPQ-36304</t>
  </si>
  <si>
    <t>ZNR-36676</t>
  </si>
  <si>
    <t>IXL-25162</t>
  </si>
  <si>
    <t>USZ-33607</t>
  </si>
  <si>
    <t>NQY-96722</t>
  </si>
  <si>
    <t>SSC-25252</t>
  </si>
  <si>
    <t>ERP-16030</t>
  </si>
  <si>
    <t>LVK-81893</t>
  </si>
  <si>
    <t>BXN-20850</t>
  </si>
  <si>
    <t>YUT-52354</t>
  </si>
  <si>
    <t>FMX-14660</t>
  </si>
  <si>
    <t>EQI-87906</t>
  </si>
  <si>
    <t>HXG-63053</t>
  </si>
  <si>
    <t>HRI-44625</t>
  </si>
  <si>
    <t>ASK-49722</t>
  </si>
  <si>
    <t>RNB-84358</t>
  </si>
  <si>
    <t>XRP-74421</t>
  </si>
  <si>
    <t>SWS-60457</t>
  </si>
  <si>
    <t>JXD-46249</t>
  </si>
  <si>
    <t>DCV-59855</t>
  </si>
  <si>
    <t>EEL-68078</t>
  </si>
  <si>
    <t>DAJ-60488</t>
  </si>
  <si>
    <t>SJO-80832</t>
  </si>
  <si>
    <t>QUE-31261</t>
  </si>
  <si>
    <t>ESF-63438</t>
  </si>
  <si>
    <t>IDR-36842</t>
  </si>
  <si>
    <t>ZAD-61095</t>
  </si>
  <si>
    <t>WVB-82874</t>
  </si>
  <si>
    <t>LCW-68308</t>
  </si>
  <si>
    <t>VAL-83602</t>
  </si>
  <si>
    <t>ANV-93755</t>
  </si>
  <si>
    <t>XNY-13320</t>
  </si>
  <si>
    <t>BFB-93412</t>
  </si>
  <si>
    <t>SIF-64580</t>
  </si>
  <si>
    <t>FGN-93288</t>
  </si>
  <si>
    <t>RBC-18013</t>
  </si>
  <si>
    <t>DWD-48112</t>
  </si>
  <si>
    <t>HIR-67943</t>
  </si>
  <si>
    <t>WGM-66443</t>
  </si>
  <si>
    <t>GTT-38716</t>
  </si>
  <si>
    <t>OVO-57262</t>
  </si>
  <si>
    <t>EYW-19251</t>
  </si>
  <si>
    <t>OQD-37681</t>
  </si>
  <si>
    <t>DNL-47808</t>
  </si>
  <si>
    <t>SDV-17873</t>
  </si>
  <si>
    <t>VNC-88613</t>
  </si>
  <si>
    <t>TMJ-88846</t>
  </si>
  <si>
    <t>ZKD-84277</t>
  </si>
  <si>
    <t>CAG-31044</t>
  </si>
  <si>
    <t>VRB-32914</t>
  </si>
  <si>
    <t>XVA-95088</t>
  </si>
  <si>
    <t>FGI-72759</t>
  </si>
  <si>
    <t>OIT-26070</t>
  </si>
  <si>
    <t>MJZ-19113</t>
  </si>
  <si>
    <t>QJA-65037</t>
  </si>
  <si>
    <t>OPB-27543</t>
  </si>
  <si>
    <t>ZXI-51774</t>
  </si>
  <si>
    <t>DZF-28407</t>
  </si>
  <si>
    <t>ZWL-12538</t>
  </si>
  <si>
    <t>MMW-26485</t>
  </si>
  <si>
    <t>ZJH-27766</t>
  </si>
  <si>
    <t>WER-17727</t>
  </si>
  <si>
    <t>THM-86084</t>
  </si>
  <si>
    <t>WOI-35485</t>
  </si>
  <si>
    <t>BJL-39904</t>
  </si>
  <si>
    <t>CRA-69757</t>
  </si>
  <si>
    <t>AWQ-76708</t>
  </si>
  <si>
    <t>GJQ-38138</t>
  </si>
  <si>
    <t>RSS-48977</t>
  </si>
  <si>
    <t>OCI-76980</t>
  </si>
  <si>
    <t>PLB-51473</t>
  </si>
  <si>
    <t>DLB-43688</t>
  </si>
  <si>
    <t>WCL-95570</t>
  </si>
  <si>
    <t>BIP-39129</t>
  </si>
  <si>
    <t>CWO-61763</t>
  </si>
  <si>
    <t>VVV-13533</t>
  </si>
  <si>
    <t>MZH-26888</t>
  </si>
  <si>
    <t>YVN-18154</t>
  </si>
  <si>
    <t>BWG-26909</t>
  </si>
  <si>
    <t>PDR-78815</t>
  </si>
  <si>
    <t>SXT-67818</t>
  </si>
  <si>
    <t>ATC-54701</t>
  </si>
  <si>
    <t>XDY-72912</t>
  </si>
  <si>
    <t>VCK-45082</t>
  </si>
  <si>
    <t>DDJ-35971</t>
  </si>
  <si>
    <t>FMO-28910</t>
  </si>
  <si>
    <t>XQK-87104</t>
  </si>
  <si>
    <t>KUT-11516</t>
  </si>
  <si>
    <t>OKB-78873</t>
  </si>
  <si>
    <t>RJT-21963</t>
  </si>
  <si>
    <t>XYN-13023</t>
  </si>
  <si>
    <t>SVU-95077</t>
  </si>
  <si>
    <t>UCP-87642</t>
  </si>
  <si>
    <t>KNF-20707</t>
  </si>
  <si>
    <t>GNQ-96123</t>
  </si>
  <si>
    <t>XFJ-33148</t>
  </si>
  <si>
    <t>HYA-65226</t>
  </si>
  <si>
    <t>ZHW-31147</t>
  </si>
  <si>
    <t>CEY-33068</t>
  </si>
  <si>
    <t>WZA-24386</t>
  </si>
  <si>
    <t>WCL-58469</t>
  </si>
  <si>
    <t>YIG-74601</t>
  </si>
  <si>
    <t>QND-18749</t>
  </si>
  <si>
    <t>GTL-81231</t>
  </si>
  <si>
    <t>AEG-78235</t>
  </si>
  <si>
    <t>HQH-29917</t>
  </si>
  <si>
    <t>YMK-25725</t>
  </si>
  <si>
    <t>HER-37111</t>
  </si>
  <si>
    <t>ACL-13727</t>
  </si>
  <si>
    <t>WHL-84079</t>
  </si>
  <si>
    <t>PKR-61996</t>
  </si>
  <si>
    <t>TAQ-85356</t>
  </si>
  <si>
    <t>DJF-52832</t>
  </si>
  <si>
    <t>OMK-56203</t>
  </si>
  <si>
    <t>JWW-95360</t>
  </si>
  <si>
    <t>DNK-88668</t>
  </si>
  <si>
    <t>GVL-52004</t>
  </si>
  <si>
    <t>MVU-85354</t>
  </si>
  <si>
    <t>QRI-59401</t>
  </si>
  <si>
    <t>ONA-18982</t>
  </si>
  <si>
    <t>WCI-23736</t>
  </si>
  <si>
    <t>DKW-81726</t>
  </si>
  <si>
    <t>BBY-18166</t>
  </si>
  <si>
    <t>VTV-32991</t>
  </si>
  <si>
    <t>LAA-55489</t>
  </si>
  <si>
    <t>NWY-56818</t>
  </si>
  <si>
    <t>NOU-40971</t>
  </si>
  <si>
    <t>TZY-95967</t>
  </si>
  <si>
    <t>RUP-54531</t>
  </si>
  <si>
    <t>LBE-97444</t>
  </si>
  <si>
    <t>XTY-21840</t>
  </si>
  <si>
    <t>ZQA-51239</t>
  </si>
  <si>
    <t>MHK-42923</t>
  </si>
  <si>
    <t>ZMB-13712</t>
  </si>
  <si>
    <t>KDK-45650</t>
  </si>
  <si>
    <t>ZVU-90650</t>
  </si>
  <si>
    <t>JZY-40409</t>
  </si>
  <si>
    <t>SZG-71667</t>
  </si>
  <si>
    <t>IOS-25100</t>
  </si>
  <si>
    <t>SBS-15253</t>
  </si>
  <si>
    <t>EDW-24350</t>
  </si>
  <si>
    <t>TUK-24512</t>
  </si>
  <si>
    <t>DOA-67629</t>
  </si>
  <si>
    <t>MPB-16752</t>
  </si>
  <si>
    <t>XFO-17784</t>
  </si>
  <si>
    <t>CVT-79258</t>
  </si>
  <si>
    <t>AEZ-87717</t>
  </si>
  <si>
    <t>UXQ-61692</t>
  </si>
  <si>
    <t>DFD-14676</t>
  </si>
  <si>
    <t>MFI-16539</t>
  </si>
  <si>
    <t>VWJ-34654</t>
  </si>
  <si>
    <t>TKF-41622</t>
  </si>
  <si>
    <t>NHM-79131</t>
  </si>
  <si>
    <t>UHZ-55335</t>
  </si>
  <si>
    <t>FUP-45825</t>
  </si>
  <si>
    <t>EKQ-29623</t>
  </si>
  <si>
    <t>YAT-27211</t>
  </si>
  <si>
    <t>UQN-26513</t>
  </si>
  <si>
    <t>LAQ-42685</t>
  </si>
  <si>
    <t>CDO-52837</t>
  </si>
  <si>
    <t>IWN-44943</t>
  </si>
  <si>
    <t>EFT-25767</t>
  </si>
  <si>
    <t>FLO-97648</t>
  </si>
  <si>
    <t>SLD-34591</t>
  </si>
  <si>
    <t>KFA-30199</t>
  </si>
  <si>
    <t>DPE-60624</t>
  </si>
  <si>
    <t>EPU-60578</t>
  </si>
  <si>
    <t>DUA-37845</t>
  </si>
  <si>
    <t>BJY-73581</t>
  </si>
  <si>
    <t>NIB-59581</t>
  </si>
  <si>
    <t>SGQ-77925</t>
  </si>
  <si>
    <t>TWG-74842</t>
  </si>
  <si>
    <t>FAY-56882</t>
  </si>
  <si>
    <t>MDU-72942</t>
  </si>
  <si>
    <t>CXY-81528</t>
  </si>
  <si>
    <t>TNJ-34240</t>
  </si>
  <si>
    <t>BDN-46408</t>
  </si>
  <si>
    <t>PRT-63431</t>
  </si>
  <si>
    <t>VES-89029</t>
  </si>
  <si>
    <t>RVB-44774</t>
  </si>
  <si>
    <t>UUH-50294</t>
  </si>
  <si>
    <t>DFG-66053</t>
  </si>
  <si>
    <t>VFA-82610</t>
  </si>
  <si>
    <t>QBH-90488</t>
  </si>
  <si>
    <t>YNN-85802</t>
  </si>
  <si>
    <t>NKS-51810</t>
  </si>
  <si>
    <t>MSR-65027</t>
  </si>
  <si>
    <t>XYI-48924</t>
  </si>
  <si>
    <t>UOM-96486</t>
  </si>
  <si>
    <t>ZBM-28045</t>
  </si>
  <si>
    <t>PUU-23459</t>
  </si>
  <si>
    <t>RNZ-54527</t>
  </si>
  <si>
    <t>TZH-29638</t>
  </si>
  <si>
    <t>CWE-17079</t>
  </si>
  <si>
    <t>PDP-88675</t>
  </si>
  <si>
    <t>WKS-28615</t>
  </si>
  <si>
    <t>HRB-19752</t>
  </si>
  <si>
    <t>UYE-80716</t>
  </si>
  <si>
    <t>UPP-83102</t>
  </si>
  <si>
    <t>DYP-60851</t>
  </si>
  <si>
    <t>QBF-87440</t>
  </si>
  <si>
    <t>JYI-86029</t>
  </si>
  <si>
    <t>HBK-51638</t>
  </si>
  <si>
    <t>GCV-52985</t>
  </si>
  <si>
    <t>TCD-47700</t>
  </si>
  <si>
    <t>YIP-21373</t>
  </si>
  <si>
    <t>LPJ-98042</t>
  </si>
  <si>
    <t>MOQ-17581</t>
  </si>
  <si>
    <t>PAL-67379</t>
  </si>
  <si>
    <t>QWV-50616</t>
  </si>
  <si>
    <t>VVT-12907</t>
  </si>
  <si>
    <t>CDY-26397</t>
  </si>
  <si>
    <t>EHH-32371</t>
  </si>
  <si>
    <t>KQS-61962</t>
  </si>
  <si>
    <t>MQS-98611</t>
  </si>
  <si>
    <t>WPJ-88207</t>
  </si>
  <si>
    <t>OHM-56394</t>
  </si>
  <si>
    <t>HZE-69570</t>
  </si>
  <si>
    <t>KVA-93721</t>
  </si>
  <si>
    <t>MSY-58470</t>
  </si>
  <si>
    <t>QSH-66621</t>
  </si>
  <si>
    <t>JLZ-32206</t>
  </si>
  <si>
    <t>APO-52114</t>
  </si>
  <si>
    <t>DNZ-77427</t>
  </si>
  <si>
    <t>GRS-62858</t>
  </si>
  <si>
    <t>YPV-75223</t>
  </si>
  <si>
    <t>FEE-69455</t>
  </si>
  <si>
    <t>ZMC-61953</t>
  </si>
  <si>
    <t>NQE-14987</t>
  </si>
  <si>
    <t>LEC-18513</t>
  </si>
  <si>
    <t>XUJ-23635</t>
  </si>
  <si>
    <t>KRK-91353</t>
  </si>
  <si>
    <t>FZU-47487</t>
  </si>
  <si>
    <t>YBL-40368</t>
  </si>
  <si>
    <t>HAU-89540</t>
  </si>
  <si>
    <t>FXU-40156</t>
  </si>
  <si>
    <t>WCB-37427</t>
  </si>
  <si>
    <t>OGE-52157</t>
  </si>
  <si>
    <t>WCS-19652</t>
  </si>
  <si>
    <t>RZQ-89661</t>
  </si>
  <si>
    <t>GND-45867</t>
  </si>
  <si>
    <t>WFQ-48290</t>
  </si>
  <si>
    <t>CIZ-79870</t>
  </si>
  <si>
    <t>HNI-60828</t>
  </si>
  <si>
    <t>VPR-78197</t>
  </si>
  <si>
    <t>UKJ-33910</t>
  </si>
  <si>
    <t>WTZ-86340</t>
  </si>
  <si>
    <t>WOZ-33742</t>
  </si>
  <si>
    <t>KLG-69858</t>
  </si>
  <si>
    <t>SOJ-52157</t>
  </si>
  <si>
    <t>PCB-36358</t>
  </si>
  <si>
    <t>JGC-13844</t>
  </si>
  <si>
    <t>YIO-13730</t>
  </si>
  <si>
    <t>OIX-19230</t>
  </si>
  <si>
    <t>BJF-25406</t>
  </si>
  <si>
    <t>NDE-96091</t>
  </si>
  <si>
    <t>XSF-98482</t>
  </si>
  <si>
    <t>FQH-34188</t>
  </si>
  <si>
    <t>AKP-93236</t>
  </si>
  <si>
    <t>UOT-73441</t>
  </si>
  <si>
    <t>ILP-95824</t>
  </si>
  <si>
    <t>QDI-38239</t>
  </si>
  <si>
    <t>WUW-49652</t>
  </si>
  <si>
    <t>JYG-31069</t>
  </si>
  <si>
    <t>SLS-51134</t>
  </si>
  <si>
    <t>QHX-72559</t>
  </si>
  <si>
    <t>EDU-50639</t>
  </si>
  <si>
    <t>JPF-35223</t>
  </si>
  <si>
    <t>CIY-23661</t>
  </si>
  <si>
    <t>SGR-67504</t>
  </si>
  <si>
    <t>RPD-33428</t>
  </si>
  <si>
    <t>WFT-30228</t>
  </si>
  <si>
    <t>RWD-80801</t>
  </si>
  <si>
    <t>ZIY-43061</t>
  </si>
  <si>
    <t>LKV-59457</t>
  </si>
  <si>
    <t>FMX-53414</t>
  </si>
  <si>
    <t>SGU-61373</t>
  </si>
  <si>
    <t>PAP-31521</t>
  </si>
  <si>
    <t>WGN-84835</t>
  </si>
  <si>
    <t>NBD-12506</t>
  </si>
  <si>
    <t>PXG-56617</t>
  </si>
  <si>
    <t>EJL-43852</t>
  </si>
  <si>
    <t>YEL-46610</t>
  </si>
  <si>
    <t>QYT-77928</t>
  </si>
  <si>
    <t>VFE-36468</t>
  </si>
  <si>
    <t>OFE-19281</t>
  </si>
  <si>
    <t>WHZ-81842</t>
  </si>
  <si>
    <t>LRE-85366</t>
  </si>
  <si>
    <t>VOP-58689</t>
  </si>
  <si>
    <t>LXA-72559</t>
  </si>
  <si>
    <t>EWB-89335</t>
  </si>
  <si>
    <t>JVF-35308</t>
  </si>
  <si>
    <t>VZW-95117</t>
  </si>
  <si>
    <t>QDY-21965</t>
  </si>
  <si>
    <t>ZHC-66122</t>
  </si>
  <si>
    <t>CEV-73453</t>
  </si>
  <si>
    <t>PYJ-37483</t>
  </si>
  <si>
    <t>HYQ-67401</t>
  </si>
  <si>
    <t>OIU-24229</t>
  </si>
  <si>
    <t>SGH-36433</t>
  </si>
  <si>
    <t>CID-15351</t>
  </si>
  <si>
    <t>SPV-30536</t>
  </si>
  <si>
    <t>MLF-82344</t>
  </si>
  <si>
    <t>JER-22083</t>
  </si>
  <si>
    <t>LAW-95827</t>
  </si>
  <si>
    <t>KGY-12709</t>
  </si>
  <si>
    <t>LCN-95036</t>
  </si>
  <si>
    <t>VPF-73299</t>
  </si>
  <si>
    <t>BRV-65262</t>
  </si>
  <si>
    <t>SLT-84080</t>
  </si>
  <si>
    <t>HBC-15150</t>
  </si>
  <si>
    <t>HUN-65812</t>
  </si>
  <si>
    <t>BZI-19679</t>
  </si>
  <si>
    <t>XUT-95398</t>
  </si>
  <si>
    <t>QTT-62239</t>
  </si>
  <si>
    <t>FXS-20827</t>
  </si>
  <si>
    <t>WYP-71112</t>
  </si>
  <si>
    <t>ALE-40392</t>
  </si>
  <si>
    <t>IDK-36485</t>
  </si>
  <si>
    <t>OBY-63254</t>
  </si>
  <si>
    <t>NYG-17360</t>
  </si>
  <si>
    <t>YRC-95357</t>
  </si>
  <si>
    <t>GGM-30946</t>
  </si>
  <si>
    <t>UMK-43733</t>
  </si>
  <si>
    <t>LGC-89246</t>
  </si>
  <si>
    <t>BZP-95452</t>
  </si>
  <si>
    <t>DBM-48486</t>
  </si>
  <si>
    <t>AOK-98762</t>
  </si>
  <si>
    <t>WXZ-56553</t>
  </si>
  <si>
    <t>WFC-74234</t>
  </si>
  <si>
    <t>GGK-28900</t>
  </si>
  <si>
    <t>BWT-77442</t>
  </si>
  <si>
    <t>QIF-54516</t>
  </si>
  <si>
    <t>FUI-63499</t>
  </si>
  <si>
    <t>FQQ-22515</t>
  </si>
  <si>
    <t>KVL-91225</t>
  </si>
  <si>
    <t>NSE-53859</t>
  </si>
  <si>
    <t>VMG-46975</t>
  </si>
  <si>
    <t>VPO-96765</t>
  </si>
  <si>
    <t>ETZ-55335</t>
  </si>
  <si>
    <t>MJR-12513</t>
  </si>
  <si>
    <t>FJE-26765</t>
  </si>
  <si>
    <t>GQH-53870</t>
  </si>
  <si>
    <t>TCO-63148</t>
  </si>
  <si>
    <t>CGN-72024</t>
  </si>
  <si>
    <t>VRL-62303</t>
  </si>
  <si>
    <t>HAK-43709</t>
  </si>
  <si>
    <t>WEG-51853</t>
  </si>
  <si>
    <t>LFN-30478</t>
  </si>
  <si>
    <t>TWR-50702</t>
  </si>
  <si>
    <t>LQN-76204</t>
  </si>
  <si>
    <t>SMK-42449</t>
  </si>
  <si>
    <t>SCF-41371</t>
  </si>
  <si>
    <t>MUQ-21369</t>
  </si>
  <si>
    <t>FTQ-42377</t>
  </si>
  <si>
    <t>KIN-39620</t>
  </si>
  <si>
    <t>PUT-15957</t>
  </si>
  <si>
    <t>ACI-85818</t>
  </si>
  <si>
    <t>GXA-19351</t>
  </si>
  <si>
    <t>JJF-76155</t>
  </si>
  <si>
    <t>NRF-70879</t>
  </si>
  <si>
    <t>CRX-51503</t>
  </si>
  <si>
    <t>IRK-16489</t>
  </si>
  <si>
    <t>YAN-26822</t>
  </si>
  <si>
    <t>IXT-84009</t>
  </si>
  <si>
    <t>WQZ-32271</t>
  </si>
  <si>
    <t>FTO-12486</t>
  </si>
  <si>
    <t>AKX-56332</t>
  </si>
  <si>
    <t>ISV-53641</t>
  </si>
  <si>
    <t>LPK-55281</t>
  </si>
  <si>
    <t>BBN-37696</t>
  </si>
  <si>
    <t>RUZ-85351</t>
  </si>
  <si>
    <t>KMG-82224</t>
  </si>
  <si>
    <t>RQP-15825</t>
  </si>
  <si>
    <t>PAI-84395</t>
  </si>
  <si>
    <t>NNV-61559</t>
  </si>
  <si>
    <t>BUP-40969</t>
  </si>
  <si>
    <t>BYP-20028</t>
  </si>
  <si>
    <t>VXB-81123</t>
  </si>
  <si>
    <t>LET-78025</t>
  </si>
  <si>
    <t>EZJ-94066</t>
  </si>
  <si>
    <t>WJO-46115</t>
  </si>
  <si>
    <t>DVZ-74315</t>
  </si>
  <si>
    <t>NEG-59896</t>
  </si>
  <si>
    <t>EDX-46884</t>
  </si>
  <si>
    <t>UFX-77782</t>
  </si>
  <si>
    <t>AER-11353</t>
  </si>
  <si>
    <t>OCZ-28769</t>
  </si>
  <si>
    <t>NJB-71431</t>
  </si>
  <si>
    <t>LME-13309</t>
  </si>
  <si>
    <t>OJS-61119</t>
  </si>
  <si>
    <t>NHW-30850</t>
  </si>
  <si>
    <t>YEY-83840</t>
  </si>
  <si>
    <t>FPO-42213</t>
  </si>
  <si>
    <t>SIB-58154</t>
  </si>
  <si>
    <t>IXG-89427</t>
  </si>
  <si>
    <t>OIZ-26272</t>
  </si>
  <si>
    <t>IIF-56140</t>
  </si>
  <si>
    <t>OSM-41863</t>
  </si>
  <si>
    <t>DWP-47609</t>
  </si>
  <si>
    <t>MAX-94838</t>
  </si>
  <si>
    <t>FOF-31062</t>
  </si>
  <si>
    <t>ERE-50776</t>
  </si>
  <si>
    <t>OIO-83535</t>
  </si>
  <si>
    <t>GRG-98010</t>
  </si>
  <si>
    <t>KSH-93724</t>
  </si>
  <si>
    <t>SCD-53926</t>
  </si>
  <si>
    <t>CZK-59331</t>
  </si>
  <si>
    <t>GTD-55340</t>
  </si>
  <si>
    <t>IIH-38400</t>
  </si>
  <si>
    <t>DGI-55201</t>
  </si>
  <si>
    <t>DMI-84527</t>
  </si>
  <si>
    <t>OYL-75260</t>
  </si>
  <si>
    <t>IHW-19747</t>
  </si>
  <si>
    <t>IEQ-87704</t>
  </si>
  <si>
    <t>HQK-63223</t>
  </si>
  <si>
    <t>WRT-97061</t>
  </si>
  <si>
    <t>CGD-21414</t>
  </si>
  <si>
    <t>FVO-59644</t>
  </si>
  <si>
    <t>UHF-61085</t>
  </si>
  <si>
    <t>FKY-93776</t>
  </si>
  <si>
    <t>UJG-36720</t>
  </si>
  <si>
    <t>NHP-76325</t>
  </si>
  <si>
    <t>MAM-91959</t>
  </si>
  <si>
    <t>USK-80782</t>
  </si>
  <si>
    <t>IHL-16932</t>
  </si>
  <si>
    <t>TVE-88180</t>
  </si>
  <si>
    <t>WBH-60729</t>
  </si>
  <si>
    <t>PGZ-77930</t>
  </si>
  <si>
    <t>TXD-96281</t>
  </si>
  <si>
    <t>GPQ-26662</t>
  </si>
  <si>
    <t>OGW-85697</t>
  </si>
  <si>
    <t>WHY-71020</t>
  </si>
  <si>
    <t>HCW-37699</t>
  </si>
  <si>
    <t>EPZ-14141</t>
  </si>
  <si>
    <t>RHI-32148</t>
  </si>
  <si>
    <t>KFB-95643</t>
  </si>
  <si>
    <t>YHX-78865</t>
  </si>
  <si>
    <t>QWH-12112</t>
  </si>
  <si>
    <t>GBR-38838</t>
  </si>
  <si>
    <t>NWJ-51345</t>
  </si>
  <si>
    <t>UVM-54754</t>
  </si>
  <si>
    <t>KLC-65375</t>
  </si>
  <si>
    <t>GHF-52721</t>
  </si>
  <si>
    <t>INJ-60321</t>
  </si>
  <si>
    <t>VYI-78916</t>
  </si>
  <si>
    <t>FCA-55809</t>
  </si>
  <si>
    <t>YGJ-44991</t>
  </si>
  <si>
    <t>XMH-73251</t>
  </si>
  <si>
    <t>IMN-83310</t>
  </si>
  <si>
    <t>HYC-76896</t>
  </si>
  <si>
    <t>EPB-41879</t>
  </si>
  <si>
    <t>MOM-77641</t>
  </si>
  <si>
    <t>NBE-95592</t>
  </si>
  <si>
    <t>RFQ-89180</t>
  </si>
  <si>
    <t>ZBR-13540</t>
  </si>
  <si>
    <t>EPC-35801</t>
  </si>
  <si>
    <t>FOD-30221</t>
  </si>
  <si>
    <t>LGK-45681</t>
  </si>
  <si>
    <t>PNB-91308</t>
  </si>
  <si>
    <t>ZCB-16480</t>
  </si>
  <si>
    <t>ZQQ-29318</t>
  </si>
  <si>
    <t>MTR-34000</t>
  </si>
  <si>
    <t>HJM-84110</t>
  </si>
  <si>
    <t>MGW-65122</t>
  </si>
  <si>
    <t>WOX-32213</t>
  </si>
  <si>
    <t>IOP-21091</t>
  </si>
  <si>
    <t>MWV-67210</t>
  </si>
  <si>
    <t>SHR-43924</t>
  </si>
  <si>
    <t>IVV-39045</t>
  </si>
  <si>
    <t>CVT-18426</t>
  </si>
  <si>
    <t>ZRZ-88124</t>
  </si>
  <si>
    <t>AXE-68291</t>
  </si>
  <si>
    <t>UNH-97077</t>
  </si>
  <si>
    <t>NZW-67853</t>
  </si>
  <si>
    <t>RMF-39052</t>
  </si>
  <si>
    <t>MNA-92806</t>
  </si>
  <si>
    <t>MAU-51271</t>
  </si>
  <si>
    <t>MDR-85830</t>
  </si>
  <si>
    <t>LWK-45231</t>
  </si>
  <si>
    <t>RGD-42475</t>
  </si>
  <si>
    <t>YEG-50364</t>
  </si>
  <si>
    <t>KVS-80375</t>
  </si>
  <si>
    <t>JXL-69680</t>
  </si>
  <si>
    <t>XZX-85073</t>
  </si>
  <si>
    <t>PYQ-61928</t>
  </si>
  <si>
    <t>KWF-59532</t>
  </si>
  <si>
    <t>SXN-68811</t>
  </si>
  <si>
    <t>AMC-93172</t>
  </si>
  <si>
    <t>RSP-41854</t>
  </si>
  <si>
    <t>YFW-48109</t>
  </si>
  <si>
    <t>GEM-82186</t>
  </si>
  <si>
    <t>VFJ-15887</t>
  </si>
  <si>
    <t>JNV-31744</t>
  </si>
  <si>
    <t>PUI-26055</t>
  </si>
  <si>
    <t>DUW-57210</t>
  </si>
  <si>
    <t>LCT-17160</t>
  </si>
  <si>
    <t>AMK-92889</t>
  </si>
  <si>
    <t>LXN-83240</t>
  </si>
  <si>
    <t>XFV-59271</t>
  </si>
  <si>
    <t>GLL-17628</t>
  </si>
  <si>
    <t>AGK-54392</t>
  </si>
  <si>
    <t>LFU-26105</t>
  </si>
  <si>
    <t>WBX-13384</t>
  </si>
  <si>
    <t>IEV-87141</t>
  </si>
  <si>
    <t>JCM-86528</t>
  </si>
  <si>
    <t>OAZ-53088</t>
  </si>
  <si>
    <t>ZYA-27938</t>
  </si>
  <si>
    <t>IPD-52111</t>
  </si>
  <si>
    <t>ODQ-92129</t>
  </si>
  <si>
    <t>YCI-61957</t>
  </si>
  <si>
    <t>IWW-42898</t>
  </si>
  <si>
    <t>WLI-58460</t>
  </si>
  <si>
    <t>XMI-74439</t>
  </si>
  <si>
    <t>XCN-41624</t>
  </si>
  <si>
    <t>HXI-67836</t>
  </si>
  <si>
    <t>NHH-67609</t>
  </si>
  <si>
    <t>BBC-31322</t>
  </si>
  <si>
    <t>QFF-13361</t>
  </si>
  <si>
    <t>GCO-28618</t>
  </si>
  <si>
    <t>XVQ-41838</t>
  </si>
  <si>
    <t>ZQC-23814</t>
  </si>
  <si>
    <t>ODC-18749</t>
  </si>
  <si>
    <t>AAB-38802</t>
  </si>
  <si>
    <t>QJN-95404</t>
  </si>
  <si>
    <t>TLS-31714</t>
  </si>
  <si>
    <t>HHY-77731</t>
  </si>
  <si>
    <t>NWS-21836</t>
  </si>
  <si>
    <t>PNN-54327</t>
  </si>
  <si>
    <t>WCY-44487</t>
  </si>
  <si>
    <t>BNY-68123</t>
  </si>
  <si>
    <t>ZMW-31191</t>
  </si>
  <si>
    <t>XUY-84778</t>
  </si>
  <si>
    <t>TGX-29665</t>
  </si>
  <si>
    <t>XRL-33694</t>
  </si>
  <si>
    <t>CVN-11922</t>
  </si>
  <si>
    <t>YMT-55374</t>
  </si>
  <si>
    <t>MYO-12517</t>
  </si>
  <si>
    <t>VPN-60798</t>
  </si>
  <si>
    <t>BNX-80820</t>
  </si>
  <si>
    <t>VWY-65472</t>
  </si>
  <si>
    <t>FCC-61303</t>
  </si>
  <si>
    <t>IZE-85151</t>
  </si>
  <si>
    <t>YSR-28586</t>
  </si>
  <si>
    <t>ZRN-90602</t>
  </si>
  <si>
    <t>RMT-63545</t>
  </si>
  <si>
    <t>QEG-95840</t>
  </si>
  <si>
    <t>ZQS-50991</t>
  </si>
  <si>
    <t>WLC-93560</t>
  </si>
  <si>
    <t>YZA-93814</t>
  </si>
  <si>
    <t>QPM-12786</t>
  </si>
  <si>
    <t>OAE-28647</t>
  </si>
  <si>
    <t>FWL-87195</t>
  </si>
  <si>
    <t>JXD-23656</t>
  </si>
  <si>
    <t>MVK-11557</t>
  </si>
  <si>
    <t>QRE-90370</t>
  </si>
  <si>
    <t>KJE-27612</t>
  </si>
  <si>
    <t>QBX-20382</t>
  </si>
  <si>
    <t>SVA-52866</t>
  </si>
  <si>
    <t>MXV-37933</t>
  </si>
  <si>
    <t>QPR-74114</t>
  </si>
  <si>
    <t>PNU-34945</t>
  </si>
  <si>
    <t>AOW-80933</t>
  </si>
  <si>
    <t>GHW-70278</t>
  </si>
  <si>
    <t>FRI-24738</t>
  </si>
  <si>
    <t>DWL-42477</t>
  </si>
  <si>
    <t>NEO-84434</t>
  </si>
  <si>
    <t>QTP-24962</t>
  </si>
  <si>
    <t>UTZ-29405</t>
  </si>
  <si>
    <t>UKY-33759</t>
  </si>
  <si>
    <t>VVT-65568</t>
  </si>
  <si>
    <t>IRN-70233</t>
  </si>
  <si>
    <t>DSR-14822</t>
  </si>
  <si>
    <t>QZA-23371</t>
  </si>
  <si>
    <t>XWK-90371</t>
  </si>
  <si>
    <t>VLV-81177</t>
  </si>
  <si>
    <t>HZV-13524</t>
  </si>
  <si>
    <t>UCB-48396</t>
  </si>
  <si>
    <t>TKB-25420</t>
  </si>
  <si>
    <t>JBZ-25604</t>
  </si>
  <si>
    <t>JIO-11466</t>
  </si>
  <si>
    <t>PKW-84886</t>
  </si>
  <si>
    <t>OAS-45851</t>
  </si>
  <si>
    <t>GLH-51493</t>
  </si>
  <si>
    <t>SZC-54975</t>
  </si>
  <si>
    <t>YPP-32049</t>
  </si>
  <si>
    <t>YTB-19619</t>
  </si>
  <si>
    <t>ASD-92754</t>
  </si>
  <si>
    <t>ZGI-48308</t>
  </si>
  <si>
    <t>MBR-78179</t>
  </si>
  <si>
    <t>JTM-35728</t>
  </si>
  <si>
    <t>UCW-47099</t>
  </si>
  <si>
    <t>ZDN-41639</t>
  </si>
  <si>
    <t>ZVS-97245</t>
  </si>
  <si>
    <t>QUG-42755</t>
  </si>
  <si>
    <t>XTG-26262</t>
  </si>
  <si>
    <t>XKH-60687</t>
  </si>
  <si>
    <t>JCA-31366</t>
  </si>
  <si>
    <t>AAQ-71129</t>
  </si>
  <si>
    <t>QSR-43944</t>
  </si>
  <si>
    <t>ONV-81320</t>
  </si>
  <si>
    <t>QUC-14916</t>
  </si>
  <si>
    <t>MDT-82491</t>
  </si>
  <si>
    <t>XGL-17784</t>
  </si>
  <si>
    <t>PGF-20735</t>
  </si>
  <si>
    <t>TTS-50609</t>
  </si>
  <si>
    <t>PGJ-85037</t>
  </si>
  <si>
    <t>OTR-96492</t>
  </si>
  <si>
    <t>VRJ-94429</t>
  </si>
  <si>
    <t>OAJ-89240</t>
  </si>
  <si>
    <t>JON-75569</t>
  </si>
  <si>
    <t>YUN-19428</t>
  </si>
  <si>
    <t>NBV-98553</t>
  </si>
  <si>
    <t>DUO-44610</t>
  </si>
  <si>
    <t>YID-95379</t>
  </si>
  <si>
    <t>KTU-27790</t>
  </si>
  <si>
    <t>PMA-83444</t>
  </si>
  <si>
    <t>HFQ-84223</t>
  </si>
  <si>
    <t>VVM-57154</t>
  </si>
  <si>
    <t>IQU-49735</t>
  </si>
  <si>
    <t>ZWN-76409</t>
  </si>
  <si>
    <t>AAU-13151</t>
  </si>
  <si>
    <t>XHA-33460</t>
  </si>
  <si>
    <t>BDB-83449</t>
  </si>
  <si>
    <t>VXU-30352</t>
  </si>
  <si>
    <t>TNQ-67717</t>
  </si>
  <si>
    <t>JAV-81460</t>
  </si>
  <si>
    <t>POA-62634</t>
  </si>
  <si>
    <t>XJW-30108</t>
  </si>
  <si>
    <t>GVB-85239</t>
  </si>
  <si>
    <t>NPS-22635</t>
  </si>
  <si>
    <t>DGX-38030</t>
  </si>
  <si>
    <t>UJL-30751</t>
  </si>
  <si>
    <t>ZZA-61357</t>
  </si>
  <si>
    <t>DRT-64080</t>
  </si>
  <si>
    <t>MVD-48418</t>
  </si>
  <si>
    <t>PVS-52799</t>
  </si>
  <si>
    <t>VUC-34081</t>
  </si>
  <si>
    <t>NLI-80897</t>
  </si>
  <si>
    <t>JJA-19067</t>
  </si>
  <si>
    <t>AYZ-59619</t>
  </si>
  <si>
    <t>EJL-57481</t>
  </si>
  <si>
    <t>CLN-82601</t>
  </si>
  <si>
    <t>TXS-61018</t>
  </si>
  <si>
    <t>XPO-33319</t>
  </si>
  <si>
    <t>OQL-94487</t>
  </si>
  <si>
    <t>HKV-22428</t>
  </si>
  <si>
    <t>TAL-79355</t>
  </si>
  <si>
    <t>HCB-83700</t>
  </si>
  <si>
    <t>CYZ-98774</t>
  </si>
  <si>
    <t>VET-15425</t>
  </si>
  <si>
    <t>OJL-92654</t>
  </si>
  <si>
    <t>IZO-96224</t>
  </si>
  <si>
    <t>JBY-16520</t>
  </si>
  <si>
    <t>OIE-77300</t>
  </si>
  <si>
    <t>SYG-97558</t>
  </si>
  <si>
    <t>SDE-57534</t>
  </si>
  <si>
    <t>SUX-28500</t>
  </si>
  <si>
    <t>UIT-13369</t>
  </si>
  <si>
    <t>FHW-26938</t>
  </si>
  <si>
    <t>NQN-37964</t>
  </si>
  <si>
    <t>WFO-85845</t>
  </si>
  <si>
    <t>BHP-49355</t>
  </si>
  <si>
    <t>IMS-63551</t>
  </si>
  <si>
    <t>SRN-45650</t>
  </si>
  <si>
    <t>WYR-49321</t>
  </si>
  <si>
    <t>YPS-23302</t>
  </si>
  <si>
    <t>JFJ-82604</t>
  </si>
  <si>
    <t>TUV-72331</t>
  </si>
  <si>
    <t>DHS-32040</t>
  </si>
  <si>
    <t>NRJ-16970</t>
  </si>
  <si>
    <t>WGL-61876</t>
  </si>
  <si>
    <t>NXZ-83267</t>
  </si>
  <si>
    <t>NSF-83758</t>
  </si>
  <si>
    <t>OII-86659</t>
  </si>
  <si>
    <t>QHV-84129</t>
  </si>
  <si>
    <t>ZBY-11605</t>
  </si>
  <si>
    <t>LLO-42175</t>
  </si>
  <si>
    <t>CXB-80360</t>
  </si>
  <si>
    <t>LKD-47992</t>
  </si>
  <si>
    <t>FLG-32943</t>
  </si>
  <si>
    <t>USE-14741</t>
  </si>
  <si>
    <t>ENQ-96816</t>
  </si>
  <si>
    <t>XTU-35069</t>
  </si>
  <si>
    <t>LWK-83896</t>
  </si>
  <si>
    <t>LYE-24520</t>
  </si>
  <si>
    <t>YCR-21139</t>
  </si>
  <si>
    <t>GEP-50357</t>
  </si>
  <si>
    <t>LDB-40934</t>
  </si>
  <si>
    <t>IJH-65056</t>
  </si>
  <si>
    <t>WGU-79193</t>
  </si>
  <si>
    <t>MLN-83809</t>
  </si>
  <si>
    <t>JYV-37858</t>
  </si>
  <si>
    <t>WOY-15061</t>
  </si>
  <si>
    <t>QOS-90017</t>
  </si>
  <si>
    <t>NMT-41464</t>
  </si>
  <si>
    <t>AEY-69765</t>
  </si>
  <si>
    <t>NJL-50588</t>
  </si>
  <si>
    <t>NQZ-48709</t>
  </si>
  <si>
    <t>SYI-37593</t>
  </si>
  <si>
    <t>KSU-23042</t>
  </si>
  <si>
    <t>GJQ-36453</t>
  </si>
  <si>
    <t>SHU-37504</t>
  </si>
  <si>
    <t>EPY-95591</t>
  </si>
  <si>
    <t>LLZ-11327</t>
  </si>
  <si>
    <t>BEP-35356</t>
  </si>
  <si>
    <t>TZY-37213</t>
  </si>
  <si>
    <t>VYW-63554</t>
  </si>
  <si>
    <t>XOQ-25363</t>
  </si>
  <si>
    <t>RJO-81159</t>
  </si>
  <si>
    <t>HWU-91732</t>
  </si>
  <si>
    <t>TDJ-65280</t>
  </si>
  <si>
    <t>TCJ-21269</t>
  </si>
  <si>
    <t>IUG-58243</t>
  </si>
  <si>
    <t>YZJ-90320</t>
  </si>
  <si>
    <t>LDS-62351</t>
  </si>
  <si>
    <t>MTT-79899</t>
  </si>
  <si>
    <t>YWK-19093</t>
  </si>
  <si>
    <t>MGE-76691</t>
  </si>
  <si>
    <t>CKE-35473</t>
  </si>
  <si>
    <t>HKU-41434</t>
  </si>
  <si>
    <t>DWB-97493</t>
  </si>
  <si>
    <t>PWU-22930</t>
  </si>
  <si>
    <t>HCN-29957</t>
  </si>
  <si>
    <t>TLM-43955</t>
  </si>
  <si>
    <t>ELS-36162</t>
  </si>
  <si>
    <t>HDJ-91140</t>
  </si>
  <si>
    <t>VIG-19349</t>
  </si>
  <si>
    <t>ZUJ-93195</t>
  </si>
  <si>
    <t>RFP-47194</t>
  </si>
  <si>
    <t>HDW-45012</t>
  </si>
  <si>
    <t>XCF-22786</t>
  </si>
  <si>
    <t>VDN-96562</t>
  </si>
  <si>
    <t>VLB-56981</t>
  </si>
  <si>
    <t>XAD-81539</t>
  </si>
  <si>
    <t>PGH-39845</t>
  </si>
  <si>
    <t>ACX-15683</t>
  </si>
  <si>
    <t>EPN-13037</t>
  </si>
  <si>
    <t>FNA-43847</t>
  </si>
  <si>
    <t>YCN-14023</t>
  </si>
  <si>
    <t>AFT-20331</t>
  </si>
  <si>
    <t>GDE-71278</t>
  </si>
  <si>
    <t>PQK-60068</t>
  </si>
  <si>
    <t>GMR-85987</t>
  </si>
  <si>
    <t>WJQ-30812</t>
  </si>
  <si>
    <t>NQX-69466</t>
  </si>
  <si>
    <t>ARP-86545</t>
  </si>
  <si>
    <t>WMW-35659</t>
  </si>
  <si>
    <t>BNM-76308</t>
  </si>
  <si>
    <t>PRK-75275</t>
  </si>
  <si>
    <t>PGP-65279</t>
  </si>
  <si>
    <t>OXP-68155</t>
  </si>
  <si>
    <t>SYG-30978</t>
  </si>
  <si>
    <t>RQV-90905</t>
  </si>
  <si>
    <t>QJF-61062</t>
  </si>
  <si>
    <t>QEN-71105</t>
  </si>
  <si>
    <t>GIH-83622</t>
  </si>
  <si>
    <t>NVX-80364</t>
  </si>
  <si>
    <t>XTS-12409</t>
  </si>
  <si>
    <t>RWJ-66848</t>
  </si>
  <si>
    <t>BPR-57300</t>
  </si>
  <si>
    <t>NBK-14652</t>
  </si>
  <si>
    <t>GHP-57875</t>
  </si>
  <si>
    <t>IRB-24646</t>
  </si>
  <si>
    <t>NOM-55611</t>
  </si>
  <si>
    <t>EEF-25208</t>
  </si>
  <si>
    <t>EET-32511</t>
  </si>
  <si>
    <t>WKA-71802</t>
  </si>
  <si>
    <t>DWM-94462</t>
  </si>
  <si>
    <t>CQP-77202</t>
  </si>
  <si>
    <t>ZSS-97246</t>
  </si>
  <si>
    <t>JSX-35737</t>
  </si>
  <si>
    <t>HZB-53542</t>
  </si>
  <si>
    <t>UKF-52189</t>
  </si>
  <si>
    <t>SQH-81214</t>
  </si>
  <si>
    <t>EON-76860</t>
  </si>
  <si>
    <t>TWN-40335</t>
  </si>
  <si>
    <t>ETM-20662</t>
  </si>
  <si>
    <t>OQA-60581</t>
  </si>
  <si>
    <t>TPK-72991</t>
  </si>
  <si>
    <t>GRS-35685</t>
  </si>
  <si>
    <t>QFV-84539</t>
  </si>
  <si>
    <t>IFS-25169</t>
  </si>
  <si>
    <t>IWH-24449</t>
  </si>
  <si>
    <t>QFD-19958</t>
  </si>
  <si>
    <t>EAI-39776</t>
  </si>
  <si>
    <t>أدوات منزلية</t>
  </si>
  <si>
    <t>غسالات</t>
  </si>
  <si>
    <t>برادات</t>
  </si>
  <si>
    <t>الكمية</t>
  </si>
  <si>
    <t>المبلغ الفردي</t>
  </si>
  <si>
    <t>تلفاز</t>
  </si>
  <si>
    <t>كمبيوتر</t>
  </si>
  <si>
    <t>مايكرويف</t>
  </si>
  <si>
    <t>ستالايت</t>
  </si>
  <si>
    <t>فرن</t>
  </si>
  <si>
    <t>موبايلات</t>
  </si>
  <si>
    <t>مكيفات</t>
  </si>
  <si>
    <t>مدافئ</t>
  </si>
  <si>
    <t>ساعات</t>
  </si>
  <si>
    <t>مثاقب</t>
  </si>
  <si>
    <t>مكانس</t>
  </si>
  <si>
    <t>كاميرات</t>
  </si>
  <si>
    <t>كاميرات مراقبة</t>
  </si>
  <si>
    <t>خلاطات</t>
  </si>
  <si>
    <t>مراوح</t>
  </si>
  <si>
    <t>ألعاب إلكترونية</t>
  </si>
  <si>
    <t>إلكترونيات</t>
  </si>
  <si>
    <t>كتب علمية</t>
  </si>
  <si>
    <t>طاولات</t>
  </si>
  <si>
    <t>قرطاسية</t>
  </si>
  <si>
    <t>أوراق</t>
  </si>
  <si>
    <t>طابعات</t>
  </si>
  <si>
    <t>أدوات مكتبية</t>
  </si>
  <si>
    <t>هارد دسك</t>
  </si>
  <si>
    <t>هواتف ثابتة</t>
  </si>
  <si>
    <t>المبلغ</t>
  </si>
  <si>
    <t>الفئة</t>
  </si>
  <si>
    <t>تاريخ الاستيراد</t>
  </si>
  <si>
    <t>البلد المستورد</t>
  </si>
  <si>
    <t>المانيا</t>
  </si>
  <si>
    <t>السويد</t>
  </si>
  <si>
    <t>أمريكا</t>
  </si>
  <si>
    <t>الصين</t>
  </si>
  <si>
    <t>ألمانيا</t>
  </si>
  <si>
    <t>تركيا</t>
  </si>
  <si>
    <t>اليونان</t>
  </si>
  <si>
    <t>سويسرا</t>
  </si>
  <si>
    <t>بريطانيا</t>
  </si>
  <si>
    <t>اليابان</t>
  </si>
  <si>
    <t>اسبانيا</t>
  </si>
  <si>
    <t>الهند</t>
  </si>
  <si>
    <t>فرنسا</t>
  </si>
  <si>
    <t>Germany</t>
  </si>
  <si>
    <t>Sweden</t>
  </si>
  <si>
    <t>USA</t>
  </si>
  <si>
    <t>China</t>
  </si>
  <si>
    <t>Turkey</t>
  </si>
  <si>
    <t>Greece</t>
  </si>
  <si>
    <t>Switzerland</t>
  </si>
  <si>
    <t>Britain</t>
  </si>
  <si>
    <t>Japan</t>
  </si>
  <si>
    <t>Spain</t>
  </si>
  <si>
    <t>India</t>
  </si>
  <si>
    <t>France</t>
  </si>
  <si>
    <t>England</t>
  </si>
  <si>
    <t>السعودية</t>
  </si>
  <si>
    <t>مصر</t>
  </si>
  <si>
    <t>الامارات</t>
  </si>
  <si>
    <t>سوريا</t>
  </si>
  <si>
    <t>لبنان</t>
  </si>
  <si>
    <t>الأردن</t>
  </si>
  <si>
    <t>الجزائر</t>
  </si>
  <si>
    <t>المغرب</t>
  </si>
  <si>
    <t>عمان</t>
  </si>
  <si>
    <t>Egypt</t>
  </si>
  <si>
    <t>United Arab Emirates</t>
  </si>
  <si>
    <t>Syria</t>
  </si>
  <si>
    <t>Lebanon</t>
  </si>
  <si>
    <t>Jordan</t>
  </si>
  <si>
    <t>Algeria</t>
  </si>
  <si>
    <t>Saudi Arabia</t>
  </si>
  <si>
    <t>Morocco</t>
  </si>
  <si>
    <t>Oman</t>
  </si>
  <si>
    <t>Governorate_EN</t>
  </si>
  <si>
    <t>District_EN</t>
  </si>
  <si>
    <t>SubDistrict_EN</t>
  </si>
  <si>
    <t>Community_Name_EN</t>
  </si>
  <si>
    <t>Latitude</t>
  </si>
  <si>
    <t>Longitude</t>
  </si>
  <si>
    <t>Aleppo</t>
  </si>
  <si>
    <t>Afrin</t>
  </si>
  <si>
    <t>Bteita</t>
  </si>
  <si>
    <t>Kafr Zeid</t>
  </si>
  <si>
    <t>Bulbul</t>
  </si>
  <si>
    <t>Mudallala Afrin - Eastern Kotanly</t>
  </si>
  <si>
    <t>Samha Kilani</t>
  </si>
  <si>
    <t>Ma'btali</t>
  </si>
  <si>
    <t>Sheikh Aqraa - Kilo</t>
  </si>
  <si>
    <t>Raju</t>
  </si>
  <si>
    <t>Barband</t>
  </si>
  <si>
    <t>Qalam - Bandrak</t>
  </si>
  <si>
    <t>Sharan</t>
  </si>
  <si>
    <t>Little Dib</t>
  </si>
  <si>
    <t>Ain Al Arab</t>
  </si>
  <si>
    <t>Ain al Arab</t>
  </si>
  <si>
    <t>Big Mazraet Sofi</t>
  </si>
  <si>
    <t>Joban - Sheikh Joban</t>
  </si>
  <si>
    <t>Tal Hajib</t>
  </si>
  <si>
    <t>Lower Shyookh</t>
  </si>
  <si>
    <t>Rajabiyeh - Middle Qojli</t>
  </si>
  <si>
    <t>Al Bab</t>
  </si>
  <si>
    <t>Mran</t>
  </si>
  <si>
    <t>Suran</t>
  </si>
  <si>
    <t>Jurneyyeh</t>
  </si>
  <si>
    <t>Ar-Ra'ee</t>
  </si>
  <si>
    <t>Zalaf</t>
  </si>
  <si>
    <t>As-Safira</t>
  </si>
  <si>
    <t>Jafret Elhos</t>
  </si>
  <si>
    <t>Um Amud</t>
  </si>
  <si>
    <t>Zanyan</t>
  </si>
  <si>
    <t>Ramleh</t>
  </si>
  <si>
    <t>A'zaz</t>
  </si>
  <si>
    <t>Al-Malikeyyeh</t>
  </si>
  <si>
    <t>Albil</t>
  </si>
  <si>
    <t>Shweirin</t>
  </si>
  <si>
    <t>Jarablus</t>
  </si>
  <si>
    <t>Tal Elamara</t>
  </si>
  <si>
    <t>Jebel Saman</t>
  </si>
  <si>
    <t>Tall Ed-daman</t>
  </si>
  <si>
    <t>Big Bayaa</t>
  </si>
  <si>
    <t>Mansura</t>
  </si>
  <si>
    <t>Menbij</t>
  </si>
  <si>
    <t>Al-Khafsa</t>
  </si>
  <si>
    <t>Atshana Jeb Mirri</t>
  </si>
  <si>
    <t>Rasm Elhamam Miri</t>
  </si>
  <si>
    <t>Shajra</t>
  </si>
  <si>
    <t>Asaliyeh</t>
  </si>
  <si>
    <t>Hajar Abyad</t>
  </si>
  <si>
    <t>Little Kaber - Little Kaberjeh</t>
  </si>
  <si>
    <t>Little Maqtaa Elhajar</t>
  </si>
  <si>
    <t>Lower Majra</t>
  </si>
  <si>
    <t>Tal Abu Jadha - Tayara</t>
  </si>
  <si>
    <t>Al-Hasakeh</t>
  </si>
  <si>
    <t>Be'r Al-Hulo Al-Wardeyyeh</t>
  </si>
  <si>
    <t>Bir Elhilu</t>
  </si>
  <si>
    <t>Sekman</t>
  </si>
  <si>
    <t>Hole</t>
  </si>
  <si>
    <t>Abu Wishwash</t>
  </si>
  <si>
    <t>Tal Tamer</t>
  </si>
  <si>
    <t>Hamaniyeh - Kerbet Eltamer</t>
  </si>
  <si>
    <t>Tal Jadaya</t>
  </si>
  <si>
    <t>Tal Shamiyeh</t>
  </si>
  <si>
    <t>Ein Diwar</t>
  </si>
  <si>
    <t>Ein Elkhadra</t>
  </si>
  <si>
    <t>Hama</t>
  </si>
  <si>
    <t>Mzeireb</t>
  </si>
  <si>
    <t>Tal Hadid</t>
  </si>
  <si>
    <t>Jawadiyah</t>
  </si>
  <si>
    <t>Quamishli</t>
  </si>
  <si>
    <t>Qahtaniyyeh</t>
  </si>
  <si>
    <t>Qutba</t>
  </si>
  <si>
    <t>Tawil</t>
  </si>
  <si>
    <t>Ath-Thawrah</t>
  </si>
  <si>
    <t>Takht Elshmasiyeh</t>
  </si>
  <si>
    <t>Tal Hmis</t>
  </si>
  <si>
    <t>Kherbet Nura</t>
  </si>
  <si>
    <t>Quneitra</t>
  </si>
  <si>
    <t>Ar-Raqqa</t>
  </si>
  <si>
    <t>Karama</t>
  </si>
  <si>
    <t>Jdidet Khabur</t>
  </si>
  <si>
    <t>Dahleh</t>
  </si>
  <si>
    <t>Krein</t>
  </si>
  <si>
    <t>Tell Abiad</t>
  </si>
  <si>
    <t>Ein Issa</t>
  </si>
  <si>
    <t>Madlaj</t>
  </si>
  <si>
    <t>Nasriyeh</t>
  </si>
  <si>
    <t>As-Sweida</t>
  </si>
  <si>
    <t>Shahba</t>
  </si>
  <si>
    <t>Shaqa</t>
  </si>
  <si>
    <t>Araja</t>
  </si>
  <si>
    <t>Jneineh</t>
  </si>
  <si>
    <t>Dar'a</t>
  </si>
  <si>
    <t>Tal Shihab</t>
  </si>
  <si>
    <t>Yadudeh</t>
  </si>
  <si>
    <t>Deir-ez-Zor</t>
  </si>
  <si>
    <t>Abu Kamal</t>
  </si>
  <si>
    <t>Susat</t>
  </si>
  <si>
    <t xml:space="preserve">Shafa </t>
  </si>
  <si>
    <t>Adman</t>
  </si>
  <si>
    <t>Khasham</t>
  </si>
  <si>
    <t>As-Salamiyeh</t>
  </si>
  <si>
    <t>As-Saan</t>
  </si>
  <si>
    <t>Jakuziyeh</t>
  </si>
  <si>
    <t>Um Elamad</t>
  </si>
  <si>
    <t>Oqeirbat</t>
  </si>
  <si>
    <t>Msheirfeh</t>
  </si>
  <si>
    <t>Suha</t>
  </si>
  <si>
    <t>As-Suqaylabiyah</t>
  </si>
  <si>
    <t>Shat-ha</t>
  </si>
  <si>
    <t>Jeb Elghar</t>
  </si>
  <si>
    <t>Sreihin</t>
  </si>
  <si>
    <t>Harbanifse</t>
  </si>
  <si>
    <t>Jarjisa</t>
  </si>
  <si>
    <t>Muhradah</t>
  </si>
  <si>
    <t xml:space="preserve">Zor Elqaada </t>
  </si>
  <si>
    <t>Homs</t>
  </si>
  <si>
    <t>Al Makhrim</t>
  </si>
  <si>
    <t>Jeb Ej-Jarrah</t>
  </si>
  <si>
    <t>Eastern Salam</t>
  </si>
  <si>
    <t>Msheirfeh Qabliyeh</t>
  </si>
  <si>
    <t>Esmailiyeh - Almoktaria</t>
  </si>
  <si>
    <t>Kherbet Tin Noor</t>
  </si>
  <si>
    <t>Marj Bulad</t>
  </si>
  <si>
    <t>Rawda</t>
  </si>
  <si>
    <t>Shin</t>
  </si>
  <si>
    <t>Western Zafarana</t>
  </si>
  <si>
    <t>Tall Kalakh</t>
  </si>
  <si>
    <t>Hadideh</t>
  </si>
  <si>
    <t>Rajabliyeh</t>
  </si>
  <si>
    <t>Idleb</t>
  </si>
  <si>
    <t>Al Ma'ra</t>
  </si>
  <si>
    <t>Heish</t>
  </si>
  <si>
    <t>Kafrsajna</t>
  </si>
  <si>
    <t>Sanjar</t>
  </si>
  <si>
    <t>Jahman</t>
  </si>
  <si>
    <t>Sheikh Barakeh</t>
  </si>
  <si>
    <t>Tamanaah</t>
  </si>
  <si>
    <t>Ariha</t>
  </si>
  <si>
    <t>Mhambal</t>
  </si>
  <si>
    <t>Baqlid</t>
  </si>
  <si>
    <t>Saraqab</t>
  </si>
  <si>
    <t>Ajez</t>
  </si>
  <si>
    <t>Kafr Battikh</t>
  </si>
  <si>
    <t>Teftnaz</t>
  </si>
  <si>
    <t>Jisr-Ash-Shugur</t>
  </si>
  <si>
    <t>Darkosh</t>
  </si>
  <si>
    <t>Sawadiya - Nabhan</t>
  </si>
  <si>
    <t>Lattakia</t>
  </si>
  <si>
    <t>Al-Haffa</t>
  </si>
  <si>
    <t>Ein Et-teeneh</t>
  </si>
  <si>
    <t>Nabe Elkhandaq</t>
  </si>
  <si>
    <t>Salanfa</t>
  </si>
  <si>
    <t>Bab Abdallah</t>
  </si>
  <si>
    <t>Al-Qardaha</t>
  </si>
  <si>
    <t>Fakhura</t>
  </si>
  <si>
    <t>Ghayu</t>
  </si>
  <si>
    <t>Jablah</t>
  </si>
  <si>
    <t>Beit Yashout</t>
  </si>
  <si>
    <t>Bismalekh</t>
  </si>
  <si>
    <t>Ein Qetaa</t>
  </si>
  <si>
    <t>Dalyeh</t>
  </si>
  <si>
    <t>Herf Elsari</t>
  </si>
  <si>
    <t>Ein Elshaqiyeh</t>
  </si>
  <si>
    <t>Bani Qahtan Castle</t>
  </si>
  <si>
    <t>Qteilbiyyeh</t>
  </si>
  <si>
    <t>Bitmana</t>
  </si>
  <si>
    <t>Al-Khashniyyeh</t>
  </si>
  <si>
    <t>Ein Eltineh</t>
  </si>
  <si>
    <t>Rural Damascus</t>
  </si>
  <si>
    <t>Al Qutayfah</t>
  </si>
  <si>
    <t>Madamiyet Elqalmun</t>
  </si>
  <si>
    <t>Ma'loula</t>
  </si>
  <si>
    <t>At Tall</t>
  </si>
  <si>
    <t>Rankus</t>
  </si>
  <si>
    <t>Fayadiyeh</t>
  </si>
  <si>
    <t>Az-Zabdani</t>
  </si>
  <si>
    <t>Madaya</t>
  </si>
  <si>
    <t>Horayra</t>
  </si>
  <si>
    <t>Qatana</t>
  </si>
  <si>
    <t>Rimah</t>
  </si>
  <si>
    <t>Sa'sa'</t>
  </si>
  <si>
    <t>Betima</t>
  </si>
  <si>
    <t>Babella</t>
  </si>
  <si>
    <t>Kherbet Elward</t>
  </si>
  <si>
    <t>Tartous</t>
  </si>
  <si>
    <t>Banyas</t>
  </si>
  <si>
    <t>Tawahin</t>
  </si>
  <si>
    <t>Dreikish</t>
  </si>
  <si>
    <t>Hamin</t>
  </si>
  <si>
    <t>Mastaba</t>
  </si>
  <si>
    <t>Safita</t>
  </si>
  <si>
    <t>Mashta Elhiu</t>
  </si>
  <si>
    <t>Mahiri Elrum</t>
  </si>
  <si>
    <t>Damaqs - Bimsaqs</t>
  </si>
  <si>
    <t>Kniset Safita</t>
  </si>
  <si>
    <t>Sheikh Badr</t>
  </si>
  <si>
    <t>Qumseyyeh</t>
  </si>
  <si>
    <t>Mosheh</t>
  </si>
  <si>
    <t>Ein Elkbir</t>
  </si>
  <si>
    <t>Value</t>
  </si>
  <si>
    <t>اجمالي كلفة الشحن</t>
  </si>
  <si>
    <t>Details for اجمالي كلفة الشحن</t>
  </si>
  <si>
    <t>إجمالي المبلغ الصافي</t>
  </si>
  <si>
    <t>Row Labels</t>
  </si>
  <si>
    <t>Grand Total</t>
  </si>
  <si>
    <t>عدد مرات استيراد للدول</t>
  </si>
  <si>
    <t xml:space="preserve">عدد مرات التصدير للدول </t>
  </si>
  <si>
    <t>اعلي تكلفة شحن</t>
  </si>
  <si>
    <t>2016</t>
  </si>
  <si>
    <t>2017</t>
  </si>
  <si>
    <t>2018</t>
  </si>
  <si>
    <t>Table1[رقم التسلسل]</t>
  </si>
  <si>
    <t>Table1[كود الغرض]</t>
  </si>
  <si>
    <t>Table1[نوع الغرض]</t>
  </si>
  <si>
    <t>Table1[الفئة]</t>
  </si>
  <si>
    <t>Table1[الكمية]</t>
  </si>
  <si>
    <t>Table1[المبلغ الفردي]</t>
  </si>
  <si>
    <t>Table1[البلد المستورد]</t>
  </si>
  <si>
    <t>Table1[تاريخ الاستيراد]</t>
  </si>
  <si>
    <t>Table1[تاريخ التصدير]</t>
  </si>
  <si>
    <t>Table1[وجهة التصدير]</t>
  </si>
  <si>
    <t>Table1[المبلغ الصافي]</t>
  </si>
  <si>
    <t>Table1[كلفة الشحن]</t>
  </si>
  <si>
    <t>Table1[المبلغ المسدد]</t>
  </si>
  <si>
    <t>Table1[تاريخ الاستيراد (Year)]</t>
  </si>
  <si>
    <t>Table1[تاريخ الاستيراد (Quarter)]</t>
  </si>
  <si>
    <t>Table1[تاريخ الاستيراد (Month)]</t>
  </si>
  <si>
    <t>Table1[تاريخ التصدير (Year)]</t>
  </si>
  <si>
    <t>Table1[تاريخ التصدير (Quarter)]</t>
  </si>
  <si>
    <t>Table1[تاريخ التصدير (Month)]</t>
  </si>
  <si>
    <t>Table1[تاريخ الاستيراد (Month Index)]</t>
  </si>
  <si>
    <t>Table1[تاريخ التصدير (Month Index)]</t>
  </si>
  <si>
    <t>Qtr2</t>
  </si>
  <si>
    <t>May</t>
  </si>
  <si>
    <t>Jun</t>
  </si>
  <si>
    <t>Qtr1</t>
  </si>
  <si>
    <t>Mar</t>
  </si>
  <si>
    <t>Qtr4</t>
  </si>
  <si>
    <t>Nov</t>
  </si>
  <si>
    <t>Dec</t>
  </si>
  <si>
    <t>Qtr3</t>
  </si>
  <si>
    <t>Jul</t>
  </si>
  <si>
    <t>Apr</t>
  </si>
  <si>
    <t>Aug</t>
  </si>
  <si>
    <t>Sep</t>
  </si>
  <si>
    <t>Oct</t>
  </si>
  <si>
    <t>Jan</t>
  </si>
  <si>
    <t>Feb</t>
  </si>
  <si>
    <t>Data returned for اجمالي كلفة الشحن (First 1000 rows).</t>
  </si>
  <si>
    <t>إجمالي  المبلغ المسدد</t>
  </si>
  <si>
    <t>∑</t>
  </si>
  <si>
    <t>Data returned for إجمالي  المبلغ المسدد (First 1000 rows).</t>
  </si>
  <si>
    <t xml:space="preserve">إجمالي المبلغ الباقي </t>
  </si>
  <si>
    <t>أعلي بلد مصدرة في تكلفة الشحن</t>
  </si>
  <si>
    <t>أعلي بلد مستوردة في تكلفة الشحن</t>
  </si>
  <si>
    <t>عدد وجهات التصدير</t>
  </si>
  <si>
    <t>عدد امرات التصدير</t>
  </si>
  <si>
    <t>عدد مرات الاستيراد</t>
  </si>
  <si>
    <t>عدد مرات التصدير</t>
  </si>
  <si>
    <t>تكلفة الشحن للدولة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</si>
</sst>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3F3F76"/>
      <name val="Calibri"/>
      <family val="2"/>
      <scheme val="minor"/>
    </font>
    <font>
      <sz val="10"/>
      <color indexed="8"/>
      <name val="Arial"/>
      <family val="2"/>
    </font>
    <font>
      <sz val="8"/>
      <color indexed="8"/>
      <name val="Calibri"/>
      <family val="2"/>
    </font>
    <font>
      <sz val="10"/>
      <color theme="1"/>
      <name val="Calibri"/>
      <family val="2"/>
      <scheme val="minor"/>
    </font>
    <font>
      <b/>
      <sz val="11"/>
      <color theme="1"/>
      <name val="Calibri"/>
      <family val="2"/>
      <scheme val="minor"/>
    </font>
    <font>
      <sz val="22"/>
      <color theme="0"/>
      <name val="Calibri"/>
      <family val="2"/>
      <scheme val="minor"/>
    </font>
    <font>
      <sz val="28"/>
      <color theme="0"/>
      <name val="Calibri"/>
      <family val="2"/>
      <scheme val="minor"/>
    </font>
    <font>
      <sz val="36"/>
      <color theme="0"/>
      <name val="Calibri"/>
      <family val="2"/>
      <scheme val="minor"/>
    </font>
    <font>
      <sz val="36"/>
      <color theme="1"/>
      <name val="Calibri"/>
      <family val="2"/>
      <scheme val="minor"/>
    </font>
    <font>
      <sz val="36"/>
      <color theme="0"/>
      <name val="Algerian"/>
      <family val="5"/>
    </font>
  </fonts>
  <fills count="6">
    <fill>
      <patternFill patternType="none"/>
    </fill>
    <fill>
      <patternFill patternType="gray125"/>
    </fill>
    <fill>
      <patternFill patternType="solid">
        <fgColor rgb="FFFFCC99"/>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1"/>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0" fontId="1" fillId="2" borderId="1" applyNumberFormat="0" applyAlignment="0" applyProtection="0"/>
    <xf numFmtId="0" fontId="2" fillId="0" borderId="0"/>
  </cellStyleXfs>
  <cellXfs count="37">
    <xf numFmtId="0" fontId="0" fillId="0" borderId="0" xfId="0"/>
    <xf numFmtId="0" fontId="1" fillId="2" borderId="1" xfId="1"/>
    <xf numFmtId="14" fontId="0" fillId="0" borderId="0" xfId="0" applyNumberFormat="1"/>
    <xf numFmtId="0" fontId="1" fillId="2" borderId="2" xfId="1" applyBorder="1"/>
    <xf numFmtId="0" fontId="0" fillId="3" borderId="0" xfId="0" applyFill="1"/>
    <xf numFmtId="0" fontId="3" fillId="0" borderId="3" xfId="2" applyFont="1" applyBorder="1" applyAlignment="1">
      <alignment horizontal="center" vertical="center" wrapText="1"/>
    </xf>
    <xf numFmtId="0" fontId="3" fillId="0" borderId="4" xfId="2" applyFont="1" applyBorder="1" applyAlignment="1">
      <alignment horizontal="center" vertical="center" wrapText="1"/>
    </xf>
    <xf numFmtId="0" fontId="4" fillId="0" borderId="0" xfId="0" applyFont="1" applyAlignment="1">
      <alignment wrapText="1"/>
    </xf>
    <xf numFmtId="0" fontId="3" fillId="0" borderId="5" xfId="2" applyFont="1" applyBorder="1" applyAlignment="1">
      <alignment horizontal="center" vertical="center" wrapText="1"/>
    </xf>
    <xf numFmtId="0" fontId="0" fillId="3" borderId="6" xfId="0" applyFill="1" applyBorder="1"/>
    <xf numFmtId="0" fontId="5" fillId="4" borderId="7" xfId="0" applyFont="1" applyFill="1" applyBorder="1"/>
    <xf numFmtId="0" fontId="5"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5" borderId="0" xfId="0" applyFill="1"/>
    <xf numFmtId="1" fontId="0" fillId="0" borderId="0" xfId="0" applyNumberFormat="1"/>
    <xf numFmtId="0" fontId="8" fillId="5" borderId="0" xfId="0" applyFont="1" applyFill="1" applyAlignment="1">
      <alignment horizontal="center"/>
    </xf>
    <xf numFmtId="0" fontId="10" fillId="5" borderId="0" xfId="0" applyFont="1" applyFill="1"/>
    <xf numFmtId="0" fontId="8" fillId="5" borderId="0" xfId="0" applyFont="1" applyFill="1"/>
    <xf numFmtId="0" fontId="9" fillId="5" borderId="0" xfId="0" applyFont="1" applyFill="1"/>
    <xf numFmtId="1" fontId="7" fillId="5" borderId="0" xfId="0" applyNumberFormat="1" applyFont="1" applyFill="1"/>
    <xf numFmtId="1" fontId="6" fillId="5" borderId="0" xfId="0" applyNumberFormat="1" applyFont="1" applyFill="1" applyAlignment="1">
      <alignment horizontal="center" vertical="center"/>
    </xf>
    <xf numFmtId="0" fontId="0" fillId="5" borderId="0" xfId="0" applyFill="1" applyAlignment="1">
      <alignment horizontal="center"/>
    </xf>
    <xf numFmtId="0" fontId="8" fillId="5" borderId="0" xfId="0" applyFont="1" applyFill="1" applyAlignment="1">
      <alignment horizontal="center"/>
    </xf>
    <xf numFmtId="1" fontId="7" fillId="5" borderId="0" xfId="0" applyNumberFormat="1" applyFont="1" applyFill="1" applyAlignment="1">
      <alignment horizontal="center"/>
    </xf>
    <xf numFmtId="0" fontId="9" fillId="5" borderId="0" xfId="0" applyFont="1" applyFill="1" applyAlignment="1">
      <alignment horizontal="center"/>
    </xf>
    <xf numFmtId="0" fontId="0" fillId="0" borderId="0" xfId="0" applyNumberFormat="1"/>
  </cellXfs>
  <cellStyles count="3">
    <cellStyle name="Input" xfId="1" builtinId="20"/>
    <cellStyle name="Normal" xfId="0" builtinId="0"/>
    <cellStyle name="Normal_Communities_Villages" xfId="2" xr:uid="{80D4A208-DAC4-4A66-B89E-3E810421F8CD}"/>
  </cellStyles>
  <dxfs count="93">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color rgb="FF9C0006"/>
      </font>
      <fill>
        <patternFill>
          <bgColor rgb="FFFFC7CE"/>
        </patternFill>
      </fill>
    </dxf>
    <dxf>
      <font>
        <color rgb="FF9C0006"/>
      </font>
      <fill>
        <patternFill>
          <bgColor rgb="FFFFC7CE"/>
        </patternFill>
      </fill>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sz val="22"/>
        <color theme="0"/>
      </font>
      <numFmt numFmtId="1" formatCode="0"/>
      <fill>
        <patternFill patternType="solid">
          <fgColor indexed="64"/>
          <bgColor theme="1"/>
        </patternFill>
      </fill>
      <alignment horizontal="center" vertical="center"/>
    </dxf>
    <dxf>
      <font>
        <b val="0"/>
        <i val="0"/>
        <strike val="0"/>
        <condense val="0"/>
        <extend val="0"/>
        <outline val="0"/>
        <shadow val="0"/>
        <u val="none"/>
        <vertAlign val="baseline"/>
        <sz val="8"/>
        <color indexed="8"/>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font>
        <b val="0"/>
        <i val="0"/>
        <strike val="0"/>
        <condense val="0"/>
        <extend val="0"/>
        <outline val="0"/>
        <shadow val="0"/>
        <u val="none"/>
        <vertAlign val="baseline"/>
        <sz val="8"/>
        <color indexed="8"/>
        <name val="Calibri"/>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ill>
        <patternFill patternType="solid">
          <fgColor indexed="64"/>
          <bgColor rgb="FF002060"/>
        </patternFill>
      </fill>
    </dxf>
    <dxf>
      <numFmt numFmtId="0" formatCode="General"/>
    </dxf>
    <dxf>
      <numFmt numFmtId="164" formatCode="dd/mm/yyyy"/>
    </dxf>
    <dxf>
      <numFmt numFmtId="164" formatCode="dd/mm/yyyy"/>
    </dxf>
    <dxf>
      <border outline="0">
        <top style="thin">
          <color rgb="FF7F7F7F"/>
        </top>
      </border>
    </dxf>
    <dxf>
      <border outline="0">
        <bottom style="thin">
          <color rgb="FF7F7F7F"/>
        </bottom>
      </border>
    </dxf>
    <dxf>
      <border diagonalUp="0" diagonalDown="0" outline="0">
        <left style="thin">
          <color rgb="FF7F7F7F"/>
        </left>
        <right style="thin">
          <color rgb="FF7F7F7F"/>
        </right>
        <top/>
        <bottom/>
      </border>
    </dxf>
    <dxf>
      <numFmt numFmtId="1" formatCode="0"/>
    </dxf>
    <dxf>
      <numFmt numFmtId="19" formatCode="m/d/yyyy"/>
    </dxf>
    <dxf>
      <numFmt numFmtId="19" formatCode="m/d/yyyy"/>
    </dxf>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microsoft.com/office/2007/relationships/slicerCache" Target="slicerCaches/slicerCache8.xml"/><Relationship Id="rId21" Type="http://schemas.openxmlformats.org/officeDocument/2006/relationships/pivotCacheDefinition" Target="pivotCache/pivotCacheDefinition6.xml"/><Relationship Id="rId34" Type="http://schemas.microsoft.com/office/2007/relationships/slicerCache" Target="slicerCaches/slicerCache3.xml"/><Relationship Id="rId42" Type="http://schemas.microsoft.com/office/2007/relationships/slicerCache" Target="slicerCaches/slicerCache11.xml"/><Relationship Id="rId47" Type="http://schemas.microsoft.com/office/2011/relationships/timelineCache" Target="timelineCaches/timelineCache2.xml"/><Relationship Id="rId50" Type="http://schemas.openxmlformats.org/officeDocument/2006/relationships/theme" Target="theme/theme1.xml"/><Relationship Id="rId55" Type="http://schemas.openxmlformats.org/officeDocument/2006/relationships/calcChain" Target="calcChain.xml"/><Relationship Id="rId63" Type="http://schemas.openxmlformats.org/officeDocument/2006/relationships/customXml" Target="../customXml/item8.xml"/><Relationship Id="rId68" Type="http://schemas.openxmlformats.org/officeDocument/2006/relationships/customXml" Target="../customXml/item13.xml"/><Relationship Id="rId7" Type="http://schemas.openxmlformats.org/officeDocument/2006/relationships/worksheet" Target="worksheets/sheet7.xml"/><Relationship Id="rId71"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openxmlformats.org/officeDocument/2006/relationships/pivotCacheDefinition" Target="pivotCache/pivotCacheDefinition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microsoft.com/office/2007/relationships/slicerCache" Target="slicerCaches/slicerCache1.xml"/><Relationship Id="rId37" Type="http://schemas.microsoft.com/office/2007/relationships/slicerCache" Target="slicerCaches/slicerCache6.xml"/><Relationship Id="rId40" Type="http://schemas.microsoft.com/office/2007/relationships/slicerCache" Target="slicerCaches/slicerCache9.xml"/><Relationship Id="rId45" Type="http://schemas.openxmlformats.org/officeDocument/2006/relationships/pivotCacheDefinition" Target="pivotCache/pivotCacheDefinition17.xml"/><Relationship Id="rId53" Type="http://schemas.openxmlformats.org/officeDocument/2006/relationships/sharedStrings" Target="sharedStrings.xml"/><Relationship Id="rId58" Type="http://schemas.openxmlformats.org/officeDocument/2006/relationships/customXml" Target="../customXml/item3.xml"/><Relationship Id="rId66"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microsoft.com/office/2007/relationships/slicerCache" Target="slicerCaches/slicerCache5.xml"/><Relationship Id="rId49" Type="http://schemas.microsoft.com/office/2011/relationships/timelineCache" Target="timelineCaches/timelineCache4.xml"/><Relationship Id="rId57" Type="http://schemas.openxmlformats.org/officeDocument/2006/relationships/customXml" Target="../customXml/item2.xml"/><Relationship Id="rId61"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pivotCacheDefinition" Target="pivotCache/pivotCacheDefinition16.xml"/><Relationship Id="rId44" Type="http://schemas.microsoft.com/office/2007/relationships/slicerCache" Target="slicerCaches/slicerCache13.xml"/><Relationship Id="rId52" Type="http://schemas.openxmlformats.org/officeDocument/2006/relationships/styles" Target="styles.xml"/><Relationship Id="rId60" Type="http://schemas.openxmlformats.org/officeDocument/2006/relationships/customXml" Target="../customXml/item5.xml"/><Relationship Id="rId65"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pivotCacheDefinition" Target="pivotCache/pivotCacheDefinition15.xml"/><Relationship Id="rId35" Type="http://schemas.microsoft.com/office/2007/relationships/slicerCache" Target="slicerCaches/slicerCache4.xml"/><Relationship Id="rId43" Type="http://schemas.microsoft.com/office/2007/relationships/slicerCache" Target="slicerCaches/slicerCache12.xml"/><Relationship Id="rId48" Type="http://schemas.microsoft.com/office/2011/relationships/timelineCache" Target="timelineCaches/timelineCache3.xml"/><Relationship Id="rId56" Type="http://schemas.openxmlformats.org/officeDocument/2006/relationships/customXml" Target="../customXml/item1.xml"/><Relationship Id="rId64" Type="http://schemas.openxmlformats.org/officeDocument/2006/relationships/customXml" Target="../customXml/item9.xml"/><Relationship Id="rId69"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onnections" Target="connection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microsoft.com/office/2007/relationships/slicerCache" Target="slicerCaches/slicerCache2.xml"/><Relationship Id="rId38" Type="http://schemas.microsoft.com/office/2007/relationships/slicerCache" Target="slicerCaches/slicerCache7.xml"/><Relationship Id="rId46" Type="http://schemas.microsoft.com/office/2011/relationships/timelineCache" Target="timelineCaches/timelineCache1.xml"/><Relationship Id="rId59" Type="http://schemas.openxmlformats.org/officeDocument/2006/relationships/customXml" Target="../customXml/item4.xml"/><Relationship Id="rId67" Type="http://schemas.openxmlformats.org/officeDocument/2006/relationships/customXml" Target="../customXml/item12.xml"/><Relationship Id="rId20" Type="http://schemas.openxmlformats.org/officeDocument/2006/relationships/pivotCacheDefinition" Target="pivotCache/pivotCacheDefinition5.xml"/><Relationship Id="rId41" Type="http://schemas.microsoft.com/office/2007/relationships/slicerCache" Target="slicerCaches/slicerCache10.xml"/><Relationship Id="rId54" Type="http://schemas.openxmlformats.org/officeDocument/2006/relationships/powerPivotData" Target="model/item.data"/><Relationship Id="rId62" Type="http://schemas.openxmlformats.org/officeDocument/2006/relationships/customXml" Target="../customXml/item7.xml"/><Relationship Id="rId7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[sales.xlsx]عدد مرات الاستيراد البلد السنة !PivotTable9</c:name>
    <c:fmtId val="5"/>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'عدد مرات الاستيراد البلد السنة '!$B$3:$B$4</c:f>
              <c:strCache>
                <c:ptCount val="1"/>
                <c:pt idx="0">
                  <c:v>Algeria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'!$B$5:$B$7</c:f>
              <c:numCache>
                <c:formatCode>General</c:formatCode>
                <c:ptCount val="2"/>
                <c:pt idx="1">
                  <c:v>10</c:v>
                </c:pt>
              </c:numCache>
            </c:numRef>
          </c:val>
          <c:extLst>
            <c:ext xmlns:c16="http://schemas.microsoft.com/office/drawing/2014/chart" uri="{C3380CC4-5D6E-409C-BE32-E72D297353CC}">
              <c16:uniqueId val="{00000012-C0BC-42BC-9F83-05D553B9F835}"/>
            </c:ext>
          </c:extLst>
        </c:ser>
        <c:ser>
          <c:idx val="1"/>
          <c:order val="1"/>
          <c:tx>
            <c:strRef>
              <c:f>'عدد مرات الاستيراد البلد السنة '!$C$3:$C$4</c:f>
              <c:strCache>
                <c:ptCount val="1"/>
                <c:pt idx="0">
                  <c:v>Egypt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'!$C$5:$C$7</c:f>
              <c:numCache>
                <c:formatCode>General</c:formatCode>
                <c:ptCount val="2"/>
                <c:pt idx="0">
                  <c:v>9</c:v>
                </c:pt>
                <c:pt idx="1">
                  <c:v>51</c:v>
                </c:pt>
              </c:numCache>
            </c:numRef>
          </c:val>
          <c:extLst>
            <c:ext xmlns:c16="http://schemas.microsoft.com/office/drawing/2014/chart" uri="{C3380CC4-5D6E-409C-BE32-E72D297353CC}">
              <c16:uniqueId val="{00000013-C0BC-42BC-9F83-05D553B9F835}"/>
            </c:ext>
          </c:extLst>
        </c:ser>
        <c:ser>
          <c:idx val="2"/>
          <c:order val="2"/>
          <c:tx>
            <c:strRef>
              <c:f>'عدد مرات الاستيراد البلد السنة '!$D$3:$D$4</c:f>
              <c:strCache>
                <c:ptCount val="1"/>
                <c:pt idx="0">
                  <c:v>Jordan</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'!$D$5:$D$7</c:f>
              <c:numCache>
                <c:formatCode>General</c:formatCode>
                <c:ptCount val="2"/>
                <c:pt idx="0">
                  <c:v>1</c:v>
                </c:pt>
                <c:pt idx="1">
                  <c:v>25</c:v>
                </c:pt>
              </c:numCache>
            </c:numRef>
          </c:val>
          <c:extLst>
            <c:ext xmlns:c16="http://schemas.microsoft.com/office/drawing/2014/chart" uri="{C3380CC4-5D6E-409C-BE32-E72D297353CC}">
              <c16:uniqueId val="{00000014-C0BC-42BC-9F83-05D553B9F835}"/>
            </c:ext>
          </c:extLst>
        </c:ser>
        <c:ser>
          <c:idx val="3"/>
          <c:order val="3"/>
          <c:tx>
            <c:strRef>
              <c:f>'عدد مرات الاستيراد البلد السنة '!$E$3:$E$4</c:f>
              <c:strCache>
                <c:ptCount val="1"/>
                <c:pt idx="0">
                  <c:v>Lebanon</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'!$E$5:$E$7</c:f>
              <c:numCache>
                <c:formatCode>General</c:formatCode>
                <c:ptCount val="2"/>
                <c:pt idx="0">
                  <c:v>7</c:v>
                </c:pt>
                <c:pt idx="1">
                  <c:v>26</c:v>
                </c:pt>
              </c:numCache>
            </c:numRef>
          </c:val>
          <c:extLst>
            <c:ext xmlns:c16="http://schemas.microsoft.com/office/drawing/2014/chart" uri="{C3380CC4-5D6E-409C-BE32-E72D297353CC}">
              <c16:uniqueId val="{00000015-C0BC-42BC-9F83-05D553B9F835}"/>
            </c:ext>
          </c:extLst>
        </c:ser>
        <c:ser>
          <c:idx val="4"/>
          <c:order val="4"/>
          <c:tx>
            <c:strRef>
              <c:f>'عدد مرات الاستيراد البلد السنة '!$F$3:$F$4</c:f>
              <c:strCache>
                <c:ptCount val="1"/>
                <c:pt idx="0">
                  <c:v>Morocco</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'!$F$5:$F$7</c:f>
              <c:numCache>
                <c:formatCode>General</c:formatCode>
                <c:ptCount val="2"/>
                <c:pt idx="0">
                  <c:v>1</c:v>
                </c:pt>
                <c:pt idx="1">
                  <c:v>16</c:v>
                </c:pt>
              </c:numCache>
            </c:numRef>
          </c:val>
          <c:extLst>
            <c:ext xmlns:c16="http://schemas.microsoft.com/office/drawing/2014/chart" uri="{C3380CC4-5D6E-409C-BE32-E72D297353CC}">
              <c16:uniqueId val="{00000016-C0BC-42BC-9F83-05D553B9F835}"/>
            </c:ext>
          </c:extLst>
        </c:ser>
        <c:ser>
          <c:idx val="5"/>
          <c:order val="5"/>
          <c:tx>
            <c:strRef>
              <c:f>'عدد مرات الاستيراد البلد السنة '!$G$3:$G$4</c:f>
              <c:strCache>
                <c:ptCount val="1"/>
                <c:pt idx="0">
                  <c:v>Oman</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'!$G$5:$G$7</c:f>
              <c:numCache>
                <c:formatCode>General</c:formatCode>
                <c:ptCount val="2"/>
                <c:pt idx="1">
                  <c:v>15</c:v>
                </c:pt>
              </c:numCache>
            </c:numRef>
          </c:val>
          <c:extLst>
            <c:ext xmlns:c16="http://schemas.microsoft.com/office/drawing/2014/chart" uri="{C3380CC4-5D6E-409C-BE32-E72D297353CC}">
              <c16:uniqueId val="{00000017-C0BC-42BC-9F83-05D553B9F835}"/>
            </c:ext>
          </c:extLst>
        </c:ser>
        <c:ser>
          <c:idx val="6"/>
          <c:order val="6"/>
          <c:tx>
            <c:strRef>
              <c:f>'عدد مرات الاستيراد البلد السنة '!$H$3:$H$4</c:f>
              <c:strCache>
                <c:ptCount val="1"/>
                <c:pt idx="0">
                  <c:v>Saudi Arabia</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'!$H$5:$H$7</c:f>
              <c:numCache>
                <c:formatCode>General</c:formatCode>
                <c:ptCount val="2"/>
                <c:pt idx="0">
                  <c:v>5</c:v>
                </c:pt>
                <c:pt idx="1">
                  <c:v>15</c:v>
                </c:pt>
              </c:numCache>
            </c:numRef>
          </c:val>
          <c:extLst>
            <c:ext xmlns:c16="http://schemas.microsoft.com/office/drawing/2014/chart" uri="{C3380CC4-5D6E-409C-BE32-E72D297353CC}">
              <c16:uniqueId val="{00000018-C0BC-42BC-9F83-05D553B9F835}"/>
            </c:ext>
          </c:extLst>
        </c:ser>
        <c:ser>
          <c:idx val="7"/>
          <c:order val="7"/>
          <c:tx>
            <c:strRef>
              <c:f>'عدد مرات الاستيراد البلد السنة '!$I$3:$I$4</c:f>
              <c:strCache>
                <c:ptCount val="1"/>
                <c:pt idx="0">
                  <c:v>Syria</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'!$I$5:$I$7</c:f>
              <c:numCache>
                <c:formatCode>General</c:formatCode>
                <c:ptCount val="2"/>
                <c:pt idx="0">
                  <c:v>7</c:v>
                </c:pt>
                <c:pt idx="1">
                  <c:v>52</c:v>
                </c:pt>
              </c:numCache>
            </c:numRef>
          </c:val>
          <c:extLst>
            <c:ext xmlns:c16="http://schemas.microsoft.com/office/drawing/2014/chart" uri="{C3380CC4-5D6E-409C-BE32-E72D297353CC}">
              <c16:uniqueId val="{00000019-C0BC-42BC-9F83-05D553B9F835}"/>
            </c:ext>
          </c:extLst>
        </c:ser>
        <c:ser>
          <c:idx val="8"/>
          <c:order val="8"/>
          <c:tx>
            <c:strRef>
              <c:f>'عدد مرات الاستيراد البلد السنة '!$J$3:$J$4</c:f>
              <c:strCache>
                <c:ptCount val="1"/>
                <c:pt idx="0">
                  <c:v>United Arab Emirates</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'!$J$5:$J$7</c:f>
              <c:numCache>
                <c:formatCode>General</c:formatCode>
                <c:ptCount val="2"/>
                <c:pt idx="0">
                  <c:v>6</c:v>
                </c:pt>
                <c:pt idx="1">
                  <c:v>36</c:v>
                </c:pt>
              </c:numCache>
            </c:numRef>
          </c:val>
          <c:extLst>
            <c:ext xmlns:c16="http://schemas.microsoft.com/office/drawing/2014/chart" uri="{C3380CC4-5D6E-409C-BE32-E72D297353CC}">
              <c16:uniqueId val="{0000001A-C0BC-42BC-9F83-05D553B9F835}"/>
            </c:ext>
          </c:extLst>
        </c:ser>
        <c:dLbls>
          <c:showLegendKey val="0"/>
          <c:showVal val="0"/>
          <c:showCatName val="0"/>
          <c:showSerName val="0"/>
          <c:showPercent val="0"/>
          <c:showBubbleSize val="0"/>
        </c:dLbls>
        <c:gapWidth val="315"/>
        <c:overlap val="-40"/>
        <c:axId val="825721368"/>
        <c:axId val="825723168"/>
      </c:barChart>
      <c:catAx>
        <c:axId val="8257213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5723168"/>
        <c:crosses val="autoZero"/>
        <c:auto val="1"/>
        <c:lblAlgn val="ctr"/>
        <c:lblOffset val="100"/>
        <c:noMultiLvlLbl val="0"/>
      </c:catAx>
      <c:valAx>
        <c:axId val="825723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572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[sales.xlsx]عدد مرات التصدير البلد السنه!PivotTable11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'عدد مرات التصدير البلد السنه'!$B$3:$B$4</c:f>
              <c:strCache>
                <c:ptCount val="1"/>
                <c:pt idx="0">
                  <c:v>Britain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السنه'!$B$5:$B$8</c:f>
              <c:numCache>
                <c:formatCode>General</c:formatCode>
                <c:ptCount val="3"/>
                <c:pt idx="0">
                  <c:v>12</c:v>
                </c:pt>
                <c:pt idx="1">
                  <c:v>13</c:v>
                </c:pt>
                <c:pt idx="2">
                  <c:v>12</c:v>
                </c:pt>
              </c:numCache>
            </c:numRef>
          </c:val>
          <c:extLst>
            <c:ext xmlns:c16="http://schemas.microsoft.com/office/drawing/2014/chart" uri="{C3380CC4-5D6E-409C-BE32-E72D297353CC}">
              <c16:uniqueId val="{00000000-2BB3-4D49-89FD-98F9868CACC1}"/>
            </c:ext>
          </c:extLst>
        </c:ser>
        <c:ser>
          <c:idx val="1"/>
          <c:order val="1"/>
          <c:tx>
            <c:strRef>
              <c:f>'عدد مرات التصدير البلد السنه'!$C$3:$C$4</c:f>
              <c:strCache>
                <c:ptCount val="1"/>
                <c:pt idx="0">
                  <c:v>China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السنه'!$C$5:$C$8</c:f>
              <c:numCache>
                <c:formatCode>General</c:formatCode>
                <c:ptCount val="3"/>
                <c:pt idx="0">
                  <c:v>100</c:v>
                </c:pt>
                <c:pt idx="1">
                  <c:v>111</c:v>
                </c:pt>
                <c:pt idx="2">
                  <c:v>48</c:v>
                </c:pt>
              </c:numCache>
            </c:numRef>
          </c:val>
          <c:extLst>
            <c:ext xmlns:c16="http://schemas.microsoft.com/office/drawing/2014/chart" uri="{C3380CC4-5D6E-409C-BE32-E72D297353CC}">
              <c16:uniqueId val="{00000001-2BB3-4D49-89FD-98F9868CACC1}"/>
            </c:ext>
          </c:extLst>
        </c:ser>
        <c:ser>
          <c:idx val="2"/>
          <c:order val="2"/>
          <c:tx>
            <c:strRef>
              <c:f>'عدد مرات التصدير البلد السنه'!$D$3:$D$4</c:f>
              <c:strCache>
                <c:ptCount val="1"/>
                <c:pt idx="0">
                  <c:v>England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السنه'!$D$5:$D$8</c:f>
              <c:numCache>
                <c:formatCode>General</c:formatCode>
                <c:ptCount val="3"/>
                <c:pt idx="0">
                  <c:v>20</c:v>
                </c:pt>
                <c:pt idx="1">
                  <c:v>25</c:v>
                </c:pt>
                <c:pt idx="2">
                  <c:v>12</c:v>
                </c:pt>
              </c:numCache>
            </c:numRef>
          </c:val>
          <c:extLst>
            <c:ext xmlns:c16="http://schemas.microsoft.com/office/drawing/2014/chart" uri="{C3380CC4-5D6E-409C-BE32-E72D297353CC}">
              <c16:uniqueId val="{00000002-2BB3-4D49-89FD-98F9868CACC1}"/>
            </c:ext>
          </c:extLst>
        </c:ser>
        <c:ser>
          <c:idx val="3"/>
          <c:order val="3"/>
          <c:tx>
            <c:strRef>
              <c:f>'عدد مرات التصدير البلد السنه'!$E$3:$E$4</c:f>
              <c:strCache>
                <c:ptCount val="1"/>
                <c:pt idx="0">
                  <c:v>France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السنه'!$E$5:$E$8</c:f>
              <c:numCache>
                <c:formatCode>General</c:formatCode>
                <c:ptCount val="3"/>
                <c:pt idx="0">
                  <c:v>50</c:v>
                </c:pt>
                <c:pt idx="1">
                  <c:v>61</c:v>
                </c:pt>
                <c:pt idx="2">
                  <c:v>27</c:v>
                </c:pt>
              </c:numCache>
            </c:numRef>
          </c:val>
          <c:extLst>
            <c:ext xmlns:c16="http://schemas.microsoft.com/office/drawing/2014/chart" uri="{C3380CC4-5D6E-409C-BE32-E72D297353CC}">
              <c16:uniqueId val="{00000003-2BB3-4D49-89FD-98F9868CACC1}"/>
            </c:ext>
          </c:extLst>
        </c:ser>
        <c:ser>
          <c:idx val="4"/>
          <c:order val="4"/>
          <c:tx>
            <c:strRef>
              <c:f>'عدد مرات التصدير البلد السنه'!$F$3:$F$4</c:f>
              <c:strCache>
                <c:ptCount val="1"/>
                <c:pt idx="0">
                  <c:v>Germany</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السنه'!$F$5:$F$8</c:f>
              <c:numCache>
                <c:formatCode>General</c:formatCode>
                <c:ptCount val="3"/>
                <c:pt idx="0">
                  <c:v>37</c:v>
                </c:pt>
                <c:pt idx="1">
                  <c:v>46</c:v>
                </c:pt>
                <c:pt idx="2">
                  <c:v>30</c:v>
                </c:pt>
              </c:numCache>
            </c:numRef>
          </c:val>
          <c:extLst>
            <c:ext xmlns:c16="http://schemas.microsoft.com/office/drawing/2014/chart" uri="{C3380CC4-5D6E-409C-BE32-E72D297353CC}">
              <c16:uniqueId val="{00000004-2BB3-4D49-89FD-98F9868CACC1}"/>
            </c:ext>
          </c:extLst>
        </c:ser>
        <c:ser>
          <c:idx val="5"/>
          <c:order val="5"/>
          <c:tx>
            <c:strRef>
              <c:f>'عدد مرات التصدير البلد السنه'!$G$3:$G$4</c:f>
              <c:strCache>
                <c:ptCount val="1"/>
                <c:pt idx="0">
                  <c:v>Greece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السنه'!$G$5:$G$8</c:f>
              <c:numCache>
                <c:formatCode>General</c:formatCode>
                <c:ptCount val="3"/>
                <c:pt idx="0">
                  <c:v>52</c:v>
                </c:pt>
                <c:pt idx="1">
                  <c:v>49</c:v>
                </c:pt>
                <c:pt idx="2">
                  <c:v>29</c:v>
                </c:pt>
              </c:numCache>
            </c:numRef>
          </c:val>
          <c:extLst>
            <c:ext xmlns:c16="http://schemas.microsoft.com/office/drawing/2014/chart" uri="{C3380CC4-5D6E-409C-BE32-E72D297353CC}">
              <c16:uniqueId val="{00000005-2BB3-4D49-89FD-98F9868CACC1}"/>
            </c:ext>
          </c:extLst>
        </c:ser>
        <c:ser>
          <c:idx val="6"/>
          <c:order val="6"/>
          <c:tx>
            <c:strRef>
              <c:f>'عدد مرات التصدير البلد السنه'!$H$3:$H$4</c:f>
              <c:strCache>
                <c:ptCount val="1"/>
                <c:pt idx="0">
                  <c:v>India</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السنه'!$H$5:$H$8</c:f>
              <c:numCache>
                <c:formatCode>General</c:formatCode>
                <c:ptCount val="3"/>
                <c:pt idx="0">
                  <c:v>32</c:v>
                </c:pt>
                <c:pt idx="1">
                  <c:v>25</c:v>
                </c:pt>
                <c:pt idx="2">
                  <c:v>18</c:v>
                </c:pt>
              </c:numCache>
            </c:numRef>
          </c:val>
          <c:extLst>
            <c:ext xmlns:c16="http://schemas.microsoft.com/office/drawing/2014/chart" uri="{C3380CC4-5D6E-409C-BE32-E72D297353CC}">
              <c16:uniqueId val="{00000006-2BB3-4D49-89FD-98F9868CACC1}"/>
            </c:ext>
          </c:extLst>
        </c:ser>
        <c:ser>
          <c:idx val="7"/>
          <c:order val="7"/>
          <c:tx>
            <c:strRef>
              <c:f>'عدد مرات التصدير البلد السنه'!$I$3:$I$4</c:f>
              <c:strCache>
                <c:ptCount val="1"/>
                <c:pt idx="0">
                  <c:v>Japan</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السنه'!$I$5:$I$8</c:f>
              <c:numCache>
                <c:formatCode>General</c:formatCode>
                <c:ptCount val="3"/>
                <c:pt idx="0">
                  <c:v>17</c:v>
                </c:pt>
                <c:pt idx="1">
                  <c:v>12</c:v>
                </c:pt>
                <c:pt idx="2">
                  <c:v>12</c:v>
                </c:pt>
              </c:numCache>
            </c:numRef>
          </c:val>
          <c:extLst>
            <c:ext xmlns:c16="http://schemas.microsoft.com/office/drawing/2014/chart" uri="{C3380CC4-5D6E-409C-BE32-E72D297353CC}">
              <c16:uniqueId val="{00000007-2BB3-4D49-89FD-98F9868CACC1}"/>
            </c:ext>
          </c:extLst>
        </c:ser>
        <c:ser>
          <c:idx val="8"/>
          <c:order val="8"/>
          <c:tx>
            <c:strRef>
              <c:f>'عدد مرات التصدير البلد السنه'!$J$3:$J$4</c:f>
              <c:strCache>
                <c:ptCount val="1"/>
                <c:pt idx="0">
                  <c:v>Spain</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السنه'!$J$5:$J$8</c:f>
              <c:numCache>
                <c:formatCode>General</c:formatCode>
                <c:ptCount val="3"/>
                <c:pt idx="0">
                  <c:v>16</c:v>
                </c:pt>
                <c:pt idx="1">
                  <c:v>10</c:v>
                </c:pt>
                <c:pt idx="2">
                  <c:v>10</c:v>
                </c:pt>
              </c:numCache>
            </c:numRef>
          </c:val>
          <c:extLst>
            <c:ext xmlns:c16="http://schemas.microsoft.com/office/drawing/2014/chart" uri="{C3380CC4-5D6E-409C-BE32-E72D297353CC}">
              <c16:uniqueId val="{00000008-2BB3-4D49-89FD-98F9868CACC1}"/>
            </c:ext>
          </c:extLst>
        </c:ser>
        <c:ser>
          <c:idx val="9"/>
          <c:order val="9"/>
          <c:tx>
            <c:strRef>
              <c:f>'عدد مرات التصدير البلد السنه'!$K$3:$K$4</c:f>
              <c:strCache>
                <c:ptCount val="1"/>
                <c:pt idx="0">
                  <c:v>Sweden</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السنه'!$K$5:$K$8</c:f>
              <c:numCache>
                <c:formatCode>General</c:formatCode>
                <c:ptCount val="3"/>
                <c:pt idx="0">
                  <c:v>14</c:v>
                </c:pt>
                <c:pt idx="1">
                  <c:v>34</c:v>
                </c:pt>
                <c:pt idx="2">
                  <c:v>24</c:v>
                </c:pt>
              </c:numCache>
            </c:numRef>
          </c:val>
          <c:extLst>
            <c:ext xmlns:c16="http://schemas.microsoft.com/office/drawing/2014/chart" uri="{C3380CC4-5D6E-409C-BE32-E72D297353CC}">
              <c16:uniqueId val="{00000009-2BB3-4D49-89FD-98F9868CACC1}"/>
            </c:ext>
          </c:extLst>
        </c:ser>
        <c:ser>
          <c:idx val="10"/>
          <c:order val="10"/>
          <c:tx>
            <c:strRef>
              <c:f>'عدد مرات التصدير البلد السنه'!$L$3:$L$4</c:f>
              <c:strCache>
                <c:ptCount val="1"/>
                <c:pt idx="0">
                  <c:v>Switzerland</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السنه'!$L$5:$L$8</c:f>
              <c:numCache>
                <c:formatCode>General</c:formatCode>
                <c:ptCount val="3"/>
                <c:pt idx="0">
                  <c:v>46</c:v>
                </c:pt>
                <c:pt idx="1">
                  <c:v>47</c:v>
                </c:pt>
                <c:pt idx="2">
                  <c:v>34</c:v>
                </c:pt>
              </c:numCache>
            </c:numRef>
          </c:val>
          <c:extLst>
            <c:ext xmlns:c16="http://schemas.microsoft.com/office/drawing/2014/chart" uri="{C3380CC4-5D6E-409C-BE32-E72D297353CC}">
              <c16:uniqueId val="{0000000A-2BB3-4D49-89FD-98F9868CACC1}"/>
            </c:ext>
          </c:extLst>
        </c:ser>
        <c:ser>
          <c:idx val="11"/>
          <c:order val="11"/>
          <c:tx>
            <c:strRef>
              <c:f>'عدد مرات التصدير البلد السنه'!$M$3:$M$4</c:f>
              <c:strCache>
                <c:ptCount val="1"/>
                <c:pt idx="0">
                  <c:v>Turkey</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السنه'!$M$5:$M$8</c:f>
              <c:numCache>
                <c:formatCode>General</c:formatCode>
                <c:ptCount val="3"/>
                <c:pt idx="0">
                  <c:v>28</c:v>
                </c:pt>
                <c:pt idx="1">
                  <c:v>23</c:v>
                </c:pt>
                <c:pt idx="2">
                  <c:v>15</c:v>
                </c:pt>
              </c:numCache>
            </c:numRef>
          </c:val>
          <c:extLst>
            <c:ext xmlns:c16="http://schemas.microsoft.com/office/drawing/2014/chart" uri="{C3380CC4-5D6E-409C-BE32-E72D297353CC}">
              <c16:uniqueId val="{0000000E-2BB3-4D49-89FD-98F9868CACC1}"/>
            </c:ext>
          </c:extLst>
        </c:ser>
        <c:ser>
          <c:idx val="12"/>
          <c:order val="12"/>
          <c:tx>
            <c:strRef>
              <c:f>'عدد مرات التصدير البلد السنه'!$N$3:$N$4</c:f>
              <c:strCache>
                <c:ptCount val="1"/>
                <c:pt idx="0">
                  <c:v>USA</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'عدد مرات التصدير البلد السنه'!$A$5:$A$8</c:f>
              <c:strCache>
                <c:ptCount val="3"/>
                <c:pt idx="0">
                  <c:v>2016</c:v>
                </c:pt>
                <c:pt idx="1">
                  <c:v>2017</c:v>
                </c:pt>
                <c:pt idx="2">
                  <c:v>2018</c:v>
                </c:pt>
              </c:strCache>
            </c:strRef>
          </c:cat>
          <c:val>
            <c:numRef>
              <c:f>'عدد مرات التصدير البلد السنه'!$N$5:$N$8</c:f>
              <c:numCache>
                <c:formatCode>General</c:formatCode>
                <c:ptCount val="3"/>
                <c:pt idx="0">
                  <c:v>23</c:v>
                </c:pt>
                <c:pt idx="1">
                  <c:v>20</c:v>
                </c:pt>
                <c:pt idx="2">
                  <c:v>11</c:v>
                </c:pt>
              </c:numCache>
            </c:numRef>
          </c:val>
          <c:extLst>
            <c:ext xmlns:c16="http://schemas.microsoft.com/office/drawing/2014/chart" uri="{C3380CC4-5D6E-409C-BE32-E72D297353CC}">
              <c16:uniqueId val="{0000000F-2BB3-4D49-89FD-98F9868CACC1}"/>
            </c:ext>
          </c:extLst>
        </c:ser>
        <c:dLbls>
          <c:showLegendKey val="0"/>
          <c:showVal val="0"/>
          <c:showCatName val="0"/>
          <c:showSerName val="0"/>
          <c:showPercent val="0"/>
          <c:showBubbleSize val="0"/>
        </c:dLbls>
        <c:gapWidth val="315"/>
        <c:overlap val="-40"/>
        <c:axId val="580610752"/>
        <c:axId val="580611472"/>
      </c:barChart>
      <c:catAx>
        <c:axId val="580610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611472"/>
        <c:crosses val="autoZero"/>
        <c:auto val="1"/>
        <c:lblAlgn val="ctr"/>
        <c:lblOffset val="100"/>
        <c:noMultiLvlLbl val="0"/>
      </c:catAx>
      <c:valAx>
        <c:axId val="580611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61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[sales.xlsx]أعلي بلد مستوردة في تكلفة الشحن!PivotTable6</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'أعلي بلد مستوردة في تكلفة الشحن'!$B$3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04-4F6B-9634-77854F9C59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04-4F6B-9634-77854F9C59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504-4F6B-9634-77854F9C59D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504-4F6B-9634-77854F9C59D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504-4F6B-9634-77854F9C59D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504-4F6B-9634-77854F9C59D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504-4F6B-9634-77854F9C59D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504-4F6B-9634-77854F9C59D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504-4F6B-9634-77854F9C59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'أعلي بلد مستوردة في تكلفة الشحن'!$A$4:$A$13</c:f>
              <c:strCache>
                <c:ptCount val="9"/>
                <c:pt idx="0">
                  <c:v>Egypt</c:v>
                </c:pt>
                <c:pt idx="1">
                  <c:v>Syria</c:v>
                </c:pt>
                <c:pt idx="2">
                  <c:v>Lebanon</c:v>
                </c:pt>
                <c:pt idx="3">
                  <c:v>United Arab Emirates</c:v>
                </c:pt>
                <c:pt idx="4">
                  <c:v>Jordan</c:v>
                </c:pt>
                <c:pt idx="5">
                  <c:v>Morocco</c:v>
                </c:pt>
                <c:pt idx="6">
                  <c:v>Saudi Arabia</c:v>
                </c:pt>
                <c:pt idx="7">
                  <c:v>Algeria</c:v>
                </c:pt>
                <c:pt idx="8">
                  <c:v>Oman</c:v>
                </c:pt>
              </c:strCache>
            </c:strRef>
          </c:cat>
          <c:val>
            <c:numRef>
              <c:f>'أعلي بلد مستوردة في تكلفة الشحن'!$B$4:$B$13</c:f>
              <c:numCache>
                <c:formatCode>General</c:formatCode>
                <c:ptCount val="9"/>
                <c:pt idx="0">
                  <c:v>1259099.2799999998</c:v>
                </c:pt>
                <c:pt idx="1">
                  <c:v>1017805.8749999995</c:v>
                </c:pt>
                <c:pt idx="2">
                  <c:v>588169.99499999988</c:v>
                </c:pt>
                <c:pt idx="3">
                  <c:v>571795.03499999992</c:v>
                </c:pt>
                <c:pt idx="4">
                  <c:v>523772.41499999998</c:v>
                </c:pt>
                <c:pt idx="5">
                  <c:v>334112.05500000017</c:v>
                </c:pt>
                <c:pt idx="6">
                  <c:v>300388.06499999989</c:v>
                </c:pt>
                <c:pt idx="7">
                  <c:v>205402.095</c:v>
                </c:pt>
                <c:pt idx="8">
                  <c:v>179215.05000000002</c:v>
                </c:pt>
              </c:numCache>
            </c:numRef>
          </c:val>
          <c:extLst>
            <c:ext xmlns:c16="http://schemas.microsoft.com/office/drawing/2014/chart" uri="{C3380CC4-5D6E-409C-BE32-E72D297353CC}">
              <c16:uniqueId val="{00000012-8504-4F6B-9634-77854F9C59D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[sales.xlsx]أعلي بلد مستوردة في تكلفة الشحن!PivotTable6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'أعلي بلد مستوردة في تكلفة الشحن'!$B$3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'أعلي بلد مستوردة في تكلفة الشحن'!$A$4:$A$13</c:f>
              <c:strCache>
                <c:ptCount val="9"/>
                <c:pt idx="0">
                  <c:v>Egypt</c:v>
                </c:pt>
                <c:pt idx="1">
                  <c:v>Syria</c:v>
                </c:pt>
                <c:pt idx="2">
                  <c:v>Lebanon</c:v>
                </c:pt>
                <c:pt idx="3">
                  <c:v>United Arab Emirates</c:v>
                </c:pt>
                <c:pt idx="4">
                  <c:v>Jordan</c:v>
                </c:pt>
                <c:pt idx="5">
                  <c:v>Morocco</c:v>
                </c:pt>
                <c:pt idx="6">
                  <c:v>Saudi Arabia</c:v>
                </c:pt>
                <c:pt idx="7">
                  <c:v>Algeria</c:v>
                </c:pt>
                <c:pt idx="8">
                  <c:v>Oman</c:v>
                </c:pt>
              </c:strCache>
            </c:strRef>
          </c:cat>
          <c:val>
            <c:numRef>
              <c:f>'أعلي بلد مستوردة في تكلفة الشحن'!$B$4:$B$13</c:f>
              <c:numCache>
                <c:formatCode>General</c:formatCode>
                <c:ptCount val="9"/>
                <c:pt idx="0">
                  <c:v>1259099.2799999998</c:v>
                </c:pt>
                <c:pt idx="1">
                  <c:v>1017805.8749999995</c:v>
                </c:pt>
                <c:pt idx="2">
                  <c:v>588169.99499999988</c:v>
                </c:pt>
                <c:pt idx="3">
                  <c:v>571795.03499999992</c:v>
                </c:pt>
                <c:pt idx="4">
                  <c:v>523772.41499999998</c:v>
                </c:pt>
                <c:pt idx="5">
                  <c:v>334112.05500000017</c:v>
                </c:pt>
                <c:pt idx="6">
                  <c:v>300388.06499999989</c:v>
                </c:pt>
                <c:pt idx="7">
                  <c:v>205402.095</c:v>
                </c:pt>
                <c:pt idx="8">
                  <c:v>179215.05000000002</c:v>
                </c:pt>
              </c:numCache>
            </c:numRef>
          </c:val>
          <c:extLst>
            <c:ext xmlns:c16="http://schemas.microsoft.com/office/drawing/2014/chart" uri="{C3380CC4-5D6E-409C-BE32-E72D297353CC}">
              <c16:uniqueId val="{00000000-CBE2-4584-BC03-024E8BB1603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[sales.xlsx]عدد مرات الاستيراد البلد السنة !PivotTable9</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'عدد مرات الاستيراد البلد السنة '!$B$3:$B$4</c:f>
              <c:strCache>
                <c:ptCount val="1"/>
                <c:pt idx="0">
                  <c:v>Algeria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'!$B$5:$B$7</c:f>
              <c:numCache>
                <c:formatCode>General</c:formatCode>
                <c:ptCount val="2"/>
                <c:pt idx="1">
                  <c:v>10</c:v>
                </c:pt>
              </c:numCache>
            </c:numRef>
          </c:val>
          <c:extLst>
            <c:ext xmlns:c16="http://schemas.microsoft.com/office/drawing/2014/chart" uri="{C3380CC4-5D6E-409C-BE32-E72D297353CC}">
              <c16:uniqueId val="{00000009-73AA-4587-9C43-2763761E66B8}"/>
            </c:ext>
          </c:extLst>
        </c:ser>
        <c:ser>
          <c:idx val="1"/>
          <c:order val="1"/>
          <c:tx>
            <c:strRef>
              <c:f>'عدد مرات الاستيراد البلد السنة '!$C$3:$C$4</c:f>
              <c:strCache>
                <c:ptCount val="1"/>
                <c:pt idx="0">
                  <c:v>Egypt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'!$C$5:$C$7</c:f>
              <c:numCache>
                <c:formatCode>General</c:formatCode>
                <c:ptCount val="2"/>
                <c:pt idx="0">
                  <c:v>9</c:v>
                </c:pt>
                <c:pt idx="1">
                  <c:v>51</c:v>
                </c:pt>
              </c:numCache>
            </c:numRef>
          </c:val>
          <c:extLst>
            <c:ext xmlns:c16="http://schemas.microsoft.com/office/drawing/2014/chart" uri="{C3380CC4-5D6E-409C-BE32-E72D297353CC}">
              <c16:uniqueId val="{0000000A-73AA-4587-9C43-2763761E66B8}"/>
            </c:ext>
          </c:extLst>
        </c:ser>
        <c:ser>
          <c:idx val="2"/>
          <c:order val="2"/>
          <c:tx>
            <c:strRef>
              <c:f>'عدد مرات الاستيراد البلد السنة '!$D$3:$D$4</c:f>
              <c:strCache>
                <c:ptCount val="1"/>
                <c:pt idx="0">
                  <c:v>Jordan</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'!$D$5:$D$7</c:f>
              <c:numCache>
                <c:formatCode>General</c:formatCode>
                <c:ptCount val="2"/>
                <c:pt idx="0">
                  <c:v>1</c:v>
                </c:pt>
                <c:pt idx="1">
                  <c:v>25</c:v>
                </c:pt>
              </c:numCache>
            </c:numRef>
          </c:val>
          <c:extLst>
            <c:ext xmlns:c16="http://schemas.microsoft.com/office/drawing/2014/chart" uri="{C3380CC4-5D6E-409C-BE32-E72D297353CC}">
              <c16:uniqueId val="{0000000B-73AA-4587-9C43-2763761E66B8}"/>
            </c:ext>
          </c:extLst>
        </c:ser>
        <c:ser>
          <c:idx val="3"/>
          <c:order val="3"/>
          <c:tx>
            <c:strRef>
              <c:f>'عدد مرات الاستيراد البلد السنة '!$E$3:$E$4</c:f>
              <c:strCache>
                <c:ptCount val="1"/>
                <c:pt idx="0">
                  <c:v>Lebanon</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'!$E$5:$E$7</c:f>
              <c:numCache>
                <c:formatCode>General</c:formatCode>
                <c:ptCount val="2"/>
                <c:pt idx="0">
                  <c:v>7</c:v>
                </c:pt>
                <c:pt idx="1">
                  <c:v>26</c:v>
                </c:pt>
              </c:numCache>
            </c:numRef>
          </c:val>
          <c:extLst>
            <c:ext xmlns:c16="http://schemas.microsoft.com/office/drawing/2014/chart" uri="{C3380CC4-5D6E-409C-BE32-E72D297353CC}">
              <c16:uniqueId val="{0000000C-73AA-4587-9C43-2763761E66B8}"/>
            </c:ext>
          </c:extLst>
        </c:ser>
        <c:ser>
          <c:idx val="4"/>
          <c:order val="4"/>
          <c:tx>
            <c:strRef>
              <c:f>'عدد مرات الاستيراد البلد السنة '!$F$3:$F$4</c:f>
              <c:strCache>
                <c:ptCount val="1"/>
                <c:pt idx="0">
                  <c:v>Morocco</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'!$F$5:$F$7</c:f>
              <c:numCache>
                <c:formatCode>General</c:formatCode>
                <c:ptCount val="2"/>
                <c:pt idx="0">
                  <c:v>1</c:v>
                </c:pt>
                <c:pt idx="1">
                  <c:v>16</c:v>
                </c:pt>
              </c:numCache>
            </c:numRef>
          </c:val>
          <c:extLst>
            <c:ext xmlns:c16="http://schemas.microsoft.com/office/drawing/2014/chart" uri="{C3380CC4-5D6E-409C-BE32-E72D297353CC}">
              <c16:uniqueId val="{0000000D-73AA-4587-9C43-2763761E66B8}"/>
            </c:ext>
          </c:extLst>
        </c:ser>
        <c:ser>
          <c:idx val="5"/>
          <c:order val="5"/>
          <c:tx>
            <c:strRef>
              <c:f>'عدد مرات الاستيراد البلد السنة '!$G$3:$G$4</c:f>
              <c:strCache>
                <c:ptCount val="1"/>
                <c:pt idx="0">
                  <c:v>Oman</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'!$G$5:$G$7</c:f>
              <c:numCache>
                <c:formatCode>General</c:formatCode>
                <c:ptCount val="2"/>
                <c:pt idx="1">
                  <c:v>15</c:v>
                </c:pt>
              </c:numCache>
            </c:numRef>
          </c:val>
          <c:extLst>
            <c:ext xmlns:c16="http://schemas.microsoft.com/office/drawing/2014/chart" uri="{C3380CC4-5D6E-409C-BE32-E72D297353CC}">
              <c16:uniqueId val="{0000000E-73AA-4587-9C43-2763761E66B8}"/>
            </c:ext>
          </c:extLst>
        </c:ser>
        <c:ser>
          <c:idx val="6"/>
          <c:order val="6"/>
          <c:tx>
            <c:strRef>
              <c:f>'عدد مرات الاستيراد البلد السنة '!$H$3:$H$4</c:f>
              <c:strCache>
                <c:ptCount val="1"/>
                <c:pt idx="0">
                  <c:v>Saudi Arabia</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'!$H$5:$H$7</c:f>
              <c:numCache>
                <c:formatCode>General</c:formatCode>
                <c:ptCount val="2"/>
                <c:pt idx="0">
                  <c:v>5</c:v>
                </c:pt>
                <c:pt idx="1">
                  <c:v>15</c:v>
                </c:pt>
              </c:numCache>
            </c:numRef>
          </c:val>
          <c:extLst>
            <c:ext xmlns:c16="http://schemas.microsoft.com/office/drawing/2014/chart" uri="{C3380CC4-5D6E-409C-BE32-E72D297353CC}">
              <c16:uniqueId val="{0000000F-73AA-4587-9C43-2763761E66B8}"/>
            </c:ext>
          </c:extLst>
        </c:ser>
        <c:ser>
          <c:idx val="7"/>
          <c:order val="7"/>
          <c:tx>
            <c:strRef>
              <c:f>'عدد مرات الاستيراد البلد السنة '!$I$3:$I$4</c:f>
              <c:strCache>
                <c:ptCount val="1"/>
                <c:pt idx="0">
                  <c:v>Syria</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'!$I$5:$I$7</c:f>
              <c:numCache>
                <c:formatCode>General</c:formatCode>
                <c:ptCount val="2"/>
                <c:pt idx="0">
                  <c:v>7</c:v>
                </c:pt>
                <c:pt idx="1">
                  <c:v>52</c:v>
                </c:pt>
              </c:numCache>
            </c:numRef>
          </c:val>
          <c:extLst>
            <c:ext xmlns:c16="http://schemas.microsoft.com/office/drawing/2014/chart" uri="{C3380CC4-5D6E-409C-BE32-E72D297353CC}">
              <c16:uniqueId val="{00000010-73AA-4587-9C43-2763761E66B8}"/>
            </c:ext>
          </c:extLst>
        </c:ser>
        <c:ser>
          <c:idx val="8"/>
          <c:order val="8"/>
          <c:tx>
            <c:strRef>
              <c:f>'عدد مرات الاستيراد البلد السنة '!$J$3:$J$4</c:f>
              <c:strCache>
                <c:ptCount val="1"/>
                <c:pt idx="0">
                  <c:v>United Arab Emirates</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'عدد مرات الاستيراد البلد السنة '!$A$5:$A$7</c:f>
              <c:strCache>
                <c:ptCount val="2"/>
                <c:pt idx="0">
                  <c:v>2017</c:v>
                </c:pt>
                <c:pt idx="1">
                  <c:v>2018</c:v>
                </c:pt>
              </c:strCache>
            </c:strRef>
          </c:cat>
          <c:val>
            <c:numRef>
              <c:f>'عدد مرات الاستيراد البلد السنة '!$J$5:$J$7</c:f>
              <c:numCache>
                <c:formatCode>General</c:formatCode>
                <c:ptCount val="2"/>
                <c:pt idx="0">
                  <c:v>6</c:v>
                </c:pt>
                <c:pt idx="1">
                  <c:v>36</c:v>
                </c:pt>
              </c:numCache>
            </c:numRef>
          </c:val>
          <c:extLst>
            <c:ext xmlns:c16="http://schemas.microsoft.com/office/drawing/2014/chart" uri="{C3380CC4-5D6E-409C-BE32-E72D297353CC}">
              <c16:uniqueId val="{00000011-73AA-4587-9C43-2763761E66B8}"/>
            </c:ext>
          </c:extLst>
        </c:ser>
        <c:dLbls>
          <c:showLegendKey val="0"/>
          <c:showVal val="0"/>
          <c:showCatName val="0"/>
          <c:showSerName val="0"/>
          <c:showPercent val="0"/>
          <c:showBubbleSize val="0"/>
        </c:dLbls>
        <c:gapWidth val="315"/>
        <c:overlap val="-40"/>
        <c:axId val="825721368"/>
        <c:axId val="825723168"/>
      </c:barChart>
      <c:catAx>
        <c:axId val="8257213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5723168"/>
        <c:crosses val="autoZero"/>
        <c:auto val="1"/>
        <c:lblAlgn val="ctr"/>
        <c:lblOffset val="100"/>
        <c:noMultiLvlLbl val="0"/>
      </c:catAx>
      <c:valAx>
        <c:axId val="825723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572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xdr:colOff>
      <xdr:row>59</xdr:row>
      <xdr:rowOff>163286</xdr:rowOff>
    </xdr:from>
    <xdr:to>
      <xdr:col>15</xdr:col>
      <xdr:colOff>149678</xdr:colOff>
      <xdr:row>82</xdr:row>
      <xdr:rowOff>149679</xdr:rowOff>
    </xdr:to>
    <xdr:graphicFrame macro="">
      <xdr:nvGraphicFramePr>
        <xdr:cNvPr id="2" name="Chart 1">
          <a:extLst>
            <a:ext uri="{FF2B5EF4-FFF2-40B4-BE49-F238E27FC236}">
              <a16:creationId xmlns:a16="http://schemas.microsoft.com/office/drawing/2014/main" id="{E2007AE4-A3C3-4A85-BBC8-FCB0BCF6A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98</xdr:row>
      <xdr:rowOff>0</xdr:rowOff>
    </xdr:from>
    <xdr:to>
      <xdr:col>16</xdr:col>
      <xdr:colOff>449036</xdr:colOff>
      <xdr:row>117</xdr:row>
      <xdr:rowOff>95250</xdr:rowOff>
    </xdr:to>
    <xdr:graphicFrame macro="">
      <xdr:nvGraphicFramePr>
        <xdr:cNvPr id="3" name="Chart 2">
          <a:extLst>
            <a:ext uri="{FF2B5EF4-FFF2-40B4-BE49-F238E27FC236}">
              <a16:creationId xmlns:a16="http://schemas.microsoft.com/office/drawing/2014/main" id="{4B794E7C-C7D0-4563-ADA3-E999ED956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544285</xdr:colOff>
      <xdr:row>25</xdr:row>
      <xdr:rowOff>285750</xdr:rowOff>
    </xdr:from>
    <xdr:to>
      <xdr:col>22</xdr:col>
      <xdr:colOff>2109106</xdr:colOff>
      <xdr:row>33</xdr:row>
      <xdr:rowOff>81643</xdr:rowOff>
    </xdr:to>
    <xdr:graphicFrame macro="">
      <xdr:nvGraphicFramePr>
        <xdr:cNvPr id="4" name="Chart 3">
          <a:extLst>
            <a:ext uri="{FF2B5EF4-FFF2-40B4-BE49-F238E27FC236}">
              <a16:creationId xmlns:a16="http://schemas.microsoft.com/office/drawing/2014/main" id="{16DF73E6-81A3-41FF-BCCE-6502DDB6C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0</xdr:colOff>
      <xdr:row>54</xdr:row>
      <xdr:rowOff>0</xdr:rowOff>
    </xdr:from>
    <xdr:to>
      <xdr:col>18</xdr:col>
      <xdr:colOff>612322</xdr:colOff>
      <xdr:row>59</xdr:row>
      <xdr:rowOff>65314</xdr:rowOff>
    </xdr:to>
    <mc:AlternateContent xmlns:mc="http://schemas.openxmlformats.org/markup-compatibility/2006">
      <mc:Choice xmlns:tsle="http://schemas.microsoft.com/office/drawing/2012/timeslicer" Requires="tsle">
        <xdr:graphicFrame macro="">
          <xdr:nvGraphicFramePr>
            <xdr:cNvPr id="7" name="تاريخ التصدير 3">
              <a:extLst>
                <a:ext uri="{FF2B5EF4-FFF2-40B4-BE49-F238E27FC236}">
                  <a16:creationId xmlns:a16="http://schemas.microsoft.com/office/drawing/2014/main" id="{02A7FEC9-300A-4B13-B565-2704B8451BA6}"/>
                </a:ext>
              </a:extLst>
            </xdr:cNvPr>
            <xdr:cNvGraphicFramePr/>
          </xdr:nvGraphicFramePr>
          <xdr:xfrm>
            <a:off x="0" y="0"/>
            <a:ext cx="0" cy="0"/>
          </xdr:xfrm>
          <a:graphic>
            <a:graphicData uri="http://schemas.microsoft.com/office/drawing/2012/timeslicer">
              <tsle:timeslicer xmlns:tsle="http://schemas.microsoft.com/office/drawing/2012/timeslicer" name="تاريخ التصدير 3"/>
            </a:graphicData>
          </a:graphic>
        </xdr:graphicFrame>
      </mc:Choice>
      <mc:Fallback>
        <xdr:sp macro="" textlink="">
          <xdr:nvSpPr>
            <xdr:cNvPr id="0" name=""/>
            <xdr:cNvSpPr>
              <a:spLocks noTextEdit="1"/>
            </xdr:cNvSpPr>
          </xdr:nvSpPr>
          <xdr:spPr>
            <a:xfrm>
              <a:off x="22846393" y="20329071"/>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61</xdr:row>
      <xdr:rowOff>0</xdr:rowOff>
    </xdr:from>
    <xdr:to>
      <xdr:col>18</xdr:col>
      <xdr:colOff>612322</xdr:colOff>
      <xdr:row>68</xdr:row>
      <xdr:rowOff>38100</xdr:rowOff>
    </xdr:to>
    <mc:AlternateContent xmlns:mc="http://schemas.openxmlformats.org/markup-compatibility/2006">
      <mc:Choice xmlns:tsle="http://schemas.microsoft.com/office/drawing/2012/timeslicer" Requires="tsle">
        <xdr:graphicFrame macro="">
          <xdr:nvGraphicFramePr>
            <xdr:cNvPr id="8" name="تاريخ الاستيراد 2">
              <a:extLst>
                <a:ext uri="{FF2B5EF4-FFF2-40B4-BE49-F238E27FC236}">
                  <a16:creationId xmlns:a16="http://schemas.microsoft.com/office/drawing/2014/main" id="{99FF5FF4-08A6-41A8-8E83-65EAE6BBA64D}"/>
                </a:ext>
              </a:extLst>
            </xdr:cNvPr>
            <xdr:cNvGraphicFramePr/>
          </xdr:nvGraphicFramePr>
          <xdr:xfrm>
            <a:off x="0" y="0"/>
            <a:ext cx="0" cy="0"/>
          </xdr:xfrm>
          <a:graphic>
            <a:graphicData uri="http://schemas.microsoft.com/office/drawing/2012/timeslicer">
              <tsle:timeslicer xmlns:tsle="http://schemas.microsoft.com/office/drawing/2012/timeslicer" name="تاريخ الاستيراد 2"/>
            </a:graphicData>
          </a:graphic>
        </xdr:graphicFrame>
      </mc:Choice>
      <mc:Fallback>
        <xdr:sp macro="" textlink="">
          <xdr:nvSpPr>
            <xdr:cNvPr id="0" name=""/>
            <xdr:cNvSpPr>
              <a:spLocks noTextEdit="1"/>
            </xdr:cNvSpPr>
          </xdr:nvSpPr>
          <xdr:spPr>
            <a:xfrm>
              <a:off x="22846393" y="22016357"/>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394607</xdr:colOff>
      <xdr:row>98</xdr:row>
      <xdr:rowOff>122465</xdr:rowOff>
    </xdr:from>
    <xdr:to>
      <xdr:col>18</xdr:col>
      <xdr:colOff>1006929</xdr:colOff>
      <xdr:row>105</xdr:row>
      <xdr:rowOff>160565</xdr:rowOff>
    </xdr:to>
    <mc:AlternateContent xmlns:mc="http://schemas.openxmlformats.org/markup-compatibility/2006">
      <mc:Choice xmlns:tsle="http://schemas.microsoft.com/office/drawing/2012/timeslicer" Requires="tsle">
        <xdr:graphicFrame macro="">
          <xdr:nvGraphicFramePr>
            <xdr:cNvPr id="9" name="تاريخ التصدير 5">
              <a:extLst>
                <a:ext uri="{FF2B5EF4-FFF2-40B4-BE49-F238E27FC236}">
                  <a16:creationId xmlns:a16="http://schemas.microsoft.com/office/drawing/2014/main" id="{9207E546-3882-4FA5-B39E-C32C825B9F9D}"/>
                </a:ext>
              </a:extLst>
            </xdr:cNvPr>
            <xdr:cNvGraphicFramePr/>
          </xdr:nvGraphicFramePr>
          <xdr:xfrm>
            <a:off x="0" y="0"/>
            <a:ext cx="0" cy="0"/>
          </xdr:xfrm>
          <a:graphic>
            <a:graphicData uri="http://schemas.microsoft.com/office/drawing/2012/timeslicer">
              <tsle:timeslicer xmlns:tsle="http://schemas.microsoft.com/office/drawing/2012/timeslicer" name="تاريخ التصدير 5"/>
            </a:graphicData>
          </a:graphic>
        </xdr:graphicFrame>
      </mc:Choice>
      <mc:Fallback>
        <xdr:sp macro="" textlink="">
          <xdr:nvSpPr>
            <xdr:cNvPr id="0" name=""/>
            <xdr:cNvSpPr>
              <a:spLocks noTextEdit="1"/>
            </xdr:cNvSpPr>
          </xdr:nvSpPr>
          <xdr:spPr>
            <a:xfrm>
              <a:off x="23241000" y="30248679"/>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394607</xdr:colOff>
      <xdr:row>108</xdr:row>
      <xdr:rowOff>176893</xdr:rowOff>
    </xdr:from>
    <xdr:to>
      <xdr:col>18</xdr:col>
      <xdr:colOff>1088572</xdr:colOff>
      <xdr:row>116</xdr:row>
      <xdr:rowOff>24493</xdr:rowOff>
    </xdr:to>
    <mc:AlternateContent xmlns:mc="http://schemas.openxmlformats.org/markup-compatibility/2006">
      <mc:Choice xmlns:tsle="http://schemas.microsoft.com/office/drawing/2012/timeslicer" Requires="tsle">
        <xdr:graphicFrame macro="">
          <xdr:nvGraphicFramePr>
            <xdr:cNvPr id="10" name="تاريخ الاستيراد 4">
              <a:extLst>
                <a:ext uri="{FF2B5EF4-FFF2-40B4-BE49-F238E27FC236}">
                  <a16:creationId xmlns:a16="http://schemas.microsoft.com/office/drawing/2014/main" id="{FE19B7A7-0A68-48EA-9C10-3551949BDABE}"/>
                </a:ext>
              </a:extLst>
            </xdr:cNvPr>
            <xdr:cNvGraphicFramePr/>
          </xdr:nvGraphicFramePr>
          <xdr:xfrm>
            <a:off x="0" y="0"/>
            <a:ext cx="0" cy="0"/>
          </xdr:xfrm>
          <a:graphic>
            <a:graphicData uri="http://schemas.microsoft.com/office/drawing/2012/timeslicer">
              <tsle:timeslicer xmlns:tsle="http://schemas.microsoft.com/office/drawing/2012/timeslicer" name="تاريخ الاستيراد 4"/>
            </a:graphicData>
          </a:graphic>
        </xdr:graphicFrame>
      </mc:Choice>
      <mc:Fallback>
        <xdr:sp macro="" textlink="">
          <xdr:nvSpPr>
            <xdr:cNvPr id="0" name=""/>
            <xdr:cNvSpPr>
              <a:spLocks noTextEdit="1"/>
            </xdr:cNvSpPr>
          </xdr:nvSpPr>
          <xdr:spPr>
            <a:xfrm>
              <a:off x="23241000" y="32208107"/>
              <a:ext cx="341539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581025</xdr:colOff>
      <xdr:row>0</xdr:row>
      <xdr:rowOff>114300</xdr:rowOff>
    </xdr:from>
    <xdr:to>
      <xdr:col>7</xdr:col>
      <xdr:colOff>581025</xdr:colOff>
      <xdr:row>13</xdr:row>
      <xdr:rowOff>161925</xdr:rowOff>
    </xdr:to>
    <mc:AlternateContent xmlns:mc="http://schemas.openxmlformats.org/markup-compatibility/2006" xmlns:a14="http://schemas.microsoft.com/office/drawing/2010/main">
      <mc:Choice Requires="a14">
        <xdr:graphicFrame macro="">
          <xdr:nvGraphicFramePr>
            <xdr:cNvPr id="2" name="البلد المستورد">
              <a:extLst>
                <a:ext uri="{FF2B5EF4-FFF2-40B4-BE49-F238E27FC236}">
                  <a16:creationId xmlns:a16="http://schemas.microsoft.com/office/drawing/2014/main" id="{F869C0F9-B945-0FF3-7DA5-FEE14C0A5BFE}"/>
                </a:ext>
              </a:extLst>
            </xdr:cNvPr>
            <xdr:cNvGraphicFramePr/>
          </xdr:nvGraphicFramePr>
          <xdr:xfrm>
            <a:off x="0" y="0"/>
            <a:ext cx="0" cy="0"/>
          </xdr:xfrm>
          <a:graphic>
            <a:graphicData uri="http://schemas.microsoft.com/office/drawing/2010/slicer">
              <sle:slicer xmlns:sle="http://schemas.microsoft.com/office/drawing/2010/slicer" name="البلد المستورد"/>
            </a:graphicData>
          </a:graphic>
        </xdr:graphicFrame>
      </mc:Choice>
      <mc:Fallback xmlns="">
        <xdr:sp macro="" textlink="">
          <xdr:nvSpPr>
            <xdr:cNvPr id="0" name=""/>
            <xdr:cNvSpPr>
              <a:spLocks noTextEdit="1"/>
            </xdr:cNvSpPr>
          </xdr:nvSpPr>
          <xdr:spPr>
            <a:xfrm>
              <a:off x="3800475"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447675</xdr:colOff>
      <xdr:row>3</xdr:row>
      <xdr:rowOff>19050</xdr:rowOff>
    </xdr:from>
    <xdr:to>
      <xdr:col>8</xdr:col>
      <xdr:colOff>447675</xdr:colOff>
      <xdr:row>16</xdr:row>
      <xdr:rowOff>66675</xdr:rowOff>
    </xdr:to>
    <mc:AlternateContent xmlns:mc="http://schemas.openxmlformats.org/markup-compatibility/2006" xmlns:a14="http://schemas.microsoft.com/office/drawing/2010/main">
      <mc:Choice Requires="a14">
        <xdr:graphicFrame macro="">
          <xdr:nvGraphicFramePr>
            <xdr:cNvPr id="3" name="الفئة">
              <a:extLst>
                <a:ext uri="{FF2B5EF4-FFF2-40B4-BE49-F238E27FC236}">
                  <a16:creationId xmlns:a16="http://schemas.microsoft.com/office/drawing/2014/main" id="{841DA197-87A9-3D16-1D42-77192129851C}"/>
                </a:ext>
              </a:extLst>
            </xdr:cNvPr>
            <xdr:cNvGraphicFramePr/>
          </xdr:nvGraphicFramePr>
          <xdr:xfrm>
            <a:off x="0" y="0"/>
            <a:ext cx="0" cy="0"/>
          </xdr:xfrm>
          <a:graphic>
            <a:graphicData uri="http://schemas.microsoft.com/office/drawing/2010/slicer">
              <sle:slicer xmlns:sle="http://schemas.microsoft.com/office/drawing/2010/slicer" name="الفئة"/>
            </a:graphicData>
          </a:graphic>
        </xdr:graphicFrame>
      </mc:Choice>
      <mc:Fallback xmlns="">
        <xdr:sp macro="" textlink="">
          <xdr:nvSpPr>
            <xdr:cNvPr id="0" name=""/>
            <xdr:cNvSpPr>
              <a:spLocks noTextEdit="1"/>
            </xdr:cNvSpPr>
          </xdr:nvSpPr>
          <xdr:spPr>
            <a:xfrm>
              <a:off x="4276725"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314325</xdr:colOff>
      <xdr:row>5</xdr:row>
      <xdr:rowOff>114300</xdr:rowOff>
    </xdr:from>
    <xdr:to>
      <xdr:col>9</xdr:col>
      <xdr:colOff>314325</xdr:colOff>
      <xdr:row>18</xdr:row>
      <xdr:rowOff>161925</xdr:rowOff>
    </xdr:to>
    <mc:AlternateContent xmlns:mc="http://schemas.openxmlformats.org/markup-compatibility/2006" xmlns:a14="http://schemas.microsoft.com/office/drawing/2010/main">
      <mc:Choice Requires="a14">
        <xdr:graphicFrame macro="">
          <xdr:nvGraphicFramePr>
            <xdr:cNvPr id="4" name="الكمية">
              <a:extLst>
                <a:ext uri="{FF2B5EF4-FFF2-40B4-BE49-F238E27FC236}">
                  <a16:creationId xmlns:a16="http://schemas.microsoft.com/office/drawing/2014/main" id="{C21006BD-EC88-E61B-C3CA-EBF4FA296FEA}"/>
                </a:ext>
              </a:extLst>
            </xdr:cNvPr>
            <xdr:cNvGraphicFramePr/>
          </xdr:nvGraphicFramePr>
          <xdr:xfrm>
            <a:off x="0" y="0"/>
            <a:ext cx="0" cy="0"/>
          </xdr:xfrm>
          <a:graphic>
            <a:graphicData uri="http://schemas.microsoft.com/office/drawing/2010/slicer">
              <sle:slicer xmlns:sle="http://schemas.microsoft.com/office/drawing/2010/slicer" name="الكمية"/>
            </a:graphicData>
          </a:graphic>
        </xdr:graphicFrame>
      </mc:Choice>
      <mc:Fallback xmlns="">
        <xdr:sp macro="" textlink="">
          <xdr:nvSpPr>
            <xdr:cNvPr id="0" name=""/>
            <xdr:cNvSpPr>
              <a:spLocks noTextEdit="1"/>
            </xdr:cNvSpPr>
          </xdr:nvSpPr>
          <xdr:spPr>
            <a:xfrm>
              <a:off x="4752975"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180975</xdr:colOff>
      <xdr:row>8</xdr:row>
      <xdr:rowOff>19050</xdr:rowOff>
    </xdr:from>
    <xdr:to>
      <xdr:col>10</xdr:col>
      <xdr:colOff>180975</xdr:colOff>
      <xdr:row>21</xdr:row>
      <xdr:rowOff>66675</xdr:rowOff>
    </xdr:to>
    <mc:AlternateContent xmlns:mc="http://schemas.openxmlformats.org/markup-compatibility/2006" xmlns:a14="http://schemas.microsoft.com/office/drawing/2010/main">
      <mc:Choice Requires="a14">
        <xdr:graphicFrame macro="">
          <xdr:nvGraphicFramePr>
            <xdr:cNvPr id="5" name="تاريخ الاستيراد (Month)">
              <a:extLst>
                <a:ext uri="{FF2B5EF4-FFF2-40B4-BE49-F238E27FC236}">
                  <a16:creationId xmlns:a16="http://schemas.microsoft.com/office/drawing/2014/main" id="{320508D7-3974-DC92-EA9F-9124DFE494C4}"/>
                </a:ext>
              </a:extLst>
            </xdr:cNvPr>
            <xdr:cNvGraphicFramePr/>
          </xdr:nvGraphicFramePr>
          <xdr:xfrm>
            <a:off x="0" y="0"/>
            <a:ext cx="0" cy="0"/>
          </xdr:xfrm>
          <a:graphic>
            <a:graphicData uri="http://schemas.microsoft.com/office/drawing/2010/slicer">
              <sle:slicer xmlns:sle="http://schemas.microsoft.com/office/drawing/2010/slicer" name="تاريخ الاستيراد (Month)"/>
            </a:graphicData>
          </a:graphic>
        </xdr:graphicFrame>
      </mc:Choice>
      <mc:Fallback xmlns="">
        <xdr:sp macro="" textlink="">
          <xdr:nvSpPr>
            <xdr:cNvPr id="0" name=""/>
            <xdr:cNvSpPr>
              <a:spLocks noTextEdit="1"/>
            </xdr:cNvSpPr>
          </xdr:nvSpPr>
          <xdr:spPr>
            <a:xfrm>
              <a:off x="5229225"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47625</xdr:colOff>
      <xdr:row>10</xdr:row>
      <xdr:rowOff>114300</xdr:rowOff>
    </xdr:from>
    <xdr:to>
      <xdr:col>11</xdr:col>
      <xdr:colOff>47625</xdr:colOff>
      <xdr:row>23</xdr:row>
      <xdr:rowOff>161925</xdr:rowOff>
    </xdr:to>
    <mc:AlternateContent xmlns:mc="http://schemas.openxmlformats.org/markup-compatibility/2006" xmlns:a14="http://schemas.microsoft.com/office/drawing/2010/main">
      <mc:Choice Requires="a14">
        <xdr:graphicFrame macro="">
          <xdr:nvGraphicFramePr>
            <xdr:cNvPr id="6" name="تاريخ الاستيراد (Quarter)">
              <a:extLst>
                <a:ext uri="{FF2B5EF4-FFF2-40B4-BE49-F238E27FC236}">
                  <a16:creationId xmlns:a16="http://schemas.microsoft.com/office/drawing/2014/main" id="{97BD3F94-E679-952E-15A7-D8D3E4D4358B}"/>
                </a:ext>
              </a:extLst>
            </xdr:cNvPr>
            <xdr:cNvGraphicFramePr/>
          </xdr:nvGraphicFramePr>
          <xdr:xfrm>
            <a:off x="0" y="0"/>
            <a:ext cx="0" cy="0"/>
          </xdr:xfrm>
          <a:graphic>
            <a:graphicData uri="http://schemas.microsoft.com/office/drawing/2010/slicer">
              <sle:slicer xmlns:sle="http://schemas.microsoft.com/office/drawing/2010/slicer" name="تاريخ الاستيراد (Quarter)"/>
            </a:graphicData>
          </a:graphic>
        </xdr:graphicFrame>
      </mc:Choice>
      <mc:Fallback xmlns="">
        <xdr:sp macro="" textlink="">
          <xdr:nvSpPr>
            <xdr:cNvPr id="0" name=""/>
            <xdr:cNvSpPr>
              <a:spLocks noTextEdit="1"/>
            </xdr:cNvSpPr>
          </xdr:nvSpPr>
          <xdr:spPr>
            <a:xfrm>
              <a:off x="5705475" y="2019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523875</xdr:colOff>
      <xdr:row>13</xdr:row>
      <xdr:rowOff>19050</xdr:rowOff>
    </xdr:from>
    <xdr:to>
      <xdr:col>11</xdr:col>
      <xdr:colOff>523875</xdr:colOff>
      <xdr:row>26</xdr:row>
      <xdr:rowOff>66675</xdr:rowOff>
    </xdr:to>
    <mc:AlternateContent xmlns:mc="http://schemas.openxmlformats.org/markup-compatibility/2006" xmlns:a14="http://schemas.microsoft.com/office/drawing/2010/main">
      <mc:Choice Requires="a14">
        <xdr:graphicFrame macro="">
          <xdr:nvGraphicFramePr>
            <xdr:cNvPr id="7" name="تاريخ الاستيراد (Year)">
              <a:extLst>
                <a:ext uri="{FF2B5EF4-FFF2-40B4-BE49-F238E27FC236}">
                  <a16:creationId xmlns:a16="http://schemas.microsoft.com/office/drawing/2014/main" id="{49273079-2CA9-05C0-BE08-5C3FC4588406}"/>
                </a:ext>
              </a:extLst>
            </xdr:cNvPr>
            <xdr:cNvGraphicFramePr/>
          </xdr:nvGraphicFramePr>
          <xdr:xfrm>
            <a:off x="0" y="0"/>
            <a:ext cx="0" cy="0"/>
          </xdr:xfrm>
          <a:graphic>
            <a:graphicData uri="http://schemas.microsoft.com/office/drawing/2010/slicer">
              <sle:slicer xmlns:sle="http://schemas.microsoft.com/office/drawing/2010/slicer" name="تاريخ الاستيراد (Year)"/>
            </a:graphicData>
          </a:graphic>
        </xdr:graphicFrame>
      </mc:Choice>
      <mc:Fallback xmlns="">
        <xdr:sp macro="" textlink="">
          <xdr:nvSpPr>
            <xdr:cNvPr id="0" name=""/>
            <xdr:cNvSpPr>
              <a:spLocks noTextEdit="1"/>
            </xdr:cNvSpPr>
          </xdr:nvSpPr>
          <xdr:spPr>
            <a:xfrm>
              <a:off x="6181725"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390525</xdr:colOff>
      <xdr:row>15</xdr:row>
      <xdr:rowOff>114300</xdr:rowOff>
    </xdr:from>
    <xdr:to>
      <xdr:col>12</xdr:col>
      <xdr:colOff>390525</xdr:colOff>
      <xdr:row>28</xdr:row>
      <xdr:rowOff>161925</xdr:rowOff>
    </xdr:to>
    <mc:AlternateContent xmlns:mc="http://schemas.openxmlformats.org/markup-compatibility/2006" xmlns:a14="http://schemas.microsoft.com/office/drawing/2010/main">
      <mc:Choice Requires="a14">
        <xdr:graphicFrame macro="">
          <xdr:nvGraphicFramePr>
            <xdr:cNvPr id="8" name="تاريخ التصدير (Month)">
              <a:extLst>
                <a:ext uri="{FF2B5EF4-FFF2-40B4-BE49-F238E27FC236}">
                  <a16:creationId xmlns:a16="http://schemas.microsoft.com/office/drawing/2014/main" id="{CD22C719-CF8A-2826-A4DF-4C54A57AB5DD}"/>
                </a:ext>
              </a:extLst>
            </xdr:cNvPr>
            <xdr:cNvGraphicFramePr/>
          </xdr:nvGraphicFramePr>
          <xdr:xfrm>
            <a:off x="0" y="0"/>
            <a:ext cx="0" cy="0"/>
          </xdr:xfrm>
          <a:graphic>
            <a:graphicData uri="http://schemas.microsoft.com/office/drawing/2010/slicer">
              <sle:slicer xmlns:sle="http://schemas.microsoft.com/office/drawing/2010/slicer" name="تاريخ التصدير (Month)"/>
            </a:graphicData>
          </a:graphic>
        </xdr:graphicFrame>
      </mc:Choice>
      <mc:Fallback xmlns="">
        <xdr:sp macro="" textlink="">
          <xdr:nvSpPr>
            <xdr:cNvPr id="0" name=""/>
            <xdr:cNvSpPr>
              <a:spLocks noTextEdit="1"/>
            </xdr:cNvSpPr>
          </xdr:nvSpPr>
          <xdr:spPr>
            <a:xfrm>
              <a:off x="6657975" y="297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257175</xdr:colOff>
      <xdr:row>18</xdr:row>
      <xdr:rowOff>19050</xdr:rowOff>
    </xdr:from>
    <xdr:to>
      <xdr:col>13</xdr:col>
      <xdr:colOff>257175</xdr:colOff>
      <xdr:row>31</xdr:row>
      <xdr:rowOff>66675</xdr:rowOff>
    </xdr:to>
    <mc:AlternateContent xmlns:mc="http://schemas.openxmlformats.org/markup-compatibility/2006" xmlns:a14="http://schemas.microsoft.com/office/drawing/2010/main">
      <mc:Choice Requires="a14">
        <xdr:graphicFrame macro="">
          <xdr:nvGraphicFramePr>
            <xdr:cNvPr id="9" name="تاريخ التصدير (Quarter)">
              <a:extLst>
                <a:ext uri="{FF2B5EF4-FFF2-40B4-BE49-F238E27FC236}">
                  <a16:creationId xmlns:a16="http://schemas.microsoft.com/office/drawing/2014/main" id="{A6E5206B-3D17-D236-8AC2-85074FD295FA}"/>
                </a:ext>
              </a:extLst>
            </xdr:cNvPr>
            <xdr:cNvGraphicFramePr/>
          </xdr:nvGraphicFramePr>
          <xdr:xfrm>
            <a:off x="0" y="0"/>
            <a:ext cx="0" cy="0"/>
          </xdr:xfrm>
          <a:graphic>
            <a:graphicData uri="http://schemas.microsoft.com/office/drawing/2010/slicer">
              <sle:slicer xmlns:sle="http://schemas.microsoft.com/office/drawing/2010/slicer" name="تاريخ التصدير (Quarter)"/>
            </a:graphicData>
          </a:graphic>
        </xdr:graphicFrame>
      </mc:Choice>
      <mc:Fallback xmlns="">
        <xdr:sp macro="" textlink="">
          <xdr:nvSpPr>
            <xdr:cNvPr id="0" name=""/>
            <xdr:cNvSpPr>
              <a:spLocks noTextEdit="1"/>
            </xdr:cNvSpPr>
          </xdr:nvSpPr>
          <xdr:spPr>
            <a:xfrm>
              <a:off x="7134225" y="344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123825</xdr:colOff>
      <xdr:row>20</xdr:row>
      <xdr:rowOff>114300</xdr:rowOff>
    </xdr:from>
    <xdr:to>
      <xdr:col>14</xdr:col>
      <xdr:colOff>123825</xdr:colOff>
      <xdr:row>33</xdr:row>
      <xdr:rowOff>161925</xdr:rowOff>
    </xdr:to>
    <mc:AlternateContent xmlns:mc="http://schemas.openxmlformats.org/markup-compatibility/2006" xmlns:a14="http://schemas.microsoft.com/office/drawing/2010/main">
      <mc:Choice Requires="a14">
        <xdr:graphicFrame macro="">
          <xdr:nvGraphicFramePr>
            <xdr:cNvPr id="10" name="تاريخ التصدير (Year)">
              <a:extLst>
                <a:ext uri="{FF2B5EF4-FFF2-40B4-BE49-F238E27FC236}">
                  <a16:creationId xmlns:a16="http://schemas.microsoft.com/office/drawing/2014/main" id="{1DE0ED4A-D6EE-E055-D5A9-C6BB6BFF1928}"/>
                </a:ext>
              </a:extLst>
            </xdr:cNvPr>
            <xdr:cNvGraphicFramePr/>
          </xdr:nvGraphicFramePr>
          <xdr:xfrm>
            <a:off x="0" y="0"/>
            <a:ext cx="0" cy="0"/>
          </xdr:xfrm>
          <a:graphic>
            <a:graphicData uri="http://schemas.microsoft.com/office/drawing/2010/slicer">
              <sle:slicer xmlns:sle="http://schemas.microsoft.com/office/drawing/2010/slicer" name="تاريخ التصدير (Year)"/>
            </a:graphicData>
          </a:graphic>
        </xdr:graphicFrame>
      </mc:Choice>
      <mc:Fallback xmlns="">
        <xdr:sp macro="" textlink="">
          <xdr:nvSpPr>
            <xdr:cNvPr id="0" name=""/>
            <xdr:cNvSpPr>
              <a:spLocks noTextEdit="1"/>
            </xdr:cNvSpPr>
          </xdr:nvSpPr>
          <xdr:spPr>
            <a:xfrm>
              <a:off x="7610475" y="392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600075</xdr:colOff>
      <xdr:row>23</xdr:row>
      <xdr:rowOff>19050</xdr:rowOff>
    </xdr:from>
    <xdr:to>
      <xdr:col>14</xdr:col>
      <xdr:colOff>600075</xdr:colOff>
      <xdr:row>36</xdr:row>
      <xdr:rowOff>66675</xdr:rowOff>
    </xdr:to>
    <mc:AlternateContent xmlns:mc="http://schemas.openxmlformats.org/markup-compatibility/2006" xmlns:a14="http://schemas.microsoft.com/office/drawing/2010/main">
      <mc:Choice Requires="a14">
        <xdr:graphicFrame macro="">
          <xdr:nvGraphicFramePr>
            <xdr:cNvPr id="11" name="تاريخ التصدير">
              <a:extLst>
                <a:ext uri="{FF2B5EF4-FFF2-40B4-BE49-F238E27FC236}">
                  <a16:creationId xmlns:a16="http://schemas.microsoft.com/office/drawing/2014/main" id="{015A306C-AE92-0E75-B3E6-05B5A4D2848F}"/>
                </a:ext>
              </a:extLst>
            </xdr:cNvPr>
            <xdr:cNvGraphicFramePr/>
          </xdr:nvGraphicFramePr>
          <xdr:xfrm>
            <a:off x="0" y="0"/>
            <a:ext cx="0" cy="0"/>
          </xdr:xfrm>
          <a:graphic>
            <a:graphicData uri="http://schemas.microsoft.com/office/drawing/2010/slicer">
              <sle:slicer xmlns:sle="http://schemas.microsoft.com/office/drawing/2010/slicer" name="تاريخ التصدير"/>
            </a:graphicData>
          </a:graphic>
        </xdr:graphicFrame>
      </mc:Choice>
      <mc:Fallback xmlns="">
        <xdr:sp macro="" textlink="">
          <xdr:nvSpPr>
            <xdr:cNvPr id="0" name=""/>
            <xdr:cNvSpPr>
              <a:spLocks noTextEdit="1"/>
            </xdr:cNvSpPr>
          </xdr:nvSpPr>
          <xdr:spPr>
            <a:xfrm>
              <a:off x="8086725" y="440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466725</xdr:colOff>
      <xdr:row>25</xdr:row>
      <xdr:rowOff>114300</xdr:rowOff>
    </xdr:from>
    <xdr:to>
      <xdr:col>15</xdr:col>
      <xdr:colOff>466725</xdr:colOff>
      <xdr:row>38</xdr:row>
      <xdr:rowOff>161925</xdr:rowOff>
    </xdr:to>
    <mc:AlternateContent xmlns:mc="http://schemas.openxmlformats.org/markup-compatibility/2006" xmlns:a14="http://schemas.microsoft.com/office/drawing/2010/main">
      <mc:Choice Requires="a14">
        <xdr:graphicFrame macro="">
          <xdr:nvGraphicFramePr>
            <xdr:cNvPr id="12" name="وجهة التصدير">
              <a:extLst>
                <a:ext uri="{FF2B5EF4-FFF2-40B4-BE49-F238E27FC236}">
                  <a16:creationId xmlns:a16="http://schemas.microsoft.com/office/drawing/2014/main" id="{07BC4DC0-277D-2777-4F2F-C29F63B25DD6}"/>
                </a:ext>
              </a:extLst>
            </xdr:cNvPr>
            <xdr:cNvGraphicFramePr/>
          </xdr:nvGraphicFramePr>
          <xdr:xfrm>
            <a:off x="0" y="0"/>
            <a:ext cx="0" cy="0"/>
          </xdr:xfrm>
          <a:graphic>
            <a:graphicData uri="http://schemas.microsoft.com/office/drawing/2010/slicer">
              <sle:slicer xmlns:sle="http://schemas.microsoft.com/office/drawing/2010/slicer" name="وجهة التصدير"/>
            </a:graphicData>
          </a:graphic>
        </xdr:graphicFrame>
      </mc:Choice>
      <mc:Fallback xmlns="">
        <xdr:sp macro="" textlink="">
          <xdr:nvSpPr>
            <xdr:cNvPr id="0" name=""/>
            <xdr:cNvSpPr>
              <a:spLocks noTextEdit="1"/>
            </xdr:cNvSpPr>
          </xdr:nvSpPr>
          <xdr:spPr>
            <a:xfrm>
              <a:off x="8562975" y="487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xdr:colOff>
      <xdr:row>3</xdr:row>
      <xdr:rowOff>9525</xdr:rowOff>
    </xdr:from>
    <xdr:to>
      <xdr:col>23</xdr:col>
      <xdr:colOff>38100</xdr:colOff>
      <xdr:row>16</xdr:row>
      <xdr:rowOff>57150</xdr:rowOff>
    </xdr:to>
    <mc:AlternateContent xmlns:mc="http://schemas.openxmlformats.org/markup-compatibility/2006" xmlns:a14="http://schemas.microsoft.com/office/drawing/2010/main">
      <mc:Choice Requires="a14">
        <xdr:graphicFrame macro="">
          <xdr:nvGraphicFramePr>
            <xdr:cNvPr id="13" name="كلفة الشحن">
              <a:extLst>
                <a:ext uri="{FF2B5EF4-FFF2-40B4-BE49-F238E27FC236}">
                  <a16:creationId xmlns:a16="http://schemas.microsoft.com/office/drawing/2014/main" id="{20EED17D-973C-FDD9-991C-D183A718E826}"/>
                </a:ext>
              </a:extLst>
            </xdr:cNvPr>
            <xdr:cNvGraphicFramePr/>
          </xdr:nvGraphicFramePr>
          <xdr:xfrm>
            <a:off x="0" y="0"/>
            <a:ext cx="0" cy="0"/>
          </xdr:xfrm>
          <a:graphic>
            <a:graphicData uri="http://schemas.microsoft.com/office/drawing/2010/slicer">
              <sle:slicer xmlns:sle="http://schemas.microsoft.com/office/drawing/2010/slicer" name="كلفة الشحن"/>
            </a:graphicData>
          </a:graphic>
        </xdr:graphicFrame>
      </mc:Choice>
      <mc:Fallback xmlns="">
        <xdr:sp macro="" textlink="">
          <xdr:nvSpPr>
            <xdr:cNvPr id="0" name=""/>
            <xdr:cNvSpPr>
              <a:spLocks noTextEdit="1"/>
            </xdr:cNvSpPr>
          </xdr:nvSpPr>
          <xdr:spPr>
            <a:xfrm>
              <a:off x="1301115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390525</xdr:colOff>
      <xdr:row>19</xdr:row>
      <xdr:rowOff>161925</xdr:rowOff>
    </xdr:from>
    <xdr:to>
      <xdr:col>19</xdr:col>
      <xdr:colOff>390525</xdr:colOff>
      <xdr:row>33</xdr:row>
      <xdr:rowOff>19050</xdr:rowOff>
    </xdr:to>
    <mc:AlternateContent xmlns:mc="http://schemas.openxmlformats.org/markup-compatibility/2006" xmlns:a14="http://schemas.microsoft.com/office/drawing/2010/main">
      <mc:Choice Requires="a14">
        <xdr:graphicFrame macro="">
          <xdr:nvGraphicFramePr>
            <xdr:cNvPr id="14" name="تاريخ التصدير 1">
              <a:extLst>
                <a:ext uri="{FF2B5EF4-FFF2-40B4-BE49-F238E27FC236}">
                  <a16:creationId xmlns:a16="http://schemas.microsoft.com/office/drawing/2014/main" id="{B2605410-1AF7-54AD-82B0-FC2A2DEDDF8C}"/>
                </a:ext>
              </a:extLst>
            </xdr:cNvPr>
            <xdr:cNvGraphicFramePr/>
          </xdr:nvGraphicFramePr>
          <xdr:xfrm>
            <a:off x="0" y="0"/>
            <a:ext cx="0" cy="0"/>
          </xdr:xfrm>
          <a:graphic>
            <a:graphicData uri="http://schemas.microsoft.com/office/drawing/2010/slicer">
              <sle:slicer xmlns:sle="http://schemas.microsoft.com/office/drawing/2010/slicer" name="تاريخ التصدير 1"/>
            </a:graphicData>
          </a:graphic>
        </xdr:graphicFrame>
      </mc:Choice>
      <mc:Fallback xmlns="">
        <xdr:sp macro="" textlink="">
          <xdr:nvSpPr>
            <xdr:cNvPr id="0" name=""/>
            <xdr:cNvSpPr>
              <a:spLocks noTextEdit="1"/>
            </xdr:cNvSpPr>
          </xdr:nvSpPr>
          <xdr:spPr>
            <a:xfrm>
              <a:off x="10925175" y="3781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533400</xdr:colOff>
      <xdr:row>22</xdr:row>
      <xdr:rowOff>171450</xdr:rowOff>
    </xdr:from>
    <xdr:to>
      <xdr:col>16</xdr:col>
      <xdr:colOff>533400</xdr:colOff>
      <xdr:row>36</xdr:row>
      <xdr:rowOff>28575</xdr:rowOff>
    </xdr:to>
    <mc:AlternateContent xmlns:mc="http://schemas.openxmlformats.org/markup-compatibility/2006" xmlns:a14="http://schemas.microsoft.com/office/drawing/2010/main">
      <mc:Choice Requires="a14">
        <xdr:graphicFrame macro="">
          <xdr:nvGraphicFramePr>
            <xdr:cNvPr id="15" name="وجهة التصدير 1">
              <a:extLst>
                <a:ext uri="{FF2B5EF4-FFF2-40B4-BE49-F238E27FC236}">
                  <a16:creationId xmlns:a16="http://schemas.microsoft.com/office/drawing/2014/main" id="{F9973EB3-F902-5782-976D-89AA05B782CC}"/>
                </a:ext>
              </a:extLst>
            </xdr:cNvPr>
            <xdr:cNvGraphicFramePr/>
          </xdr:nvGraphicFramePr>
          <xdr:xfrm>
            <a:off x="0" y="0"/>
            <a:ext cx="0" cy="0"/>
          </xdr:xfrm>
          <a:graphic>
            <a:graphicData uri="http://schemas.microsoft.com/office/drawing/2010/slicer">
              <sle:slicer xmlns:sle="http://schemas.microsoft.com/office/drawing/2010/slicer" name="وجهة التصدير 1"/>
            </a:graphicData>
          </a:graphic>
        </xdr:graphicFrame>
      </mc:Choice>
      <mc:Fallback xmlns="">
        <xdr:sp macro="" textlink="">
          <xdr:nvSpPr>
            <xdr:cNvPr id="0" name=""/>
            <xdr:cNvSpPr>
              <a:spLocks noTextEdit="1"/>
            </xdr:cNvSpPr>
          </xdr:nvSpPr>
          <xdr:spPr>
            <a:xfrm>
              <a:off x="9239250" y="436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390525</xdr:colOff>
      <xdr:row>0</xdr:row>
      <xdr:rowOff>0</xdr:rowOff>
    </xdr:from>
    <xdr:to>
      <xdr:col>24</xdr:col>
      <xdr:colOff>390525</xdr:colOff>
      <xdr:row>13</xdr:row>
      <xdr:rowOff>47625</xdr:rowOff>
    </xdr:to>
    <mc:AlternateContent xmlns:mc="http://schemas.openxmlformats.org/markup-compatibility/2006" xmlns:a14="http://schemas.microsoft.com/office/drawing/2010/main">
      <mc:Choice Requires="a14">
        <xdr:graphicFrame macro="">
          <xdr:nvGraphicFramePr>
            <xdr:cNvPr id="16" name="كلفة الشحن 1">
              <a:extLst>
                <a:ext uri="{FF2B5EF4-FFF2-40B4-BE49-F238E27FC236}">
                  <a16:creationId xmlns:a16="http://schemas.microsoft.com/office/drawing/2014/main" id="{3B6616BF-93FD-D586-5020-04A5A69D4B9C}"/>
                </a:ext>
              </a:extLst>
            </xdr:cNvPr>
            <xdr:cNvGraphicFramePr/>
          </xdr:nvGraphicFramePr>
          <xdr:xfrm>
            <a:off x="0" y="0"/>
            <a:ext cx="0" cy="0"/>
          </xdr:xfrm>
          <a:graphic>
            <a:graphicData uri="http://schemas.microsoft.com/office/drawing/2010/slicer">
              <sle:slicer xmlns:sle="http://schemas.microsoft.com/office/drawing/2010/slicer" name="كلفة الشحن 1"/>
            </a:graphicData>
          </a:graphic>
        </xdr:graphicFrame>
      </mc:Choice>
      <mc:Fallback xmlns="">
        <xdr:sp macro="" textlink="">
          <xdr:nvSpPr>
            <xdr:cNvPr id="0" name=""/>
            <xdr:cNvSpPr>
              <a:spLocks noTextEdit="1"/>
            </xdr:cNvSpPr>
          </xdr:nvSpPr>
          <xdr:spPr>
            <a:xfrm>
              <a:off x="139731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257175</xdr:colOff>
      <xdr:row>14</xdr:row>
      <xdr:rowOff>85725</xdr:rowOff>
    </xdr:from>
    <xdr:to>
      <xdr:col>12</xdr:col>
      <xdr:colOff>257175</xdr:colOff>
      <xdr:row>27</xdr:row>
      <xdr:rowOff>133350</xdr:rowOff>
    </xdr:to>
    <mc:AlternateContent xmlns:mc="http://schemas.openxmlformats.org/markup-compatibility/2006" xmlns:a14="http://schemas.microsoft.com/office/drawing/2010/main">
      <mc:Choice Requires="a14">
        <xdr:graphicFrame macro="">
          <xdr:nvGraphicFramePr>
            <xdr:cNvPr id="17" name="تاريخ الاستيراد">
              <a:extLst>
                <a:ext uri="{FF2B5EF4-FFF2-40B4-BE49-F238E27FC236}">
                  <a16:creationId xmlns:a16="http://schemas.microsoft.com/office/drawing/2014/main" id="{92F3D50C-7524-6D3D-20EE-F06374CD63F7}"/>
                </a:ext>
              </a:extLst>
            </xdr:cNvPr>
            <xdr:cNvGraphicFramePr/>
          </xdr:nvGraphicFramePr>
          <xdr:xfrm>
            <a:off x="0" y="0"/>
            <a:ext cx="0" cy="0"/>
          </xdr:xfrm>
          <a:graphic>
            <a:graphicData uri="http://schemas.microsoft.com/office/drawing/2010/slicer">
              <sle:slicer xmlns:sle="http://schemas.microsoft.com/office/drawing/2010/slicer" name="تاريخ الاستيراد"/>
            </a:graphicData>
          </a:graphic>
        </xdr:graphicFrame>
      </mc:Choice>
      <mc:Fallback xmlns="">
        <xdr:sp macro="" textlink="">
          <xdr:nvSpPr>
            <xdr:cNvPr id="0" name=""/>
            <xdr:cNvSpPr>
              <a:spLocks noTextEdit="1"/>
            </xdr:cNvSpPr>
          </xdr:nvSpPr>
          <xdr:spPr>
            <a:xfrm>
              <a:off x="6524625" y="2752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571500</xdr:colOff>
      <xdr:row>11</xdr:row>
      <xdr:rowOff>185737</xdr:rowOff>
    </xdr:from>
    <xdr:to>
      <xdr:col>16</xdr:col>
      <xdr:colOff>266700</xdr:colOff>
      <xdr:row>26</xdr:row>
      <xdr:rowOff>71437</xdr:rowOff>
    </xdr:to>
    <xdr:graphicFrame macro="">
      <xdr:nvGraphicFramePr>
        <xdr:cNvPr id="18" name="Chart 17">
          <a:extLst>
            <a:ext uri="{FF2B5EF4-FFF2-40B4-BE49-F238E27FC236}">
              <a16:creationId xmlns:a16="http://schemas.microsoft.com/office/drawing/2014/main" id="{64730D01-97DF-D77A-F53E-B5ABDF7CE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11</xdr:row>
      <xdr:rowOff>52387</xdr:rowOff>
    </xdr:from>
    <xdr:to>
      <xdr:col>6</xdr:col>
      <xdr:colOff>295275</xdr:colOff>
      <xdr:row>25</xdr:row>
      <xdr:rowOff>128587</xdr:rowOff>
    </xdr:to>
    <xdr:graphicFrame macro="">
      <xdr:nvGraphicFramePr>
        <xdr:cNvPr id="2" name="Chart 1">
          <a:extLst>
            <a:ext uri="{FF2B5EF4-FFF2-40B4-BE49-F238E27FC236}">
              <a16:creationId xmlns:a16="http://schemas.microsoft.com/office/drawing/2014/main" id="{CE47C0D1-1FD5-15FA-1B46-11EADA5C2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628650</xdr:colOff>
      <xdr:row>14</xdr:row>
      <xdr:rowOff>152400</xdr:rowOff>
    </xdr:from>
    <xdr:to>
      <xdr:col>16</xdr:col>
      <xdr:colOff>161925</xdr:colOff>
      <xdr:row>22</xdr:row>
      <xdr:rowOff>0</xdr:rowOff>
    </xdr:to>
    <mc:AlternateContent xmlns:mc="http://schemas.openxmlformats.org/markup-compatibility/2006">
      <mc:Choice xmlns:tsle="http://schemas.microsoft.com/office/drawing/2012/timeslicer" Requires="tsle">
        <xdr:graphicFrame macro="">
          <xdr:nvGraphicFramePr>
            <xdr:cNvPr id="5" name="تاريخ الاستيراد 1">
              <a:extLst>
                <a:ext uri="{FF2B5EF4-FFF2-40B4-BE49-F238E27FC236}">
                  <a16:creationId xmlns:a16="http://schemas.microsoft.com/office/drawing/2014/main" id="{879C9772-9591-6F54-D480-3BDD7DADFFD8}"/>
                </a:ext>
              </a:extLst>
            </xdr:cNvPr>
            <xdr:cNvGraphicFramePr/>
          </xdr:nvGraphicFramePr>
          <xdr:xfrm>
            <a:off x="0" y="0"/>
            <a:ext cx="0" cy="0"/>
          </xdr:xfrm>
          <a:graphic>
            <a:graphicData uri="http://schemas.microsoft.com/office/drawing/2012/timeslicer">
              <tsle:timeslicer xmlns:tsle="http://schemas.microsoft.com/office/drawing/2012/timeslicer" name="تاريخ الاستيراد 1"/>
            </a:graphicData>
          </a:graphic>
        </xdr:graphicFrame>
      </mc:Choice>
      <mc:Fallback>
        <xdr:sp macro="" textlink="">
          <xdr:nvSpPr>
            <xdr:cNvPr id="0" name=""/>
            <xdr:cNvSpPr>
              <a:spLocks noTextEdit="1"/>
            </xdr:cNvSpPr>
          </xdr:nvSpPr>
          <xdr:spPr>
            <a:xfrm>
              <a:off x="7134225" y="28194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590550</xdr:colOff>
      <xdr:row>14</xdr:row>
      <xdr:rowOff>133350</xdr:rowOff>
    </xdr:from>
    <xdr:to>
      <xdr:col>22</xdr:col>
      <xdr:colOff>266700</xdr:colOff>
      <xdr:row>21</xdr:row>
      <xdr:rowOff>171450</xdr:rowOff>
    </xdr:to>
    <mc:AlternateContent xmlns:mc="http://schemas.openxmlformats.org/markup-compatibility/2006">
      <mc:Choice xmlns:tsle="http://schemas.microsoft.com/office/drawing/2012/timeslicer" Requires="tsle">
        <xdr:graphicFrame macro="">
          <xdr:nvGraphicFramePr>
            <xdr:cNvPr id="6" name="تاريخ التصدير 2">
              <a:extLst>
                <a:ext uri="{FF2B5EF4-FFF2-40B4-BE49-F238E27FC236}">
                  <a16:creationId xmlns:a16="http://schemas.microsoft.com/office/drawing/2014/main" id="{D92A2D8D-96C4-1768-A6B5-32BC1C2EC63F}"/>
                </a:ext>
              </a:extLst>
            </xdr:cNvPr>
            <xdr:cNvGraphicFramePr/>
          </xdr:nvGraphicFramePr>
          <xdr:xfrm>
            <a:off x="0" y="0"/>
            <a:ext cx="0" cy="0"/>
          </xdr:xfrm>
          <a:graphic>
            <a:graphicData uri="http://schemas.microsoft.com/office/drawing/2012/timeslicer">
              <tsle:timeslicer xmlns:tsle="http://schemas.microsoft.com/office/drawing/2012/timeslicer" name="تاريخ التصدير 2"/>
            </a:graphicData>
          </a:graphic>
        </xdr:graphicFrame>
      </mc:Choice>
      <mc:Fallback>
        <xdr:sp macro="" textlink="">
          <xdr:nvSpPr>
            <xdr:cNvPr id="0" name=""/>
            <xdr:cNvSpPr>
              <a:spLocks noTextEdit="1"/>
            </xdr:cNvSpPr>
          </xdr:nvSpPr>
          <xdr:spPr>
            <a:xfrm>
              <a:off x="10896600" y="28003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400050</xdr:colOff>
      <xdr:row>14</xdr:row>
      <xdr:rowOff>152400</xdr:rowOff>
    </xdr:from>
    <xdr:to>
      <xdr:col>18</xdr:col>
      <xdr:colOff>371475</xdr:colOff>
      <xdr:row>22</xdr:row>
      <xdr:rowOff>0</xdr:rowOff>
    </xdr:to>
    <mc:AlternateContent xmlns:mc="http://schemas.openxmlformats.org/markup-compatibility/2006">
      <mc:Choice xmlns:tsle="http://schemas.microsoft.com/office/drawing/2012/timeslicer" Requires="tsle">
        <xdr:graphicFrame macro="">
          <xdr:nvGraphicFramePr>
            <xdr:cNvPr id="3" name="تاريخ الاستيراد 3">
              <a:extLst>
                <a:ext uri="{FF2B5EF4-FFF2-40B4-BE49-F238E27FC236}">
                  <a16:creationId xmlns:a16="http://schemas.microsoft.com/office/drawing/2014/main" id="{2B570877-2585-70DF-8E72-CFA656086A69}"/>
                </a:ext>
              </a:extLst>
            </xdr:cNvPr>
            <xdr:cNvGraphicFramePr/>
          </xdr:nvGraphicFramePr>
          <xdr:xfrm>
            <a:off x="0" y="0"/>
            <a:ext cx="0" cy="0"/>
          </xdr:xfrm>
          <a:graphic>
            <a:graphicData uri="http://schemas.microsoft.com/office/drawing/2012/timeslicer">
              <tsle:timeslicer xmlns:tsle="http://schemas.microsoft.com/office/drawing/2012/timeslicer" name="تاريخ الاستيراد 3"/>
            </a:graphicData>
          </a:graphic>
        </xdr:graphicFrame>
      </mc:Choice>
      <mc:Fallback>
        <xdr:sp macro="" textlink="">
          <xdr:nvSpPr>
            <xdr:cNvPr id="0" name=""/>
            <xdr:cNvSpPr>
              <a:spLocks noTextEdit="1"/>
            </xdr:cNvSpPr>
          </xdr:nvSpPr>
          <xdr:spPr>
            <a:xfrm>
              <a:off x="6838950" y="28194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95250</xdr:colOff>
      <xdr:row>17</xdr:row>
      <xdr:rowOff>57150</xdr:rowOff>
    </xdr:from>
    <xdr:to>
      <xdr:col>19</xdr:col>
      <xdr:colOff>238125</xdr:colOff>
      <xdr:row>24</xdr:row>
      <xdr:rowOff>95250</xdr:rowOff>
    </xdr:to>
    <mc:AlternateContent xmlns:mc="http://schemas.openxmlformats.org/markup-compatibility/2006">
      <mc:Choice xmlns:tsle="http://schemas.microsoft.com/office/drawing/2012/timeslicer" Requires="tsle">
        <xdr:graphicFrame macro="">
          <xdr:nvGraphicFramePr>
            <xdr:cNvPr id="4" name="تاريخ التصدير 4">
              <a:extLst>
                <a:ext uri="{FF2B5EF4-FFF2-40B4-BE49-F238E27FC236}">
                  <a16:creationId xmlns:a16="http://schemas.microsoft.com/office/drawing/2014/main" id="{B59021EC-70B4-957A-87FB-411E902B9626}"/>
                </a:ext>
              </a:extLst>
            </xdr:cNvPr>
            <xdr:cNvGraphicFramePr/>
          </xdr:nvGraphicFramePr>
          <xdr:xfrm>
            <a:off x="0" y="0"/>
            <a:ext cx="0" cy="0"/>
          </xdr:xfrm>
          <a:graphic>
            <a:graphicData uri="http://schemas.microsoft.com/office/drawing/2012/timeslicer">
              <tsle:timeslicer xmlns:tsle="http://schemas.microsoft.com/office/drawing/2012/timeslicer" name="تاريخ التصدير 4"/>
            </a:graphicData>
          </a:graphic>
        </xdr:graphicFrame>
      </mc:Choice>
      <mc:Fallback>
        <xdr:sp macro="" textlink="">
          <xdr:nvSpPr>
            <xdr:cNvPr id="0" name=""/>
            <xdr:cNvSpPr>
              <a:spLocks noTextEdit="1"/>
            </xdr:cNvSpPr>
          </xdr:nvSpPr>
          <xdr:spPr>
            <a:xfrm>
              <a:off x="7315200" y="32956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69.866993750002" backgroundQuery="1" createdVersion="8" refreshedVersion="8" minRefreshableVersion="3" recordCount="0" supportSubquery="1" supportAdvancedDrill="1" xr:uid="{BCE92F82-E65A-4EED-8B0A-70F20604A5DA}">
  <cacheSource type="external" connectionId="3"/>
  <cacheFields count="2">
    <cacheField name="[Table1].[البلد المستورد].[البلد المستورد]" caption="البلد المستورد" numFmtId="0" hierarchy="6" level="1">
      <sharedItems count="13">
        <s v="Britain"/>
        <s v="China"/>
        <s v="England"/>
        <s v="France"/>
        <s v="Germany"/>
        <s v="Greece"/>
        <s v="India"/>
        <s v="Japan"/>
        <s v="Spain"/>
        <s v="Sweden"/>
        <s v="Switzerland"/>
        <s v="Turkey"/>
        <s v="USA"/>
      </sharedItems>
    </cacheField>
    <cacheField name="[Measures].[Max of كلفة الشحن]" caption="Max of كلفة الشحن" numFmtId="0" hierarchy="30" level="32767"/>
  </cacheFields>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0"/>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0"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876623495373" backgroundQuery="1" createdVersion="8" refreshedVersion="8" minRefreshableVersion="3" recordCount="0" supportSubquery="1" supportAdvancedDrill="1" xr:uid="{34C8929D-01B6-42F4-B27A-EE8AF1C1D47C}">
  <cacheSource type="external" connectionId="3"/>
  <cacheFields count="6">
    <cacheField name="[Table1].[تاريخ الاستيراد].[تاريخ الاستيراد]" caption="تاريخ الاستيراد" numFmtId="0" hierarchy="7" level="1">
      <sharedItems containsSemiMixedTypes="0" containsNonDate="0" containsDate="1" containsString="0" minDate="2016-01-01T00:00:00" maxDate="2018-07-06T00:00:00" count="679">
        <d v="2016-01-01T00:00:00"/>
        <d v="2016-01-02T00:00:00"/>
        <d v="2016-01-03T00:00:00"/>
        <d v="2016-01-04T00:00:00"/>
        <d v="2016-01-05T00:00:00"/>
        <d v="2016-01-07T00:00:00"/>
        <d v="2016-01-10T00:00:00"/>
        <d v="2016-01-11T00:00:00"/>
        <d v="2016-01-13T00:00:00"/>
        <d v="2016-01-14T00:00:00"/>
        <d v="2016-01-15T00:00:00"/>
        <d v="2016-01-16T00:00:00"/>
        <d v="2016-01-17T00:00:00"/>
        <d v="2016-01-19T00:00:00"/>
        <d v="2016-01-20T00:00:00"/>
        <d v="2016-01-21T00:00:00"/>
        <d v="2016-01-23T00:00:00"/>
        <d v="2016-01-25T00:00:00"/>
        <d v="2016-01-26T00:00:00"/>
        <d v="2016-01-28T00:00:00"/>
        <d v="2016-01-29T00:00:00"/>
        <d v="2016-01-30T00:00:00"/>
        <d v="2016-01-31T00:00:00"/>
        <d v="2016-02-04T00:00:00"/>
        <d v="2016-02-05T00:00:00"/>
        <d v="2016-02-06T00:00:00"/>
        <d v="2016-02-07T00:00:00"/>
        <d v="2016-02-08T00:00:00"/>
        <d v="2016-02-09T00:00:00"/>
        <d v="2016-02-10T00:00:00"/>
        <d v="2016-02-11T00:00:00"/>
        <d v="2016-02-12T00:00:00"/>
        <d v="2016-02-13T00:00:00"/>
        <d v="2016-02-14T00:00:00"/>
        <d v="2016-02-17T00:00:00"/>
        <d v="2016-02-18T00:00:00"/>
        <d v="2016-02-19T00:00:00"/>
        <d v="2016-02-20T00:00:00"/>
        <d v="2016-02-21T00:00:00"/>
        <d v="2016-02-22T00:00:00"/>
        <d v="2016-02-26T00:00:00"/>
        <d v="2016-02-27T00:00:00"/>
        <d v="2016-02-28T00:00:00"/>
        <d v="2016-03-03T00:00:00"/>
        <d v="2016-03-05T00:00:00"/>
        <d v="2016-03-07T00:00:00"/>
        <d v="2016-03-11T00:00:00"/>
        <d v="2016-03-12T00:00:00"/>
        <d v="2016-03-13T00:00:00"/>
        <d v="2016-03-15T00:00:00"/>
        <d v="2016-03-16T00:00:00"/>
        <d v="2016-03-17T00:00:00"/>
        <d v="2016-03-18T00:00:00"/>
        <d v="2016-03-19T00:00:00"/>
        <d v="2016-03-20T00:00:00"/>
        <d v="2016-03-21T00:00:00"/>
        <d v="2016-03-22T00:00:00"/>
        <d v="2016-03-23T00:00:00"/>
        <d v="2016-03-25T00:00:00"/>
        <d v="2016-03-28T00:00:00"/>
        <d v="2016-03-29T00:00:00"/>
        <d v="2016-03-30T00:00:00"/>
        <d v="2016-03-31T00:00:00"/>
        <d v="2016-04-01T00:00:00"/>
        <d v="2016-04-02T00:00:00"/>
        <d v="2016-04-03T00:00:00"/>
        <d v="2016-04-07T00:00:00"/>
        <d v="2016-04-10T00:00:00"/>
        <d v="2016-04-12T00:00:00"/>
        <d v="2016-04-13T00:00:00"/>
        <d v="2016-04-15T00:00:00"/>
        <d v="2016-04-18T00:00:00"/>
        <d v="2016-04-19T00:00:00"/>
        <d v="2016-04-20T00:00:00"/>
        <d v="2016-04-22T00:00:00"/>
        <d v="2016-04-23T00:00:00"/>
        <d v="2016-04-24T00:00:00"/>
        <d v="2016-04-28T00:00:00"/>
        <d v="2016-04-29T00:00:00"/>
        <d v="2016-05-03T00:00:00"/>
        <d v="2016-05-05T00:00:00"/>
        <d v="2016-05-06T00:00:00"/>
        <d v="2016-05-07T00:00:00"/>
        <d v="2016-05-09T00:00:00"/>
        <d v="2016-05-10T00:00:00"/>
        <d v="2016-05-11T00:00:00"/>
        <d v="2016-05-12T00:00:00"/>
        <d v="2016-05-13T00:00:00"/>
        <d v="2016-05-14T00:00:00"/>
        <d v="2016-05-16T00:00:00"/>
        <d v="2016-05-17T00:00:00"/>
        <d v="2016-05-20T00:00:00"/>
        <d v="2016-05-21T00:00:00"/>
        <d v="2016-05-22T00:00:00"/>
        <d v="2016-05-23T00:00:00"/>
        <d v="2016-05-25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6T00:00:00"/>
        <d v="2016-06-18T00:00:00"/>
        <d v="2016-06-21T00:00:00"/>
        <d v="2016-06-24T00:00:00"/>
        <d v="2016-06-25T00:00:00"/>
        <d v="2016-06-26T00:00:00"/>
        <d v="2016-06-27T00:00:00"/>
        <d v="2016-06-28T00:00:00"/>
        <d v="2016-06-29T00:00:00"/>
        <d v="2016-06-30T00:00:00"/>
        <d v="2016-07-01T00:00:00"/>
        <d v="2016-07-02T00:00:00"/>
        <d v="2016-07-03T00:00:00"/>
        <d v="2016-07-05T00:00:00"/>
        <d v="2016-07-06T00:00:00"/>
        <d v="2016-07-08T00:00:00"/>
        <d v="2016-07-09T00:00:00"/>
        <d v="2016-07-10T00:00:00"/>
        <d v="2016-07-11T00:00:00"/>
        <d v="2016-07-12T00:00:00"/>
        <d v="2016-07-13T00:00:00"/>
        <d v="2016-07-14T00:00:00"/>
        <d v="2016-07-16T00:00:00"/>
        <d v="2016-07-17T00:00:00"/>
        <d v="2016-07-19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4T00:00:00"/>
        <d v="2016-08-15T00:00:00"/>
        <d v="2016-08-16T00:00:00"/>
        <d v="2016-08-17T00:00:00"/>
        <d v="2016-08-18T00:00:00"/>
        <d v="2016-08-19T00:00:00"/>
        <d v="2016-08-21T00:00:00"/>
        <d v="2016-08-22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4T00:00:00"/>
        <d v="2016-09-25T00:00:00"/>
        <d v="2016-09-26T00:00:00"/>
        <d v="2016-09-27T00:00:00"/>
        <d v="2016-09-28T00:00:00"/>
        <d v="2016-10-02T00:00:00"/>
        <d v="2016-10-03T00:00:00"/>
        <d v="2016-10-04T00:00:00"/>
        <d v="2016-10-06T00:00:00"/>
        <d v="2016-10-07T00:00:00"/>
        <d v="2016-10-09T00:00:00"/>
        <d v="2016-10-10T00:00:00"/>
        <d v="2016-10-11T00:00:00"/>
        <d v="2016-10-12T00:00:00"/>
        <d v="2016-10-13T00:00:00"/>
        <d v="2016-10-14T00:00:00"/>
        <d v="2016-10-16T00:00:00"/>
        <d v="2016-10-17T00:00:00"/>
        <d v="2016-10-18T00:00:00"/>
        <d v="2016-10-19T00:00:00"/>
        <d v="2016-10-20T00:00:00"/>
        <d v="2016-10-22T00:00:00"/>
        <d v="2016-10-23T00:00:00"/>
        <d v="2016-10-24T00:00:00"/>
        <d v="2016-10-26T00:00:00"/>
        <d v="2016-10-28T00:00:00"/>
        <d v="2016-10-29T00:00:00"/>
        <d v="2016-10-30T00:00:00"/>
        <d v="2016-10-31T00:00:00"/>
        <d v="2016-11-01T00:00:00"/>
        <d v="2016-11-02T00:00:00"/>
        <d v="2016-11-03T00:00:00"/>
        <d v="2016-11-04T00:00:00"/>
        <d v="2016-11-05T00:00:00"/>
        <d v="2016-11-06T00:00:00"/>
        <d v="2016-11-08T00:00:00"/>
        <d v="2016-11-09T00:00:00"/>
        <d v="2016-11-11T00:00:00"/>
        <d v="2016-11-12T00:00:00"/>
        <d v="2016-11-14T00:00:00"/>
        <d v="2016-11-15T00:00:00"/>
        <d v="2016-11-16T00:00:00"/>
        <d v="2016-11-17T00:00:00"/>
        <d v="2016-11-18T00:00:00"/>
        <d v="2016-11-19T00:00:00"/>
        <d v="2016-11-20T00:00:00"/>
        <d v="2016-11-21T00:00:00"/>
        <d v="2016-11-25T00:00:00"/>
        <d v="2016-11-26T00:00:00"/>
        <d v="2016-11-27T00:00:00"/>
        <d v="2016-11-28T00:00:00"/>
        <d v="2016-11-29T00:00:00"/>
        <d v="2016-12-01T00:00:00"/>
        <d v="2016-12-04T00:00:00"/>
        <d v="2016-12-05T00:00:00"/>
        <d v="2016-12-06T00:00:00"/>
        <d v="2016-12-07T00:00:00"/>
        <d v="2016-12-08T00:00:00"/>
        <d v="2016-12-09T00:00:00"/>
        <d v="2016-12-10T00:00:00"/>
        <d v="2016-12-11T00:00:00"/>
        <d v="2016-12-12T00:00:00"/>
        <d v="2016-12-14T00:00:00"/>
        <d v="2016-12-15T00:00:00"/>
        <d v="2016-12-16T00:00:00"/>
        <d v="2016-12-18T00:00:00"/>
        <d v="2016-12-19T00:00:00"/>
        <d v="2016-12-20T00:00:00"/>
        <d v="2016-12-21T00:00:00"/>
        <d v="2016-12-22T00:00:00"/>
        <d v="2016-12-23T00:00:00"/>
        <d v="2016-12-24T00:00:00"/>
        <d v="2016-12-25T00:00:00"/>
        <d v="2016-12-26T00:00:00"/>
        <d v="2016-12-27T00:00:00"/>
        <d v="2016-12-29T00:00:00"/>
        <d v="2016-12-30T00:00:00"/>
        <d v="2016-12-31T00:00:00"/>
        <d v="2017-01-01T00:00:00"/>
        <d v="2017-01-07T00:00:00"/>
        <d v="2017-01-08T00:00:00"/>
        <d v="2017-01-09T00:00:00"/>
        <d v="2017-01-10T00:00:00"/>
        <d v="2017-01-11T00:00:00"/>
        <d v="2017-01-13T00:00:00"/>
        <d v="2017-01-14T00:00:00"/>
        <d v="2017-01-16T00:00:00"/>
        <d v="2017-01-17T00:00:00"/>
        <d v="2017-01-18T00:00:00"/>
        <d v="2017-01-19T00:00:00"/>
        <d v="2017-01-20T00:00:00"/>
        <d v="2017-01-22T00:00:00"/>
        <d v="2017-01-23T00:00:00"/>
        <d v="2017-01-24T00:00:00"/>
        <d v="2017-01-26T00:00:00"/>
        <d v="2017-01-27T00:00:00"/>
        <d v="2017-01-28T00:00:00"/>
        <d v="2017-01-29T00:00:00"/>
        <d v="2017-01-30T00:00:00"/>
        <d v="2017-01-31T00:00:00"/>
        <d v="2017-02-01T00:00:00"/>
        <d v="2017-02-04T00:00:00"/>
        <d v="2017-02-07T00:00:00"/>
        <d v="2017-02-08T00:00:00"/>
        <d v="2017-02-09T00:00:00"/>
        <d v="2017-02-10T00:00:00"/>
        <d v="2017-02-11T00:00:00"/>
        <d v="2017-02-12T00:00:00"/>
        <d v="2017-02-14T00:00:00"/>
        <d v="2017-02-15T00:00:00"/>
        <d v="2017-02-16T00:00:00"/>
        <d v="2017-02-17T00:00:00"/>
        <d v="2017-02-20T00:00:00"/>
        <d v="2017-02-21T00:00:00"/>
        <d v="2017-02-22T00:00:00"/>
        <d v="2017-02-24T00:00:00"/>
        <d v="2017-02-26T00:00:00"/>
        <d v="2017-02-27T00:00:00"/>
        <d v="2017-02-28T00:00:00"/>
        <d v="2017-03-01T00:00:00"/>
        <d v="2017-03-02T00:00:00"/>
        <d v="2017-03-03T00:00:00"/>
        <d v="2017-03-04T00:00:00"/>
        <d v="2017-03-05T00:00:00"/>
        <d v="2017-03-06T00:00:00"/>
        <d v="2017-03-07T00:00:00"/>
        <d v="2017-03-08T00:00:00"/>
        <d v="2017-03-11T00:00:00"/>
        <d v="2017-03-12T00:00:00"/>
        <d v="2017-03-15T00:00:00"/>
        <d v="2017-03-16T00:00:00"/>
        <d v="2017-03-17T00:00:00"/>
        <d v="2017-03-18T00:00:00"/>
        <d v="2017-03-19T00:00:00"/>
        <d v="2017-03-20T00:00:00"/>
        <d v="2017-03-21T00:00:00"/>
        <d v="2017-03-22T00:00:00"/>
        <d v="2017-03-23T00:00:00"/>
        <d v="2017-03-25T00:00:00"/>
        <d v="2017-03-26T00:00:00"/>
        <d v="2017-03-27T00:00:00"/>
        <d v="2017-03-30T00:00:00"/>
        <d v="2017-04-01T00:00:00"/>
        <d v="2017-04-02T00:00:00"/>
        <d v="2017-04-03T00:00:00"/>
        <d v="2017-04-04T00:00:00"/>
        <d v="2017-04-06T00:00:00"/>
        <d v="2017-04-07T00:00:00"/>
        <d v="2017-04-08T00:00:00"/>
        <d v="2017-04-10T00:00:00"/>
        <d v="2017-04-11T00:00:00"/>
        <d v="2017-04-12T00:00:00"/>
        <d v="2017-04-13T00:00:00"/>
        <d v="2017-04-14T00:00:00"/>
        <d v="2017-04-16T00:00:00"/>
        <d v="2017-04-17T00:00:00"/>
        <d v="2017-04-18T00:00:00"/>
        <d v="2017-04-19T00:00:00"/>
        <d v="2017-04-23T00:00:00"/>
        <d v="2017-04-29T00:00:00"/>
        <d v="2017-05-01T00:00:00"/>
        <d v="2017-05-02T00:00:00"/>
        <d v="2017-05-03T00:00:00"/>
        <d v="2017-05-04T00:00:00"/>
        <d v="2017-05-05T00:00:00"/>
        <d v="2017-05-06T00:00:00"/>
        <d v="2017-05-08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6T00:00:00"/>
        <d v="2017-06-08T00:00:00"/>
        <d v="2017-06-09T00:00:00"/>
        <d v="2017-06-10T00:00:00"/>
        <d v="2017-06-11T00:00:00"/>
        <d v="2017-06-12T00:00:00"/>
        <d v="2017-06-13T00:00:00"/>
        <d v="2017-06-14T00:00:00"/>
        <d v="2017-06-15T00:00:00"/>
        <d v="2017-06-16T00:00:00"/>
        <d v="2017-06-17T00:00:00"/>
        <d v="2017-06-18T00:00:00"/>
        <d v="2017-06-20T00:00:00"/>
        <d v="2017-06-21T00:00:00"/>
        <d v="2017-06-22T00:00:00"/>
        <d v="2017-06-23T00:00:00"/>
        <d v="2017-06-24T00:00:00"/>
        <d v="2017-06-25T00:00:00"/>
        <d v="2017-06-26T00:00:00"/>
        <d v="2017-06-27T00:00:00"/>
        <d v="2017-06-28T00:00:00"/>
        <d v="2017-06-29T00:00:00"/>
        <d v="2017-06-30T00:00:00"/>
        <d v="2017-07-03T00:00:00"/>
        <d v="2017-07-04T00:00:00"/>
        <d v="2017-07-05T00:00:00"/>
        <d v="2017-07-06T00:00:00"/>
        <d v="2017-07-07T00:00:00"/>
        <d v="2017-07-08T00:00:00"/>
        <d v="2017-07-09T00:00:00"/>
        <d v="2017-07-12T00:00:00"/>
        <d v="2017-07-14T00:00:00"/>
        <d v="2017-07-15T00:00:00"/>
        <d v="2017-07-18T00:00:00"/>
        <d v="2017-07-20T00:00:00"/>
        <d v="2017-07-21T00:00:00"/>
        <d v="2017-07-22T00:00:00"/>
        <d v="2017-07-23T00:00:00"/>
        <d v="2017-07-24T00:00:00"/>
        <d v="2017-07-26T00:00:00"/>
        <d v="2017-07-27T00:00:00"/>
        <d v="2017-07-28T00:00:00"/>
        <d v="2017-07-30T00:00:00"/>
        <d v="2017-08-01T00:00:00"/>
        <d v="2017-08-02T00:00:00"/>
        <d v="2017-08-03T00:00:00"/>
        <d v="2017-08-05T00:00:00"/>
        <d v="2017-08-06T00:00:00"/>
        <d v="2017-08-07T00:00:00"/>
        <d v="2017-08-08T00:00:00"/>
        <d v="2017-08-09T00:00:00"/>
        <d v="2017-08-12T00:00:00"/>
        <d v="2017-08-15T00:00:00"/>
        <d v="2017-08-16T00:00:00"/>
        <d v="2017-08-17T00:00:00"/>
        <d v="2017-08-18T00:00:00"/>
        <d v="2017-08-19T00:00:00"/>
        <d v="2017-08-21T00:00:00"/>
        <d v="2017-08-24T00:00:00"/>
        <d v="2017-08-25T00:00:00"/>
        <d v="2017-08-28T00:00:00"/>
        <d v="2017-08-29T00:00:00"/>
        <d v="2017-08-30T00:00:00"/>
        <d v="2017-08-31T00:00:00"/>
        <d v="2017-09-01T00:00:00"/>
        <d v="2017-09-02T00:00:00"/>
        <d v="2017-09-06T00:00:00"/>
        <d v="2017-09-07T00:00:00"/>
        <d v="2017-09-08T00:00:00"/>
        <d v="2017-09-09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10-01T00:00:00"/>
        <d v="2017-10-03T00:00:00"/>
        <d v="2017-10-05T00:00:00"/>
        <d v="2017-10-07T00:00:00"/>
        <d v="2017-10-08T00:00:00"/>
        <d v="2017-10-11T00:00:00"/>
        <d v="2017-10-12T00:00:00"/>
        <d v="2017-10-13T00:00:00"/>
        <d v="2017-10-14T00:00:00"/>
        <d v="2017-10-15T00:00:00"/>
        <d v="2017-10-16T00:00:00"/>
        <d v="2017-10-19T00:00:00"/>
        <d v="2017-10-20T00:00:00"/>
        <d v="2017-10-21T00:00:00"/>
        <d v="2017-10-22T00:00:00"/>
        <d v="2017-10-24T00:00:00"/>
        <d v="2017-10-25T00:00:00"/>
        <d v="2017-10-26T00:00:00"/>
        <d v="2017-10-27T00:00:00"/>
        <d v="2017-10-28T00:00:00"/>
        <d v="2017-10-30T00:00:00"/>
        <d v="2017-11-01T00:00:00"/>
        <d v="2017-11-02T00:00:00"/>
        <d v="2017-11-03T00:00:00"/>
        <d v="2017-11-06T00:00:00"/>
        <d v="2017-11-07T00:00:00"/>
        <d v="2017-11-09T00:00:00"/>
        <d v="2017-11-11T00:00:00"/>
        <d v="2017-11-12T00:00:00"/>
        <d v="2017-11-13T00:00:00"/>
        <d v="2017-11-15T00:00:00"/>
        <d v="2017-11-16T00:00:00"/>
        <d v="2017-11-17T00:00:00"/>
        <d v="2017-11-21T00:00:00"/>
        <d v="2017-11-22T00:00:00"/>
        <d v="2017-11-23T00:00:00"/>
        <d v="2017-11-25T00:00:00"/>
        <d v="2017-11-28T00:00:00"/>
        <d v="2017-11-30T00:00:00"/>
        <d v="2017-12-02T00:00:00"/>
        <d v="2017-12-03T00:00:00"/>
        <d v="2017-12-04T00:00:00"/>
        <d v="2017-12-05T00:00:00"/>
        <d v="2017-12-06T00:00:00"/>
        <d v="2017-12-07T00:00:00"/>
        <d v="2017-12-08T00:00:00"/>
        <d v="2017-12-09T00:00:00"/>
        <d v="2017-12-11T00:00:00"/>
        <d v="2017-12-12T00:00:00"/>
        <d v="2017-12-13T00:00:00"/>
        <d v="2017-12-16T00:00:00"/>
        <d v="2017-12-17T00:00:00"/>
        <d v="2017-12-18T00:00:00"/>
        <d v="2017-12-19T00:00:00"/>
        <d v="2017-12-20T00:00:00"/>
        <d v="2017-12-21T00:00:00"/>
        <d v="2017-12-22T00:00:00"/>
        <d v="2017-12-23T00:00:00"/>
        <d v="2017-12-24T00:00:00"/>
        <d v="2017-12-25T00:00:00"/>
        <d v="2017-12-26T00:00:00"/>
        <d v="2017-12-28T00:00:00"/>
        <d v="2017-12-29T00:00:00"/>
        <d v="2017-12-30T00:00:00"/>
        <d v="2017-12-31T00:00:00"/>
        <d v="2018-01-01T00:00:00"/>
        <d v="2018-01-02T00:00:00"/>
        <d v="2018-01-03T00:00:00"/>
        <d v="2018-01-06T00:00:00"/>
        <d v="2018-01-08T00:00:00"/>
        <d v="2018-01-10T00:00:00"/>
        <d v="2018-01-12T00:00:00"/>
        <d v="2018-01-13T00:00:00"/>
        <d v="2018-01-14T00:00:00"/>
        <d v="2018-01-15T00:00:00"/>
        <d v="2018-01-20T00:00:00"/>
        <d v="2018-01-21T00:00:00"/>
        <d v="2018-01-22T00:00:00"/>
        <d v="2018-01-23T00:00:00"/>
        <d v="2018-01-24T00:00:00"/>
        <d v="2018-01-25T00:00:00"/>
        <d v="2018-01-26T00:00:00"/>
        <d v="2018-01-27T00:00:00"/>
        <d v="2018-01-28T00:00:00"/>
        <d v="2018-01-29T00:00:00"/>
        <d v="2018-01-30T00:00:00"/>
        <d v="2018-02-01T00:00:00"/>
        <d v="2018-02-03T00:00:00"/>
        <d v="2018-02-04T00:00:00"/>
        <d v="2018-02-05T00:00:00"/>
        <d v="2018-02-06T00:00:00"/>
        <d v="2018-02-07T00:00:00"/>
        <d v="2018-02-08T00:00:00"/>
        <d v="2018-02-10T00:00:00"/>
        <d v="2018-02-11T00:00:00"/>
        <d v="2018-02-14T00:00:00"/>
        <d v="2018-02-15T00:00:00"/>
        <d v="2018-02-17T00:00:00"/>
        <d v="2018-02-18T00:00:00"/>
        <d v="2018-02-19T00:00:00"/>
        <d v="2018-02-20T00:00:00"/>
        <d v="2018-02-21T00:00:00"/>
        <d v="2018-02-22T00:00:00"/>
        <d v="2018-02-24T00:00:00"/>
        <d v="2018-02-26T00:00:00"/>
        <d v="2018-02-28T00:00:00"/>
        <d v="2018-03-01T00:00:00"/>
        <d v="2018-03-02T00:00:00"/>
        <d v="2018-03-03T00:00:00"/>
        <d v="2018-03-06T00:00:00"/>
        <d v="2018-03-08T00:00:00"/>
        <d v="2018-03-09T00:00:00"/>
        <d v="2018-03-10T00:00:00"/>
        <d v="2018-03-12T00:00:00"/>
        <d v="2018-03-13T00:00:00"/>
        <d v="2018-03-14T00:00:00"/>
        <d v="2018-03-15T00:00:00"/>
        <d v="2018-03-16T00:00:00"/>
        <d v="2018-03-17T00:00:00"/>
        <d v="2018-03-18T00:00:00"/>
        <d v="2018-03-19T00:00:00"/>
        <d v="2018-03-20T00:00:00"/>
        <d v="2018-03-21T00:00:00"/>
        <d v="2018-03-23T00:00:00"/>
        <d v="2018-03-26T00:00:00"/>
        <d v="2018-03-27T00:00:00"/>
        <d v="2018-03-28T00:00:00"/>
        <d v="2018-03-29T00:00:00"/>
        <d v="2018-03-30T00:00:00"/>
        <d v="2018-03-31T00:00:00"/>
        <d v="2018-04-01T00:00:00"/>
        <d v="2018-04-02T00:00:00"/>
        <d v="2018-04-03T00:00:00"/>
        <d v="2018-04-04T00:00:00"/>
        <d v="2018-04-05T00:00:00"/>
        <d v="2018-04-06T00:00:00"/>
        <d v="2018-04-07T00:00:00"/>
        <d v="2018-04-09T00:00:00"/>
        <d v="2018-04-10T00:00:00"/>
        <d v="2018-04-11T00:00:00"/>
        <d v="2018-04-12T00:00:00"/>
        <d v="2018-04-14T00:00:00"/>
        <d v="2018-04-15T00:00:00"/>
        <d v="2018-04-16T00:00:00"/>
        <d v="2018-04-17T00:00:00"/>
        <d v="2018-04-19T00:00:00"/>
        <d v="2018-04-20T00:00:00"/>
        <d v="2018-04-22T00:00:00"/>
        <d v="2018-04-23T00:00:00"/>
        <d v="2018-04-24T00:00:00"/>
        <d v="2018-04-25T00:00:00"/>
        <d v="2018-04-27T00:00:00"/>
        <d v="2018-04-29T00:00:00"/>
        <d v="2018-04-30T00:00:00"/>
        <d v="2018-05-01T00:00:00"/>
        <d v="2018-05-03T00:00:00"/>
        <d v="2018-05-04T00:00:00"/>
        <d v="2018-05-05T00:00:00"/>
        <d v="2018-05-06T00:00:00"/>
        <d v="2018-05-08T00:00:00"/>
        <d v="2018-05-10T00:00:00"/>
        <d v="2018-05-11T00:00:00"/>
        <d v="2018-05-15T00:00:00"/>
        <d v="2018-05-16T00:00:00"/>
        <d v="2018-05-17T00:00:00"/>
        <d v="2018-05-20T00:00:00"/>
        <d v="2018-05-21T00:00:00"/>
        <d v="2018-05-22T00:00:00"/>
        <d v="2018-05-24T00:00:00"/>
        <d v="2018-05-25T00:00:00"/>
        <d v="2018-05-26T00:00:00"/>
        <d v="2018-05-27T00:00:00"/>
        <d v="2018-05-28T00:00:00"/>
        <d v="2018-05-29T00:00:00"/>
        <d v="2018-05-30T00:00:00"/>
        <d v="2018-05-31T00:00:00"/>
        <d v="2018-06-01T00:00:00"/>
        <d v="2018-06-02T00:00:00"/>
        <d v="2018-06-03T00:00:00"/>
        <d v="2018-06-06T00:00:00"/>
        <d v="2018-06-07T00:00:00"/>
        <d v="2018-06-08T00:00:00"/>
        <d v="2018-06-09T00:00:00"/>
        <d v="2018-06-11T00:00:00"/>
        <d v="2018-06-12T00:00:00"/>
        <d v="2018-06-13T00:00:00"/>
        <d v="2018-06-14T00:00:00"/>
        <d v="2018-06-15T00:00:00"/>
        <d v="2018-06-16T00:00:00"/>
        <d v="2018-06-17T00:00:00"/>
        <d v="2018-06-18T00:00:00"/>
        <d v="2018-06-19T00:00:00"/>
        <d v="2018-06-20T00:00:00"/>
        <d v="2018-06-21T00:00:00"/>
        <d v="2018-06-22T00:00:00"/>
        <d v="2018-06-24T00:00:00"/>
        <d v="2018-06-26T00:00:00"/>
        <d v="2018-06-27T00:00:00"/>
        <d v="2018-06-28T00:00:00"/>
        <d v="2018-06-29T00:00:00"/>
        <d v="2018-06-30T00:00:00"/>
        <d v="2018-07-02T00:00:00"/>
        <d v="2018-07-03T00:00:00"/>
        <d v="2018-07-05T00:00:00"/>
      </sharedItems>
    </cacheField>
    <cacheField name="[Table1].[تاريخ الاستيراد (Month)].[تاريخ الاستيراد (Month)]" caption="تاريخ الاستيراد (Month)" numFmtId="0" hierarchy="15" level="1">
      <sharedItems count="12">
        <s v="Jan"/>
        <s v="Feb"/>
        <s v="Mar"/>
        <s v="Apr"/>
        <s v="May"/>
        <s v="Jun"/>
        <s v="Jul"/>
        <s v="Aug"/>
        <s v="Sep"/>
        <s v="Oct"/>
        <s v="Nov"/>
        <s v="Dec"/>
      </sharedItems>
    </cacheField>
    <cacheField name="[Table1].[تاريخ الاستيراد (Quarter)].[تاريخ الاستيراد (Quarter)]" caption="تاريخ الاستيراد (Quarter)" numFmtId="0" hierarchy="14" level="1">
      <sharedItems count="4">
        <s v="Qtr1"/>
        <s v="Qtr2"/>
        <s v="Qtr3"/>
        <s v="Qtr4"/>
      </sharedItems>
    </cacheField>
    <cacheField name="[Table1].[تاريخ الاستيراد (Year)].[تاريخ الاستيراد (Year)]" caption="تاريخ الاستيراد (Year)" numFmtId="0" hierarchy="13" level="1">
      <sharedItems count="3">
        <s v="2016"/>
        <s v="2017"/>
        <s v="2018"/>
      </sharedItems>
    </cacheField>
    <cacheField name="[Measures].[Count of وجهة التصدير]" caption="Count of وجهة التصدير" numFmtId="0" hierarchy="31" level="32767"/>
    <cacheField name="[Table1].[وجهة التصدير].[وجهة التصدير]" caption="وجهة التصدير" numFmtId="0" hierarchy="9" level="1">
      <sharedItems count="9">
        <s v="Algeria"/>
        <s v="Egypt"/>
        <s v="Jordan"/>
        <s v="Lebanon"/>
        <s v="Morocco"/>
        <s v="Oman"/>
        <s v="Saudi Arabia"/>
        <s v="Syria"/>
        <s v="United Arab Emirates"/>
      </sharedItems>
    </cacheField>
  </cacheFields>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2" memberValueDatatype="7" unbalanced="0">
      <fieldsUsage count="2">
        <fieldUsage x="-1"/>
        <fieldUsage x="0"/>
      </fieldsUsage>
    </cacheHierarchy>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2" memberValueDatatype="130" unbalanced="0">
      <fieldsUsage count="2">
        <fieldUsage x="-1"/>
        <fieldUsage x="5"/>
      </fieldsUsage>
    </cacheHierarchy>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2" memberValueDatatype="130" unbalanced="0">
      <fieldsUsage count="2">
        <fieldUsage x="-1"/>
        <fieldUsage x="3"/>
      </fieldsUsage>
    </cacheHierarchy>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2" memberValueDatatype="130" unbalanced="0">
      <fieldsUsage count="2">
        <fieldUsage x="-1"/>
        <fieldUsage x="2"/>
      </fieldsUsage>
    </cacheHierarchy>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2" memberValueDatatype="130" unbalanced="0">
      <fieldsUsage count="2">
        <fieldUsage x="-1"/>
        <fieldUsage x="1"/>
      </fieldsUsage>
    </cacheHierarchy>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878440509259" backgroundQuery="1" createdVersion="8" refreshedVersion="8" minRefreshableVersion="3" recordCount="0" supportSubquery="1" supportAdvancedDrill="1" xr:uid="{A1D4506A-DEF0-44B7-AEA6-026B5C44E324}">
  <cacheSource type="external" connectionId="3"/>
  <cacheFields count="6">
    <cacheField name="[Table1].[تاريخ التصدير].[تاريخ التصدير]" caption="تاريخ التصدير" numFmtId="0" hierarchy="8" level="1">
      <sharedItems containsSemiMixedTypes="0" containsNonDate="0" containsDate="1" containsString="0" minDate="2016-01-18T00:00:00" maxDate="2018-08-02T00:00:00" count="677">
        <d v="2016-01-18T00:00:00"/>
        <d v="2016-01-20T00:00:00"/>
        <d v="2016-01-24T00:00:00"/>
        <d v="2016-01-25T00:00:00"/>
        <d v="2016-01-29T00:00:00"/>
        <d v="2016-01-30T00:00:00"/>
        <d v="2016-01-31T00:00:00"/>
        <d v="2016-02-01T00:00:00"/>
        <d v="2016-02-02T00:00:00"/>
        <d v="2016-02-03T00:00:00"/>
        <d v="2016-02-05T00:00:00"/>
        <d v="2016-02-06T00:00:00"/>
        <d v="2016-02-07T00:00:00"/>
        <d v="2016-02-08T00:00:00"/>
        <d v="2016-02-09T00:00:00"/>
        <d v="2016-02-13T00:00:00"/>
        <d v="2016-02-14T00:00:00"/>
        <d v="2016-02-16T00:00:00"/>
        <d v="2016-02-17T00:00:00"/>
        <d v="2016-02-18T00:00:00"/>
        <d v="2016-02-19T00:00:00"/>
        <d v="2016-02-20T00:00:00"/>
        <d v="2016-02-22T00:00:00"/>
        <d v="2016-02-23T00:00:00"/>
        <d v="2016-02-24T00:00:00"/>
        <d v="2016-02-25T00:00:00"/>
        <d v="2016-02-26T00:00:00"/>
        <d v="2016-02-28T00:00:00"/>
        <d v="2016-03-01T00:00:00"/>
        <d v="2016-03-02T00:00:00"/>
        <d v="2016-03-03T00:00:00"/>
        <d v="2016-03-05T00:00:00"/>
        <d v="2016-03-06T00:00:00"/>
        <d v="2016-03-07T00:00:00"/>
        <d v="2016-03-08T00:00:00"/>
        <d v="2016-03-09T00:00:00"/>
        <d v="2016-03-10T00:00:00"/>
        <d v="2016-03-11T00:00:00"/>
        <d v="2016-03-14T00:00:00"/>
        <d v="2016-03-15T00:00:00"/>
        <d v="2016-03-20T00:00:00"/>
        <d v="2016-03-21T00:00:00"/>
        <d v="2016-03-22T00:00:00"/>
        <d v="2016-03-23T00:00:00"/>
        <d v="2016-03-24T00:00:00"/>
        <d v="2016-03-25T00:00:00"/>
        <d v="2016-03-26T00:00:00"/>
        <d v="2016-03-27T00:00:00"/>
        <d v="2016-03-28T00:00:00"/>
        <d v="2016-03-30T00:00:00"/>
        <d v="2016-03-31T00:00:00"/>
        <d v="2016-04-01T00:00:00"/>
        <d v="2016-04-03T00:00:00"/>
        <d v="2016-04-04T00:00:00"/>
        <d v="2016-04-05T00:00:00"/>
        <d v="2016-04-06T00:00:00"/>
        <d v="2016-04-07T00:00:00"/>
        <d v="2016-04-08T00:00:00"/>
        <d v="2016-04-09T00:00:00"/>
        <d v="2016-04-10T00:00:00"/>
        <d v="2016-04-11T00:00:00"/>
        <d v="2016-04-13T00:00:00"/>
        <d v="2016-04-15T00:00:00"/>
        <d v="2016-04-16T00:00:00"/>
        <d v="2016-04-17T00:00:00"/>
        <d v="2016-04-19T00:00:00"/>
        <d v="2016-04-20T00:00:00"/>
        <d v="2016-04-21T00:00:00"/>
        <d v="2016-04-23T00:00:00"/>
        <d v="2016-04-25T00:00:00"/>
        <d v="2016-04-28T00:00:00"/>
        <d v="2016-04-29T00:00:00"/>
        <d v="2016-04-30T00:00:00"/>
        <d v="2016-05-02T00:00:00"/>
        <d v="2016-05-03T00:00:00"/>
        <d v="2016-05-04T00:00:00"/>
        <d v="2016-05-10T00:00:00"/>
        <d v="2016-05-13T00:00:00"/>
        <d v="2016-05-16T00:00:00"/>
        <d v="2016-05-17T00:00:00"/>
        <d v="2016-05-18T00:00:00"/>
        <d v="2016-05-21T00:00:00"/>
        <d v="2016-05-23T00:00:00"/>
        <d v="2016-05-25T00:00:00"/>
        <d v="2016-05-27T00:00:00"/>
        <d v="2016-05-29T00:00:00"/>
        <d v="2016-05-30T00:00:00"/>
        <d v="2016-06-01T00:00:00"/>
        <d v="2016-06-03T00:00:00"/>
        <d v="2016-06-04T00:00:00"/>
        <d v="2016-06-05T00:00:00"/>
        <d v="2016-06-06T00:00:00"/>
        <d v="2016-06-07T00:00:00"/>
        <d v="2016-06-08T00:00:00"/>
        <d v="2016-06-10T00:00:00"/>
        <d v="2016-06-11T00:00:00"/>
        <d v="2016-06-12T00:00:00"/>
        <d v="2016-06-14T00:00:00"/>
        <d v="2016-06-15T00:00:00"/>
        <d v="2016-06-16T00:00:00"/>
        <d v="2016-06-17T00:00:00"/>
        <d v="2016-06-18T00:00:00"/>
        <d v="2016-06-19T00:00:00"/>
        <d v="2016-06-20T00:00:00"/>
        <d v="2016-06-22T00:00:00"/>
        <d v="2016-06-24T00:00:00"/>
        <d v="2016-06-25T00:00:00"/>
        <d v="2016-06-26T00:00:00"/>
        <d v="2016-06-27T00:00:00"/>
        <d v="2016-06-28T00:00:00"/>
        <d v="2016-06-29T00:00:00"/>
        <d v="2016-06-30T00:00:00"/>
        <d v="2016-07-02T00:00:00"/>
        <d v="2016-07-03T00:00:00"/>
        <d v="2016-07-04T00:00:00"/>
        <d v="2016-07-05T00:00:00"/>
        <d v="2016-07-06T00:00:00"/>
        <d v="2016-07-09T00:00:00"/>
        <d v="2016-07-10T00:00:00"/>
        <d v="2016-07-11T00:00:00"/>
        <d v="2016-07-12T00:00:00"/>
        <d v="2016-07-14T00:00:00"/>
        <d v="2016-07-15T00:00:00"/>
        <d v="2016-07-18T00:00:00"/>
        <d v="2016-07-20T00:00:00"/>
        <d v="2016-07-21T00:00:00"/>
        <d v="2016-07-22T00:00:00"/>
        <d v="2016-07-23T00:00:00"/>
        <d v="2016-07-24T00:00:00"/>
        <d v="2016-07-25T00:00:00"/>
        <d v="2016-07-26T00:00:00"/>
        <d v="2016-07-27T00:00:00"/>
        <d v="2016-07-31T00:00:00"/>
        <d v="2016-08-01T00:00:00"/>
        <d v="2016-08-02T00:00:00"/>
        <d v="2016-08-03T00:00:00"/>
        <d v="2016-08-04T00:00:00"/>
        <d v="2016-08-05T00:00:00"/>
        <d v="2016-08-06T00:00:00"/>
        <d v="2016-08-07T00:00:00"/>
        <d v="2016-08-09T00:00:00"/>
        <d v="2016-08-10T00:00:00"/>
        <d v="2016-08-11T00:00:00"/>
        <d v="2016-08-12T00:00:00"/>
        <d v="2016-08-13T00:00:00"/>
        <d v="2016-08-15T00:00:00"/>
        <d v="2016-08-17T00:00:00"/>
        <d v="2016-08-18T00:00:00"/>
        <d v="2016-08-19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1T00:00:00"/>
        <d v="2016-09-22T00:00:00"/>
        <d v="2016-09-23T00:00:00"/>
        <d v="2016-09-24T00:00:00"/>
        <d v="2016-09-25T00:00:00"/>
        <d v="2016-09-27T00:00:00"/>
        <d v="2016-09-28T00:00:00"/>
        <d v="2016-09-29T00:00:00"/>
        <d v="2016-09-30T00:00:00"/>
        <d v="2016-10-01T00:00:00"/>
        <d v="2016-10-02T00:00:00"/>
        <d v="2016-10-03T00:00:00"/>
        <d v="2016-10-04T00:00:00"/>
        <d v="2016-10-05T00:00:00"/>
        <d v="2016-10-06T00:00:00"/>
        <d v="2016-10-07T00:00:00"/>
        <d v="2016-10-08T00:00:00"/>
        <d v="2016-10-10T00:00:00"/>
        <d v="2016-10-11T00:00:00"/>
        <d v="2016-10-12T00:00:00"/>
        <d v="2016-10-14T00:00:00"/>
        <d v="2016-10-16T00:00:00"/>
        <d v="2016-10-18T00:00:00"/>
        <d v="2016-10-19T00:00:00"/>
        <d v="2016-10-23T00:00:00"/>
        <d v="2016-10-24T00:00:00"/>
        <d v="2016-10-26T00:00:00"/>
        <d v="2016-10-27T00:00:00"/>
        <d v="2016-10-28T00:00:00"/>
        <d v="2016-10-29T00:00:00"/>
        <d v="2016-10-30T00:00:00"/>
        <d v="2016-10-31T00:00:00"/>
        <d v="2016-11-01T00:00:00"/>
        <d v="2016-11-03T00:00:00"/>
        <d v="2016-11-04T00:00:00"/>
        <d v="2016-11-05T00:00:00"/>
        <d v="2016-11-06T00:00:00"/>
        <d v="2016-11-08T00:00:00"/>
        <d v="2016-11-10T00:00:00"/>
        <d v="2016-11-11T00:00:00"/>
        <d v="2016-11-13T00:00:00"/>
        <d v="2016-11-14T00:00:00"/>
        <d v="2016-11-15T00:00:00"/>
        <d v="2016-11-16T00:00:00"/>
        <d v="2016-11-17T00:00:00"/>
        <d v="2016-11-19T00:00:00"/>
        <d v="2016-11-20T00:00:00"/>
        <d v="2016-11-22T00:00:00"/>
        <d v="2016-11-24T00:00:00"/>
        <d v="2016-11-26T00:00:00"/>
        <d v="2016-11-28T00:00:00"/>
        <d v="2016-11-29T00:00:00"/>
        <d v="2016-11-30T00:00:00"/>
        <d v="2016-12-01T00:00:00"/>
        <d v="2016-12-02T00:00:00"/>
        <d v="2016-12-03T00:00:00"/>
        <d v="2016-12-04T00:00:00"/>
        <d v="2016-12-05T00:00:00"/>
        <d v="2016-12-08T00:00:00"/>
        <d v="2016-12-09T00:00:00"/>
        <d v="2016-12-10T00:00:00"/>
        <d v="2016-12-11T00:00:00"/>
        <d v="2016-12-12T00:00:00"/>
        <d v="2016-12-14T00:00:00"/>
        <d v="2016-12-15T00:00:00"/>
        <d v="2016-12-16T00:00:00"/>
        <d v="2016-12-17T00:00:00"/>
        <d v="2016-12-18T00:00:00"/>
        <d v="2016-12-19T00:00:00"/>
        <d v="2016-12-20T00:00:00"/>
        <d v="2016-12-21T00:00:00"/>
        <d v="2016-12-22T00:00:00"/>
        <d v="2016-12-24T00:00:00"/>
        <d v="2016-12-25T00:00:00"/>
        <d v="2016-12-26T00:00:00"/>
        <d v="2016-12-27T00:00:00"/>
        <d v="2016-12-28T00:00:00"/>
        <d v="2016-12-29T00:00:00"/>
        <d v="2016-12-31T00:00:00"/>
        <d v="2017-01-02T00:00:00"/>
        <d v="2017-01-03T00:00:00"/>
        <d v="2017-01-04T00:00:00"/>
        <d v="2017-01-05T00:00:00"/>
        <d v="2017-01-06T00:00:00"/>
        <d v="2017-01-07T00:00:00"/>
        <d v="2017-01-08T00:00:00"/>
        <d v="2017-01-09T00:00:00"/>
        <d v="2017-01-10T00:00:00"/>
        <d v="2017-01-11T00:00:00"/>
        <d v="2017-01-12T00:00:00"/>
        <d v="2017-01-13T00:00:00"/>
        <d v="2017-01-15T00:00:00"/>
        <d v="2017-01-17T00:00:00"/>
        <d v="2017-01-18T00:00:00"/>
        <d v="2017-01-20T00:00:00"/>
        <d v="2017-01-21T00:00:00"/>
        <d v="2017-01-22T00:00:00"/>
        <d v="2017-01-23T00:00:00"/>
        <d v="2017-01-24T00:00:00"/>
        <d v="2017-01-25T00:00:00"/>
        <d v="2017-01-26T00:00:00"/>
        <d v="2017-01-27T00:00:00"/>
        <d v="2017-01-28T00:00:00"/>
        <d v="2017-01-31T00:00:00"/>
        <d v="2017-02-02T00:00:00"/>
        <d v="2017-02-04T00:00:00"/>
        <d v="2017-02-06T00:00:00"/>
        <d v="2017-02-07T00:00:00"/>
        <d v="2017-02-08T00:00:00"/>
        <d v="2017-02-09T00:00:00"/>
        <d v="2017-02-10T00:00:00"/>
        <d v="2017-02-11T00:00:00"/>
        <d v="2017-02-12T00:00:00"/>
        <d v="2017-02-14T00:00:00"/>
        <d v="2017-02-15T00:00:00"/>
        <d v="2017-02-16T00:00:00"/>
        <d v="2017-02-17T00:00:00"/>
        <d v="2017-02-18T00:00:00"/>
        <d v="2017-02-19T00:00:00"/>
        <d v="2017-02-20T00:00:00"/>
        <d v="2017-02-21T00:00:00"/>
        <d v="2017-02-22T00:00:00"/>
        <d v="2017-02-23T00:00:00"/>
        <d v="2017-02-24T00:00:00"/>
        <d v="2017-02-26T00:00:00"/>
        <d v="2017-02-27T00:00:00"/>
        <d v="2017-02-28T00:00:00"/>
        <d v="2017-03-02T00:00:00"/>
        <d v="2017-03-03T00:00:00"/>
        <d v="2017-03-05T00:00:00"/>
        <d v="2017-03-07T00:00:00"/>
        <d v="2017-03-10T00:00:00"/>
        <d v="2017-03-11T00:00:00"/>
        <d v="2017-03-12T00:00:00"/>
        <d v="2017-03-13T00:00:00"/>
        <d v="2017-03-15T00:00:00"/>
        <d v="2017-03-17T00:00:00"/>
        <d v="2017-03-19T00:00:00"/>
        <d v="2017-03-21T00:00:00"/>
        <d v="2017-03-22T00:00:00"/>
        <d v="2017-03-24T00:00:00"/>
        <d v="2017-03-25T00:00:00"/>
        <d v="2017-03-26T00:00:00"/>
        <d v="2017-03-28T00:00:00"/>
        <d v="2017-03-29T00:00:00"/>
        <d v="2017-03-30T00:00:00"/>
        <d v="2017-03-31T00:00:00"/>
        <d v="2017-04-01T00:00:00"/>
        <d v="2017-04-02T00:00:00"/>
        <d v="2017-04-04T00:00:00"/>
        <d v="2017-04-05T00:00:00"/>
        <d v="2017-04-06T00:00:00"/>
        <d v="2017-04-07T00:00:00"/>
        <d v="2017-04-08T00:00:00"/>
        <d v="2017-04-09T00:00:00"/>
        <d v="2017-04-10T00:00:00"/>
        <d v="2017-04-11T00:00:00"/>
        <d v="2017-04-12T00:00:00"/>
        <d v="2017-04-14T00:00:00"/>
        <d v="2017-04-15T00:00:00"/>
        <d v="2017-04-16T00:00:00"/>
        <d v="2017-04-17T00:00:00"/>
        <d v="2017-04-18T00:00:00"/>
        <d v="2017-04-19T00:00:00"/>
        <d v="2017-04-20T00:00:00"/>
        <d v="2017-04-22T00:00:00"/>
        <d v="2017-04-23T00:00:00"/>
        <d v="2017-04-25T00:00:00"/>
        <d v="2017-04-26T00:00:00"/>
        <d v="2017-04-27T00:00:00"/>
        <d v="2017-04-28T00:00:00"/>
        <d v="2017-05-02T00:00:00"/>
        <d v="2017-05-03T00:00:00"/>
        <d v="2017-05-07T00:00:00"/>
        <d v="2017-05-08T00:00:00"/>
        <d v="2017-05-10T00:00:00"/>
        <d v="2017-05-11T00:00:00"/>
        <d v="2017-05-13T00:00:00"/>
        <d v="2017-05-14T00:00:00"/>
        <d v="2017-05-15T00:00:00"/>
        <d v="2017-05-16T00:00:00"/>
        <d v="2017-05-17T00:00:00"/>
        <d v="2017-05-19T00:00:00"/>
        <d v="2017-05-20T00:00:00"/>
        <d v="2017-05-22T00:00:00"/>
        <d v="2017-05-23T00:00:00"/>
        <d v="2017-05-24T00:00:00"/>
        <d v="2017-05-25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3T00:00:00"/>
        <d v="2017-06-14T00:00:00"/>
        <d v="2017-06-15T00:00:00"/>
        <d v="2017-06-16T00:00:00"/>
        <d v="2017-06-17T00:00:00"/>
        <d v="2017-06-18T00:00:00"/>
        <d v="2017-06-21T00:00:00"/>
        <d v="2017-06-22T00:00:00"/>
        <d v="2017-06-23T00:00:00"/>
        <d v="2017-06-24T00:00:00"/>
        <d v="2017-06-27T00:00:00"/>
        <d v="2017-06-28T00:00:00"/>
        <d v="2017-06-29T00:00:00"/>
        <d v="2017-06-30T00:00:00"/>
        <d v="2017-07-01T00:00:00"/>
        <d v="2017-07-02T00:00:00"/>
        <d v="2017-07-03T00:00:00"/>
        <d v="2017-07-05T00:00:00"/>
        <d v="2017-07-06T00:00:00"/>
        <d v="2017-07-07T00:00:00"/>
        <d v="2017-07-09T00:00:00"/>
        <d v="2017-07-10T00:00:00"/>
        <d v="2017-07-11T00:00:00"/>
        <d v="2017-07-12T00:00:00"/>
        <d v="2017-07-13T00:00:00"/>
        <d v="2017-07-15T00:00:00"/>
        <d v="2017-07-17T00:00:00"/>
        <d v="2017-07-19T00:00:00"/>
        <d v="2017-07-20T00:00:00"/>
        <d v="2017-07-22T00:00:00"/>
        <d v="2017-07-24T00:00:00"/>
        <d v="2017-07-25T00:00:00"/>
        <d v="2017-07-27T00:00:00"/>
        <d v="2017-07-28T00:00:00"/>
        <d v="2017-08-01T00:00:00"/>
        <d v="2017-08-02T00:00:00"/>
        <d v="2017-08-03T00:00:00"/>
        <d v="2017-08-04T00:00:00"/>
        <d v="2017-08-07T00:00:00"/>
        <d v="2017-08-08T00:00:00"/>
        <d v="2017-08-09T00:00:00"/>
        <d v="2017-08-11T00:00:00"/>
        <d v="2017-08-12T00:00:00"/>
        <d v="2017-08-13T00:00:00"/>
        <d v="2017-08-14T00:00:00"/>
        <d v="2017-08-15T00:00:00"/>
        <d v="2017-08-16T00:00:00"/>
        <d v="2017-08-17T00:00:00"/>
        <d v="2017-08-18T00:00:00"/>
        <d v="2017-08-19T00:00:00"/>
        <d v="2017-08-22T00:00:00"/>
        <d v="2017-08-23T00:00:00"/>
        <d v="2017-08-24T00:00:00"/>
        <d v="2017-08-26T00:00:00"/>
        <d v="2017-08-27T00:00:00"/>
        <d v="2017-08-28T00:00:00"/>
        <d v="2017-08-29T00:00:00"/>
        <d v="2017-08-30T00:00:00"/>
        <d v="2017-08-31T00:00:00"/>
        <d v="2017-09-01T00:00:00"/>
        <d v="2017-09-06T00:00:00"/>
        <d v="2017-09-08T00:00:00"/>
        <d v="2017-09-09T00:00:00"/>
        <d v="2017-09-11T00:00:00"/>
        <d v="2017-09-12T00:00:00"/>
        <d v="2017-09-13T00:00:00"/>
        <d v="2017-09-14T00:00:00"/>
        <d v="2017-09-15T00:00:00"/>
        <d v="2017-09-16T00:00:00"/>
        <d v="2017-09-18T00:00:00"/>
        <d v="2017-09-19T00:00:00"/>
        <d v="2017-09-20T00:00:00"/>
        <d v="2017-09-21T00:00:00"/>
        <d v="2017-09-22T00:00:00"/>
        <d v="2017-09-23T00:00:00"/>
        <d v="2017-09-25T00:00:00"/>
        <d v="2017-09-28T00:00:00"/>
        <d v="2017-09-29T00:00:00"/>
        <d v="2017-10-01T00:00:00"/>
        <d v="2017-10-02T00:00:00"/>
        <d v="2017-10-05T00:00:00"/>
        <d v="2017-10-08T00:00:00"/>
        <d v="2017-10-09T00:00:00"/>
        <d v="2017-10-10T00:00:00"/>
        <d v="2017-10-12T00:00:00"/>
        <d v="2017-10-13T00:00:00"/>
        <d v="2017-10-14T00:00:00"/>
        <d v="2017-10-16T00:00:00"/>
        <d v="2017-10-17T00:00:00"/>
        <d v="2017-10-18T00:00:00"/>
        <d v="2017-10-19T00:00:00"/>
        <d v="2017-10-20T00:00:00"/>
        <d v="2017-10-22T00:00:00"/>
        <d v="2017-10-24T00:00:00"/>
        <d v="2017-10-25T00:00:00"/>
        <d v="2017-10-26T00:00:00"/>
        <d v="2017-10-29T00:00:00"/>
        <d v="2017-10-31T00:00:00"/>
        <d v="2017-11-01T00:00:00"/>
        <d v="2017-11-04T00:00:00"/>
        <d v="2017-11-05T00:00:00"/>
        <d v="2017-11-06T00:00:00"/>
        <d v="2017-11-07T00:00:00"/>
        <d v="2017-11-08T00:00:00"/>
        <d v="2017-11-09T00:00:00"/>
        <d v="2017-11-10T00:00:00"/>
        <d v="2017-11-11T00:00:00"/>
        <d v="2017-11-12T00:00:00"/>
        <d v="2017-11-14T00:00:00"/>
        <d v="2017-11-15T00:00:00"/>
        <d v="2017-11-17T00:00:00"/>
        <d v="2017-11-18T00:00:00"/>
        <d v="2017-11-19T00:00:00"/>
        <d v="2017-11-20T00:00:00"/>
        <d v="2017-11-21T00:00:00"/>
        <d v="2017-11-25T00:00:00"/>
        <d v="2017-11-27T00:00:00"/>
        <d v="2017-11-28T00:00:00"/>
        <d v="2017-11-29T00:00:00"/>
        <d v="2017-12-01T00:00:00"/>
        <d v="2017-12-02T00:00:00"/>
        <d v="2017-12-03T00:00:00"/>
        <d v="2017-12-04T00:00:00"/>
        <d v="2017-12-05T00:00:00"/>
        <d v="2017-12-06T00:00:00"/>
        <d v="2017-12-07T00:00:00"/>
        <d v="2017-12-12T00:00:00"/>
        <d v="2017-12-13T00:00:00"/>
        <d v="2017-12-14T00:00:00"/>
        <d v="2017-12-16T00:00:00"/>
        <d v="2017-12-17T00:00:00"/>
        <d v="2017-12-18T00:00:00"/>
        <d v="2017-12-20T00:00:00"/>
        <d v="2017-12-22T00:00:00"/>
        <d v="2017-12-23T00:00:00"/>
        <d v="2017-12-27T00:00:00"/>
        <d v="2017-12-28T00:00:00"/>
        <d v="2017-12-29T00:00:00"/>
        <d v="2017-12-30T00:00:00"/>
        <d v="2017-12-31T00:00:00"/>
        <d v="2018-01-01T00:00:00"/>
        <d v="2018-01-02T00:00:00"/>
        <d v="2018-01-04T00:00:00"/>
        <d v="2018-01-05T00:00:00"/>
        <d v="2018-01-06T00:00:00"/>
        <d v="2018-01-09T00:00:00"/>
        <d v="2018-01-10T00:00:00"/>
        <d v="2018-01-11T00:00:00"/>
        <d v="2018-01-12T00:00:00"/>
        <d v="2018-01-13T00:00:00"/>
        <d v="2018-01-14T00:00:00"/>
        <d v="2018-01-15T00:00:00"/>
        <d v="2018-01-16T00:00:00"/>
        <d v="2018-01-18T00:00:00"/>
        <d v="2018-01-19T00:00:00"/>
        <d v="2018-01-20T00:00:00"/>
        <d v="2018-01-21T00:00:00"/>
        <d v="2018-01-22T00:00:00"/>
        <d v="2018-01-24T00:00:00"/>
        <d v="2018-01-25T00:00:00"/>
        <d v="2018-01-26T00:00:00"/>
        <d v="2018-01-28T00:00:00"/>
        <d v="2018-01-30T00:00:00"/>
        <d v="2018-01-31T00:00:00"/>
        <d v="2018-02-01T00:00:00"/>
        <d v="2018-02-03T00:00:00"/>
        <d v="2018-02-04T00:00:00"/>
        <d v="2018-02-06T00:00:00"/>
        <d v="2018-02-08T00:00:00"/>
        <d v="2018-02-10T00:00:00"/>
        <d v="2018-02-11T00:00:00"/>
        <d v="2018-02-12T00:00:00"/>
        <d v="2018-02-13T00:00:00"/>
        <d v="2018-02-14T00:00:00"/>
        <d v="2018-02-15T00:00:00"/>
        <d v="2018-02-18T00:00:00"/>
        <d v="2018-02-19T00:00:00"/>
        <d v="2018-02-20T00:00:00"/>
        <d v="2018-02-21T00:00:00"/>
        <d v="2018-02-22T00:00:00"/>
        <d v="2018-02-24T00:00:00"/>
        <d v="2018-02-25T00:00:00"/>
        <d v="2018-02-26T00:00:00"/>
        <d v="2018-02-28T00:00:00"/>
        <d v="2018-03-02T00:00:00"/>
        <d v="2018-03-03T00:00:00"/>
        <d v="2018-03-04T00:00:00"/>
        <d v="2018-03-05T00:00:00"/>
        <d v="2018-03-06T00:00:00"/>
        <d v="2018-03-07T00:00:00"/>
        <d v="2018-03-08T00:00:00"/>
        <d v="2018-03-09T00:00:00"/>
        <d v="2018-03-10T00:00:00"/>
        <d v="2018-03-11T00:00:00"/>
        <d v="2018-03-12T00:00:00"/>
        <d v="2018-03-13T00:00:00"/>
        <d v="2018-03-15T00:00:00"/>
        <d v="2018-03-16T00:00:00"/>
        <d v="2018-03-17T00:00:00"/>
        <d v="2018-03-18T00:00:00"/>
        <d v="2018-03-19T00:00:00"/>
        <d v="2018-03-20T00:00:00"/>
        <d v="2018-03-22T00:00:00"/>
        <d v="2018-03-25T00:00:00"/>
        <d v="2018-03-26T00:00:00"/>
        <d v="2018-03-27T00:00:00"/>
        <d v="2018-03-28T00:00:00"/>
        <d v="2018-03-29T00:00:00"/>
        <d v="2018-03-30T00:00:00"/>
        <d v="2018-04-02T00:00:00"/>
        <d v="2018-04-03T00:00:00"/>
        <d v="2018-04-05T00:00:00"/>
        <d v="2018-04-06T00:00:00"/>
        <d v="2018-04-08T00:00:00"/>
        <d v="2018-04-10T00:00:00"/>
        <d v="2018-04-12T00:00:00"/>
        <d v="2018-04-13T00:00:00"/>
        <d v="2018-04-15T00:00:00"/>
        <d v="2018-04-18T00:00:00"/>
        <d v="2018-04-19T00:00:00"/>
        <d v="2018-04-20T00:00:00"/>
        <d v="2018-04-21T00:00:00"/>
        <d v="2018-04-22T00:00:00"/>
        <d v="2018-04-23T00:00:00"/>
        <d v="2018-04-24T00:00:00"/>
        <d v="2018-04-26T00:00:00"/>
        <d v="2018-04-27T00:00:00"/>
        <d v="2018-04-29T00:00:00"/>
        <d v="2018-04-30T00:00:00"/>
        <d v="2018-05-02T00:00:00"/>
        <d v="2018-05-04T00:00:00"/>
        <d v="2018-05-05T00:00:00"/>
        <d v="2018-05-06T00:00:00"/>
        <d v="2018-05-07T00:00:00"/>
        <d v="2018-05-08T00:00:00"/>
        <d v="2018-05-09T00:00:00"/>
        <d v="2018-05-10T00:00:00"/>
        <d v="2018-05-12T00:00:00"/>
        <d v="2018-05-13T00:00:00"/>
        <d v="2018-05-18T00:00:00"/>
        <d v="2018-05-19T00:00:00"/>
        <d v="2018-05-20T00:00:00"/>
        <d v="2018-05-21T00:00:00"/>
        <d v="2018-05-22T00:00:00"/>
        <d v="2018-05-23T00:00:00"/>
        <d v="2018-05-25T00:00:00"/>
        <d v="2018-05-27T00:00:00"/>
        <d v="2018-05-28T00:00:00"/>
        <d v="2018-05-29T00:00:00"/>
        <d v="2018-05-31T00:00:00"/>
        <d v="2018-06-01T00:00:00"/>
        <d v="2018-06-02T00:00:00"/>
        <d v="2018-06-03T00:00:00"/>
        <d v="2018-06-04T00:00:00"/>
        <d v="2018-06-05T00:00:00"/>
        <d v="2018-06-06T00:00:00"/>
        <d v="2018-06-07T00:00:00"/>
        <d v="2018-06-08T00:00:00"/>
        <d v="2018-06-09T00:00:00"/>
        <d v="2018-06-10T00:00:00"/>
        <d v="2018-06-11T00:00:00"/>
        <d v="2018-06-12T00:00:00"/>
        <d v="2018-06-14T00:00:00"/>
        <d v="2018-06-15T00:00:00"/>
        <d v="2018-06-17T00:00:00"/>
        <d v="2018-06-18T00:00:00"/>
        <d v="2018-06-20T00:00:00"/>
        <d v="2018-06-22T00:00:00"/>
        <d v="2018-06-23T00:00:00"/>
        <d v="2018-06-26T00:00:00"/>
        <d v="2018-06-27T00:00:00"/>
        <d v="2018-06-28T00:00:00"/>
        <d v="2018-06-29T00:00:00"/>
        <d v="2018-06-30T00:00:00"/>
        <d v="2018-07-01T00:00:00"/>
        <d v="2018-07-02T00:00:00"/>
        <d v="2018-07-03T00:00:00"/>
        <d v="2018-07-04T00:00:00"/>
        <d v="2018-07-07T00:00:00"/>
        <d v="2018-07-09T00:00:00"/>
        <d v="2018-07-13T00:00:00"/>
        <d v="2018-07-14T00:00:00"/>
        <d v="2018-07-15T00:00:00"/>
        <d v="2018-07-17T00:00:00"/>
        <d v="2018-07-18T00:00:00"/>
        <d v="2018-07-20T00:00:00"/>
        <d v="2018-07-21T00:00:00"/>
        <d v="2018-07-23T00:00:00"/>
        <d v="2018-07-24T00:00:00"/>
        <d v="2018-07-25T00:00:00"/>
        <d v="2018-07-26T00:00:00"/>
        <d v="2018-07-27T00:00:00"/>
        <d v="2018-07-28T00:00:00"/>
        <d v="2018-07-29T00:00:00"/>
        <d v="2018-07-31T00:00:00"/>
        <d v="2018-08-01T00:00:00"/>
      </sharedItems>
    </cacheField>
    <cacheField name="[Table1].[تاريخ التصدير (Month)].[تاريخ التصدير (Month)]" caption="تاريخ التصدير (Month)" numFmtId="0" hierarchy="18" level="1">
      <sharedItems count="12">
        <s v="Jan"/>
        <s v="Feb"/>
        <s v="Mar"/>
        <s v="Apr"/>
        <s v="May"/>
        <s v="Jun"/>
        <s v="Jul"/>
        <s v="Aug"/>
        <s v="Sep"/>
        <s v="Oct"/>
        <s v="Nov"/>
        <s v="Dec"/>
      </sharedItems>
    </cacheField>
    <cacheField name="[Table1].[تاريخ التصدير (Quarter)].[تاريخ التصدير (Quarter)]" caption="تاريخ التصدير (Quarter)" numFmtId="0" hierarchy="17" level="1">
      <sharedItems count="4">
        <s v="Qtr1"/>
        <s v="Qtr2"/>
        <s v="Qtr3"/>
        <s v="Qtr4"/>
      </sharedItems>
    </cacheField>
    <cacheField name="[Table1].[تاريخ التصدير (Year)].[تاريخ التصدير (Year)]" caption="تاريخ التصدير (Year)" numFmtId="0" hierarchy="16" level="1">
      <sharedItems count="3">
        <s v="2016"/>
        <s v="2017"/>
        <s v="2018"/>
      </sharedItems>
    </cacheField>
    <cacheField name="[Measures].[Count of البلد المستورد]" caption="Count of البلد المستورد" numFmtId="0" hierarchy="32" level="32767"/>
    <cacheField name="[Table1].[البلد المستورد].[البلد المستورد]" caption="البلد المستورد" numFmtId="0" hierarchy="6" level="1">
      <sharedItems count="13">
        <s v="Britain"/>
        <s v="China"/>
        <s v="England"/>
        <s v="France"/>
        <s v="Germany"/>
        <s v="Greece"/>
        <s v="India"/>
        <s v="Japan"/>
        <s v="Spain"/>
        <s v="Sweden"/>
        <s v="Switzerland"/>
        <s v="Turkey"/>
        <s v="USA"/>
      </sharedItems>
    </cacheField>
  </cacheFields>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5"/>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2" memberValueDatatype="7" unbalanced="0">
      <fieldsUsage count="2">
        <fieldUsage x="-1"/>
        <fieldUsage x="0"/>
      </fieldsUsage>
    </cacheHierarchy>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0"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2" memberValueDatatype="130" unbalanced="0">
      <fieldsUsage count="2">
        <fieldUsage x="-1"/>
        <fieldUsage x="3"/>
      </fieldsUsage>
    </cacheHierarchy>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2" memberValueDatatype="130" unbalanced="0">
      <fieldsUsage count="2">
        <fieldUsage x="-1"/>
        <fieldUsage x="2"/>
      </fieldsUsage>
    </cacheHierarchy>
    <cacheHierarchy uniqueName="[Table1].[تاريخ التصدير (Month)]" caption="تاريخ التصدير (Month)" attribute="1" defaultMemberUniqueName="[Table1].[تاريخ التصدير (Month)].[All]" allUniqueName="[Table1].[تاريخ التصدير (Month)].[All]" dimensionUniqueName="[Table1]" displayFolder="" count="2" memberValueDatatype="130" unbalanced="0">
      <fieldsUsage count="2">
        <fieldUsage x="-1"/>
        <fieldUsage x="1"/>
      </fieldsUsage>
    </cacheHierarchy>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883366666669" backgroundQuery="1" createdVersion="8" refreshedVersion="8" minRefreshableVersion="3" recordCount="0" supportSubquery="1" supportAdvancedDrill="1" xr:uid="{8FAD3866-2CF2-4DA4-88AA-D6779C6DDA9A}">
  <cacheSource type="external" connectionId="3"/>
  <cacheFields count="2">
    <cacheField name="[Table1].[وجهة التصدير].[وجهة التصدير]" caption="وجهة التصدير" numFmtId="0" hierarchy="9" level="1">
      <sharedItems count="9">
        <s v="Algeria"/>
        <s v="Egypt"/>
        <s v="Jordan"/>
        <s v="Lebanon"/>
        <s v="Morocco"/>
        <s v="Oman"/>
        <s v="Saudi Arabia"/>
        <s v="Syria"/>
        <s v="United Arab Emirates"/>
      </sharedItems>
    </cacheField>
    <cacheField name="[Measures].[Sum of كلفة الشحن]" caption="Sum of كلفة الشحن" numFmtId="0" hierarchy="23" level="32767"/>
  </cacheFields>
  <cacheHierarchies count="33">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2" memberValueDatatype="130" unbalanced="0"/>
    <cacheHierarchy uniqueName="[Table1].[الكمية]" caption="الكمية" attribute="1" defaultMemberUniqueName="[Table1].[الكمية].[All]" allUniqueName="[Table1].[الكمية].[All]" dimensionUniqueName="[Table1]" displayFolder="" count="2"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2"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2"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2" memberValueDatatype="7" unbalanced="0"/>
    <cacheHierarchy uniqueName="[Table1].[وجهة التصدير]" caption="وجهة التصدير" attribute="1" defaultMemberUniqueName="[Table1].[وجهة التصدير].[All]" allUniqueName="[Table1].[وجهة التصدير].[All]" dimensionUniqueName="[Table1]" displayFolder="" count="2" memberValueDatatype="130" unbalanced="0">
      <fieldsUsage count="2">
        <fieldUsage x="-1"/>
        <fieldUsage x="0"/>
      </fieldsUsage>
    </cacheHierarchy>
    <cacheHierarchy uniqueName="[Table1].[المبلغ الصافي]" caption="المبلغ الصافي" attribute="1" defaultMemberUniqueName="[Table1].[المبلغ الصافي].[All]" allUniqueName="[Table1].[المبلغ الصافي].[All]" dimensionUniqueName="[Table1]" displayFolder="" count="2" memberValueDatatype="5" unbalanced="0"/>
    <cacheHierarchy uniqueName="[Table1].[كلفة الشحن]" caption="كلفة الشحن" attribute="1" defaultMemberUniqueName="[Table1].[كلفة الشحن].[All]" allUniqueName="[Table1].[كلفة الشحن].[All]" dimensionUniqueName="[Table1]" displayFolder="" count="2"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2"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2"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2"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2"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2"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2"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2"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2"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883366666669" backgroundQuery="1" createdVersion="8" refreshedVersion="8" minRefreshableVersion="3" recordCount="0" supportSubquery="1" supportAdvancedDrill="1" xr:uid="{59EAB1E6-6808-4414-B6E9-B6835CF823DD}">
  <cacheSource type="external" connectionId="3"/>
  <cacheFields count="2">
    <cacheField name="[Table1].[وجهة التصدير].[وجهة التصدير]" caption="وجهة التصدير" numFmtId="0" hierarchy="9" level="1">
      <sharedItems count="9">
        <s v="Algeria"/>
        <s v="Egypt"/>
        <s v="Jordan"/>
        <s v="Lebanon"/>
        <s v="Morocco"/>
        <s v="Oman"/>
        <s v="Saudi Arabia"/>
        <s v="Syria"/>
        <s v="United Arab Emirates"/>
      </sharedItems>
    </cacheField>
    <cacheField name="[Measures].[Sum of كلفة الشحن]" caption="Sum of كلفة الشحن" numFmtId="0" hierarchy="23" level="32767"/>
  </cacheFields>
  <cacheHierarchies count="33">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2" memberValueDatatype="130" unbalanced="0"/>
    <cacheHierarchy uniqueName="[Table1].[الكمية]" caption="الكمية" attribute="1" defaultMemberUniqueName="[Table1].[الكمية].[All]" allUniqueName="[Table1].[الكمية].[All]" dimensionUniqueName="[Table1]" displayFolder="" count="2"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2"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2"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2" memberValueDatatype="7" unbalanced="0"/>
    <cacheHierarchy uniqueName="[Table1].[وجهة التصدير]" caption="وجهة التصدير" attribute="1" defaultMemberUniqueName="[Table1].[وجهة التصدير].[All]" allUniqueName="[Table1].[وجهة التصدير].[All]" dimensionUniqueName="[Table1]" displayFolder="" count="2" memberValueDatatype="130" unbalanced="0">
      <fieldsUsage count="2">
        <fieldUsage x="-1"/>
        <fieldUsage x="0"/>
      </fieldsUsage>
    </cacheHierarchy>
    <cacheHierarchy uniqueName="[Table1].[المبلغ الصافي]" caption="المبلغ الصافي" attribute="1" defaultMemberUniqueName="[Table1].[المبلغ الصافي].[All]" allUniqueName="[Table1].[المبلغ الصافي].[All]" dimensionUniqueName="[Table1]" displayFolder="" count="2" memberValueDatatype="5" unbalanced="0"/>
    <cacheHierarchy uniqueName="[Table1].[كلفة الشحن]" caption="كلفة الشحن" attribute="1" defaultMemberUniqueName="[Table1].[كلفة الشحن].[All]" allUniqueName="[Table1].[كلفة الشحن].[All]" dimensionUniqueName="[Table1]" displayFolder="" count="2"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2"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2"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2"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2"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2"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2"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2"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2"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887635995372" backgroundQuery="1" createdVersion="8" refreshedVersion="8" minRefreshableVersion="3" recordCount="0" supportSubquery="1" supportAdvancedDrill="1" xr:uid="{9DFD40E7-87AD-44EE-B299-D8B937D1B9A4}">
  <cacheSource type="external" connectionId="3"/>
  <cacheFields count="7">
    <cacheField name="[Table1].[تاريخ الاستيراد].[تاريخ الاستيراد]" caption="تاريخ الاستيراد" numFmtId="0" hierarchy="7" level="1">
      <sharedItems containsSemiMixedTypes="0" containsNonDate="0" containsDate="1" containsString="0" minDate="2016-01-01T00:00:00" maxDate="2018-07-06T00:00:00" count="679">
        <d v="2016-01-01T00:00:00"/>
        <d v="2016-01-02T00:00:00"/>
        <d v="2016-01-03T00:00:00"/>
        <d v="2016-01-04T00:00:00"/>
        <d v="2016-01-05T00:00:00"/>
        <d v="2016-01-07T00:00:00"/>
        <d v="2016-01-10T00:00:00"/>
        <d v="2016-01-11T00:00:00"/>
        <d v="2016-01-13T00:00:00"/>
        <d v="2016-01-14T00:00:00"/>
        <d v="2016-01-15T00:00:00"/>
        <d v="2016-01-16T00:00:00"/>
        <d v="2016-01-17T00:00:00"/>
        <d v="2016-01-19T00:00:00"/>
        <d v="2016-01-20T00:00:00"/>
        <d v="2016-01-21T00:00:00"/>
        <d v="2016-01-23T00:00:00"/>
        <d v="2016-01-25T00:00:00"/>
        <d v="2016-01-26T00:00:00"/>
        <d v="2016-01-28T00:00:00"/>
        <d v="2016-01-29T00:00:00"/>
        <d v="2016-01-30T00:00:00"/>
        <d v="2016-01-31T00:00:00"/>
        <d v="2016-02-04T00:00:00"/>
        <d v="2016-02-05T00:00:00"/>
        <d v="2016-02-06T00:00:00"/>
        <d v="2016-02-07T00:00:00"/>
        <d v="2016-02-08T00:00:00"/>
        <d v="2016-02-09T00:00:00"/>
        <d v="2016-02-10T00:00:00"/>
        <d v="2016-02-11T00:00:00"/>
        <d v="2016-02-12T00:00:00"/>
        <d v="2016-02-13T00:00:00"/>
        <d v="2016-02-14T00:00:00"/>
        <d v="2016-02-17T00:00:00"/>
        <d v="2016-02-18T00:00:00"/>
        <d v="2016-02-19T00:00:00"/>
        <d v="2016-02-20T00:00:00"/>
        <d v="2016-02-21T00:00:00"/>
        <d v="2016-02-22T00:00:00"/>
        <d v="2016-02-26T00:00:00"/>
        <d v="2016-02-27T00:00:00"/>
        <d v="2016-02-28T00:00:00"/>
        <d v="2016-03-03T00:00:00"/>
        <d v="2016-03-05T00:00:00"/>
        <d v="2016-03-07T00:00:00"/>
        <d v="2016-03-11T00:00:00"/>
        <d v="2016-03-12T00:00:00"/>
        <d v="2016-03-13T00:00:00"/>
        <d v="2016-03-15T00:00:00"/>
        <d v="2016-03-16T00:00:00"/>
        <d v="2016-03-17T00:00:00"/>
        <d v="2016-03-18T00:00:00"/>
        <d v="2016-03-19T00:00:00"/>
        <d v="2016-03-20T00:00:00"/>
        <d v="2016-03-21T00:00:00"/>
        <d v="2016-03-22T00:00:00"/>
        <d v="2016-03-23T00:00:00"/>
        <d v="2016-03-25T00:00:00"/>
        <d v="2016-03-28T00:00:00"/>
        <d v="2016-03-29T00:00:00"/>
        <d v="2016-03-30T00:00:00"/>
        <d v="2016-03-31T00:00:00"/>
        <d v="2016-04-01T00:00:00"/>
        <d v="2016-04-02T00:00:00"/>
        <d v="2016-04-03T00:00:00"/>
        <d v="2016-04-07T00:00:00"/>
        <d v="2016-04-10T00:00:00"/>
        <d v="2016-04-12T00:00:00"/>
        <d v="2016-04-13T00:00:00"/>
        <d v="2016-04-15T00:00:00"/>
        <d v="2016-04-18T00:00:00"/>
        <d v="2016-04-19T00:00:00"/>
        <d v="2016-04-20T00:00:00"/>
        <d v="2016-04-22T00:00:00"/>
        <d v="2016-04-23T00:00:00"/>
        <d v="2016-04-24T00:00:00"/>
        <d v="2016-04-28T00:00:00"/>
        <d v="2016-04-29T00:00:00"/>
        <d v="2016-05-03T00:00:00"/>
        <d v="2016-05-05T00:00:00"/>
        <d v="2016-05-06T00:00:00"/>
        <d v="2016-05-07T00:00:00"/>
        <d v="2016-05-09T00:00:00"/>
        <d v="2016-05-10T00:00:00"/>
        <d v="2016-05-11T00:00:00"/>
        <d v="2016-05-12T00:00:00"/>
        <d v="2016-05-13T00:00:00"/>
        <d v="2016-05-14T00:00:00"/>
        <d v="2016-05-16T00:00:00"/>
        <d v="2016-05-17T00:00:00"/>
        <d v="2016-05-20T00:00:00"/>
        <d v="2016-05-21T00:00:00"/>
        <d v="2016-05-22T00:00:00"/>
        <d v="2016-05-23T00:00:00"/>
        <d v="2016-05-25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6T00:00:00"/>
        <d v="2016-06-18T00:00:00"/>
        <d v="2016-06-21T00:00:00"/>
        <d v="2016-06-24T00:00:00"/>
        <d v="2016-06-25T00:00:00"/>
        <d v="2016-06-26T00:00:00"/>
        <d v="2016-06-27T00:00:00"/>
        <d v="2016-06-28T00:00:00"/>
        <d v="2016-06-29T00:00:00"/>
        <d v="2016-06-30T00:00:00"/>
        <d v="2016-07-01T00:00:00"/>
        <d v="2016-07-02T00:00:00"/>
        <d v="2016-07-03T00:00:00"/>
        <d v="2016-07-05T00:00:00"/>
        <d v="2016-07-06T00:00:00"/>
        <d v="2016-07-08T00:00:00"/>
        <d v="2016-07-09T00:00:00"/>
        <d v="2016-07-10T00:00:00"/>
        <d v="2016-07-11T00:00:00"/>
        <d v="2016-07-12T00:00:00"/>
        <d v="2016-07-13T00:00:00"/>
        <d v="2016-07-14T00:00:00"/>
        <d v="2016-07-16T00:00:00"/>
        <d v="2016-07-17T00:00:00"/>
        <d v="2016-07-19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4T00:00:00"/>
        <d v="2016-08-15T00:00:00"/>
        <d v="2016-08-16T00:00:00"/>
        <d v="2016-08-17T00:00:00"/>
        <d v="2016-08-18T00:00:00"/>
        <d v="2016-08-19T00:00:00"/>
        <d v="2016-08-21T00:00:00"/>
        <d v="2016-08-22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4T00:00:00"/>
        <d v="2016-09-25T00:00:00"/>
        <d v="2016-09-26T00:00:00"/>
        <d v="2016-09-27T00:00:00"/>
        <d v="2016-09-28T00:00:00"/>
        <d v="2016-10-02T00:00:00"/>
        <d v="2016-10-03T00:00:00"/>
        <d v="2016-10-04T00:00:00"/>
        <d v="2016-10-06T00:00:00"/>
        <d v="2016-10-07T00:00:00"/>
        <d v="2016-10-09T00:00:00"/>
        <d v="2016-10-10T00:00:00"/>
        <d v="2016-10-11T00:00:00"/>
        <d v="2016-10-12T00:00:00"/>
        <d v="2016-10-13T00:00:00"/>
        <d v="2016-10-14T00:00:00"/>
        <d v="2016-10-16T00:00:00"/>
        <d v="2016-10-17T00:00:00"/>
        <d v="2016-10-18T00:00:00"/>
        <d v="2016-10-19T00:00:00"/>
        <d v="2016-10-20T00:00:00"/>
        <d v="2016-10-22T00:00:00"/>
        <d v="2016-10-23T00:00:00"/>
        <d v="2016-10-24T00:00:00"/>
        <d v="2016-10-26T00:00:00"/>
        <d v="2016-10-28T00:00:00"/>
        <d v="2016-10-29T00:00:00"/>
        <d v="2016-10-30T00:00:00"/>
        <d v="2016-10-31T00:00:00"/>
        <d v="2016-11-01T00:00:00"/>
        <d v="2016-11-02T00:00:00"/>
        <d v="2016-11-03T00:00:00"/>
        <d v="2016-11-04T00:00:00"/>
        <d v="2016-11-05T00:00:00"/>
        <d v="2016-11-06T00:00:00"/>
        <d v="2016-11-08T00:00:00"/>
        <d v="2016-11-09T00:00:00"/>
        <d v="2016-11-11T00:00:00"/>
        <d v="2016-11-12T00:00:00"/>
        <d v="2016-11-14T00:00:00"/>
        <d v="2016-11-15T00:00:00"/>
        <d v="2016-11-16T00:00:00"/>
        <d v="2016-11-17T00:00:00"/>
        <d v="2016-11-18T00:00:00"/>
        <d v="2016-11-19T00:00:00"/>
        <d v="2016-11-20T00:00:00"/>
        <d v="2016-11-21T00:00:00"/>
        <d v="2016-11-25T00:00:00"/>
        <d v="2016-11-26T00:00:00"/>
        <d v="2016-11-27T00:00:00"/>
        <d v="2016-11-28T00:00:00"/>
        <d v="2016-11-29T00:00:00"/>
        <d v="2016-12-01T00:00:00"/>
        <d v="2016-12-04T00:00:00"/>
        <d v="2016-12-05T00:00:00"/>
        <d v="2016-12-06T00:00:00"/>
        <d v="2016-12-07T00:00:00"/>
        <d v="2016-12-08T00:00:00"/>
        <d v="2016-12-09T00:00:00"/>
        <d v="2016-12-10T00:00:00"/>
        <d v="2016-12-11T00:00:00"/>
        <d v="2016-12-12T00:00:00"/>
        <d v="2016-12-14T00:00:00"/>
        <d v="2016-12-15T00:00:00"/>
        <d v="2016-12-16T00:00:00"/>
        <d v="2016-12-18T00:00:00"/>
        <d v="2016-12-19T00:00:00"/>
        <d v="2016-12-20T00:00:00"/>
        <d v="2016-12-21T00:00:00"/>
        <d v="2016-12-22T00:00:00"/>
        <d v="2016-12-23T00:00:00"/>
        <d v="2016-12-24T00:00:00"/>
        <d v="2016-12-25T00:00:00"/>
        <d v="2016-12-26T00:00:00"/>
        <d v="2016-12-27T00:00:00"/>
        <d v="2016-12-29T00:00:00"/>
        <d v="2016-12-30T00:00:00"/>
        <d v="2016-12-31T00:00:00"/>
        <d v="2017-01-01T00:00:00"/>
        <d v="2017-01-07T00:00:00"/>
        <d v="2017-01-08T00:00:00"/>
        <d v="2017-01-09T00:00:00"/>
        <d v="2017-01-10T00:00:00"/>
        <d v="2017-01-11T00:00:00"/>
        <d v="2017-01-13T00:00:00"/>
        <d v="2017-01-14T00:00:00"/>
        <d v="2017-01-16T00:00:00"/>
        <d v="2017-01-17T00:00:00"/>
        <d v="2017-01-18T00:00:00"/>
        <d v="2017-01-19T00:00:00"/>
        <d v="2017-01-20T00:00:00"/>
        <d v="2017-01-22T00:00:00"/>
        <d v="2017-01-23T00:00:00"/>
        <d v="2017-01-24T00:00:00"/>
        <d v="2017-01-26T00:00:00"/>
        <d v="2017-01-27T00:00:00"/>
        <d v="2017-01-28T00:00:00"/>
        <d v="2017-01-29T00:00:00"/>
        <d v="2017-01-30T00:00:00"/>
        <d v="2017-01-31T00:00:00"/>
        <d v="2017-02-01T00:00:00"/>
        <d v="2017-02-04T00:00:00"/>
        <d v="2017-02-07T00:00:00"/>
        <d v="2017-02-08T00:00:00"/>
        <d v="2017-02-09T00:00:00"/>
        <d v="2017-02-10T00:00:00"/>
        <d v="2017-02-11T00:00:00"/>
        <d v="2017-02-12T00:00:00"/>
        <d v="2017-02-14T00:00:00"/>
        <d v="2017-02-15T00:00:00"/>
        <d v="2017-02-16T00:00:00"/>
        <d v="2017-02-17T00:00:00"/>
        <d v="2017-02-20T00:00:00"/>
        <d v="2017-02-21T00:00:00"/>
        <d v="2017-02-22T00:00:00"/>
        <d v="2017-02-24T00:00:00"/>
        <d v="2017-02-26T00:00:00"/>
        <d v="2017-02-27T00:00:00"/>
        <d v="2017-02-28T00:00:00"/>
        <d v="2017-03-01T00:00:00"/>
        <d v="2017-03-02T00:00:00"/>
        <d v="2017-03-03T00:00:00"/>
        <d v="2017-03-04T00:00:00"/>
        <d v="2017-03-05T00:00:00"/>
        <d v="2017-03-06T00:00:00"/>
        <d v="2017-03-07T00:00:00"/>
        <d v="2017-03-08T00:00:00"/>
        <d v="2017-03-11T00:00:00"/>
        <d v="2017-03-12T00:00:00"/>
        <d v="2017-03-15T00:00:00"/>
        <d v="2017-03-16T00:00:00"/>
        <d v="2017-03-17T00:00:00"/>
        <d v="2017-03-18T00:00:00"/>
        <d v="2017-03-19T00:00:00"/>
        <d v="2017-03-20T00:00:00"/>
        <d v="2017-03-21T00:00:00"/>
        <d v="2017-03-22T00:00:00"/>
        <d v="2017-03-23T00:00:00"/>
        <d v="2017-03-25T00:00:00"/>
        <d v="2017-03-26T00:00:00"/>
        <d v="2017-03-27T00:00:00"/>
        <d v="2017-03-30T00:00:00"/>
        <d v="2017-04-01T00:00:00"/>
        <d v="2017-04-02T00:00:00"/>
        <d v="2017-04-03T00:00:00"/>
        <d v="2017-04-04T00:00:00"/>
        <d v="2017-04-06T00:00:00"/>
        <d v="2017-04-07T00:00:00"/>
        <d v="2017-04-08T00:00:00"/>
        <d v="2017-04-10T00:00:00"/>
        <d v="2017-04-11T00:00:00"/>
        <d v="2017-04-12T00:00:00"/>
        <d v="2017-04-13T00:00:00"/>
        <d v="2017-04-14T00:00:00"/>
        <d v="2017-04-16T00:00:00"/>
        <d v="2017-04-17T00:00:00"/>
        <d v="2017-04-18T00:00:00"/>
        <d v="2017-04-19T00:00:00"/>
        <d v="2017-04-23T00:00:00"/>
        <d v="2017-04-29T00:00:00"/>
        <d v="2017-05-01T00:00:00"/>
        <d v="2017-05-02T00:00:00"/>
        <d v="2017-05-03T00:00:00"/>
        <d v="2017-05-04T00:00:00"/>
        <d v="2017-05-05T00:00:00"/>
        <d v="2017-05-06T00:00:00"/>
        <d v="2017-05-08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6T00:00:00"/>
        <d v="2017-06-08T00:00:00"/>
        <d v="2017-06-09T00:00:00"/>
        <d v="2017-06-10T00:00:00"/>
        <d v="2017-06-11T00:00:00"/>
        <d v="2017-06-12T00:00:00"/>
        <d v="2017-06-13T00:00:00"/>
        <d v="2017-06-14T00:00:00"/>
        <d v="2017-06-15T00:00:00"/>
        <d v="2017-06-16T00:00:00"/>
        <d v="2017-06-17T00:00:00"/>
        <d v="2017-06-18T00:00:00"/>
        <d v="2017-06-20T00:00:00"/>
        <d v="2017-06-21T00:00:00"/>
        <d v="2017-06-22T00:00:00"/>
        <d v="2017-06-23T00:00:00"/>
        <d v="2017-06-24T00:00:00"/>
        <d v="2017-06-25T00:00:00"/>
        <d v="2017-06-26T00:00:00"/>
        <d v="2017-06-27T00:00:00"/>
        <d v="2017-06-28T00:00:00"/>
        <d v="2017-06-29T00:00:00"/>
        <d v="2017-06-30T00:00:00"/>
        <d v="2017-07-03T00:00:00"/>
        <d v="2017-07-04T00:00:00"/>
        <d v="2017-07-05T00:00:00"/>
        <d v="2017-07-06T00:00:00"/>
        <d v="2017-07-07T00:00:00"/>
        <d v="2017-07-08T00:00:00"/>
        <d v="2017-07-09T00:00:00"/>
        <d v="2017-07-12T00:00:00"/>
        <d v="2017-07-14T00:00:00"/>
        <d v="2017-07-15T00:00:00"/>
        <d v="2017-07-18T00:00:00"/>
        <d v="2017-07-20T00:00:00"/>
        <d v="2017-07-21T00:00:00"/>
        <d v="2017-07-22T00:00:00"/>
        <d v="2017-07-23T00:00:00"/>
        <d v="2017-07-24T00:00:00"/>
        <d v="2017-07-26T00:00:00"/>
        <d v="2017-07-27T00:00:00"/>
        <d v="2017-07-28T00:00:00"/>
        <d v="2017-07-30T00:00:00"/>
        <d v="2017-08-01T00:00:00"/>
        <d v="2017-08-02T00:00:00"/>
        <d v="2017-08-03T00:00:00"/>
        <d v="2017-08-05T00:00:00"/>
        <d v="2017-08-06T00:00:00"/>
        <d v="2017-08-07T00:00:00"/>
        <d v="2017-08-08T00:00:00"/>
        <d v="2017-08-09T00:00:00"/>
        <d v="2017-08-12T00:00:00"/>
        <d v="2017-08-15T00:00:00"/>
        <d v="2017-08-16T00:00:00"/>
        <d v="2017-08-17T00:00:00"/>
        <d v="2017-08-18T00:00:00"/>
        <d v="2017-08-19T00:00:00"/>
        <d v="2017-08-21T00:00:00"/>
        <d v="2017-08-24T00:00:00"/>
        <d v="2017-08-25T00:00:00"/>
        <d v="2017-08-28T00:00:00"/>
        <d v="2017-08-29T00:00:00"/>
        <d v="2017-08-30T00:00:00"/>
        <d v="2017-08-31T00:00:00"/>
        <d v="2017-09-01T00:00:00"/>
        <d v="2017-09-02T00:00:00"/>
        <d v="2017-09-06T00:00:00"/>
        <d v="2017-09-07T00:00:00"/>
        <d v="2017-09-08T00:00:00"/>
        <d v="2017-09-09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10-01T00:00:00"/>
        <d v="2017-10-03T00:00:00"/>
        <d v="2017-10-05T00:00:00"/>
        <d v="2017-10-07T00:00:00"/>
        <d v="2017-10-08T00:00:00"/>
        <d v="2017-10-11T00:00:00"/>
        <d v="2017-10-12T00:00:00"/>
        <d v="2017-10-13T00:00:00"/>
        <d v="2017-10-14T00:00:00"/>
        <d v="2017-10-15T00:00:00"/>
        <d v="2017-10-16T00:00:00"/>
        <d v="2017-10-19T00:00:00"/>
        <d v="2017-10-20T00:00:00"/>
        <d v="2017-10-21T00:00:00"/>
        <d v="2017-10-22T00:00:00"/>
        <d v="2017-10-24T00:00:00"/>
        <d v="2017-10-25T00:00:00"/>
        <d v="2017-10-26T00:00:00"/>
        <d v="2017-10-27T00:00:00"/>
        <d v="2017-10-28T00:00:00"/>
        <d v="2017-10-30T00:00:00"/>
        <d v="2017-11-01T00:00:00"/>
        <d v="2017-11-02T00:00:00"/>
        <d v="2017-11-03T00:00:00"/>
        <d v="2017-11-06T00:00:00"/>
        <d v="2017-11-07T00:00:00"/>
        <d v="2017-11-09T00:00:00"/>
        <d v="2017-11-11T00:00:00"/>
        <d v="2017-11-12T00:00:00"/>
        <d v="2017-11-13T00:00:00"/>
        <d v="2017-11-15T00:00:00"/>
        <d v="2017-11-16T00:00:00"/>
        <d v="2017-11-17T00:00:00"/>
        <d v="2017-11-21T00:00:00"/>
        <d v="2017-11-22T00:00:00"/>
        <d v="2017-11-23T00:00:00"/>
        <d v="2017-11-25T00:00:00"/>
        <d v="2017-11-28T00:00:00"/>
        <d v="2017-11-30T00:00:00"/>
        <d v="2017-12-02T00:00:00"/>
        <d v="2017-12-03T00:00:00"/>
        <d v="2017-12-04T00:00:00"/>
        <d v="2017-12-05T00:00:00"/>
        <d v="2017-12-06T00:00:00"/>
        <d v="2017-12-07T00:00:00"/>
        <d v="2017-12-08T00:00:00"/>
        <d v="2017-12-09T00:00:00"/>
        <d v="2017-12-11T00:00:00"/>
        <d v="2017-12-12T00:00:00"/>
        <d v="2017-12-13T00:00:00"/>
        <d v="2017-12-16T00:00:00"/>
        <d v="2017-12-17T00:00:00"/>
        <d v="2017-12-18T00:00:00"/>
        <d v="2017-12-19T00:00:00"/>
        <d v="2017-12-20T00:00:00"/>
        <d v="2017-12-21T00:00:00"/>
        <d v="2017-12-22T00:00:00"/>
        <d v="2017-12-23T00:00:00"/>
        <d v="2017-12-24T00:00:00"/>
        <d v="2017-12-25T00:00:00"/>
        <d v="2017-12-26T00:00:00"/>
        <d v="2017-12-28T00:00:00"/>
        <d v="2017-12-29T00:00:00"/>
        <d v="2017-12-30T00:00:00"/>
        <d v="2017-12-31T00:00:00"/>
        <d v="2018-01-01T00:00:00"/>
        <d v="2018-01-02T00:00:00"/>
        <d v="2018-01-03T00:00:00"/>
        <d v="2018-01-06T00:00:00"/>
        <d v="2018-01-08T00:00:00"/>
        <d v="2018-01-10T00:00:00"/>
        <d v="2018-01-12T00:00:00"/>
        <d v="2018-01-13T00:00:00"/>
        <d v="2018-01-14T00:00:00"/>
        <d v="2018-01-15T00:00:00"/>
        <d v="2018-01-20T00:00:00"/>
        <d v="2018-01-21T00:00:00"/>
        <d v="2018-01-22T00:00:00"/>
        <d v="2018-01-23T00:00:00"/>
        <d v="2018-01-24T00:00:00"/>
        <d v="2018-01-25T00:00:00"/>
        <d v="2018-01-26T00:00:00"/>
        <d v="2018-01-27T00:00:00"/>
        <d v="2018-01-28T00:00:00"/>
        <d v="2018-01-29T00:00:00"/>
        <d v="2018-01-30T00:00:00"/>
        <d v="2018-02-01T00:00:00"/>
        <d v="2018-02-03T00:00:00"/>
        <d v="2018-02-04T00:00:00"/>
        <d v="2018-02-05T00:00:00"/>
        <d v="2018-02-06T00:00:00"/>
        <d v="2018-02-07T00:00:00"/>
        <d v="2018-02-08T00:00:00"/>
        <d v="2018-02-10T00:00:00"/>
        <d v="2018-02-11T00:00:00"/>
        <d v="2018-02-14T00:00:00"/>
        <d v="2018-02-15T00:00:00"/>
        <d v="2018-02-17T00:00:00"/>
        <d v="2018-02-18T00:00:00"/>
        <d v="2018-02-19T00:00:00"/>
        <d v="2018-02-20T00:00:00"/>
        <d v="2018-02-21T00:00:00"/>
        <d v="2018-02-22T00:00:00"/>
        <d v="2018-02-24T00:00:00"/>
        <d v="2018-02-26T00:00:00"/>
        <d v="2018-02-28T00:00:00"/>
        <d v="2018-03-01T00:00:00"/>
        <d v="2018-03-02T00:00:00"/>
        <d v="2018-03-03T00:00:00"/>
        <d v="2018-03-06T00:00:00"/>
        <d v="2018-03-08T00:00:00"/>
        <d v="2018-03-09T00:00:00"/>
        <d v="2018-03-10T00:00:00"/>
        <d v="2018-03-12T00:00:00"/>
        <d v="2018-03-13T00:00:00"/>
        <d v="2018-03-14T00:00:00"/>
        <d v="2018-03-15T00:00:00"/>
        <d v="2018-03-16T00:00:00"/>
        <d v="2018-03-17T00:00:00"/>
        <d v="2018-03-18T00:00:00"/>
        <d v="2018-03-19T00:00:00"/>
        <d v="2018-03-20T00:00:00"/>
        <d v="2018-03-21T00:00:00"/>
        <d v="2018-03-23T00:00:00"/>
        <d v="2018-03-26T00:00:00"/>
        <d v="2018-03-27T00:00:00"/>
        <d v="2018-03-28T00:00:00"/>
        <d v="2018-03-29T00:00:00"/>
        <d v="2018-03-30T00:00:00"/>
        <d v="2018-03-31T00:00:00"/>
        <d v="2018-04-01T00:00:00"/>
        <d v="2018-04-02T00:00:00"/>
        <d v="2018-04-03T00:00:00"/>
        <d v="2018-04-04T00:00:00"/>
        <d v="2018-04-05T00:00:00"/>
        <d v="2018-04-06T00:00:00"/>
        <d v="2018-04-07T00:00:00"/>
        <d v="2018-04-09T00:00:00"/>
        <d v="2018-04-10T00:00:00"/>
        <d v="2018-04-11T00:00:00"/>
        <d v="2018-04-12T00:00:00"/>
        <d v="2018-04-14T00:00:00"/>
        <d v="2018-04-15T00:00:00"/>
        <d v="2018-04-16T00:00:00"/>
        <d v="2018-04-17T00:00:00"/>
        <d v="2018-04-19T00:00:00"/>
        <d v="2018-04-20T00:00:00"/>
        <d v="2018-04-22T00:00:00"/>
        <d v="2018-04-23T00:00:00"/>
        <d v="2018-04-24T00:00:00"/>
        <d v="2018-04-25T00:00:00"/>
        <d v="2018-04-27T00:00:00"/>
        <d v="2018-04-29T00:00:00"/>
        <d v="2018-04-30T00:00:00"/>
        <d v="2018-05-01T00:00:00"/>
        <d v="2018-05-03T00:00:00"/>
        <d v="2018-05-04T00:00:00"/>
        <d v="2018-05-05T00:00:00"/>
        <d v="2018-05-06T00:00:00"/>
        <d v="2018-05-08T00:00:00"/>
        <d v="2018-05-10T00:00:00"/>
        <d v="2018-05-11T00:00:00"/>
        <d v="2018-05-15T00:00:00"/>
        <d v="2018-05-16T00:00:00"/>
        <d v="2018-05-17T00:00:00"/>
        <d v="2018-05-20T00:00:00"/>
        <d v="2018-05-21T00:00:00"/>
        <d v="2018-05-22T00:00:00"/>
        <d v="2018-05-24T00:00:00"/>
        <d v="2018-05-25T00:00:00"/>
        <d v="2018-05-26T00:00:00"/>
        <d v="2018-05-27T00:00:00"/>
        <d v="2018-05-28T00:00:00"/>
        <d v="2018-05-29T00:00:00"/>
        <d v="2018-05-30T00:00:00"/>
        <d v="2018-05-31T00:00:00"/>
        <d v="2018-06-01T00:00:00"/>
        <d v="2018-06-02T00:00:00"/>
        <d v="2018-06-03T00:00:00"/>
        <d v="2018-06-06T00:00:00"/>
        <d v="2018-06-07T00:00:00"/>
        <d v="2018-06-08T00:00:00"/>
        <d v="2018-06-09T00:00:00"/>
        <d v="2018-06-11T00:00:00"/>
        <d v="2018-06-12T00:00:00"/>
        <d v="2018-06-13T00:00:00"/>
        <d v="2018-06-14T00:00:00"/>
        <d v="2018-06-15T00:00:00"/>
        <d v="2018-06-16T00:00:00"/>
        <d v="2018-06-17T00:00:00"/>
        <d v="2018-06-18T00:00:00"/>
        <d v="2018-06-19T00:00:00"/>
        <d v="2018-06-20T00:00:00"/>
        <d v="2018-06-21T00:00:00"/>
        <d v="2018-06-22T00:00:00"/>
        <d v="2018-06-24T00:00:00"/>
        <d v="2018-06-26T00:00:00"/>
        <d v="2018-06-27T00:00:00"/>
        <d v="2018-06-28T00:00:00"/>
        <d v="2018-06-29T00:00:00"/>
        <d v="2018-06-30T00:00:00"/>
        <d v="2018-07-02T00:00:00"/>
        <d v="2018-07-03T00:00:00"/>
        <d v="2018-07-05T00:00:00"/>
      </sharedItems>
    </cacheField>
    <cacheField name="[Table1].[تاريخ الاستيراد (Month)].[تاريخ الاستيراد (Month)]" caption="تاريخ الاستيراد (Month)" numFmtId="0" hierarchy="15" level="1">
      <sharedItems count="12">
        <s v="Jan"/>
        <s v="Feb"/>
        <s v="Mar"/>
        <s v="Apr"/>
        <s v="May"/>
        <s v="Jun"/>
        <s v="Jul"/>
        <s v="Aug"/>
        <s v="Sep"/>
        <s v="Oct"/>
        <s v="Nov"/>
        <s v="Dec"/>
      </sharedItems>
    </cacheField>
    <cacheField name="[Table1].[تاريخ الاستيراد (Quarter)].[تاريخ الاستيراد (Quarter)]" caption="تاريخ الاستيراد (Quarter)" numFmtId="0" hierarchy="14" level="1">
      <sharedItems count="4">
        <s v="Qtr1"/>
        <s v="Qtr2"/>
        <s v="Qtr3"/>
        <s v="Qtr4"/>
      </sharedItems>
    </cacheField>
    <cacheField name="[Table1].[تاريخ الاستيراد (Year)].[تاريخ الاستيراد (Year)]" caption="تاريخ الاستيراد (Year)" numFmtId="0" hierarchy="13" level="1">
      <sharedItems count="2">
        <s v="2017"/>
        <s v="2018"/>
      </sharedItems>
    </cacheField>
    <cacheField name="[Measures].[Count of وجهة التصدير]" caption="Count of وجهة التصدير" numFmtId="0" hierarchy="31" level="32767"/>
    <cacheField name="[Table1].[وجهة التصدير].[وجهة التصدير]" caption="وجهة التصدير" numFmtId="0" hierarchy="9" level="1">
      <sharedItems count="9">
        <s v="Algeria"/>
        <s v="Egypt"/>
        <s v="Jordan"/>
        <s v="Lebanon"/>
        <s v="Morocco"/>
        <s v="Oman"/>
        <s v="Saudi Arabia"/>
        <s v="Syria"/>
        <s v="United Arab Emirates"/>
      </sharedItems>
    </cacheField>
    <cacheField name="[Table1].[تاريخ التصدير].[تاريخ التصدير]" caption="تاريخ التصدير" numFmtId="0" hierarchy="8" level="1">
      <sharedItems containsSemiMixedTypes="0" containsNonDate="0" containsString="0"/>
    </cacheField>
  </cacheFields>
  <cacheHierarchies count="33">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2" memberValueDatatype="130" unbalanced="0"/>
    <cacheHierarchy uniqueName="[Table1].[الكمية]" caption="الكمية" attribute="1" defaultMemberUniqueName="[Table1].[الكمية].[All]" allUniqueName="[Table1].[الكمية].[All]" dimensionUniqueName="[Table1]" displayFolder="" count="2"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2"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2" memberValueDatatype="7" unbalanced="0">
      <fieldsUsage count="2">
        <fieldUsage x="-1"/>
        <fieldUsage x="0"/>
      </fieldsUsage>
    </cacheHierarchy>
    <cacheHierarchy uniqueName="[Table1].[تاريخ التصدير]" caption="تاريخ التصدير" attribute="1" time="1" defaultMemberUniqueName="[Table1].[تاريخ التصدير].[All]" allUniqueName="[Table1].[تاريخ التصدير].[All]" dimensionUniqueName="[Table1]" displayFolder="" count="2" memberValueDatatype="7" unbalanced="0">
      <fieldsUsage count="2">
        <fieldUsage x="-1"/>
        <fieldUsage x="6"/>
      </fieldsUsage>
    </cacheHierarchy>
    <cacheHierarchy uniqueName="[Table1].[وجهة التصدير]" caption="وجهة التصدير" attribute="1" defaultMemberUniqueName="[Table1].[وجهة التصدير].[All]" allUniqueName="[Table1].[وجهة التصدير].[All]" dimensionUniqueName="[Table1]" displayFolder="" count="2" memberValueDatatype="130" unbalanced="0">
      <fieldsUsage count="2">
        <fieldUsage x="-1"/>
        <fieldUsage x="5"/>
      </fieldsUsage>
    </cacheHierarchy>
    <cacheHierarchy uniqueName="[Table1].[المبلغ الصافي]" caption="المبلغ الصافي" attribute="1" defaultMemberUniqueName="[Table1].[المبلغ الصافي].[All]" allUniqueName="[Table1].[المبلغ الصافي].[All]" dimensionUniqueName="[Table1]" displayFolder="" count="2" memberValueDatatype="5" unbalanced="0"/>
    <cacheHierarchy uniqueName="[Table1].[كلفة الشحن]" caption="كلفة الشحن" attribute="1" defaultMemberUniqueName="[Table1].[كلفة الشحن].[All]" allUniqueName="[Table1].[كلفة الشحن].[All]" dimensionUniqueName="[Table1]" displayFolder="" count="2"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2"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2" memberValueDatatype="130" unbalanced="0">
      <fieldsUsage count="2">
        <fieldUsage x="-1"/>
        <fieldUsage x="3"/>
      </fieldsUsage>
    </cacheHierarchy>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2" memberValueDatatype="130" unbalanced="0">
      <fieldsUsage count="2">
        <fieldUsage x="-1"/>
        <fieldUsage x="2"/>
      </fieldsUsage>
    </cacheHierarchy>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2" memberValueDatatype="130" unbalanced="0">
      <fieldsUsage count="2">
        <fieldUsage x="-1"/>
        <fieldUsage x="1"/>
      </fieldsUsage>
    </cacheHierarchy>
    <cacheHierarchy uniqueName="[Table1].[تاريخ التصدير (Year)]" caption="تاريخ التصدير (Year)" attribute="1" defaultMemberUniqueName="[Table1].[تاريخ التصدير (Year)].[All]" allUniqueName="[Table1].[تاريخ التصدير (Year)].[All]" dimensionUniqueName="[Table1]" displayFolder="" count="2"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2"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2"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2"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888195254629" backgroundQuery="1" createdVersion="8" refreshedVersion="8" minRefreshableVersion="3" recordCount="0" supportSubquery="1" supportAdvancedDrill="1" xr:uid="{40EF89F4-A2A9-4A94-AE89-DA5CE55F4EEE}">
  <cacheSource type="external" connectionId="3"/>
  <cacheFields count="6">
    <cacheField name="[Table1].[تاريخ التصدير].[تاريخ التصدير]" caption="تاريخ التصدير" numFmtId="0" hierarchy="8" level="1">
      <sharedItems containsSemiMixedTypes="0" containsNonDate="0" containsDate="1" containsString="0" minDate="2016-01-18T00:00:00" maxDate="2018-08-02T00:00:00" count="677">
        <d v="2016-01-18T00:00:00"/>
        <d v="2016-01-20T00:00:00"/>
        <d v="2016-01-24T00:00:00"/>
        <d v="2016-01-25T00:00:00"/>
        <d v="2016-01-29T00:00:00"/>
        <d v="2016-01-30T00:00:00"/>
        <d v="2016-01-31T00:00:00"/>
        <d v="2016-02-01T00:00:00"/>
        <d v="2016-02-02T00:00:00"/>
        <d v="2016-02-03T00:00:00"/>
        <d v="2016-02-05T00:00:00"/>
        <d v="2016-02-06T00:00:00"/>
        <d v="2016-02-07T00:00:00"/>
        <d v="2016-02-08T00:00:00"/>
        <d v="2016-02-09T00:00:00"/>
        <d v="2016-02-13T00:00:00"/>
        <d v="2016-02-14T00:00:00"/>
        <d v="2016-02-16T00:00:00"/>
        <d v="2016-02-17T00:00:00"/>
        <d v="2016-02-18T00:00:00"/>
        <d v="2016-02-19T00:00:00"/>
        <d v="2016-02-20T00:00:00"/>
        <d v="2016-02-22T00:00:00"/>
        <d v="2016-02-23T00:00:00"/>
        <d v="2016-02-24T00:00:00"/>
        <d v="2016-02-25T00:00:00"/>
        <d v="2016-02-26T00:00:00"/>
        <d v="2016-02-28T00:00:00"/>
        <d v="2016-03-01T00:00:00"/>
        <d v="2016-03-02T00:00:00"/>
        <d v="2016-03-03T00:00:00"/>
        <d v="2016-03-05T00:00:00"/>
        <d v="2016-03-06T00:00:00"/>
        <d v="2016-03-07T00:00:00"/>
        <d v="2016-03-08T00:00:00"/>
        <d v="2016-03-09T00:00:00"/>
        <d v="2016-03-10T00:00:00"/>
        <d v="2016-03-11T00:00:00"/>
        <d v="2016-03-14T00:00:00"/>
        <d v="2016-03-15T00:00:00"/>
        <d v="2016-03-20T00:00:00"/>
        <d v="2016-03-21T00:00:00"/>
        <d v="2016-03-22T00:00:00"/>
        <d v="2016-03-23T00:00:00"/>
        <d v="2016-03-24T00:00:00"/>
        <d v="2016-03-25T00:00:00"/>
        <d v="2016-03-26T00:00:00"/>
        <d v="2016-03-27T00:00:00"/>
        <d v="2016-03-28T00:00:00"/>
        <d v="2016-03-30T00:00:00"/>
        <d v="2016-03-31T00:00:00"/>
        <d v="2016-04-01T00:00:00"/>
        <d v="2016-04-03T00:00:00"/>
        <d v="2016-04-04T00:00:00"/>
        <d v="2016-04-05T00:00:00"/>
        <d v="2016-04-06T00:00:00"/>
        <d v="2016-04-07T00:00:00"/>
        <d v="2016-04-08T00:00:00"/>
        <d v="2016-04-09T00:00:00"/>
        <d v="2016-04-10T00:00:00"/>
        <d v="2016-04-11T00:00:00"/>
        <d v="2016-04-13T00:00:00"/>
        <d v="2016-04-15T00:00:00"/>
        <d v="2016-04-16T00:00:00"/>
        <d v="2016-04-17T00:00:00"/>
        <d v="2016-04-19T00:00:00"/>
        <d v="2016-04-20T00:00:00"/>
        <d v="2016-04-21T00:00:00"/>
        <d v="2016-04-23T00:00:00"/>
        <d v="2016-04-25T00:00:00"/>
        <d v="2016-04-28T00:00:00"/>
        <d v="2016-04-29T00:00:00"/>
        <d v="2016-04-30T00:00:00"/>
        <d v="2016-05-02T00:00:00"/>
        <d v="2016-05-03T00:00:00"/>
        <d v="2016-05-04T00:00:00"/>
        <d v="2016-05-10T00:00:00"/>
        <d v="2016-05-13T00:00:00"/>
        <d v="2016-05-16T00:00:00"/>
        <d v="2016-05-17T00:00:00"/>
        <d v="2016-05-18T00:00:00"/>
        <d v="2016-05-21T00:00:00"/>
        <d v="2016-05-23T00:00:00"/>
        <d v="2016-05-25T00:00:00"/>
        <d v="2016-05-27T00:00:00"/>
        <d v="2016-05-29T00:00:00"/>
        <d v="2016-05-30T00:00:00"/>
        <d v="2016-06-01T00:00:00"/>
        <d v="2016-06-03T00:00:00"/>
        <d v="2016-06-04T00:00:00"/>
        <d v="2016-06-05T00:00:00"/>
        <d v="2016-06-06T00:00:00"/>
        <d v="2016-06-07T00:00:00"/>
        <d v="2016-06-08T00:00:00"/>
        <d v="2016-06-10T00:00:00"/>
        <d v="2016-06-11T00:00:00"/>
        <d v="2016-06-12T00:00:00"/>
        <d v="2016-06-14T00:00:00"/>
        <d v="2016-06-15T00:00:00"/>
        <d v="2016-06-16T00:00:00"/>
        <d v="2016-06-17T00:00:00"/>
        <d v="2016-06-18T00:00:00"/>
        <d v="2016-06-19T00:00:00"/>
        <d v="2016-06-20T00:00:00"/>
        <d v="2016-06-22T00:00:00"/>
        <d v="2016-06-24T00:00:00"/>
        <d v="2016-06-25T00:00:00"/>
        <d v="2016-06-26T00:00:00"/>
        <d v="2016-06-27T00:00:00"/>
        <d v="2016-06-28T00:00:00"/>
        <d v="2016-06-29T00:00:00"/>
        <d v="2016-06-30T00:00:00"/>
        <d v="2016-07-02T00:00:00"/>
        <d v="2016-07-03T00:00:00"/>
        <d v="2016-07-04T00:00:00"/>
        <d v="2016-07-05T00:00:00"/>
        <d v="2016-07-06T00:00:00"/>
        <d v="2016-07-09T00:00:00"/>
        <d v="2016-07-10T00:00:00"/>
        <d v="2016-07-11T00:00:00"/>
        <d v="2016-07-12T00:00:00"/>
        <d v="2016-07-14T00:00:00"/>
        <d v="2016-07-15T00:00:00"/>
        <d v="2016-07-18T00:00:00"/>
        <d v="2016-07-20T00:00:00"/>
        <d v="2016-07-21T00:00:00"/>
        <d v="2016-07-22T00:00:00"/>
        <d v="2016-07-23T00:00:00"/>
        <d v="2016-07-24T00:00:00"/>
        <d v="2016-07-25T00:00:00"/>
        <d v="2016-07-26T00:00:00"/>
        <d v="2016-07-27T00:00:00"/>
        <d v="2016-07-31T00:00:00"/>
        <d v="2016-08-01T00:00:00"/>
        <d v="2016-08-02T00:00:00"/>
        <d v="2016-08-03T00:00:00"/>
        <d v="2016-08-04T00:00:00"/>
        <d v="2016-08-05T00:00:00"/>
        <d v="2016-08-06T00:00:00"/>
        <d v="2016-08-07T00:00:00"/>
        <d v="2016-08-09T00:00:00"/>
        <d v="2016-08-10T00:00:00"/>
        <d v="2016-08-11T00:00:00"/>
        <d v="2016-08-12T00:00:00"/>
        <d v="2016-08-13T00:00:00"/>
        <d v="2016-08-15T00:00:00"/>
        <d v="2016-08-17T00:00:00"/>
        <d v="2016-08-18T00:00:00"/>
        <d v="2016-08-19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1T00:00:00"/>
        <d v="2016-09-22T00:00:00"/>
        <d v="2016-09-23T00:00:00"/>
        <d v="2016-09-24T00:00:00"/>
        <d v="2016-09-25T00:00:00"/>
        <d v="2016-09-27T00:00:00"/>
        <d v="2016-09-28T00:00:00"/>
        <d v="2016-09-29T00:00:00"/>
        <d v="2016-09-30T00:00:00"/>
        <d v="2016-10-01T00:00:00"/>
        <d v="2016-10-02T00:00:00"/>
        <d v="2016-10-03T00:00:00"/>
        <d v="2016-10-04T00:00:00"/>
        <d v="2016-10-05T00:00:00"/>
        <d v="2016-10-06T00:00:00"/>
        <d v="2016-10-07T00:00:00"/>
        <d v="2016-10-08T00:00:00"/>
        <d v="2016-10-10T00:00:00"/>
        <d v="2016-10-11T00:00:00"/>
        <d v="2016-10-12T00:00:00"/>
        <d v="2016-10-14T00:00:00"/>
        <d v="2016-10-16T00:00:00"/>
        <d v="2016-10-18T00:00:00"/>
        <d v="2016-10-19T00:00:00"/>
        <d v="2016-10-23T00:00:00"/>
        <d v="2016-10-24T00:00:00"/>
        <d v="2016-10-26T00:00:00"/>
        <d v="2016-10-27T00:00:00"/>
        <d v="2016-10-28T00:00:00"/>
        <d v="2016-10-29T00:00:00"/>
        <d v="2016-10-30T00:00:00"/>
        <d v="2016-10-31T00:00:00"/>
        <d v="2016-11-01T00:00:00"/>
        <d v="2016-11-03T00:00:00"/>
        <d v="2016-11-04T00:00:00"/>
        <d v="2016-11-05T00:00:00"/>
        <d v="2016-11-06T00:00:00"/>
        <d v="2016-11-08T00:00:00"/>
        <d v="2016-11-10T00:00:00"/>
        <d v="2016-11-11T00:00:00"/>
        <d v="2016-11-13T00:00:00"/>
        <d v="2016-11-14T00:00:00"/>
        <d v="2016-11-15T00:00:00"/>
        <d v="2016-11-16T00:00:00"/>
        <d v="2016-11-17T00:00:00"/>
        <d v="2016-11-19T00:00:00"/>
        <d v="2016-11-20T00:00:00"/>
        <d v="2016-11-22T00:00:00"/>
        <d v="2016-11-24T00:00:00"/>
        <d v="2016-11-26T00:00:00"/>
        <d v="2016-11-28T00:00:00"/>
        <d v="2016-11-29T00:00:00"/>
        <d v="2016-11-30T00:00:00"/>
        <d v="2016-12-01T00:00:00"/>
        <d v="2016-12-02T00:00:00"/>
        <d v="2016-12-03T00:00:00"/>
        <d v="2016-12-04T00:00:00"/>
        <d v="2016-12-05T00:00:00"/>
        <d v="2016-12-08T00:00:00"/>
        <d v="2016-12-09T00:00:00"/>
        <d v="2016-12-10T00:00:00"/>
        <d v="2016-12-11T00:00:00"/>
        <d v="2016-12-12T00:00:00"/>
        <d v="2016-12-14T00:00:00"/>
        <d v="2016-12-15T00:00:00"/>
        <d v="2016-12-16T00:00:00"/>
        <d v="2016-12-17T00:00:00"/>
        <d v="2016-12-18T00:00:00"/>
        <d v="2016-12-19T00:00:00"/>
        <d v="2016-12-20T00:00:00"/>
        <d v="2016-12-21T00:00:00"/>
        <d v="2016-12-22T00:00:00"/>
        <d v="2016-12-24T00:00:00"/>
        <d v="2016-12-25T00:00:00"/>
        <d v="2016-12-26T00:00:00"/>
        <d v="2016-12-27T00:00:00"/>
        <d v="2016-12-28T00:00:00"/>
        <d v="2016-12-29T00:00:00"/>
        <d v="2016-12-31T00:00:00"/>
        <d v="2017-01-02T00:00:00"/>
        <d v="2017-01-03T00:00:00"/>
        <d v="2017-01-04T00:00:00"/>
        <d v="2017-01-05T00:00:00"/>
        <d v="2017-01-06T00:00:00"/>
        <d v="2017-01-07T00:00:00"/>
        <d v="2017-01-08T00:00:00"/>
        <d v="2017-01-09T00:00:00"/>
        <d v="2017-01-10T00:00:00"/>
        <d v="2017-01-11T00:00:00"/>
        <d v="2017-01-12T00:00:00"/>
        <d v="2017-01-13T00:00:00"/>
        <d v="2017-01-15T00:00:00"/>
        <d v="2017-01-17T00:00:00"/>
        <d v="2017-01-18T00:00:00"/>
        <d v="2017-01-20T00:00:00"/>
        <d v="2017-01-21T00:00:00"/>
        <d v="2017-01-22T00:00:00"/>
        <d v="2017-01-23T00:00:00"/>
        <d v="2017-01-24T00:00:00"/>
        <d v="2017-01-25T00:00:00"/>
        <d v="2017-01-26T00:00:00"/>
        <d v="2017-01-27T00:00:00"/>
        <d v="2017-01-28T00:00:00"/>
        <d v="2017-01-31T00:00:00"/>
        <d v="2017-02-02T00:00:00"/>
        <d v="2017-02-04T00:00:00"/>
        <d v="2017-02-06T00:00:00"/>
        <d v="2017-02-07T00:00:00"/>
        <d v="2017-02-08T00:00:00"/>
        <d v="2017-02-09T00:00:00"/>
        <d v="2017-02-10T00:00:00"/>
        <d v="2017-02-11T00:00:00"/>
        <d v="2017-02-12T00:00:00"/>
        <d v="2017-02-14T00:00:00"/>
        <d v="2017-02-15T00:00:00"/>
        <d v="2017-02-16T00:00:00"/>
        <d v="2017-02-17T00:00:00"/>
        <d v="2017-02-18T00:00:00"/>
        <d v="2017-02-19T00:00:00"/>
        <d v="2017-02-20T00:00:00"/>
        <d v="2017-02-21T00:00:00"/>
        <d v="2017-02-22T00:00:00"/>
        <d v="2017-02-23T00:00:00"/>
        <d v="2017-02-24T00:00:00"/>
        <d v="2017-02-26T00:00:00"/>
        <d v="2017-02-27T00:00:00"/>
        <d v="2017-02-28T00:00:00"/>
        <d v="2017-03-02T00:00:00"/>
        <d v="2017-03-03T00:00:00"/>
        <d v="2017-03-05T00:00:00"/>
        <d v="2017-03-07T00:00:00"/>
        <d v="2017-03-10T00:00:00"/>
        <d v="2017-03-11T00:00:00"/>
        <d v="2017-03-12T00:00:00"/>
        <d v="2017-03-13T00:00:00"/>
        <d v="2017-03-15T00:00:00"/>
        <d v="2017-03-17T00:00:00"/>
        <d v="2017-03-19T00:00:00"/>
        <d v="2017-03-21T00:00:00"/>
        <d v="2017-03-22T00:00:00"/>
        <d v="2017-03-24T00:00:00"/>
        <d v="2017-03-25T00:00:00"/>
        <d v="2017-03-26T00:00:00"/>
        <d v="2017-03-28T00:00:00"/>
        <d v="2017-03-29T00:00:00"/>
        <d v="2017-03-30T00:00:00"/>
        <d v="2017-03-31T00:00:00"/>
        <d v="2017-04-01T00:00:00"/>
        <d v="2017-04-02T00:00:00"/>
        <d v="2017-04-04T00:00:00"/>
        <d v="2017-04-05T00:00:00"/>
        <d v="2017-04-06T00:00:00"/>
        <d v="2017-04-07T00:00:00"/>
        <d v="2017-04-08T00:00:00"/>
        <d v="2017-04-09T00:00:00"/>
        <d v="2017-04-10T00:00:00"/>
        <d v="2017-04-11T00:00:00"/>
        <d v="2017-04-12T00:00:00"/>
        <d v="2017-04-14T00:00:00"/>
        <d v="2017-04-15T00:00:00"/>
        <d v="2017-04-16T00:00:00"/>
        <d v="2017-04-17T00:00:00"/>
        <d v="2017-04-18T00:00:00"/>
        <d v="2017-04-19T00:00:00"/>
        <d v="2017-04-20T00:00:00"/>
        <d v="2017-04-22T00:00:00"/>
        <d v="2017-04-23T00:00:00"/>
        <d v="2017-04-25T00:00:00"/>
        <d v="2017-04-26T00:00:00"/>
        <d v="2017-04-27T00:00:00"/>
        <d v="2017-04-28T00:00:00"/>
        <d v="2017-05-02T00:00:00"/>
        <d v="2017-05-03T00:00:00"/>
        <d v="2017-05-07T00:00:00"/>
        <d v="2017-05-08T00:00:00"/>
        <d v="2017-05-10T00:00:00"/>
        <d v="2017-05-11T00:00:00"/>
        <d v="2017-05-13T00:00:00"/>
        <d v="2017-05-14T00:00:00"/>
        <d v="2017-05-15T00:00:00"/>
        <d v="2017-05-16T00:00:00"/>
        <d v="2017-05-17T00:00:00"/>
        <d v="2017-05-19T00:00:00"/>
        <d v="2017-05-20T00:00:00"/>
        <d v="2017-05-22T00:00:00"/>
        <d v="2017-05-23T00:00:00"/>
        <d v="2017-05-24T00:00:00"/>
        <d v="2017-05-25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3T00:00:00"/>
        <d v="2017-06-14T00:00:00"/>
        <d v="2017-06-15T00:00:00"/>
        <d v="2017-06-16T00:00:00"/>
        <d v="2017-06-17T00:00:00"/>
        <d v="2017-06-18T00:00:00"/>
        <d v="2017-06-21T00:00:00"/>
        <d v="2017-06-22T00:00:00"/>
        <d v="2017-06-23T00:00:00"/>
        <d v="2017-06-24T00:00:00"/>
        <d v="2017-06-27T00:00:00"/>
        <d v="2017-06-28T00:00:00"/>
        <d v="2017-06-29T00:00:00"/>
        <d v="2017-06-30T00:00:00"/>
        <d v="2017-07-01T00:00:00"/>
        <d v="2017-07-02T00:00:00"/>
        <d v="2017-07-03T00:00:00"/>
        <d v="2017-07-05T00:00:00"/>
        <d v="2017-07-06T00:00:00"/>
        <d v="2017-07-07T00:00:00"/>
        <d v="2017-07-09T00:00:00"/>
        <d v="2017-07-10T00:00:00"/>
        <d v="2017-07-11T00:00:00"/>
        <d v="2017-07-12T00:00:00"/>
        <d v="2017-07-13T00:00:00"/>
        <d v="2017-07-15T00:00:00"/>
        <d v="2017-07-17T00:00:00"/>
        <d v="2017-07-19T00:00:00"/>
        <d v="2017-07-20T00:00:00"/>
        <d v="2017-07-22T00:00:00"/>
        <d v="2017-07-24T00:00:00"/>
        <d v="2017-07-25T00:00:00"/>
        <d v="2017-07-27T00:00:00"/>
        <d v="2017-07-28T00:00:00"/>
        <d v="2017-08-01T00:00:00"/>
        <d v="2017-08-02T00:00:00"/>
        <d v="2017-08-03T00:00:00"/>
        <d v="2017-08-04T00:00:00"/>
        <d v="2017-08-07T00:00:00"/>
        <d v="2017-08-08T00:00:00"/>
        <d v="2017-08-09T00:00:00"/>
        <d v="2017-08-11T00:00:00"/>
        <d v="2017-08-12T00:00:00"/>
        <d v="2017-08-13T00:00:00"/>
        <d v="2017-08-14T00:00:00"/>
        <d v="2017-08-15T00:00:00"/>
        <d v="2017-08-16T00:00:00"/>
        <d v="2017-08-17T00:00:00"/>
        <d v="2017-08-18T00:00:00"/>
        <d v="2017-08-19T00:00:00"/>
        <d v="2017-08-22T00:00:00"/>
        <d v="2017-08-23T00:00:00"/>
        <d v="2017-08-24T00:00:00"/>
        <d v="2017-08-26T00:00:00"/>
        <d v="2017-08-27T00:00:00"/>
        <d v="2017-08-28T00:00:00"/>
        <d v="2017-08-29T00:00:00"/>
        <d v="2017-08-30T00:00:00"/>
        <d v="2017-08-31T00:00:00"/>
        <d v="2017-09-01T00:00:00"/>
        <d v="2017-09-06T00:00:00"/>
        <d v="2017-09-08T00:00:00"/>
        <d v="2017-09-09T00:00:00"/>
        <d v="2017-09-11T00:00:00"/>
        <d v="2017-09-12T00:00:00"/>
        <d v="2017-09-13T00:00:00"/>
        <d v="2017-09-14T00:00:00"/>
        <d v="2017-09-15T00:00:00"/>
        <d v="2017-09-16T00:00:00"/>
        <d v="2017-09-18T00:00:00"/>
        <d v="2017-09-19T00:00:00"/>
        <d v="2017-09-20T00:00:00"/>
        <d v="2017-09-21T00:00:00"/>
        <d v="2017-09-22T00:00:00"/>
        <d v="2017-09-23T00:00:00"/>
        <d v="2017-09-25T00:00:00"/>
        <d v="2017-09-28T00:00:00"/>
        <d v="2017-09-29T00:00:00"/>
        <d v="2017-10-01T00:00:00"/>
        <d v="2017-10-02T00:00:00"/>
        <d v="2017-10-05T00:00:00"/>
        <d v="2017-10-08T00:00:00"/>
        <d v="2017-10-09T00:00:00"/>
        <d v="2017-10-10T00:00:00"/>
        <d v="2017-10-12T00:00:00"/>
        <d v="2017-10-13T00:00:00"/>
        <d v="2017-10-14T00:00:00"/>
        <d v="2017-10-16T00:00:00"/>
        <d v="2017-10-17T00:00:00"/>
        <d v="2017-10-18T00:00:00"/>
        <d v="2017-10-19T00:00:00"/>
        <d v="2017-10-20T00:00:00"/>
        <d v="2017-10-22T00:00:00"/>
        <d v="2017-10-24T00:00:00"/>
        <d v="2017-10-25T00:00:00"/>
        <d v="2017-10-26T00:00:00"/>
        <d v="2017-10-29T00:00:00"/>
        <d v="2017-10-31T00:00:00"/>
        <d v="2017-11-01T00:00:00"/>
        <d v="2017-11-04T00:00:00"/>
        <d v="2017-11-05T00:00:00"/>
        <d v="2017-11-06T00:00:00"/>
        <d v="2017-11-07T00:00:00"/>
        <d v="2017-11-08T00:00:00"/>
        <d v="2017-11-09T00:00:00"/>
        <d v="2017-11-10T00:00:00"/>
        <d v="2017-11-11T00:00:00"/>
        <d v="2017-11-12T00:00:00"/>
        <d v="2017-11-14T00:00:00"/>
        <d v="2017-11-15T00:00:00"/>
        <d v="2017-11-17T00:00:00"/>
        <d v="2017-11-18T00:00:00"/>
        <d v="2017-11-19T00:00:00"/>
        <d v="2017-11-20T00:00:00"/>
        <d v="2017-11-21T00:00:00"/>
        <d v="2017-11-25T00:00:00"/>
        <d v="2017-11-27T00:00:00"/>
        <d v="2017-11-28T00:00:00"/>
        <d v="2017-11-29T00:00:00"/>
        <d v="2017-12-01T00:00:00"/>
        <d v="2017-12-02T00:00:00"/>
        <d v="2017-12-03T00:00:00"/>
        <d v="2017-12-04T00:00:00"/>
        <d v="2017-12-05T00:00:00"/>
        <d v="2017-12-06T00:00:00"/>
        <d v="2017-12-07T00:00:00"/>
        <d v="2017-12-12T00:00:00"/>
        <d v="2017-12-13T00:00:00"/>
        <d v="2017-12-14T00:00:00"/>
        <d v="2017-12-16T00:00:00"/>
        <d v="2017-12-17T00:00:00"/>
        <d v="2017-12-18T00:00:00"/>
        <d v="2017-12-20T00:00:00"/>
        <d v="2017-12-22T00:00:00"/>
        <d v="2017-12-23T00:00:00"/>
        <d v="2017-12-27T00:00:00"/>
        <d v="2017-12-28T00:00:00"/>
        <d v="2017-12-29T00:00:00"/>
        <d v="2017-12-30T00:00:00"/>
        <d v="2017-12-31T00:00:00"/>
        <d v="2018-01-01T00:00:00"/>
        <d v="2018-01-02T00:00:00"/>
        <d v="2018-01-04T00:00:00"/>
        <d v="2018-01-05T00:00:00"/>
        <d v="2018-01-06T00:00:00"/>
        <d v="2018-01-09T00:00:00"/>
        <d v="2018-01-10T00:00:00"/>
        <d v="2018-01-11T00:00:00"/>
        <d v="2018-01-12T00:00:00"/>
        <d v="2018-01-13T00:00:00"/>
        <d v="2018-01-14T00:00:00"/>
        <d v="2018-01-15T00:00:00"/>
        <d v="2018-01-16T00:00:00"/>
        <d v="2018-01-18T00:00:00"/>
        <d v="2018-01-19T00:00:00"/>
        <d v="2018-01-20T00:00:00"/>
        <d v="2018-01-21T00:00:00"/>
        <d v="2018-01-22T00:00:00"/>
        <d v="2018-01-24T00:00:00"/>
        <d v="2018-01-25T00:00:00"/>
        <d v="2018-01-26T00:00:00"/>
        <d v="2018-01-28T00:00:00"/>
        <d v="2018-01-30T00:00:00"/>
        <d v="2018-01-31T00:00:00"/>
        <d v="2018-02-01T00:00:00"/>
        <d v="2018-02-03T00:00:00"/>
        <d v="2018-02-04T00:00:00"/>
        <d v="2018-02-06T00:00:00"/>
        <d v="2018-02-08T00:00:00"/>
        <d v="2018-02-10T00:00:00"/>
        <d v="2018-02-11T00:00:00"/>
        <d v="2018-02-12T00:00:00"/>
        <d v="2018-02-13T00:00:00"/>
        <d v="2018-02-14T00:00:00"/>
        <d v="2018-02-15T00:00:00"/>
        <d v="2018-02-18T00:00:00"/>
        <d v="2018-02-19T00:00:00"/>
        <d v="2018-02-20T00:00:00"/>
        <d v="2018-02-21T00:00:00"/>
        <d v="2018-02-22T00:00:00"/>
        <d v="2018-02-24T00:00:00"/>
        <d v="2018-02-25T00:00:00"/>
        <d v="2018-02-26T00:00:00"/>
        <d v="2018-02-28T00:00:00"/>
        <d v="2018-03-02T00:00:00"/>
        <d v="2018-03-03T00:00:00"/>
        <d v="2018-03-04T00:00:00"/>
        <d v="2018-03-05T00:00:00"/>
        <d v="2018-03-06T00:00:00"/>
        <d v="2018-03-07T00:00:00"/>
        <d v="2018-03-08T00:00:00"/>
        <d v="2018-03-09T00:00:00"/>
        <d v="2018-03-10T00:00:00"/>
        <d v="2018-03-11T00:00:00"/>
        <d v="2018-03-12T00:00:00"/>
        <d v="2018-03-13T00:00:00"/>
        <d v="2018-03-15T00:00:00"/>
        <d v="2018-03-16T00:00:00"/>
        <d v="2018-03-17T00:00:00"/>
        <d v="2018-03-18T00:00:00"/>
        <d v="2018-03-19T00:00:00"/>
        <d v="2018-03-20T00:00:00"/>
        <d v="2018-03-22T00:00:00"/>
        <d v="2018-03-25T00:00:00"/>
        <d v="2018-03-26T00:00:00"/>
        <d v="2018-03-27T00:00:00"/>
        <d v="2018-03-28T00:00:00"/>
        <d v="2018-03-29T00:00:00"/>
        <d v="2018-03-30T00:00:00"/>
        <d v="2018-04-02T00:00:00"/>
        <d v="2018-04-03T00:00:00"/>
        <d v="2018-04-05T00:00:00"/>
        <d v="2018-04-06T00:00:00"/>
        <d v="2018-04-08T00:00:00"/>
        <d v="2018-04-10T00:00:00"/>
        <d v="2018-04-12T00:00:00"/>
        <d v="2018-04-13T00:00:00"/>
        <d v="2018-04-15T00:00:00"/>
        <d v="2018-04-18T00:00:00"/>
        <d v="2018-04-19T00:00:00"/>
        <d v="2018-04-20T00:00:00"/>
        <d v="2018-04-21T00:00:00"/>
        <d v="2018-04-22T00:00:00"/>
        <d v="2018-04-23T00:00:00"/>
        <d v="2018-04-24T00:00:00"/>
        <d v="2018-04-26T00:00:00"/>
        <d v="2018-04-27T00:00:00"/>
        <d v="2018-04-29T00:00:00"/>
        <d v="2018-04-30T00:00:00"/>
        <d v="2018-05-02T00:00:00"/>
        <d v="2018-05-04T00:00:00"/>
        <d v="2018-05-05T00:00:00"/>
        <d v="2018-05-06T00:00:00"/>
        <d v="2018-05-07T00:00:00"/>
        <d v="2018-05-08T00:00:00"/>
        <d v="2018-05-09T00:00:00"/>
        <d v="2018-05-10T00:00:00"/>
        <d v="2018-05-12T00:00:00"/>
        <d v="2018-05-13T00:00:00"/>
        <d v="2018-05-18T00:00:00"/>
        <d v="2018-05-19T00:00:00"/>
        <d v="2018-05-20T00:00:00"/>
        <d v="2018-05-21T00:00:00"/>
        <d v="2018-05-22T00:00:00"/>
        <d v="2018-05-23T00:00:00"/>
        <d v="2018-05-25T00:00:00"/>
        <d v="2018-05-27T00:00:00"/>
        <d v="2018-05-28T00:00:00"/>
        <d v="2018-05-29T00:00:00"/>
        <d v="2018-05-31T00:00:00"/>
        <d v="2018-06-01T00:00:00"/>
        <d v="2018-06-02T00:00:00"/>
        <d v="2018-06-03T00:00:00"/>
        <d v="2018-06-04T00:00:00"/>
        <d v="2018-06-05T00:00:00"/>
        <d v="2018-06-06T00:00:00"/>
        <d v="2018-06-07T00:00:00"/>
        <d v="2018-06-08T00:00:00"/>
        <d v="2018-06-09T00:00:00"/>
        <d v="2018-06-10T00:00:00"/>
        <d v="2018-06-11T00:00:00"/>
        <d v="2018-06-12T00:00:00"/>
        <d v="2018-06-14T00:00:00"/>
        <d v="2018-06-15T00:00:00"/>
        <d v="2018-06-17T00:00:00"/>
        <d v="2018-06-18T00:00:00"/>
        <d v="2018-06-20T00:00:00"/>
        <d v="2018-06-22T00:00:00"/>
        <d v="2018-06-23T00:00:00"/>
        <d v="2018-06-26T00:00:00"/>
        <d v="2018-06-27T00:00:00"/>
        <d v="2018-06-28T00:00:00"/>
        <d v="2018-06-29T00:00:00"/>
        <d v="2018-06-30T00:00:00"/>
        <d v="2018-07-01T00:00:00"/>
        <d v="2018-07-02T00:00:00"/>
        <d v="2018-07-03T00:00:00"/>
        <d v="2018-07-04T00:00:00"/>
        <d v="2018-07-07T00:00:00"/>
        <d v="2018-07-09T00:00:00"/>
        <d v="2018-07-13T00:00:00"/>
        <d v="2018-07-14T00:00:00"/>
        <d v="2018-07-15T00:00:00"/>
        <d v="2018-07-17T00:00:00"/>
        <d v="2018-07-18T00:00:00"/>
        <d v="2018-07-20T00:00:00"/>
        <d v="2018-07-21T00:00:00"/>
        <d v="2018-07-23T00:00:00"/>
        <d v="2018-07-24T00:00:00"/>
        <d v="2018-07-25T00:00:00"/>
        <d v="2018-07-26T00:00:00"/>
        <d v="2018-07-27T00:00:00"/>
        <d v="2018-07-28T00:00:00"/>
        <d v="2018-07-29T00:00:00"/>
        <d v="2018-07-31T00:00:00"/>
        <d v="2018-08-01T00:00:00"/>
      </sharedItems>
    </cacheField>
    <cacheField name="[Table1].[تاريخ التصدير (Month)].[تاريخ التصدير (Month)]" caption="تاريخ التصدير (Month)" numFmtId="0" hierarchy="18" level="1">
      <sharedItems count="12">
        <s v="Jan"/>
        <s v="Feb"/>
        <s v="Mar"/>
        <s v="Apr"/>
        <s v="May"/>
        <s v="Jun"/>
        <s v="Jul"/>
        <s v="Aug"/>
        <s v="Sep"/>
        <s v="Oct"/>
        <s v="Nov"/>
        <s v="Dec"/>
      </sharedItems>
    </cacheField>
    <cacheField name="[Table1].[تاريخ التصدير (Quarter)].[تاريخ التصدير (Quarter)]" caption="تاريخ التصدير (Quarter)" numFmtId="0" hierarchy="17" level="1">
      <sharedItems count="4">
        <s v="Qtr1"/>
        <s v="Qtr2"/>
        <s v="Qtr3"/>
        <s v="Qtr4"/>
      </sharedItems>
    </cacheField>
    <cacheField name="[Table1].[تاريخ التصدير (Year)].[تاريخ التصدير (Year)]" caption="تاريخ التصدير (Year)" numFmtId="0" hierarchy="16" level="1">
      <sharedItems count="3">
        <s v="2016"/>
        <s v="2017"/>
        <s v="2018"/>
      </sharedItems>
    </cacheField>
    <cacheField name="[Measures].[Count of البلد المستورد]" caption="Count of البلد المستورد" numFmtId="0" hierarchy="32" level="32767"/>
    <cacheField name="[Table1].[البلد المستورد].[البلد المستورد]" caption="البلد المستورد" numFmtId="0" hierarchy="6" level="1">
      <sharedItems count="13">
        <s v="Britain"/>
        <s v="China"/>
        <s v="England"/>
        <s v="France"/>
        <s v="Germany"/>
        <s v="Greece"/>
        <s v="India"/>
        <s v="Japan"/>
        <s v="Spain"/>
        <s v="Sweden"/>
        <s v="Switzerland"/>
        <s v="Turkey"/>
        <s v="USA"/>
      </sharedItems>
    </cacheField>
  </cacheFields>
  <cacheHierarchies count="33">
    <cacheHierarchy uniqueName="[Table1].[رقم التسلسل]" caption="رقم التسلسل" attribute="1" defaultMemberUniqueName="[Table1].[رقم التسلسل].[All]" allUniqueName="[Table1].[رقم التسلسل].[All]" dimensionUniqueName="[Table1]" displayFolder="" count="2" memberValueDatatype="20" unbalanced="0"/>
    <cacheHierarchy uniqueName="[Table1].[كود الغرض]" caption="كود الغرض" attribute="1" defaultMemberUniqueName="[Table1].[كود الغرض].[All]" allUniqueName="[Table1].[كود الغرض].[All]" dimensionUniqueName="[Table1]" displayFolder="" count="2"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2" memberValueDatatype="130" unbalanced="0"/>
    <cacheHierarchy uniqueName="[Table1].[الكمية]" caption="الكمية" attribute="1" defaultMemberUniqueName="[Table1].[الكمية].[All]" allUniqueName="[Table1].[الكمية].[All]" dimensionUniqueName="[Table1]" displayFolder="" count="2"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2"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5"/>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2"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2" memberValueDatatype="7" unbalanced="0">
      <fieldsUsage count="2">
        <fieldUsage x="-1"/>
        <fieldUsage x="0"/>
      </fieldsUsage>
    </cacheHierarchy>
    <cacheHierarchy uniqueName="[Table1].[وجهة التصدير]" caption="وجهة التصدير" attribute="1" defaultMemberUniqueName="[Table1].[وجهة التصدير].[All]" allUniqueName="[Table1].[وجهة التصدير].[All]" dimensionUniqueName="[Table1]" displayFolder="" count="2"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2" memberValueDatatype="5" unbalanced="0"/>
    <cacheHierarchy uniqueName="[Table1].[كلفة الشحن]" caption="كلفة الشحن" attribute="1" defaultMemberUniqueName="[Table1].[كلفة الشحن].[All]" allUniqueName="[Table1].[كلفة الشحن].[All]" dimensionUniqueName="[Table1]" displayFolder="" count="2"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2"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2"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2"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2"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2" memberValueDatatype="130" unbalanced="0">
      <fieldsUsage count="2">
        <fieldUsage x="-1"/>
        <fieldUsage x="3"/>
      </fieldsUsage>
    </cacheHierarchy>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2" memberValueDatatype="130" unbalanced="0">
      <fieldsUsage count="2">
        <fieldUsage x="-1"/>
        <fieldUsage x="2"/>
      </fieldsUsage>
    </cacheHierarchy>
    <cacheHierarchy uniqueName="[Table1].[تاريخ التصدير (Month)]" caption="تاريخ التصدير (Month)" attribute="1" defaultMemberUniqueName="[Table1].[تاريخ التصدير (Month)].[All]" allUniqueName="[Table1].[تاريخ التصدير (Month)].[All]" dimensionUniqueName="[Table1]" displayFolder="" count="2" memberValueDatatype="130" unbalanced="0">
      <fieldsUsage count="2">
        <fieldUsage x="-1"/>
        <fieldUsage x="1"/>
      </fieldsUsage>
    </cacheHierarchy>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2"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275222569442" backgroundQuery="1" createdVersion="3" refreshedVersion="8" minRefreshableVersion="3" recordCount="0" supportSubquery="1" supportAdvancedDrill="1" xr:uid="{C38A6922-8D87-4944-8809-341F02DC3410}">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2" memberValueDatatype="130" unbalanced="0"/>
    <cacheHierarchy uniqueName="[Table1].[الكمية]" caption="الكمية" attribute="1" defaultMemberUniqueName="[Table1].[الكمية].[All]" allUniqueName="[Table1].[الكمية].[All]" dimensionUniqueName="[Table1]" displayFolder="" count="2"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2"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2" memberValueDatatype="7" unbalanced="0"/>
    <cacheHierarchy uniqueName="[Table1].[وجهة التصدير]" caption="وجهة التصدير" attribute="1" defaultMemberUniqueName="[Table1].[وجهة التصدير].[All]" allUniqueName="[Table1].[وجهة التصدير].[All]" dimensionUniqueName="[Table1]" displayFolder="" count="2"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2"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2"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2"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2"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2"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2"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2"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80133024"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886108101855" backgroundQuery="1" createdVersion="3" refreshedVersion="8" minRefreshableVersion="3" recordCount="0" supportSubquery="1" supportAdvancedDrill="1" xr:uid="{8B8C9C78-8A0D-429E-9ACD-ECF9F539C1E2}">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2"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2"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0"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pivotCacheId="8442576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69.868992361109" backgroundQuery="1" createdVersion="8" refreshedVersion="8" minRefreshableVersion="3" recordCount="0" supportSubquery="1" supportAdvancedDrill="1" xr:uid="{EBB93DA0-6B95-4216-9589-0756D884C9CB}">
  <cacheSource type="external" connectionId="3"/>
  <cacheFields count="0"/>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2"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2"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0"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351757523145" backgroundQuery="1" createdVersion="8" refreshedVersion="8" minRefreshableVersion="3" recordCount="0" supportSubquery="1" supportAdvancedDrill="1" xr:uid="{F4E60977-2E7A-411D-9FA7-11C925495C08}">
  <cacheSource type="external" connectionId="3"/>
  <cacheFields count="1">
    <cacheField name="[Measures].[Sum of كلفة الشحن]" caption="Sum of كلفة الشحن" numFmtId="0" hierarchy="23" level="32767"/>
  </cacheFields>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0"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352229398151" backgroundQuery="1" createdVersion="8" refreshedVersion="8" minRefreshableVersion="3" recordCount="0" supportSubquery="1" supportAdvancedDrill="1" xr:uid="{3EBAA893-A2EF-43F5-A2CC-1952FEEA6E67}">
  <cacheSource type="external" connectionId="3"/>
  <cacheFields count="1">
    <cacheField name="[Measures].[Sum of المبلغ الصافي]" caption="Sum of المبلغ الصافي" numFmtId="0" hierarchy="25" level="32767"/>
  </cacheFields>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2"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0"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352660185185" backgroundQuery="1" createdVersion="8" refreshedVersion="8" minRefreshableVersion="3" recordCount="0" supportSubquery="1" supportAdvancedDrill="1" xr:uid="{EA73BC5F-88F8-4365-BE4B-AD6299FD3074}">
  <cacheSource type="external" connectionId="3"/>
  <cacheFields count="1">
    <cacheField name="[Measures].[Sum of المبلغ المسدد]" caption="Sum of المبلغ المسدد" numFmtId="0" hierarchy="24" level="32767"/>
  </cacheFields>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0" memberValueDatatype="130" unbalanced="0"/>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2"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0"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hidden="1">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874193750002" backgroundQuery="1" createdVersion="8" refreshedVersion="8" minRefreshableVersion="3" recordCount="0" supportSubquery="1" supportAdvancedDrill="1" xr:uid="{8B7172DF-60A7-4806-B330-094FEC8FE060}">
  <cacheSource type="external" connectionId="3"/>
  <cacheFields count="3">
    <cacheField name="[Table1].[الفئة].[الفئة]" caption="الفئة" numFmtId="0" hierarchy="3" level="1">
      <sharedItems count="3">
        <s v="أدوات مكتبية"/>
        <s v="أدوات منزلية"/>
        <s v="إلكترونيات"/>
      </sharedItems>
    </cacheField>
    <cacheField name="[Table1].[البلد المستورد].[البلد المستورد]" caption="البلد المستورد" numFmtId="0" hierarchy="6" level="1">
      <sharedItems count="13">
        <s v="France"/>
        <s v="India"/>
        <s v="Britain"/>
        <s v="China"/>
        <s v="Germany"/>
        <s v="Greece"/>
        <s v="Sweden"/>
        <s v="Switzerland"/>
        <s v="USA"/>
        <s v="England"/>
        <s v="Japan"/>
        <s v="Spain"/>
        <s v="Turkey"/>
      </sharedItems>
    </cacheField>
    <cacheField name="[Measures].[Count of الفئة]" caption="Count of الفئة" numFmtId="0" hierarchy="26" level="32767"/>
  </cacheFields>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2" memberValueDatatype="130" unbalanced="0">
      <fieldsUsage count="2">
        <fieldUsage x="-1"/>
        <fieldUsage x="0"/>
      </fieldsUsage>
    </cacheHierarchy>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1"/>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0"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874193750002" backgroundQuery="1" createdVersion="8" refreshedVersion="8" minRefreshableVersion="3" recordCount="0" supportSubquery="1" supportAdvancedDrill="1" xr:uid="{CEC78DC5-8EDA-463A-B5E7-560571011AC5}">
  <cacheSource type="external" connectionId="3"/>
  <cacheFields count="3">
    <cacheField name="[Table1].[الفئة].[الفئة]" caption="الفئة" numFmtId="0" hierarchy="3" level="1">
      <sharedItems count="3">
        <s v="أدوات مكتبية"/>
        <s v="أدوات منزلية"/>
        <s v="إلكترونيات"/>
      </sharedItems>
    </cacheField>
    <cacheField name="[Table1].[البلد المستورد].[البلد المستورد]" caption="البلد المستورد" numFmtId="0" hierarchy="6" level="1">
      <sharedItems count="13">
        <s v="France"/>
        <s v="India"/>
        <s v="Britain"/>
        <s v="China"/>
        <s v="Germany"/>
        <s v="Greece"/>
        <s v="Sweden"/>
        <s v="Switzerland"/>
        <s v="USA"/>
        <s v="England"/>
        <s v="Japan"/>
        <s v="Spain"/>
        <s v="Turkey"/>
      </sharedItems>
    </cacheField>
    <cacheField name="[Measures].[Count of الفئة]" caption="Count of الفئة" numFmtId="0" hierarchy="26" level="32767"/>
  </cacheFields>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2" memberValueDatatype="130" unbalanced="0">
      <fieldsUsage count="2">
        <fieldUsage x="-1"/>
        <fieldUsage x="0"/>
      </fieldsUsage>
    </cacheHierarchy>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2" memberValueDatatype="130" unbalanced="0">
      <fieldsUsage count="2">
        <fieldUsage x="-1"/>
        <fieldUsage x="1"/>
      </fieldsUsage>
    </cacheHierarchy>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0" memberValueDatatype="130" unbalanced="0"/>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0"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874991898148" backgroundQuery="1" createdVersion="8" refreshedVersion="8" minRefreshableVersion="3" recordCount="0" supportSubquery="1" supportAdvancedDrill="1" xr:uid="{FF8CE2D9-5ADB-4D5C-A1C5-E8FD5C96D75C}">
  <cacheSource type="external" connectionId="3"/>
  <cacheFields count="3">
    <cacheField name="[Table1].[وجهة التصدير].[وجهة التصدير]" caption="وجهة التصدير" numFmtId="0" hierarchy="9" level="1">
      <sharedItems count="9">
        <s v="Algeria"/>
        <s v="Egypt"/>
        <s v="Jordan"/>
        <s v="Lebanon"/>
        <s v="Morocco"/>
        <s v="Oman"/>
        <s v="Saudi Arabia"/>
        <s v="Syria"/>
        <s v="United Arab Emirates"/>
      </sharedItems>
    </cacheField>
    <cacheField name="[Table1].[الفئة].[الفئة]" caption="الفئة" numFmtId="0" hierarchy="3" level="1">
      <sharedItems count="3">
        <s v="أدوات مكتبية"/>
        <s v="أدوات منزلية"/>
        <s v="إلكترونيات"/>
      </sharedItems>
    </cacheField>
    <cacheField name="[Measures].[Count of الفئة]" caption="Count of الفئة" numFmtId="0" hierarchy="26" level="32767"/>
  </cacheFields>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2" memberValueDatatype="130" unbalanced="0">
      <fieldsUsage count="2">
        <fieldUsage x="-1"/>
        <fieldUsage x="1"/>
      </fieldsUsage>
    </cacheHierarchy>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2" memberValueDatatype="130" unbalanced="0">
      <fieldsUsage count="2">
        <fieldUsage x="-1"/>
        <fieldUsage x="0"/>
      </fieldsUsage>
    </cacheHierarchy>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0"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s" refreshedDate="45871.874991898148" backgroundQuery="1" createdVersion="8" refreshedVersion="8" minRefreshableVersion="3" recordCount="0" supportSubquery="1" supportAdvancedDrill="1" xr:uid="{DBFF03E8-1CF3-40D9-9C7E-6846DD172B7D}">
  <cacheSource type="external" connectionId="3"/>
  <cacheFields count="3">
    <cacheField name="[Table1].[وجهة التصدير].[وجهة التصدير]" caption="وجهة التصدير" numFmtId="0" hierarchy="9" level="1">
      <sharedItems count="9">
        <s v="Algeria"/>
        <s v="Egypt"/>
        <s v="Jordan"/>
        <s v="Lebanon"/>
        <s v="Morocco"/>
        <s v="Oman"/>
        <s v="Saudi Arabia"/>
        <s v="Syria"/>
        <s v="United Arab Emirates"/>
      </sharedItems>
    </cacheField>
    <cacheField name="[Table1].[الفئة].[الفئة]" caption="الفئة" numFmtId="0" hierarchy="3" level="1">
      <sharedItems count="3">
        <s v="أدوات مكتبية"/>
        <s v="أدوات منزلية"/>
        <s v="إلكترونيات"/>
      </sharedItems>
    </cacheField>
    <cacheField name="[Measures].[Count of الفئة]" caption="Count of الفئة" numFmtId="0" hierarchy="26" level="32767"/>
  </cacheFields>
  <cacheHierarchies count="33">
    <cacheHierarchy uniqueName="[Table1].[رقم التسلسل]" caption="رقم التسلسل" attribute="1" defaultMemberUniqueName="[Table1].[رقم التسلسل].[All]" allUniqueName="[Table1].[رقم التسلسل].[All]" dimensionUniqueName="[Table1]" displayFolder="" count="0" memberValueDatatype="20" unbalanced="0"/>
    <cacheHierarchy uniqueName="[Table1].[كود الغرض]" caption="كود الغرض" attribute="1" defaultMemberUniqueName="[Table1].[كود الغرض].[All]" allUniqueName="[Table1].[كود الغرض].[All]" dimensionUniqueName="[Table1]" displayFolder="" count="0" memberValueDatatype="130" unbalanced="0"/>
    <cacheHierarchy uniqueName="[Table1].[نوع الغرض]" caption="نوع الغرض" attribute="1" defaultMemberUniqueName="[Table1].[نوع الغرض].[All]" allUniqueName="[Table1].[نوع الغرض].[All]" dimensionUniqueName="[Table1]" displayFolder="" count="0" memberValueDatatype="130" unbalanced="0"/>
    <cacheHierarchy uniqueName="[Table1].[الفئة]" caption="الفئة" attribute="1" defaultMemberUniqueName="[Table1].[الفئة].[All]" allUniqueName="[Table1].[الفئة].[All]" dimensionUniqueName="[Table1]" displayFolder="" count="2" memberValueDatatype="130" unbalanced="0">
      <fieldsUsage count="2">
        <fieldUsage x="-1"/>
        <fieldUsage x="1"/>
      </fieldsUsage>
    </cacheHierarchy>
    <cacheHierarchy uniqueName="[Table1].[الكمية]" caption="الكمية" attribute="1" defaultMemberUniqueName="[Table1].[الكمية].[All]" allUniqueName="[Table1].[الكمية].[All]" dimensionUniqueName="[Table1]" displayFolder="" count="0" memberValueDatatype="20" unbalanced="0"/>
    <cacheHierarchy uniqueName="[Table1].[المبلغ الفردي]" caption="المبلغ الفردي" attribute="1" defaultMemberUniqueName="[Table1].[المبلغ الفردي].[All]" allUniqueName="[Table1].[المبلغ الفردي].[All]" dimensionUniqueName="[Table1]" displayFolder="" count="0" memberValueDatatype="20" unbalanced="0"/>
    <cacheHierarchy uniqueName="[Table1].[البلد المستورد]" caption="البلد المستورد" attribute="1" defaultMemberUniqueName="[Table1].[البلد المستورد].[All]" allUniqueName="[Table1].[البلد المستورد].[All]" dimensionUniqueName="[Table1]" displayFolder="" count="0" memberValueDatatype="130" unbalanced="0"/>
    <cacheHierarchy uniqueName="[Table1].[تاريخ الاستيراد]" caption="تاريخ الاستيراد" attribute="1" time="1" defaultMemberUniqueName="[Table1].[تاريخ الاستيراد].[All]" allUniqueName="[Table1].[تاريخ الاستيراد].[All]" dimensionUniqueName="[Table1]" displayFolder="" count="0" memberValueDatatype="7" unbalanced="0"/>
    <cacheHierarchy uniqueName="[Table1].[تاريخ التصدير]" caption="تاريخ التصدير" attribute="1" time="1" defaultMemberUniqueName="[Table1].[تاريخ التصدير].[All]" allUniqueName="[Table1].[تاريخ التصدير].[All]" dimensionUniqueName="[Table1]" displayFolder="" count="0" memberValueDatatype="7" unbalanced="0"/>
    <cacheHierarchy uniqueName="[Table1].[وجهة التصدير]" caption="وجهة التصدير" attribute="1" defaultMemberUniqueName="[Table1].[وجهة التصدير].[All]" allUniqueName="[Table1].[وجهة التصدير].[All]" dimensionUniqueName="[Table1]" displayFolder="" count="2" memberValueDatatype="130" unbalanced="0">
      <fieldsUsage count="2">
        <fieldUsage x="-1"/>
        <fieldUsage x="0"/>
      </fieldsUsage>
    </cacheHierarchy>
    <cacheHierarchy uniqueName="[Table1].[المبلغ الصافي]" caption="المبلغ الصافي" attribute="1" defaultMemberUniqueName="[Table1].[المبلغ الصافي].[All]" allUniqueName="[Table1].[المبلغ الصافي].[All]" dimensionUniqueName="[Table1]" displayFolder="" count="0" memberValueDatatype="5" unbalanced="0"/>
    <cacheHierarchy uniqueName="[Table1].[كلفة الشحن]" caption="كلفة الشحن" attribute="1" defaultMemberUniqueName="[Table1].[كلفة الشحن].[All]" allUniqueName="[Table1].[كلفة الشحن].[All]" dimensionUniqueName="[Table1]" displayFolder="" count="0" memberValueDatatype="5" unbalanced="0"/>
    <cacheHierarchy uniqueName="[Table1].[المبلغ المسدد]" caption="المبلغ المسدد" attribute="1" defaultMemberUniqueName="[Table1].[المبلغ المسدد].[All]" allUniqueName="[Table1].[المبلغ المسدد].[All]" dimensionUniqueName="[Table1]" displayFolder="" count="0" memberValueDatatype="20" unbalanced="0"/>
    <cacheHierarchy uniqueName="[Table1].[تاريخ الاستيراد (Year)]" caption="تاريخ الاستيراد (Year)" attribute="1" defaultMemberUniqueName="[Table1].[تاريخ الاستيراد (Year)].[All]" allUniqueName="[Table1].[تاريخ الاستيراد (Year)].[All]" dimensionUniqueName="[Table1]" displayFolder="" count="0" memberValueDatatype="130" unbalanced="0"/>
    <cacheHierarchy uniqueName="[Table1].[تاريخ الاستيراد (Quarter)]" caption="تاريخ الاستيراد (Quarter)" attribute="1" defaultMemberUniqueName="[Table1].[تاريخ الاستيراد (Quarter)].[All]" allUniqueName="[Table1].[تاريخ الاستيراد (Quarter)].[All]" dimensionUniqueName="[Table1]" displayFolder="" count="0" memberValueDatatype="130" unbalanced="0"/>
    <cacheHierarchy uniqueName="[Table1].[تاريخ الاستيراد (Month)]" caption="تاريخ الاستيراد (Month)" attribute="1" defaultMemberUniqueName="[Table1].[تاريخ الاستيراد (Month)].[All]" allUniqueName="[Table1].[تاريخ الاستيراد (Month)].[All]" dimensionUniqueName="[Table1]" displayFolder="" count="0" memberValueDatatype="130" unbalanced="0"/>
    <cacheHierarchy uniqueName="[Table1].[تاريخ التصدير (Year)]" caption="تاريخ التصدير (Year)" attribute="1" defaultMemberUniqueName="[Table1].[تاريخ التصدير (Year)].[All]" allUniqueName="[Table1].[تاريخ التصدير (Year)].[All]" dimensionUniqueName="[Table1]" displayFolder="" count="0" memberValueDatatype="130" unbalanced="0"/>
    <cacheHierarchy uniqueName="[Table1].[تاريخ التصدير (Quarter)]" caption="تاريخ التصدير (Quarter)" attribute="1" defaultMemberUniqueName="[Table1].[تاريخ التصدير (Quarter)].[All]" allUniqueName="[Table1].[تاريخ التصدير (Quarter)].[All]" dimensionUniqueName="[Table1]" displayFolder="" count="0" memberValueDatatype="130" unbalanced="0"/>
    <cacheHierarchy uniqueName="[Table1].[تاريخ التصدير (Month)]" caption="تاريخ التصدير (Month)" attribute="1" defaultMemberUniqueName="[Table1].[تاريخ التصدير (Month)].[All]" allUniqueName="[Table1].[تاريخ التصدير (Month)].[All]" dimensionUniqueName="[Table1]" displayFolder="" count="0" memberValueDatatype="130" unbalanced="0"/>
    <cacheHierarchy uniqueName="[Table1].[تاريخ الاستيراد (Month Index)]" caption="تاريخ الاستيراد (Month Index)" attribute="1" defaultMemberUniqueName="[Table1].[تاريخ الاستيراد (Month Index)].[All]" allUniqueName="[Table1].[تاريخ الاستيراد (Month Index)].[All]" dimensionUniqueName="[Table1]" displayFolder="" count="0" memberValueDatatype="20" unbalanced="0" hidden="1"/>
    <cacheHierarchy uniqueName="[Table1].[تاريخ التصدير (Month Index)]" caption="تاريخ التصدير (Month Index)" attribute="1" defaultMemberUniqueName="[Table1].[تاريخ التصدير (Month Index)].[All]" allUniqueName="[Table1].[تاريخ التصدير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كلفة الشحن]" caption="Sum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Sum of المبلغ المسدد]" caption="Sum of المبلغ المسدد" measure="1" displayFolder="" measureGroup="Table1" count="0" hidden="1">
      <extLst>
        <ext xmlns:x15="http://schemas.microsoft.com/office/spreadsheetml/2010/11/main" uri="{B97F6D7D-B522-45F9-BDA1-12C45D357490}">
          <x15:cacheHierarchy aggregatedColumn="12"/>
        </ext>
      </extLst>
    </cacheHierarchy>
    <cacheHierarchy uniqueName="[Measures].[Sum of المبلغ الصافي]" caption="Sum of المبلغ الصافي" measure="1" displayFolder="" measureGroup="Table1" count="0" hidden="1">
      <extLst>
        <ext xmlns:x15="http://schemas.microsoft.com/office/spreadsheetml/2010/11/main" uri="{B97F6D7D-B522-45F9-BDA1-12C45D357490}">
          <x15:cacheHierarchy aggregatedColumn="10"/>
        </ext>
      </extLst>
    </cacheHierarchy>
    <cacheHierarchy uniqueName="[Measures].[Count of الفئة]" caption="Count of الفئة"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نوع الغرض]" caption="Count of نوع الغرض" measure="1" displayFolder="" measureGroup="Table1" count="0" hidden="1">
      <extLst>
        <ext xmlns:x15="http://schemas.microsoft.com/office/spreadsheetml/2010/11/main" uri="{B97F6D7D-B522-45F9-BDA1-12C45D357490}">
          <x15:cacheHierarchy aggregatedColumn="2"/>
        </ext>
      </extLst>
    </cacheHierarchy>
    <cacheHierarchy uniqueName="[Measures].[Sum of الكمية]" caption="Sum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الكمية]" caption="Max of الكمية" measure="1" displayFolder="" measureGroup="Table1" count="0" hidden="1">
      <extLst>
        <ext xmlns:x15="http://schemas.microsoft.com/office/spreadsheetml/2010/11/main" uri="{B97F6D7D-B522-45F9-BDA1-12C45D357490}">
          <x15:cacheHierarchy aggregatedColumn="4"/>
        </ext>
      </extLst>
    </cacheHierarchy>
    <cacheHierarchy uniqueName="[Measures].[Max of كلفة الشحن]" caption="Max of كلفة الشحن" measure="1" displayFolder="" measureGroup="Table1" count="0" hidden="1">
      <extLst>
        <ext xmlns:x15="http://schemas.microsoft.com/office/spreadsheetml/2010/11/main" uri="{B97F6D7D-B522-45F9-BDA1-12C45D357490}">
          <x15:cacheHierarchy aggregatedColumn="11"/>
        </ext>
      </extLst>
    </cacheHierarchy>
    <cacheHierarchy uniqueName="[Measures].[Count of وجهة التصدير]" caption="Count of وجهة التصدير" measure="1" displayFolder="" measureGroup="Table1" count="0" hidden="1">
      <extLst>
        <ext xmlns:x15="http://schemas.microsoft.com/office/spreadsheetml/2010/11/main" uri="{B97F6D7D-B522-45F9-BDA1-12C45D357490}">
          <x15:cacheHierarchy aggregatedColumn="9"/>
        </ext>
      </extLst>
    </cacheHierarchy>
    <cacheHierarchy uniqueName="[Measures].[Count of البلد المستورد]" caption="Count of البلد المستورد"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BA292-8D2D-47C3-B964-D09F6E6713B1}" name="PivotTable2" cacheId="6" applyNumberFormats="0" applyBorderFormats="0" applyFontFormats="0" applyPatternFormats="0" applyAlignmentFormats="0" applyWidthHeightFormats="1" dataCaption="Values" tag="9cd70689-6ddb-4df8-aed8-cd1d50b8f640"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اجمالي كلفة الشحن" fld="0" baseField="0" baseItem="1" numFmtId="1"/>
  </dataFields>
  <formats count="1">
    <format dxfId="86">
      <pivotArea outline="0" collapsedLevelsAreSubtotals="1" fieldPosition="0">
        <references count="1">
          <reference field="4294967294" count="1" selected="0">
            <x v="0"/>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اجمالي كلفة الشحن"/>
    <pivotHierarchy dragToData="1" caption="إجمالي المبلغ المسدد "/>
    <pivotHierarchy dragToData="1" caption="إجمالي المبلغ الصافي"/>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F3B343-0752-4A26-8FB5-D0BF174D2CC2}" name="PivotTable2" cacheId="30" applyNumberFormats="0" applyBorderFormats="0" applyFontFormats="0" applyPatternFormats="0" applyAlignmentFormats="0" applyWidthHeightFormats="1" dataCaption="Values" tag="4c5b9d73-531b-46fa-b397-cb4df45811da" updatedVersion="8" minRefreshableVersion="3" useAutoFormatting="1" itemPrintTitles="1" createdVersion="8" indent="0" showHeaders="0" outline="1" outlineData="1" multipleFieldFilters="0">
  <location ref="M15:N46"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1"/>
    <field x="0"/>
  </rowFields>
  <rowItems count="3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t="grand">
      <x/>
    </i>
  </rowItems>
  <colItems count="1">
    <i/>
  </colItems>
  <dataFields count="1">
    <dataField name="عدد مرات استيراد للدول" fld="2" subtotal="count" baseField="1" baseItem="0" numFmtId="1"/>
  </dataFields>
  <formats count="8">
    <format dxfId="61">
      <pivotArea type="all" dataOnly="0" outline="0" fieldPosition="0"/>
    </format>
    <format dxfId="60">
      <pivotArea outline="0" collapsedLevelsAreSubtotals="1" fieldPosition="0"/>
    </format>
    <format dxfId="59">
      <pivotArea dataOnly="0" labelOnly="1" fieldPosition="0">
        <references count="1">
          <reference field="1" count="0"/>
        </references>
      </pivotArea>
    </format>
    <format dxfId="58">
      <pivotArea dataOnly="0" labelOnly="1" grandRow="1" outline="0" fieldPosition="0"/>
    </format>
    <format dxfId="57">
      <pivotArea dataOnly="0" labelOnly="1" fieldPosition="0">
        <references count="2">
          <reference field="0" count="0"/>
          <reference field="1" count="1" selected="0">
            <x v="0"/>
          </reference>
        </references>
      </pivotArea>
    </format>
    <format dxfId="56">
      <pivotArea dataOnly="0" labelOnly="1" fieldPosition="0">
        <references count="2">
          <reference field="0" count="0"/>
          <reference field="1" count="1" selected="0">
            <x v="1"/>
          </reference>
        </references>
      </pivotArea>
    </format>
    <format dxfId="55">
      <pivotArea dataOnly="0" labelOnly="1" fieldPosition="0">
        <references count="2">
          <reference field="0" count="0"/>
          <reference field="1" count="1" selected="0">
            <x v="2"/>
          </reference>
        </references>
      </pivotArea>
    </format>
    <format dxfId="54">
      <pivotArea dataOnly="0" labelOnly="1" outline="0" axis="axisValues"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عدد مرات استيراد للدول"/>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81A8F5-9A6E-4A47-927C-F3E53B2C2ED5}" name="PivotTable1" cacheId="26" applyNumberFormats="0" applyBorderFormats="0" applyFontFormats="0" applyPatternFormats="0" applyAlignmentFormats="0" applyWidthHeightFormats="1" dataCaption="Values" tag="773f37b0-acd2-4523-9d53-319a0419a137" updatedVersion="8" minRefreshableVersion="3" useAutoFormatting="1" itemPrintTitles="1" createdVersion="8" indent="0" showHeaders="0" outline="1" outlineData="1" multipleFieldFilters="0">
  <location ref="Q15:R35"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2">
    <field x="0"/>
    <field x="1"/>
  </rowFields>
  <rowItems count="20">
    <i>
      <x/>
    </i>
    <i r="1">
      <x/>
    </i>
    <i r="1">
      <x v="1"/>
    </i>
    <i>
      <x v="1"/>
    </i>
    <i r="1">
      <x v="2"/>
    </i>
    <i r="1">
      <x v="3"/>
    </i>
    <i r="1">
      <x v="4"/>
    </i>
    <i r="1">
      <x v="5"/>
    </i>
    <i r="1">
      <x v="6"/>
    </i>
    <i r="1">
      <x v="7"/>
    </i>
    <i r="1">
      <x v="8"/>
    </i>
    <i>
      <x v="2"/>
    </i>
    <i r="1">
      <x v="3"/>
    </i>
    <i r="1">
      <x v="9"/>
    </i>
    <i r="1">
      <x/>
    </i>
    <i r="1">
      <x v="10"/>
    </i>
    <i r="1">
      <x v="11"/>
    </i>
    <i r="1">
      <x v="7"/>
    </i>
    <i r="1">
      <x v="12"/>
    </i>
    <i t="grand">
      <x/>
    </i>
  </rowItems>
  <colItems count="1">
    <i/>
  </colItems>
  <dataFields count="1">
    <dataField name="عدد مرات التصدير للدول " fld="2" subtotal="count" baseField="0" baseItem="0" numFmtId="1"/>
  </dataFields>
  <formats count="7">
    <format dxfId="68">
      <pivotArea outline="0" collapsedLevelsAreSubtotals="1" fieldPosition="0"/>
    </format>
    <format dxfId="67">
      <pivotArea dataOnly="0" labelOnly="1" fieldPosition="0">
        <references count="1">
          <reference field="0" count="0"/>
        </references>
      </pivotArea>
    </format>
    <format dxfId="66">
      <pivotArea dataOnly="0" labelOnly="1" grandRow="1" outline="0" fieldPosition="0"/>
    </format>
    <format dxfId="65">
      <pivotArea dataOnly="0" labelOnly="1" fieldPosition="0">
        <references count="2">
          <reference field="0" count="1" selected="0">
            <x v="0"/>
          </reference>
          <reference field="1" count="2">
            <x v="0"/>
            <x v="1"/>
          </reference>
        </references>
      </pivotArea>
    </format>
    <format dxfId="64">
      <pivotArea dataOnly="0" labelOnly="1" fieldPosition="0">
        <references count="2">
          <reference field="0" count="1" selected="0">
            <x v="1"/>
          </reference>
          <reference field="1" count="7">
            <x v="2"/>
            <x v="3"/>
            <x v="4"/>
            <x v="5"/>
            <x v="6"/>
            <x v="7"/>
            <x v="8"/>
          </reference>
        </references>
      </pivotArea>
    </format>
    <format dxfId="63">
      <pivotArea dataOnly="0" labelOnly="1" fieldPosition="0">
        <references count="2">
          <reference field="0" count="1" selected="0">
            <x v="2"/>
          </reference>
          <reference field="1" count="7">
            <x v="0"/>
            <x v="3"/>
            <x v="7"/>
            <x v="9"/>
            <x v="10"/>
            <x v="11"/>
            <x v="12"/>
          </reference>
        </references>
      </pivotArea>
    </format>
    <format dxfId="62">
      <pivotArea dataOnly="0" labelOnly="1" outline="0" axis="axisValues"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عدد مرات التصدير للدول "/>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4AE72D-2A02-4EB8-BD67-27460AB20553}" name="PivotTable6" cacheId="51" applyNumberFormats="0" applyBorderFormats="0" applyFontFormats="0" applyPatternFormats="0" applyAlignmentFormats="0" applyWidthHeightFormats="1" dataCaption="Values" tag="1e99befc-c9a5-447e-a7a9-e9a5549a6210" updatedVersion="8" minRefreshableVersion="3" useAutoFormatting="1" subtotalHiddenItems="1" itemPrintTitles="1" createdVersion="8" indent="0" showHeaders="0" outline="1" outlineData="1" multipleFieldFilters="0" chartFormat="5">
  <location ref="A3:B13"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1"/>
    </i>
    <i>
      <x v="7"/>
    </i>
    <i>
      <x v="3"/>
    </i>
    <i>
      <x v="8"/>
    </i>
    <i>
      <x v="2"/>
    </i>
    <i>
      <x v="4"/>
    </i>
    <i>
      <x v="6"/>
    </i>
    <i>
      <x/>
    </i>
    <i>
      <x v="5"/>
    </i>
    <i t="grand">
      <x/>
    </i>
  </rowItems>
  <colItems count="1">
    <i/>
  </colItems>
  <dataFields count="1">
    <dataField name="تكلفة الشحن للدولة" fld="1" baseField="0" baseItem="1"/>
  </dataFields>
  <chartFormats count="11">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7"/>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8"/>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6"/>
          </reference>
        </references>
      </pivotArea>
    </chartFormat>
    <chartFormat chart="3" format="19">
      <pivotArea type="data" outline="0" fieldPosition="0">
        <references count="2">
          <reference field="4294967294" count="1" selected="0">
            <x v="0"/>
          </reference>
          <reference field="0" count="1" selected="0">
            <x v="0"/>
          </reference>
        </references>
      </pivotArea>
    </chartFormat>
    <chartFormat chart="3" format="20">
      <pivotArea type="data" outline="0" fieldPosition="0">
        <references count="2">
          <reference field="4294967294" count="1" selected="0">
            <x v="0"/>
          </reference>
          <reference field="0" count="1" selected="0">
            <x v="5"/>
          </reference>
        </references>
      </pivotArea>
    </chartFormat>
  </chartFormats>
  <pivotHierarchies count="33">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تكلفة الشحن للدولة"/>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9E75037-B483-49E0-A067-A4BFC32179F1}" name="PivotTable9" cacheId="116" applyNumberFormats="0" applyBorderFormats="0" applyFontFormats="0" applyPatternFormats="0" applyAlignmentFormats="0" applyWidthHeightFormats="1" dataCaption="Values" tag="60b93f57-857b-44b3-9a94-46d461382a44" updatedVersion="8" minRefreshableVersion="5" useAutoFormatting="1" subtotalHiddenItems="1" itemPrintTitles="1" createdVersion="8" indent="0" showHeaders="0" outline="1" outlineData="1" multipleFieldFilters="0" chartFormat="8">
  <location ref="A3:K7" firstHeaderRow="1" firstDataRow="2" firstDataCol="1"/>
  <pivotFields count="7">
    <pivotField axis="axisRow" allDrilled="1" subtotalTop="0" showAll="0" dataSourceSort="1" defaultSubtotal="0" defaultAttributeDrillState="1">
      <items count="6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dataField="1" subtotalTop="0" showAll="0" defaultSubtotal="0"/>
    <pivotField axis="axisCol"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4">
    <field x="3"/>
    <field x="2"/>
    <field x="1"/>
    <field x="0"/>
  </rowFields>
  <rowItems count="3">
    <i>
      <x/>
    </i>
    <i>
      <x v="1"/>
    </i>
    <i t="grand">
      <x/>
    </i>
  </rowItems>
  <colFields count="1">
    <field x="5"/>
  </colFields>
  <colItems count="10">
    <i>
      <x/>
    </i>
    <i>
      <x v="1"/>
    </i>
    <i>
      <x v="2"/>
    </i>
    <i>
      <x v="3"/>
    </i>
    <i>
      <x v="4"/>
    </i>
    <i>
      <x v="5"/>
    </i>
    <i>
      <x v="6"/>
    </i>
    <i>
      <x v="7"/>
    </i>
    <i>
      <x v="8"/>
    </i>
    <i t="grand">
      <x/>
    </i>
  </colItems>
  <dataFields count="1">
    <dataField name="عدد وجهات التصدير" fld="4" subtotal="count"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5" format="18" series="1">
      <pivotArea type="data" outline="0" fieldPosition="0">
        <references count="2">
          <reference field="4294967294" count="1" selected="0">
            <x v="0"/>
          </reference>
          <reference field="5" count="1" selected="0">
            <x v="0"/>
          </reference>
        </references>
      </pivotArea>
    </chartFormat>
    <chartFormat chart="5" format="19" series="1">
      <pivotArea type="data" outline="0" fieldPosition="0">
        <references count="2">
          <reference field="4294967294" count="1" selected="0">
            <x v="0"/>
          </reference>
          <reference field="5" count="1" selected="0">
            <x v="1"/>
          </reference>
        </references>
      </pivotArea>
    </chartFormat>
    <chartFormat chart="5" format="20" series="1">
      <pivotArea type="data" outline="0" fieldPosition="0">
        <references count="2">
          <reference field="4294967294" count="1" selected="0">
            <x v="0"/>
          </reference>
          <reference field="5" count="1" selected="0">
            <x v="2"/>
          </reference>
        </references>
      </pivotArea>
    </chartFormat>
    <chartFormat chart="5" format="21" series="1">
      <pivotArea type="data" outline="0" fieldPosition="0">
        <references count="2">
          <reference field="4294967294" count="1" selected="0">
            <x v="0"/>
          </reference>
          <reference field="5" count="1" selected="0">
            <x v="3"/>
          </reference>
        </references>
      </pivotArea>
    </chartFormat>
    <chartFormat chart="5" format="22" series="1">
      <pivotArea type="data" outline="0" fieldPosition="0">
        <references count="2">
          <reference field="4294967294" count="1" selected="0">
            <x v="0"/>
          </reference>
          <reference field="5" count="1" selected="0">
            <x v="4"/>
          </reference>
        </references>
      </pivotArea>
    </chartFormat>
    <chartFormat chart="5" format="23" series="1">
      <pivotArea type="data" outline="0" fieldPosition="0">
        <references count="2">
          <reference field="4294967294" count="1" selected="0">
            <x v="0"/>
          </reference>
          <reference field="5" count="1" selected="0">
            <x v="5"/>
          </reference>
        </references>
      </pivotArea>
    </chartFormat>
    <chartFormat chart="5" format="24" series="1">
      <pivotArea type="data" outline="0" fieldPosition="0">
        <references count="2">
          <reference field="4294967294" count="1" selected="0">
            <x v="0"/>
          </reference>
          <reference field="5" count="1" selected="0">
            <x v="6"/>
          </reference>
        </references>
      </pivotArea>
    </chartFormat>
    <chartFormat chart="5" format="25" series="1">
      <pivotArea type="data" outline="0" fieldPosition="0">
        <references count="2">
          <reference field="4294967294" count="1" selected="0">
            <x v="0"/>
          </reference>
          <reference field="5" count="1" selected="0">
            <x v="7"/>
          </reference>
        </references>
      </pivotArea>
    </chartFormat>
    <chartFormat chart="5" format="26" series="1">
      <pivotArea type="data" outline="0" fieldPosition="0">
        <references count="2">
          <reference field="4294967294" count="1" selected="0">
            <x v="0"/>
          </reference>
          <reference field="5" count="1" selected="0">
            <x v="8"/>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عدد وجهات التصدير"/>
    <pivotHierarchy dragToData="1"/>
  </pivotHierarchies>
  <pivotTableStyleInfo name="PivotStyleLight16" showRowHeaders="1" showColHeaders="1" showRowStripes="0" showColStripes="0" showLastColumn="1"/>
  <filters count="1">
    <filter fld="6" type="dateBetween" evalOrder="-1" id="10" name="[Table1].[تاريخ التصدير]">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rowHierarchiesUsage count="4">
    <rowHierarchyUsage hierarchyUsage="13"/>
    <rowHierarchyUsage hierarchyUsage="14"/>
    <rowHierarchyUsage hierarchyUsage="15"/>
    <rowHierarchyUsage hierarchyUsage="7"/>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A4CE99B-A5C8-4995-9A87-808B40A8FB0B}" name="PivotTable11" cacheId="125" applyNumberFormats="0" applyBorderFormats="0" applyFontFormats="0" applyPatternFormats="0" applyAlignmentFormats="0" applyWidthHeightFormats="1" dataCaption="Values" tag="c530dd1e-eb44-4de5-8197-3a16b0cc1d56" updatedVersion="8" minRefreshableVersion="5" useAutoFormatting="1" itemPrintTitles="1" createdVersion="8" indent="0" showHeaders="0" outline="1" outlineData="1" multipleFieldFilters="0" chartFormat="9">
  <location ref="A3:O8" firstHeaderRow="1" firstDataRow="2" firstDataCol="1"/>
  <pivotFields count="6">
    <pivotField axis="axisRow" allDrilled="1" subtotalTop="0" showAll="0" dataSourceSort="1" defaultSubtotal="0" defaultAttributeDrillState="1">
      <items count="6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3">
        <item x="0" e="0"/>
        <item x="1" e="0"/>
        <item x="2" e="0"/>
      </items>
    </pivotField>
    <pivotField dataField="1" subtotalTop="0" showAll="0" defaultSubtotal="0"/>
    <pivotField axis="axisCol" allDrilled="1" subtotalTop="0" showAll="0" dataSourceSort="1" defaultSubtotal="0" defaultAttributeDrillState="1">
      <items count="13">
        <item x="0"/>
        <item x="1"/>
        <item x="2"/>
        <item x="3"/>
        <item x="4"/>
        <item x="5"/>
        <item x="6"/>
        <item x="7"/>
        <item x="8"/>
        <item x="9"/>
        <item x="10"/>
        <item x="11"/>
        <item x="12"/>
      </items>
    </pivotField>
  </pivotFields>
  <rowFields count="4">
    <field x="3"/>
    <field x="2"/>
    <field x="1"/>
    <field x="0"/>
  </rowFields>
  <rowItems count="4">
    <i>
      <x/>
    </i>
    <i>
      <x v="1"/>
    </i>
    <i>
      <x v="2"/>
    </i>
    <i t="grand">
      <x/>
    </i>
  </rowItems>
  <colFields count="1">
    <field x="5"/>
  </colFields>
  <colItems count="14">
    <i>
      <x/>
    </i>
    <i>
      <x v="1"/>
    </i>
    <i>
      <x v="2"/>
    </i>
    <i>
      <x v="3"/>
    </i>
    <i>
      <x v="4"/>
    </i>
    <i>
      <x v="5"/>
    </i>
    <i>
      <x v="6"/>
    </i>
    <i>
      <x v="7"/>
    </i>
    <i>
      <x v="8"/>
    </i>
    <i>
      <x v="9"/>
    </i>
    <i>
      <x v="10"/>
    </i>
    <i>
      <x v="11"/>
    </i>
    <i>
      <x v="12"/>
    </i>
    <i t="grand">
      <x/>
    </i>
  </colItems>
  <dataFields count="1">
    <dataField name="عدد امرات التصدير" fld="4" subtotal="count" baseField="0" baseItem="0"/>
  </dataFields>
  <chartFormats count="2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9"/>
          </reference>
        </references>
      </pivotArea>
    </chartFormat>
    <chartFormat chart="0" format="10" series="1">
      <pivotArea type="data" outline="0" fieldPosition="0">
        <references count="2">
          <reference field="4294967294" count="1" selected="0">
            <x v="0"/>
          </reference>
          <reference field="5" count="1" selected="0">
            <x v="10"/>
          </reference>
        </references>
      </pivotArea>
    </chartFormat>
    <chartFormat chart="0" format="11" series="1">
      <pivotArea type="data" outline="0" fieldPosition="0">
        <references count="2">
          <reference field="4294967294" count="1" selected="0">
            <x v="0"/>
          </reference>
          <reference field="5" count="1" selected="0">
            <x v="11"/>
          </reference>
        </references>
      </pivotArea>
    </chartFormat>
    <chartFormat chart="0" format="12" series="1">
      <pivotArea type="data" outline="0" fieldPosition="0">
        <references count="2">
          <reference field="4294967294" count="1" selected="0">
            <x v="0"/>
          </reference>
          <reference field="5" count="1" selected="0">
            <x v="12"/>
          </reference>
        </references>
      </pivotArea>
    </chartFormat>
    <chartFormat chart="3" format="26" series="1">
      <pivotArea type="data" outline="0" fieldPosition="0">
        <references count="2">
          <reference field="4294967294" count="1" selected="0">
            <x v="0"/>
          </reference>
          <reference field="5" count="1" selected="0">
            <x v="0"/>
          </reference>
        </references>
      </pivotArea>
    </chartFormat>
    <chartFormat chart="3" format="27" series="1">
      <pivotArea type="data" outline="0" fieldPosition="0">
        <references count="2">
          <reference field="4294967294" count="1" selected="0">
            <x v="0"/>
          </reference>
          <reference field="5" count="1" selected="0">
            <x v="1"/>
          </reference>
        </references>
      </pivotArea>
    </chartFormat>
    <chartFormat chart="3" format="28" series="1">
      <pivotArea type="data" outline="0" fieldPosition="0">
        <references count="2">
          <reference field="4294967294" count="1" selected="0">
            <x v="0"/>
          </reference>
          <reference field="5" count="1" selected="0">
            <x v="2"/>
          </reference>
        </references>
      </pivotArea>
    </chartFormat>
    <chartFormat chart="3" format="29" series="1">
      <pivotArea type="data" outline="0" fieldPosition="0">
        <references count="2">
          <reference field="4294967294" count="1" selected="0">
            <x v="0"/>
          </reference>
          <reference field="5" count="1" selected="0">
            <x v="3"/>
          </reference>
        </references>
      </pivotArea>
    </chartFormat>
    <chartFormat chart="3" format="30" series="1">
      <pivotArea type="data" outline="0" fieldPosition="0">
        <references count="2">
          <reference field="4294967294" count="1" selected="0">
            <x v="0"/>
          </reference>
          <reference field="5" count="1" selected="0">
            <x v="4"/>
          </reference>
        </references>
      </pivotArea>
    </chartFormat>
    <chartFormat chart="3" format="31" series="1">
      <pivotArea type="data" outline="0" fieldPosition="0">
        <references count="2">
          <reference field="4294967294" count="1" selected="0">
            <x v="0"/>
          </reference>
          <reference field="5" count="1" selected="0">
            <x v="5"/>
          </reference>
        </references>
      </pivotArea>
    </chartFormat>
    <chartFormat chart="3" format="32" series="1">
      <pivotArea type="data" outline="0" fieldPosition="0">
        <references count="2">
          <reference field="4294967294" count="1" selected="0">
            <x v="0"/>
          </reference>
          <reference field="5" count="1" selected="0">
            <x v="6"/>
          </reference>
        </references>
      </pivotArea>
    </chartFormat>
    <chartFormat chart="3" format="33" series="1">
      <pivotArea type="data" outline="0" fieldPosition="0">
        <references count="2">
          <reference field="4294967294" count="1" selected="0">
            <x v="0"/>
          </reference>
          <reference field="5" count="1" selected="0">
            <x v="7"/>
          </reference>
        </references>
      </pivotArea>
    </chartFormat>
    <chartFormat chart="3" format="34" series="1">
      <pivotArea type="data" outline="0" fieldPosition="0">
        <references count="2">
          <reference field="4294967294" count="1" selected="0">
            <x v="0"/>
          </reference>
          <reference field="5" count="1" selected="0">
            <x v="8"/>
          </reference>
        </references>
      </pivotArea>
    </chartFormat>
    <chartFormat chart="3" format="35" series="1">
      <pivotArea type="data" outline="0" fieldPosition="0">
        <references count="2">
          <reference field="4294967294" count="1" selected="0">
            <x v="0"/>
          </reference>
          <reference field="5" count="1" selected="0">
            <x v="9"/>
          </reference>
        </references>
      </pivotArea>
    </chartFormat>
    <chartFormat chart="3" format="36" series="1">
      <pivotArea type="data" outline="0" fieldPosition="0">
        <references count="2">
          <reference field="4294967294" count="1" selected="0">
            <x v="0"/>
          </reference>
          <reference field="5" count="1" selected="0">
            <x v="10"/>
          </reference>
        </references>
      </pivotArea>
    </chartFormat>
    <chartFormat chart="3" format="37" series="1">
      <pivotArea type="data" outline="0" fieldPosition="0">
        <references count="2">
          <reference field="4294967294" count="1" selected="0">
            <x v="0"/>
          </reference>
          <reference field="5" count="1" selected="0">
            <x v="11"/>
          </reference>
        </references>
      </pivotArea>
    </chartFormat>
    <chartFormat chart="3" format="38" series="1">
      <pivotArea type="data" outline="0" fieldPosition="0">
        <references count="2">
          <reference field="4294967294" count="1" selected="0">
            <x v="0"/>
          </reference>
          <reference field="5" count="1" selected="0">
            <x v="12"/>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عدد امرات التصدير"/>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F99977F-5A8B-4F96-B4B1-9681D012EA72}" name="PivotTable12" cacheId="5" applyNumberFormats="0" applyBorderFormats="0" applyFontFormats="0" applyPatternFormats="0" applyAlignmentFormats="0" applyWidthHeightFormats="1" dataCaption="Values" tag="78338140-b38b-4fa4-8c59-6e32bf683713" updatedVersion="8" minRefreshableVersion="3" useAutoFormatting="1" itemPrintTitles="1" createdVersion="8" indent="0" outline="1" outlineData="1" multipleFieldFilters="0">
  <location ref="A3:C20" firstHeaderRow="1" firstDataRow="1" firstDataCol="0"/>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3D6804-EC22-4217-9E73-DDCF693459D6}" name="PivotTable3" cacheId="8" applyNumberFormats="0" applyBorderFormats="0" applyFontFormats="0" applyPatternFormats="0" applyAlignmentFormats="0" applyWidthHeightFormats="1" dataCaption="Values" tag="9cd70689-6ddb-4df8-aed8-cd1d50b8f640" updatedVersion="8" minRefreshableVersion="3" useAutoFormatting="1" itemPrintTitles="1" createdVersion="8" indent="0" outline="1" outlineData="1" multipleFieldFilters="0">
  <location ref="A13:A14" firstHeaderRow="1" firstDataRow="1" firstDataCol="0"/>
  <pivotFields count="1">
    <pivotField dataField="1" subtotalTop="0" showAll="0" defaultSubtotal="0"/>
  </pivotFields>
  <rowItems count="1">
    <i/>
  </rowItems>
  <colItems count="1">
    <i/>
  </colItems>
  <dataFields count="1">
    <dataField name="إجمالي  المبلغ المسدد" fld="0"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اجمالي كلفة الشحن"/>
    <pivotHierarchy dragToData="1" caption="إجمالي  المبلغ المسدد"/>
    <pivotHierarchy dragToData="1" caption="إجمالي المبلغ الصافي"/>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BA25C9-0C37-4EF4-868C-DD55BD4A46D6}" name="PivotTable1" cacheId="7" applyNumberFormats="0" applyBorderFormats="0" applyFontFormats="0" applyPatternFormats="0" applyAlignmentFormats="0" applyWidthHeightFormats="1" dataCaption="Values" tag="9cd70689-6ddb-4df8-aed8-cd1d50b8f640" updatedVersion="8" minRefreshableVersion="3" useAutoFormatting="1" itemPrintTitles="1" createdVersion="8" indent="0" outline="1" outlineData="1" multipleFieldFilters="0">
  <location ref="A9:A10" firstHeaderRow="1" firstDataRow="1" firstDataCol="0"/>
  <pivotFields count="1">
    <pivotField dataField="1" subtotalTop="0" showAll="0" defaultSubtotal="0"/>
  </pivotFields>
  <rowItems count="1">
    <i/>
  </rowItems>
  <colItems count="1">
    <i/>
  </colItems>
  <dataFields count="1">
    <dataField name="إجمالي المبلغ الصافي" fld="0"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اجمالي كلفة الشحن"/>
    <pivotHierarchy dragToData="1" caption="إجمالي المبلغ المسدد "/>
    <pivotHierarchy dragToData="1" caption="إجمالي المبلغ الصافي"/>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9BB92C-1602-4C22-AD06-7032F68CE31C}" name="PivotTable3" cacheId="29" applyNumberFormats="0" applyBorderFormats="0" applyFontFormats="0" applyPatternFormats="0" applyAlignmentFormats="0" applyWidthHeightFormats="1" dataCaption="Values" tag="4c5b9d73-531b-46fa-b397-cb4df45811da" updatedVersion="8" minRefreshableVersion="3" useAutoFormatting="1" itemPrintTitles="1" createdVersion="8" indent="0" showHeaders="0" outline="1" outlineData="1" multipleFieldFilters="0">
  <location ref="A3:B34"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1"/>
    <field x="0"/>
  </rowFields>
  <rowItems count="3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t="grand">
      <x/>
    </i>
  </rowItems>
  <colItems count="1">
    <i/>
  </colItems>
  <dataFields count="1">
    <dataField name="عدد مرات استيراد للدول" fld="2" subtotal="count" baseField="1"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عدد مرات استيراد للدول"/>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BFD054-AAF4-4AA7-9185-607D765C9018}" name="PivotTable4" cacheId="25" applyNumberFormats="0" applyBorderFormats="0" applyFontFormats="0" applyPatternFormats="0" applyAlignmentFormats="0" applyWidthHeightFormats="1" dataCaption="Values" tag="773f37b0-acd2-4523-9d53-319a0419a137" updatedVersion="8" minRefreshableVersion="3" useAutoFormatting="1" itemPrintTitles="1" createdVersion="8" indent="0" showHeaders="0" outline="1" outlineData="1" multipleFieldFilters="0">
  <location ref="A3:B23"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2">
    <field x="0"/>
    <field x="1"/>
  </rowFields>
  <rowItems count="20">
    <i>
      <x/>
    </i>
    <i r="1">
      <x/>
    </i>
    <i r="1">
      <x v="1"/>
    </i>
    <i>
      <x v="1"/>
    </i>
    <i r="1">
      <x v="2"/>
    </i>
    <i r="1">
      <x v="3"/>
    </i>
    <i r="1">
      <x v="4"/>
    </i>
    <i r="1">
      <x v="5"/>
    </i>
    <i r="1">
      <x v="6"/>
    </i>
    <i r="1">
      <x v="7"/>
    </i>
    <i r="1">
      <x v="8"/>
    </i>
    <i>
      <x v="2"/>
    </i>
    <i r="1">
      <x v="3"/>
    </i>
    <i r="1">
      <x v="9"/>
    </i>
    <i r="1">
      <x/>
    </i>
    <i r="1">
      <x v="10"/>
    </i>
    <i r="1">
      <x v="11"/>
    </i>
    <i r="1">
      <x v="7"/>
    </i>
    <i r="1">
      <x v="12"/>
    </i>
    <i t="grand">
      <x/>
    </i>
  </rowItems>
  <colItems count="1">
    <i/>
  </colItems>
  <dataFields count="1">
    <dataField name="عدد مرات التصدير للدول " fld="2"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عدد مرات التصدير للدول "/>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270EA0-0AB5-44BA-83A1-B14EEA74E525}" name="PivotTable5" cacheId="2" applyNumberFormats="0" applyBorderFormats="0" applyFontFormats="0" applyPatternFormats="0" applyAlignmentFormats="0" applyWidthHeightFormats="1" dataCaption="Values" tag="3b263a2b-9f1d-4caf-b72f-88af8bd31afa" updatedVersion="8" minRefreshableVersion="3" useAutoFormatting="1" subtotalHiddenItems="1" itemPrintTitles="1" createdVersion="8" indent="0" outline="1" outlineData="1" multipleFieldFilters="0">
  <location ref="A3:B17" firstHeaderRow="1" firstDataRow="1" firstDataCol="1"/>
  <pivotFields count="2">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4">
    <i>
      <x v="1"/>
    </i>
    <i>
      <x v="10"/>
    </i>
    <i>
      <x v="2"/>
    </i>
    <i>
      <x v="12"/>
    </i>
    <i>
      <x v="5"/>
    </i>
    <i>
      <x v="9"/>
    </i>
    <i>
      <x v="4"/>
    </i>
    <i>
      <x v="11"/>
    </i>
    <i>
      <x v="3"/>
    </i>
    <i>
      <x v="8"/>
    </i>
    <i>
      <x/>
    </i>
    <i>
      <x v="6"/>
    </i>
    <i>
      <x v="7"/>
    </i>
    <i t="grand">
      <x/>
    </i>
  </rowItems>
  <colItems count="1">
    <i/>
  </colItems>
  <dataFields count="1">
    <dataField name="اعلي تكلفة شحن" fld="1" subtotal="max" baseField="0" baseItem="1"/>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الكمية"/>
    <pivotHierarchy dragToData="1" caption="اعلي تكلفة شحن"/>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F2287E-CD21-44DF-B00A-061B24F60CEB}" name="PivotTable6" cacheId="52" applyNumberFormats="0" applyBorderFormats="0" applyFontFormats="0" applyPatternFormats="0" applyAlignmentFormats="0" applyWidthHeightFormats="1" dataCaption="Values" tag="1e99befc-c9a5-447e-a7a9-e9a5549a6210" updatedVersion="8" minRefreshableVersion="3" useAutoFormatting="1" subtotalHiddenItems="1" itemPrintTitles="1" createdVersion="8" indent="0" showHeaders="0" outline="1" outlineData="1" multipleFieldFilters="0" chartFormat="2">
  <location ref="V15:W25"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1"/>
    </i>
    <i>
      <x v="7"/>
    </i>
    <i>
      <x v="3"/>
    </i>
    <i>
      <x v="8"/>
    </i>
    <i>
      <x v="2"/>
    </i>
    <i>
      <x v="4"/>
    </i>
    <i>
      <x v="6"/>
    </i>
    <i>
      <x/>
    </i>
    <i>
      <x v="5"/>
    </i>
    <i t="grand">
      <x/>
    </i>
  </rowItems>
  <colItems count="1">
    <i/>
  </colItems>
  <dataFields count="1">
    <dataField name="تكلفة الشحن للدولة" fld="1" baseField="0" baseItem="1" numFmtId="1"/>
  </dataFields>
  <formats count="5">
    <format dxfId="6">
      <pivotArea type="all" dataOnly="0" outline="0" fieldPosition="0"/>
    </format>
    <format dxfId="4">
      <pivotArea outline="0" collapsedLevelsAreSubtotals="1"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تكلفة الشحن للدولة"/>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2D4768-9E67-4B55-A0EC-E47F221FED86}" name="PivotTable4" cacheId="44" applyNumberFormats="0" applyBorderFormats="0" applyFontFormats="0" applyPatternFormats="0" applyAlignmentFormats="0" applyWidthHeightFormats="1" dataCaption="Values" tag="c530dd1e-eb44-4de5-8197-3a16b0cc1d56" updatedVersion="8" minRefreshableVersion="3" useAutoFormatting="1" itemPrintTitles="1" createdVersion="8" indent="0" showHeaders="0" outline="1" outlineData="1" multipleFieldFilters="0" chartFormat="2">
  <location ref="E87:S92" firstHeaderRow="1" firstDataRow="2" firstDataCol="1"/>
  <pivotFields count="6">
    <pivotField axis="axisRow" allDrilled="1" subtotalTop="0" showAll="0" dataSourceSort="1" defaultSubtotal="0" defaultAttributeDrillState="1">
      <items count="6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3">
        <item x="0" e="0"/>
        <item x="1" e="0"/>
        <item x="2" e="0"/>
      </items>
    </pivotField>
    <pivotField dataField="1" subtotalTop="0" showAll="0" defaultSubtotal="0"/>
    <pivotField axis="axisCol" allDrilled="1" subtotalTop="0" showAll="0" dataSourceSort="1" defaultSubtotal="0" defaultAttributeDrillState="1">
      <items count="13">
        <item x="0"/>
        <item x="1"/>
        <item x="2"/>
        <item x="3"/>
        <item x="4"/>
        <item x="5"/>
        <item x="6"/>
        <item x="7"/>
        <item x="8"/>
        <item x="9"/>
        <item x="10"/>
        <item x="11"/>
        <item x="12"/>
      </items>
    </pivotField>
  </pivotFields>
  <rowFields count="4">
    <field x="3"/>
    <field x="2"/>
    <field x="1"/>
    <field x="0"/>
  </rowFields>
  <rowItems count="4">
    <i>
      <x/>
    </i>
    <i>
      <x v="1"/>
    </i>
    <i>
      <x v="2"/>
    </i>
    <i t="grand">
      <x/>
    </i>
  </rowItems>
  <colFields count="1">
    <field x="5"/>
  </colFields>
  <colItems count="14">
    <i>
      <x/>
    </i>
    <i>
      <x v="1"/>
    </i>
    <i>
      <x v="2"/>
    </i>
    <i>
      <x v="3"/>
    </i>
    <i>
      <x v="4"/>
    </i>
    <i>
      <x v="5"/>
    </i>
    <i>
      <x v="6"/>
    </i>
    <i>
      <x v="7"/>
    </i>
    <i>
      <x v="8"/>
    </i>
    <i>
      <x v="9"/>
    </i>
    <i>
      <x v="10"/>
    </i>
    <i>
      <x v="11"/>
    </i>
    <i>
      <x v="12"/>
    </i>
    <i t="grand">
      <x/>
    </i>
  </colItems>
  <dataFields count="1">
    <dataField name="عدد مرات التصدير" fld="4" subtotal="count" baseField="0" baseItem="0" numFmtId="1"/>
  </dataFields>
  <formats count="8">
    <format dxfId="31">
      <pivotArea type="all" dataOnly="0" outline="0" fieldPosition="0"/>
    </format>
    <format dxfId="29">
      <pivotArea outline="0" collapsedLevelsAreSubtotals="1" fieldPosition="0"/>
    </format>
    <format dxfId="28">
      <pivotArea type="origin" dataOnly="0" labelOnly="1" outline="0" fieldPosition="0"/>
    </format>
    <format dxfId="27">
      <pivotArea type="topRight" dataOnly="0" labelOnly="1" outline="0" fieldPosition="0"/>
    </format>
    <format dxfId="26">
      <pivotArea dataOnly="0" labelOnly="1" fieldPosition="0">
        <references count="1">
          <reference field="3" count="0"/>
        </references>
      </pivotArea>
    </format>
    <format dxfId="25">
      <pivotArea dataOnly="0" labelOnly="1" grandRow="1" outline="0" fieldPosition="0"/>
    </format>
    <format dxfId="24">
      <pivotArea dataOnly="0" labelOnly="1" fieldPosition="0">
        <references count="1">
          <reference field="5" count="0"/>
        </references>
      </pivotArea>
    </format>
    <format dxfId="23">
      <pivotArea dataOnly="0" labelOnly="1" grandCol="1" outline="0" fieldPosition="0"/>
    </format>
  </formats>
  <chartFormats count="1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9"/>
          </reference>
        </references>
      </pivotArea>
    </chartFormat>
    <chartFormat chart="0" format="10" series="1">
      <pivotArea type="data" outline="0" fieldPosition="0">
        <references count="2">
          <reference field="4294967294" count="1" selected="0">
            <x v="0"/>
          </reference>
          <reference field="5" count="1" selected="0">
            <x v="10"/>
          </reference>
        </references>
      </pivotArea>
    </chartFormat>
    <chartFormat chart="0" format="11" series="1">
      <pivotArea type="data" outline="0" fieldPosition="0">
        <references count="2">
          <reference field="4294967294" count="1" selected="0">
            <x v="0"/>
          </reference>
          <reference field="5" count="1" selected="0">
            <x v="11"/>
          </reference>
        </references>
      </pivotArea>
    </chartFormat>
    <chartFormat chart="0" format="12" series="1">
      <pivotArea type="data" outline="0" fieldPosition="0">
        <references count="2">
          <reference field="4294967294" count="1" selected="0">
            <x v="0"/>
          </reference>
          <reference field="5" count="1" selected="0">
            <x v="12"/>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عدد مرات التصدير"/>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07CD2B-D6FA-4094-9092-DCE0B92EB6ED}" name="PivotTable3" cacheId="34" applyNumberFormats="0" applyBorderFormats="0" applyFontFormats="0" applyPatternFormats="0" applyAlignmentFormats="0" applyWidthHeightFormats="1" dataCaption="Values" tag="60b93f57-857b-44b3-9a94-46d461382a44" updatedVersion="8" minRefreshableVersion="3" useAutoFormatting="1" itemPrintTitles="1" createdVersion="8" indent="0" showHeaders="0" outline="1" outlineData="1" multipleFieldFilters="0" chartFormat="4">
  <location ref="E51:O56" firstHeaderRow="1" firstDataRow="2" firstDataCol="1"/>
  <pivotFields count="6">
    <pivotField axis="axisRow" allDrilled="1" subtotalTop="0" showAll="0" dataSourceSort="1" defaultSubtotal="0" defaultAttributeDrillState="1">
      <items count="6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3">
        <item x="0" e="0"/>
        <item x="1" e="0"/>
        <item x="2" e="0"/>
      </items>
    </pivotField>
    <pivotField dataField="1" subtotalTop="0" showAll="0" defaultSubtotal="0"/>
    <pivotField axis="axisCol" allDrilled="1" subtotalTop="0" showAll="0" dataSourceSort="1" defaultSubtotal="0" defaultAttributeDrillState="1">
      <items count="9">
        <item x="0"/>
        <item x="1"/>
        <item x="2"/>
        <item x="3"/>
        <item x="4"/>
        <item x="5"/>
        <item x="6"/>
        <item x="7"/>
        <item x="8"/>
      </items>
    </pivotField>
  </pivotFields>
  <rowFields count="4">
    <field x="3"/>
    <field x="2"/>
    <field x="1"/>
    <field x="0"/>
  </rowFields>
  <rowItems count="4">
    <i>
      <x/>
    </i>
    <i>
      <x v="1"/>
    </i>
    <i>
      <x v="2"/>
    </i>
    <i t="grand">
      <x/>
    </i>
  </rowItems>
  <colFields count="1">
    <field x="5"/>
  </colFields>
  <colItems count="10">
    <i>
      <x/>
    </i>
    <i>
      <x v="1"/>
    </i>
    <i>
      <x v="2"/>
    </i>
    <i>
      <x v="3"/>
    </i>
    <i>
      <x v="4"/>
    </i>
    <i>
      <x v="5"/>
    </i>
    <i>
      <x v="6"/>
    </i>
    <i>
      <x v="7"/>
    </i>
    <i>
      <x v="8"/>
    </i>
    <i t="grand">
      <x/>
    </i>
  </colItems>
  <dataFields count="1">
    <dataField name="عدد مرات الاستيراد" fld="4" subtotal="count" baseField="0" baseItem="0"/>
  </dataFields>
  <formats count="10">
    <format dxfId="51">
      <pivotArea collapsedLevelsAreSubtotals="1" fieldPosition="0">
        <references count="1">
          <reference field="3" count="1">
            <x v="0"/>
          </reference>
        </references>
      </pivotArea>
    </format>
    <format dxfId="50">
      <pivotArea collapsedLevelsAreSubtotals="1" fieldPosition="0">
        <references count="1">
          <reference field="3" count="1">
            <x v="1"/>
          </reference>
        </references>
      </pivotArea>
    </format>
    <format dxfId="49">
      <pivotArea collapsedLevelsAreSubtotals="1" fieldPosition="0">
        <references count="1">
          <reference field="3" count="1">
            <x v="2"/>
          </reference>
        </references>
      </pivotArea>
    </format>
    <format dxfId="48">
      <pivotArea type="origin" dataOnly="0" labelOnly="1" outline="0" fieldPosition="0"/>
    </format>
    <format dxfId="47">
      <pivotArea type="topRight" dataOnly="0" labelOnly="1" outline="0" fieldPosition="0"/>
    </format>
    <format dxfId="46">
      <pivotArea dataOnly="0" labelOnly="1" fieldPosition="0">
        <references count="1">
          <reference field="3" count="0"/>
        </references>
      </pivotArea>
    </format>
    <format dxfId="45">
      <pivotArea dataOnly="0" labelOnly="1" fieldPosition="0">
        <references count="1">
          <reference field="5" count="0"/>
        </references>
      </pivotArea>
    </format>
    <format dxfId="44">
      <pivotArea dataOnly="0" labelOnly="1" grandCol="1" outline="0" fieldPosition="0"/>
    </format>
    <format dxfId="43">
      <pivotArea grandRow="1" outline="0" collapsedLevelsAreSubtotals="1" fieldPosition="0"/>
    </format>
    <format dxfId="42">
      <pivotArea dataOnly="0" labelOnly="1" grandRow="1" outline="0" fieldPosition="0"/>
    </format>
  </format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عدد مرات الاستيراد"/>
    <pivotHierarchy dragToData="1"/>
  </pivotHierarchies>
  <pivotTableStyleInfo name="PivotStyleLight16" showRowHeaders="1" showColHeaders="1" showRowStripes="0" showColStripes="0" showLastColumn="1"/>
  <rowHierarchiesUsage count="4">
    <rowHierarchyUsage hierarchyUsage="13"/>
    <rowHierarchyUsage hierarchyUsage="14"/>
    <rowHierarchyUsage hierarchyUsage="15"/>
    <rowHierarchyUsage hierarchyUsage="7"/>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3C47B0C-1C49-4FD8-A6D6-E18A59729DD4}" autoFormatId="16" applyNumberFormats="0" applyBorderFormats="0" applyFontFormats="0" applyPatternFormats="0" applyAlignmentFormats="0" applyWidthHeightFormats="0">
  <queryTableRefresh nextId="22">
    <queryTableFields count="21">
      <queryTableField id="1" name="Table1[رقم التسلسل]" tableColumnId="1"/>
      <queryTableField id="2" name="Table1[كود الغرض]" tableColumnId="2"/>
      <queryTableField id="3" name="Table1[نوع الغرض]" tableColumnId="3"/>
      <queryTableField id="4" name="Table1[الفئة]" tableColumnId="4"/>
      <queryTableField id="5" name="Table1[الكمية]" tableColumnId="5"/>
      <queryTableField id="6" name="Table1[المبلغ الفردي]" tableColumnId="6"/>
      <queryTableField id="7" name="Table1[البلد المستورد]" tableColumnId="7"/>
      <queryTableField id="8" name="Table1[تاريخ الاستيراد]" tableColumnId="8"/>
      <queryTableField id="9" name="Table1[تاريخ التصدير]" tableColumnId="9"/>
      <queryTableField id="10" name="Table1[وجهة التصدير]" tableColumnId="10"/>
      <queryTableField id="11" name="Table1[المبلغ الصافي]" tableColumnId="11"/>
      <queryTableField id="12" name="Table1[كلفة الشحن]" tableColumnId="12"/>
      <queryTableField id="13" name="Table1[المبلغ المسدد]" tableColumnId="13"/>
      <queryTableField id="14" name="Table1[تاريخ الاستيراد (Year)]" tableColumnId="14"/>
      <queryTableField id="15" name="Table1[تاريخ الاستيراد (Quarter)]" tableColumnId="15"/>
      <queryTableField id="16" name="Table1[تاريخ الاستيراد (Month)]" tableColumnId="16"/>
      <queryTableField id="17" name="Table1[تاريخ التصدير (Year)]" tableColumnId="17"/>
      <queryTableField id="18" name="Table1[تاريخ التصدير (Quarter)]" tableColumnId="18"/>
      <queryTableField id="19" name="Table1[تاريخ التصدير (Month)]" tableColumnId="19"/>
      <queryTableField id="20" name="Table1[تاريخ الاستيراد (Month Index)]" tableColumnId="20"/>
      <queryTableField id="21" name="Table1[تاريخ التصدير (Month Index)]" tableColumnId="21"/>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5B62AA5-22F1-4C50-B245-FDC67EB08E1F}" autoFormatId="16" applyNumberFormats="0" applyBorderFormats="0" applyFontFormats="0" applyPatternFormats="0" applyAlignmentFormats="0" applyWidthHeightFormats="0">
  <queryTableRefresh nextId="22">
    <queryTableFields count="21">
      <queryTableField id="1" name="Table1[رقم التسلسل]" tableColumnId="1"/>
      <queryTableField id="2" name="Table1[كود الغرض]" tableColumnId="2"/>
      <queryTableField id="3" name="Table1[نوع الغرض]" tableColumnId="3"/>
      <queryTableField id="4" name="Table1[الفئة]" tableColumnId="4"/>
      <queryTableField id="5" name="Table1[الكمية]" tableColumnId="5"/>
      <queryTableField id="6" name="Table1[المبلغ الفردي]" tableColumnId="6"/>
      <queryTableField id="7" name="Table1[البلد المستورد]" tableColumnId="7"/>
      <queryTableField id="8" name="Table1[تاريخ الاستيراد]" tableColumnId="8"/>
      <queryTableField id="9" name="Table1[تاريخ التصدير]" tableColumnId="9"/>
      <queryTableField id="10" name="Table1[وجهة التصدير]" tableColumnId="10"/>
      <queryTableField id="11" name="Table1[المبلغ الصافي]" tableColumnId="11"/>
      <queryTableField id="12" name="Table1[كلفة الشحن]" tableColumnId="12"/>
      <queryTableField id="13" name="Table1[المبلغ المسدد]" tableColumnId="13"/>
      <queryTableField id="14" name="Table1[تاريخ الاستيراد (Year)]" tableColumnId="14"/>
      <queryTableField id="15" name="Table1[تاريخ الاستيراد (Quarter)]" tableColumnId="15"/>
      <queryTableField id="16" name="Table1[تاريخ الاستيراد (Month)]" tableColumnId="16"/>
      <queryTableField id="17" name="Table1[تاريخ التصدير (Year)]" tableColumnId="17"/>
      <queryTableField id="18" name="Table1[تاريخ التصدير (Quarter)]" tableColumnId="18"/>
      <queryTableField id="19" name="Table1[تاريخ التصدير (Month)]" tableColumnId="19"/>
      <queryTableField id="20" name="Table1[تاريخ الاستيراد (Month Index)]" tableColumnId="20"/>
      <queryTableField id="21" name="Table1[تاريخ التصدير (Month Index)]" tableColumnId="2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بلد_المستورد" xr10:uid="{241985F1-5F9F-4A00-B669-86D72CB1373A}" sourceName="[Table1].[البلد المستورد]">
  <pivotTables>
    <pivotTable tabId="13" name="PivotTable6"/>
    <pivotTable tabId="20" name="PivotTable6"/>
  </pivotTables>
  <data>
    <olap pivotCacheId="180133024">
      <levels count="2">
        <level uniqueName="[Table1].[البلد المستورد].[(All)]" sourceCaption="(All)" count="0"/>
        <level uniqueName="[Table1].[البلد المستورد].[البلد المستورد]" sourceCaption="البلد المستورد" count="13">
          <ranges>
            <range startItem="0">
              <i n="[Table1].[البلد المستورد].&amp;[Britain]" c="Britain"/>
              <i n="[Table1].[البلد المستورد].&amp;[China]" c="China"/>
              <i n="[Table1].[البلد المستورد].&amp;[England]" c="England"/>
              <i n="[Table1].[البلد المستورد].&amp;[France]" c="France"/>
              <i n="[Table1].[البلد المستورد].&amp;[Germany]" c="Germany"/>
              <i n="[Table1].[البلد المستورد].&amp;[Greece]" c="Greece"/>
              <i n="[Table1].[البلد المستورد].&amp;[India]" c="India"/>
              <i n="[Table1].[البلد المستورد].&amp;[Japan]" c="Japan"/>
              <i n="[Table1].[البلد المستورد].&amp;[Spain]" c="Spain"/>
              <i n="[Table1].[البلد المستورد].&amp;[Sweden]" c="Sweden"/>
              <i n="[Table1].[البلد المستورد].&amp;[Switzerland]" c="Switzerland"/>
              <i n="[Table1].[البلد المستورد].&amp;[Turkey]" c="Turkey"/>
              <i n="[Table1].[البلد المستورد].&amp;[USA]" c="USA"/>
            </range>
          </ranges>
        </level>
      </levels>
      <selections count="1">
        <selection n="[Table1].[البلد المستورد].[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يخ_التصدير" xr10:uid="{863A9D58-EE7D-40A0-9D2E-F749FA32091B}" sourceName="[Table1].[تاريخ التصدير]">
  <pivotTables>
    <pivotTable tabId="13" name="PivotTable6"/>
    <pivotTable tabId="20" name="PivotTable6"/>
  </pivotTables>
  <data>
    <olap pivotCacheId="180133024">
      <levels count="2">
        <level uniqueName="[Table1].[تاريخ التصدير].[(All)]" sourceCaption="(All)" count="0"/>
        <level uniqueName="[Table1].[تاريخ التصدير].[تاريخ التصدير]" sourceCaption="تاريخ التصدير" count="677">
          <ranges>
            <range startItem="0">
              <i n="[Table1].[تاريخ التصدير].&amp;[2016-01-18T00:00:00]" c="1/18/2016"/>
              <i n="[Table1].[تاريخ التصدير].&amp;[2016-01-20T00:00:00]" c="1/20/2016"/>
              <i n="[Table1].[تاريخ التصدير].&amp;[2016-01-24T00:00:00]" c="1/24/2016"/>
              <i n="[Table1].[تاريخ التصدير].&amp;[2016-01-25T00:00:00]" c="1/25/2016"/>
              <i n="[Table1].[تاريخ التصدير].&amp;[2016-01-29T00:00:00]" c="1/29/2016"/>
              <i n="[Table1].[تاريخ التصدير].&amp;[2016-01-30T00:00:00]" c="1/30/2016"/>
              <i n="[Table1].[تاريخ التصدير].&amp;[2016-01-31T00:00:00]" c="1/31/2016"/>
              <i n="[Table1].[تاريخ التصدير].&amp;[2016-02-01T00:00:00]" c="2/1/2016"/>
              <i n="[Table1].[تاريخ التصدير].&amp;[2016-02-02T00:00:00]" c="2/2/2016"/>
              <i n="[Table1].[تاريخ التصدير].&amp;[2016-02-03T00:00:00]" c="2/3/2016"/>
              <i n="[Table1].[تاريخ التصدير].&amp;[2016-02-05T00:00:00]" c="2/5/2016"/>
              <i n="[Table1].[تاريخ التصدير].&amp;[2016-02-06T00:00:00]" c="2/6/2016"/>
              <i n="[Table1].[تاريخ التصدير].&amp;[2016-02-07T00:00:00]" c="2/7/2016"/>
              <i n="[Table1].[تاريخ التصدير].&amp;[2016-02-08T00:00:00]" c="2/8/2016"/>
              <i n="[Table1].[تاريخ التصدير].&amp;[2016-02-09T00:00:00]" c="2/9/2016"/>
              <i n="[Table1].[تاريخ التصدير].&amp;[2016-02-13T00:00:00]" c="2/13/2016"/>
              <i n="[Table1].[تاريخ التصدير].&amp;[2016-02-14T00:00:00]" c="2/14/2016"/>
              <i n="[Table1].[تاريخ التصدير].&amp;[2016-02-16T00:00:00]" c="2/16/2016"/>
              <i n="[Table1].[تاريخ التصدير].&amp;[2016-02-17T00:00:00]" c="2/17/2016"/>
              <i n="[Table1].[تاريخ التصدير].&amp;[2016-02-18T00:00:00]" c="2/18/2016"/>
              <i n="[Table1].[تاريخ التصدير].&amp;[2016-02-19T00:00:00]" c="2/19/2016"/>
              <i n="[Table1].[تاريخ التصدير].&amp;[2016-02-20T00:00:00]" c="2/20/2016"/>
              <i n="[Table1].[تاريخ التصدير].&amp;[2016-02-22T00:00:00]" c="2/22/2016"/>
              <i n="[Table1].[تاريخ التصدير].&amp;[2016-02-23T00:00:00]" c="2/23/2016"/>
              <i n="[Table1].[تاريخ التصدير].&amp;[2016-02-24T00:00:00]" c="2/24/2016"/>
              <i n="[Table1].[تاريخ التصدير].&amp;[2016-02-25T00:00:00]" c="2/25/2016"/>
              <i n="[Table1].[تاريخ التصدير].&amp;[2016-02-26T00:00:00]" c="2/26/2016"/>
              <i n="[Table1].[تاريخ التصدير].&amp;[2016-02-28T00:00:00]" c="2/28/2016"/>
              <i n="[Table1].[تاريخ التصدير].&amp;[2016-03-01T00:00:00]" c="3/1/2016"/>
              <i n="[Table1].[تاريخ التصدير].&amp;[2016-03-02T00:00:00]" c="3/2/2016"/>
              <i n="[Table1].[تاريخ التصدير].&amp;[2016-03-03T00:00:00]" c="3/3/2016"/>
              <i n="[Table1].[تاريخ التصدير].&amp;[2016-03-05T00:00:00]" c="3/5/2016"/>
              <i n="[Table1].[تاريخ التصدير].&amp;[2016-03-06T00:00:00]" c="3/6/2016"/>
              <i n="[Table1].[تاريخ التصدير].&amp;[2016-03-07T00:00:00]" c="3/7/2016"/>
              <i n="[Table1].[تاريخ التصدير].&amp;[2016-03-08T00:00:00]" c="3/8/2016"/>
              <i n="[Table1].[تاريخ التصدير].&amp;[2016-03-09T00:00:00]" c="3/9/2016"/>
              <i n="[Table1].[تاريخ التصدير].&amp;[2016-03-10T00:00:00]" c="3/10/2016"/>
              <i n="[Table1].[تاريخ التصدير].&amp;[2016-03-11T00:00:00]" c="3/11/2016"/>
              <i n="[Table1].[تاريخ التصدير].&amp;[2016-03-14T00:00:00]" c="3/14/2016"/>
              <i n="[Table1].[تاريخ التصدير].&amp;[2016-03-15T00:00:00]" c="3/15/2016"/>
              <i n="[Table1].[تاريخ التصدير].&amp;[2016-03-20T00:00:00]" c="3/20/2016"/>
              <i n="[Table1].[تاريخ التصدير].&amp;[2016-03-21T00:00:00]" c="3/21/2016"/>
              <i n="[Table1].[تاريخ التصدير].&amp;[2016-03-22T00:00:00]" c="3/22/2016"/>
              <i n="[Table1].[تاريخ التصدير].&amp;[2016-03-23T00:00:00]" c="3/23/2016"/>
              <i n="[Table1].[تاريخ التصدير].&amp;[2016-03-24T00:00:00]" c="3/24/2016"/>
              <i n="[Table1].[تاريخ التصدير].&amp;[2016-03-25T00:00:00]" c="3/25/2016"/>
              <i n="[Table1].[تاريخ التصدير].&amp;[2016-03-26T00:00:00]" c="3/26/2016"/>
              <i n="[Table1].[تاريخ التصدير].&amp;[2016-03-27T00:00:00]" c="3/27/2016"/>
              <i n="[Table1].[تاريخ التصدير].&amp;[2016-03-28T00:00:00]" c="3/28/2016"/>
              <i n="[Table1].[تاريخ التصدير].&amp;[2016-03-30T00:00:00]" c="3/30/2016"/>
              <i n="[Table1].[تاريخ التصدير].&amp;[2016-03-31T00:00:00]" c="3/31/2016"/>
              <i n="[Table1].[تاريخ التصدير].&amp;[2016-04-01T00:00:00]" c="4/1/2016"/>
              <i n="[Table1].[تاريخ التصدير].&amp;[2016-04-03T00:00:00]" c="4/3/2016"/>
              <i n="[Table1].[تاريخ التصدير].&amp;[2016-04-04T00:00:00]" c="4/4/2016"/>
              <i n="[Table1].[تاريخ التصدير].&amp;[2016-04-05T00:00:00]" c="4/5/2016"/>
              <i n="[Table1].[تاريخ التصدير].&amp;[2016-04-06T00:00:00]" c="4/6/2016"/>
              <i n="[Table1].[تاريخ التصدير].&amp;[2016-04-07T00:00:00]" c="4/7/2016"/>
              <i n="[Table1].[تاريخ التصدير].&amp;[2016-04-08T00:00:00]" c="4/8/2016"/>
              <i n="[Table1].[تاريخ التصدير].&amp;[2016-04-09T00:00:00]" c="4/9/2016"/>
              <i n="[Table1].[تاريخ التصدير].&amp;[2016-04-10T00:00:00]" c="4/10/2016"/>
              <i n="[Table1].[تاريخ التصدير].&amp;[2016-04-11T00:00:00]" c="4/11/2016"/>
              <i n="[Table1].[تاريخ التصدير].&amp;[2016-04-13T00:00:00]" c="4/13/2016"/>
              <i n="[Table1].[تاريخ التصدير].&amp;[2016-04-15T00:00:00]" c="4/15/2016"/>
              <i n="[Table1].[تاريخ التصدير].&amp;[2016-04-16T00:00:00]" c="4/16/2016"/>
              <i n="[Table1].[تاريخ التصدير].&amp;[2016-04-17T00:00:00]" c="4/17/2016"/>
              <i n="[Table1].[تاريخ التصدير].&amp;[2016-04-19T00:00:00]" c="4/19/2016"/>
              <i n="[Table1].[تاريخ التصدير].&amp;[2016-04-20T00:00:00]" c="4/20/2016"/>
              <i n="[Table1].[تاريخ التصدير].&amp;[2016-04-21T00:00:00]" c="4/21/2016"/>
              <i n="[Table1].[تاريخ التصدير].&amp;[2016-04-23T00:00:00]" c="4/23/2016"/>
              <i n="[Table1].[تاريخ التصدير].&amp;[2016-04-25T00:00:00]" c="4/25/2016"/>
              <i n="[Table1].[تاريخ التصدير].&amp;[2016-04-28T00:00:00]" c="4/28/2016"/>
              <i n="[Table1].[تاريخ التصدير].&amp;[2016-04-29T00:00:00]" c="4/29/2016"/>
              <i n="[Table1].[تاريخ التصدير].&amp;[2016-04-30T00:00:00]" c="4/30/2016"/>
              <i n="[Table1].[تاريخ التصدير].&amp;[2016-05-02T00:00:00]" c="5/2/2016"/>
              <i n="[Table1].[تاريخ التصدير].&amp;[2016-05-03T00:00:00]" c="5/3/2016"/>
              <i n="[Table1].[تاريخ التصدير].&amp;[2016-05-04T00:00:00]" c="5/4/2016"/>
              <i n="[Table1].[تاريخ التصدير].&amp;[2016-05-10T00:00:00]" c="5/10/2016"/>
              <i n="[Table1].[تاريخ التصدير].&amp;[2016-05-13T00:00:00]" c="5/13/2016"/>
              <i n="[Table1].[تاريخ التصدير].&amp;[2016-05-16T00:00:00]" c="5/16/2016"/>
              <i n="[Table1].[تاريخ التصدير].&amp;[2016-05-17T00:00:00]" c="5/17/2016"/>
              <i n="[Table1].[تاريخ التصدير].&amp;[2016-05-18T00:00:00]" c="5/18/2016"/>
              <i n="[Table1].[تاريخ التصدير].&amp;[2016-05-21T00:00:00]" c="5/21/2016"/>
              <i n="[Table1].[تاريخ التصدير].&amp;[2016-05-23T00:00:00]" c="5/23/2016"/>
              <i n="[Table1].[تاريخ التصدير].&amp;[2016-05-25T00:00:00]" c="5/25/2016"/>
              <i n="[Table1].[تاريخ التصدير].&amp;[2016-05-27T00:00:00]" c="5/27/2016"/>
              <i n="[Table1].[تاريخ التصدير].&amp;[2016-05-29T00:00:00]" c="5/29/2016"/>
              <i n="[Table1].[تاريخ التصدير].&amp;[2016-05-30T00:00:00]" c="5/30/2016"/>
              <i n="[Table1].[تاريخ التصدير].&amp;[2016-06-01T00:00:00]" c="6/1/2016"/>
              <i n="[Table1].[تاريخ التصدير].&amp;[2016-06-03T00:00:00]" c="6/3/2016"/>
              <i n="[Table1].[تاريخ التصدير].&amp;[2016-06-04T00:00:00]" c="6/4/2016"/>
              <i n="[Table1].[تاريخ التصدير].&amp;[2016-06-05T00:00:00]" c="6/5/2016"/>
              <i n="[Table1].[تاريخ التصدير].&amp;[2016-06-06T00:00:00]" c="6/6/2016"/>
              <i n="[Table1].[تاريخ التصدير].&amp;[2016-06-07T00:00:00]" c="6/7/2016"/>
              <i n="[Table1].[تاريخ التصدير].&amp;[2016-06-08T00:00:00]" c="6/8/2016"/>
              <i n="[Table1].[تاريخ التصدير].&amp;[2016-06-10T00:00:00]" c="6/10/2016"/>
              <i n="[Table1].[تاريخ التصدير].&amp;[2016-06-11T00:00:00]" c="6/11/2016"/>
              <i n="[Table1].[تاريخ التصدير].&amp;[2016-06-12T00:00:00]" c="6/12/2016"/>
              <i n="[Table1].[تاريخ التصدير].&amp;[2016-06-14T00:00:00]" c="6/14/2016"/>
              <i n="[Table1].[تاريخ التصدير].&amp;[2016-06-15T00:00:00]" c="6/15/2016"/>
              <i n="[Table1].[تاريخ التصدير].&amp;[2016-06-16T00:00:00]" c="6/16/2016"/>
              <i n="[Table1].[تاريخ التصدير].&amp;[2016-06-17T00:00:00]" c="6/17/2016"/>
              <i n="[Table1].[تاريخ التصدير].&amp;[2016-06-18T00:00:00]" c="6/18/2016"/>
              <i n="[Table1].[تاريخ التصدير].&amp;[2016-06-19T00:00:00]" c="6/19/2016"/>
              <i n="[Table1].[تاريخ التصدير].&amp;[2016-06-20T00:00:00]" c="6/20/2016"/>
              <i n="[Table1].[تاريخ التصدير].&amp;[2016-06-22T00:00:00]" c="6/22/2016"/>
              <i n="[Table1].[تاريخ التصدير].&amp;[2016-06-24T00:00:00]" c="6/24/2016"/>
              <i n="[Table1].[تاريخ التصدير].&amp;[2016-06-25T00:00:00]" c="6/25/2016"/>
              <i n="[Table1].[تاريخ التصدير].&amp;[2016-06-26T00:00:00]" c="6/26/2016"/>
              <i n="[Table1].[تاريخ التصدير].&amp;[2016-06-27T00:00:00]" c="6/27/2016"/>
              <i n="[Table1].[تاريخ التصدير].&amp;[2016-06-28T00:00:00]" c="6/28/2016"/>
              <i n="[Table1].[تاريخ التصدير].&amp;[2016-06-29T00:00:00]" c="6/29/2016"/>
              <i n="[Table1].[تاريخ التصدير].&amp;[2016-06-30T00:00:00]" c="6/30/2016"/>
              <i n="[Table1].[تاريخ التصدير].&amp;[2016-07-02T00:00:00]" c="7/2/2016"/>
              <i n="[Table1].[تاريخ التصدير].&amp;[2016-07-03T00:00:00]" c="7/3/2016"/>
              <i n="[Table1].[تاريخ التصدير].&amp;[2016-07-04T00:00:00]" c="7/4/2016"/>
              <i n="[Table1].[تاريخ التصدير].&amp;[2016-07-05T00:00:00]" c="7/5/2016"/>
              <i n="[Table1].[تاريخ التصدير].&amp;[2016-07-06T00:00:00]" c="7/6/2016"/>
              <i n="[Table1].[تاريخ التصدير].&amp;[2016-07-09T00:00:00]" c="7/9/2016"/>
              <i n="[Table1].[تاريخ التصدير].&amp;[2016-07-10T00:00:00]" c="7/10/2016"/>
              <i n="[Table1].[تاريخ التصدير].&amp;[2016-07-11T00:00:00]" c="7/11/2016"/>
              <i n="[Table1].[تاريخ التصدير].&amp;[2016-07-12T00:00:00]" c="7/12/2016"/>
              <i n="[Table1].[تاريخ التصدير].&amp;[2016-07-14T00:00:00]" c="7/14/2016"/>
              <i n="[Table1].[تاريخ التصدير].&amp;[2016-07-15T00:00:00]" c="7/15/2016"/>
              <i n="[Table1].[تاريخ التصدير].&amp;[2016-07-18T00:00:00]" c="7/18/2016"/>
              <i n="[Table1].[تاريخ التصدير].&amp;[2016-07-20T00:00:00]" c="7/20/2016"/>
              <i n="[Table1].[تاريخ التصدير].&amp;[2016-07-21T00:00:00]" c="7/21/2016"/>
              <i n="[Table1].[تاريخ التصدير].&amp;[2016-07-22T00:00:00]" c="7/22/2016"/>
              <i n="[Table1].[تاريخ التصدير].&amp;[2016-07-23T00:00:00]" c="7/23/2016"/>
              <i n="[Table1].[تاريخ التصدير].&amp;[2016-07-24T00:00:00]" c="7/24/2016"/>
              <i n="[Table1].[تاريخ التصدير].&amp;[2016-07-25T00:00:00]" c="7/25/2016"/>
              <i n="[Table1].[تاريخ التصدير].&amp;[2016-07-26T00:00:00]" c="7/26/2016"/>
              <i n="[Table1].[تاريخ التصدير].&amp;[2016-07-27T00:00:00]" c="7/27/2016"/>
              <i n="[Table1].[تاريخ التصدير].&amp;[2016-07-31T00:00:00]" c="7/31/2016"/>
              <i n="[Table1].[تاريخ التصدير].&amp;[2016-08-01T00:00:00]" c="8/1/2016"/>
              <i n="[Table1].[تاريخ التصدير].&amp;[2016-08-02T00:00:00]" c="8/2/2016"/>
              <i n="[Table1].[تاريخ التصدير].&amp;[2016-08-03T00:00:00]" c="8/3/2016"/>
              <i n="[Table1].[تاريخ التصدير].&amp;[2016-08-04T00:00:00]" c="8/4/2016"/>
              <i n="[Table1].[تاريخ التصدير].&amp;[2016-08-05T00:00:00]" c="8/5/2016"/>
              <i n="[Table1].[تاريخ التصدير].&amp;[2016-08-06T00:00:00]" c="8/6/2016"/>
              <i n="[Table1].[تاريخ التصدير].&amp;[2016-08-07T00:00:00]" c="8/7/2016"/>
              <i n="[Table1].[تاريخ التصدير].&amp;[2016-08-09T00:00:00]" c="8/9/2016"/>
              <i n="[Table1].[تاريخ التصدير].&amp;[2016-08-10T00:00:00]" c="8/10/2016"/>
              <i n="[Table1].[تاريخ التصدير].&amp;[2016-08-11T00:00:00]" c="8/11/2016"/>
              <i n="[Table1].[تاريخ التصدير].&amp;[2016-08-12T00:00:00]" c="8/12/2016"/>
              <i n="[Table1].[تاريخ التصدير].&amp;[2016-08-13T00:00:00]" c="8/13/2016"/>
              <i n="[Table1].[تاريخ التصدير].&amp;[2016-08-15T00:00:00]" c="8/15/2016"/>
              <i n="[Table1].[تاريخ التصدير].&amp;[2016-08-17T00:00:00]" c="8/17/2016"/>
              <i n="[Table1].[تاريخ التصدير].&amp;[2016-08-18T00:00:00]" c="8/18/2016"/>
              <i n="[Table1].[تاريخ التصدير].&amp;[2016-08-19T00:00:00]" c="8/19/2016"/>
              <i n="[Table1].[تاريخ التصدير].&amp;[2016-08-21T00:00:00]" c="8/21/2016"/>
              <i n="[Table1].[تاريخ التصدير].&amp;[2016-08-22T00:00:00]" c="8/22/2016"/>
              <i n="[Table1].[تاريخ التصدير].&amp;[2016-08-23T00:00:00]" c="8/23/2016"/>
              <i n="[Table1].[تاريخ التصدير].&amp;[2016-08-24T00:00:00]" c="8/24/2016"/>
              <i n="[Table1].[تاريخ التصدير].&amp;[2016-08-25T00:00:00]" c="8/25/2016"/>
              <i n="[Table1].[تاريخ التصدير].&amp;[2016-08-26T00:00:00]" c="8/26/2016"/>
              <i n="[Table1].[تاريخ التصدير].&amp;[2016-08-27T00:00:00]" c="8/27/2016"/>
              <i n="[Table1].[تاريخ التصدير].&amp;[2016-08-28T00:00:00]" c="8/28/2016"/>
              <i n="[Table1].[تاريخ التصدير].&amp;[2016-08-29T00:00:00]" c="8/29/2016"/>
              <i n="[Table1].[تاريخ التصدير].&amp;[2016-08-30T00:00:00]" c="8/30/2016"/>
              <i n="[Table1].[تاريخ التصدير].&amp;[2016-08-31T00:00:00]" c="8/31/2016"/>
              <i n="[Table1].[تاريخ التصدير].&amp;[2016-09-01T00:00:00]" c="9/1/2016"/>
              <i n="[Table1].[تاريخ التصدير].&amp;[2016-09-02T00:00:00]" c="9/2/2016"/>
              <i n="[Table1].[تاريخ التصدير].&amp;[2016-09-03T00:00:00]" c="9/3/2016"/>
              <i n="[Table1].[تاريخ التصدير].&amp;[2016-09-04T00:00:00]" c="9/4/2016"/>
              <i n="[Table1].[تاريخ التصدير].&amp;[2016-09-05T00:00:00]" c="9/5/2016"/>
              <i n="[Table1].[تاريخ التصدير].&amp;[2016-09-06T00:00:00]" c="9/6/2016"/>
              <i n="[Table1].[تاريخ التصدير].&amp;[2016-09-08T00:00:00]" c="9/8/2016"/>
              <i n="[Table1].[تاريخ التصدير].&amp;[2016-09-09T00:00:00]" c="9/9/2016"/>
              <i n="[Table1].[تاريخ التصدير].&amp;[2016-09-10T00:00:00]" c="9/10/2016"/>
              <i n="[Table1].[تاريخ التصدير].&amp;[2016-09-11T00:00:00]" c="9/11/2016"/>
              <i n="[Table1].[تاريخ التصدير].&amp;[2016-09-12T00:00:00]" c="9/12/2016"/>
              <i n="[Table1].[تاريخ التصدير].&amp;[2016-09-13T00:00:00]" c="9/13/2016"/>
              <i n="[Table1].[تاريخ التصدير].&amp;[2016-09-14T00:00:00]" c="9/14/2016"/>
              <i n="[Table1].[تاريخ التصدير].&amp;[2016-09-15T00:00:00]" c="9/15/2016"/>
              <i n="[Table1].[تاريخ التصدير].&amp;[2016-09-16T00:00:00]" c="9/16/2016"/>
              <i n="[Table1].[تاريخ التصدير].&amp;[2016-09-17T00:00:00]" c="9/17/2016"/>
              <i n="[Table1].[تاريخ التصدير].&amp;[2016-09-18T00:00:00]" c="9/18/2016"/>
              <i n="[Table1].[تاريخ التصدير].&amp;[2016-09-19T00:00:00]" c="9/19/2016"/>
              <i n="[Table1].[تاريخ التصدير].&amp;[2016-09-21T00:00:00]" c="9/21/2016"/>
              <i n="[Table1].[تاريخ التصدير].&amp;[2016-09-22T00:00:00]" c="9/22/2016"/>
              <i n="[Table1].[تاريخ التصدير].&amp;[2016-09-23T00:00:00]" c="9/23/2016"/>
              <i n="[Table1].[تاريخ التصدير].&amp;[2016-09-24T00:00:00]" c="9/24/2016"/>
              <i n="[Table1].[تاريخ التصدير].&amp;[2016-09-25T00:00:00]" c="9/25/2016"/>
              <i n="[Table1].[تاريخ التصدير].&amp;[2016-09-27T00:00:00]" c="9/27/2016"/>
              <i n="[Table1].[تاريخ التصدير].&amp;[2016-09-28T00:00:00]" c="9/28/2016"/>
              <i n="[Table1].[تاريخ التصدير].&amp;[2016-09-29T00:00:00]" c="9/29/2016"/>
              <i n="[Table1].[تاريخ التصدير].&amp;[2016-09-30T00:00:00]" c="9/30/2016"/>
              <i n="[Table1].[تاريخ التصدير].&amp;[2016-10-01T00:00:00]" c="10/1/2016"/>
              <i n="[Table1].[تاريخ التصدير].&amp;[2016-10-02T00:00:00]" c="10/2/2016"/>
              <i n="[Table1].[تاريخ التصدير].&amp;[2016-10-03T00:00:00]" c="10/3/2016"/>
              <i n="[Table1].[تاريخ التصدير].&amp;[2016-10-04T00:00:00]" c="10/4/2016"/>
              <i n="[Table1].[تاريخ التصدير].&amp;[2016-10-05T00:00:00]" c="10/5/2016"/>
              <i n="[Table1].[تاريخ التصدير].&amp;[2016-10-06T00:00:00]" c="10/6/2016"/>
              <i n="[Table1].[تاريخ التصدير].&amp;[2016-10-07T00:00:00]" c="10/7/2016"/>
              <i n="[Table1].[تاريخ التصدير].&amp;[2016-10-08T00:00:00]" c="10/8/2016"/>
              <i n="[Table1].[تاريخ التصدير].&amp;[2016-10-10T00:00:00]" c="10/10/2016"/>
              <i n="[Table1].[تاريخ التصدير].&amp;[2016-10-11T00:00:00]" c="10/11/2016"/>
              <i n="[Table1].[تاريخ التصدير].&amp;[2016-10-12T00:00:00]" c="10/12/2016"/>
              <i n="[Table1].[تاريخ التصدير].&amp;[2016-10-14T00:00:00]" c="10/14/2016"/>
              <i n="[Table1].[تاريخ التصدير].&amp;[2016-10-16T00:00:00]" c="10/16/2016"/>
              <i n="[Table1].[تاريخ التصدير].&amp;[2016-10-18T00:00:00]" c="10/18/2016"/>
              <i n="[Table1].[تاريخ التصدير].&amp;[2016-10-19T00:00:00]" c="10/19/2016"/>
              <i n="[Table1].[تاريخ التصدير].&amp;[2016-10-23T00:00:00]" c="10/23/2016"/>
              <i n="[Table1].[تاريخ التصدير].&amp;[2016-10-24T00:00:00]" c="10/24/2016"/>
              <i n="[Table1].[تاريخ التصدير].&amp;[2016-10-26T00:00:00]" c="10/26/2016"/>
              <i n="[Table1].[تاريخ التصدير].&amp;[2016-10-27T00:00:00]" c="10/27/2016"/>
              <i n="[Table1].[تاريخ التصدير].&amp;[2016-10-28T00:00:00]" c="10/28/2016"/>
              <i n="[Table1].[تاريخ التصدير].&amp;[2016-10-29T00:00:00]" c="10/29/2016"/>
              <i n="[Table1].[تاريخ التصدير].&amp;[2016-10-30T00:00:00]" c="10/30/2016"/>
              <i n="[Table1].[تاريخ التصدير].&amp;[2016-10-31T00:00:00]" c="10/31/2016"/>
              <i n="[Table1].[تاريخ التصدير].&amp;[2016-11-01T00:00:00]" c="11/1/2016"/>
              <i n="[Table1].[تاريخ التصدير].&amp;[2016-11-03T00:00:00]" c="11/3/2016"/>
              <i n="[Table1].[تاريخ التصدير].&amp;[2016-11-04T00:00:00]" c="11/4/2016"/>
              <i n="[Table1].[تاريخ التصدير].&amp;[2016-11-05T00:00:00]" c="11/5/2016"/>
              <i n="[Table1].[تاريخ التصدير].&amp;[2016-11-06T00:00:00]" c="11/6/2016"/>
              <i n="[Table1].[تاريخ التصدير].&amp;[2016-11-08T00:00:00]" c="11/8/2016"/>
              <i n="[Table1].[تاريخ التصدير].&amp;[2016-11-10T00:00:00]" c="11/10/2016"/>
              <i n="[Table1].[تاريخ التصدير].&amp;[2016-11-11T00:00:00]" c="11/11/2016"/>
              <i n="[Table1].[تاريخ التصدير].&amp;[2016-11-13T00:00:00]" c="11/13/2016"/>
              <i n="[Table1].[تاريخ التصدير].&amp;[2016-11-14T00:00:00]" c="11/14/2016"/>
              <i n="[Table1].[تاريخ التصدير].&amp;[2016-11-15T00:00:00]" c="11/15/2016"/>
              <i n="[Table1].[تاريخ التصدير].&amp;[2016-11-16T00:00:00]" c="11/16/2016"/>
              <i n="[Table1].[تاريخ التصدير].&amp;[2016-11-17T00:00:00]" c="11/17/2016"/>
              <i n="[Table1].[تاريخ التصدير].&amp;[2016-11-19T00:00:00]" c="11/19/2016"/>
              <i n="[Table1].[تاريخ التصدير].&amp;[2016-11-20T00:00:00]" c="11/20/2016"/>
              <i n="[Table1].[تاريخ التصدير].&amp;[2016-11-22T00:00:00]" c="11/22/2016"/>
              <i n="[Table1].[تاريخ التصدير].&amp;[2016-11-24T00:00:00]" c="11/24/2016"/>
              <i n="[Table1].[تاريخ التصدير].&amp;[2016-11-26T00:00:00]" c="11/26/2016"/>
              <i n="[Table1].[تاريخ التصدير].&amp;[2016-11-28T00:00:00]" c="11/28/2016"/>
              <i n="[Table1].[تاريخ التصدير].&amp;[2016-11-29T00:00:00]" c="11/29/2016"/>
              <i n="[Table1].[تاريخ التصدير].&amp;[2016-11-30T00:00:00]" c="11/30/2016"/>
              <i n="[Table1].[تاريخ التصدير].&amp;[2016-12-01T00:00:00]" c="12/1/2016"/>
              <i n="[Table1].[تاريخ التصدير].&amp;[2016-12-02T00:00:00]" c="12/2/2016"/>
              <i n="[Table1].[تاريخ التصدير].&amp;[2016-12-03T00:00:00]" c="12/3/2016"/>
              <i n="[Table1].[تاريخ التصدير].&amp;[2016-12-04T00:00:00]" c="12/4/2016"/>
              <i n="[Table1].[تاريخ التصدير].&amp;[2016-12-05T00:00:00]" c="12/5/2016"/>
              <i n="[Table1].[تاريخ التصدير].&amp;[2016-12-08T00:00:00]" c="12/8/2016"/>
              <i n="[Table1].[تاريخ التصدير].&amp;[2016-12-09T00:00:00]" c="12/9/2016"/>
              <i n="[Table1].[تاريخ التصدير].&amp;[2016-12-10T00:00:00]" c="12/10/2016"/>
              <i n="[Table1].[تاريخ التصدير].&amp;[2016-12-11T00:00:00]" c="12/11/2016"/>
              <i n="[Table1].[تاريخ التصدير].&amp;[2016-12-12T00:00:00]" c="12/12/2016"/>
              <i n="[Table1].[تاريخ التصدير].&amp;[2016-12-14T00:00:00]" c="12/14/2016"/>
              <i n="[Table1].[تاريخ التصدير].&amp;[2016-12-15T00:00:00]" c="12/15/2016"/>
              <i n="[Table1].[تاريخ التصدير].&amp;[2016-12-16T00:00:00]" c="12/16/2016"/>
              <i n="[Table1].[تاريخ التصدير].&amp;[2016-12-17T00:00:00]" c="12/17/2016"/>
              <i n="[Table1].[تاريخ التصدير].&amp;[2016-12-18T00:00:00]" c="12/18/2016"/>
              <i n="[Table1].[تاريخ التصدير].&amp;[2016-12-19T00:00:00]" c="12/19/2016"/>
              <i n="[Table1].[تاريخ التصدير].&amp;[2016-12-20T00:00:00]" c="12/20/2016"/>
              <i n="[Table1].[تاريخ التصدير].&amp;[2016-12-21T00:00:00]" c="12/21/2016"/>
              <i n="[Table1].[تاريخ التصدير].&amp;[2016-12-22T00:00:00]" c="12/22/2016"/>
              <i n="[Table1].[تاريخ التصدير].&amp;[2016-12-24T00:00:00]" c="12/24/2016"/>
              <i n="[Table1].[تاريخ التصدير].&amp;[2016-12-25T00:00:00]" c="12/25/2016"/>
              <i n="[Table1].[تاريخ التصدير].&amp;[2016-12-26T00:00:00]" c="12/26/2016"/>
              <i n="[Table1].[تاريخ التصدير].&amp;[2016-12-27T00:00:00]" c="12/27/2016"/>
              <i n="[Table1].[تاريخ التصدير].&amp;[2016-12-28T00:00:00]" c="12/28/2016"/>
              <i n="[Table1].[تاريخ التصدير].&amp;[2016-12-29T00:00:00]" c="12/29/2016"/>
              <i n="[Table1].[تاريخ التصدير].&amp;[2016-12-31T00:00:00]" c="12/31/2016"/>
              <i n="[Table1].[تاريخ التصدير].&amp;[2017-01-02T00:00:00]" c="1/2/2017"/>
              <i n="[Table1].[تاريخ التصدير].&amp;[2017-01-03T00:00:00]" c="1/3/2017"/>
              <i n="[Table1].[تاريخ التصدير].&amp;[2017-01-04T00:00:00]" c="1/4/2017"/>
              <i n="[Table1].[تاريخ التصدير].&amp;[2017-01-05T00:00:00]" c="1/5/2017"/>
              <i n="[Table1].[تاريخ التصدير].&amp;[2017-01-06T00:00:00]" c="1/6/2017"/>
              <i n="[Table1].[تاريخ التصدير].&amp;[2017-01-07T00:00:00]" c="1/7/2017"/>
              <i n="[Table1].[تاريخ التصدير].&amp;[2017-01-08T00:00:00]" c="1/8/2017"/>
              <i n="[Table1].[تاريخ التصدير].&amp;[2017-01-09T00:00:00]" c="1/9/2017"/>
              <i n="[Table1].[تاريخ التصدير].&amp;[2017-01-10T00:00:00]" c="1/10/2017"/>
              <i n="[Table1].[تاريخ التصدير].&amp;[2017-01-11T00:00:00]" c="1/11/2017"/>
              <i n="[Table1].[تاريخ التصدير].&amp;[2017-01-12T00:00:00]" c="1/12/2017"/>
              <i n="[Table1].[تاريخ التصدير].&amp;[2017-01-13T00:00:00]" c="1/13/2017"/>
              <i n="[Table1].[تاريخ التصدير].&amp;[2017-01-15T00:00:00]" c="1/15/2017"/>
              <i n="[Table1].[تاريخ التصدير].&amp;[2017-01-17T00:00:00]" c="1/17/2017"/>
              <i n="[Table1].[تاريخ التصدير].&amp;[2017-01-18T00:00:00]" c="1/18/2017"/>
              <i n="[Table1].[تاريخ التصدير].&amp;[2017-01-20T00:00:00]" c="1/20/2017"/>
              <i n="[Table1].[تاريخ التصدير].&amp;[2017-01-21T00:00:00]" c="1/21/2017"/>
              <i n="[Table1].[تاريخ التصدير].&amp;[2017-01-22T00:00:00]" c="1/22/2017"/>
              <i n="[Table1].[تاريخ التصدير].&amp;[2017-01-23T00:00:00]" c="1/23/2017"/>
              <i n="[Table1].[تاريخ التصدير].&amp;[2017-01-24T00:00:00]" c="1/24/2017"/>
              <i n="[Table1].[تاريخ التصدير].&amp;[2017-01-25T00:00:00]" c="1/25/2017"/>
              <i n="[Table1].[تاريخ التصدير].&amp;[2017-01-26T00:00:00]" c="1/26/2017"/>
              <i n="[Table1].[تاريخ التصدير].&amp;[2017-01-27T00:00:00]" c="1/27/2017"/>
              <i n="[Table1].[تاريخ التصدير].&amp;[2017-01-28T00:00:00]" c="1/28/2017"/>
              <i n="[Table1].[تاريخ التصدير].&amp;[2017-01-31T00:00:00]" c="1/31/2017"/>
              <i n="[Table1].[تاريخ التصدير].&amp;[2017-02-02T00:00:00]" c="2/2/2017"/>
              <i n="[Table1].[تاريخ التصدير].&amp;[2017-02-04T00:00:00]" c="2/4/2017"/>
              <i n="[Table1].[تاريخ التصدير].&amp;[2017-02-06T00:00:00]" c="2/6/2017"/>
              <i n="[Table1].[تاريخ التصدير].&amp;[2017-02-07T00:00:00]" c="2/7/2017"/>
              <i n="[Table1].[تاريخ التصدير].&amp;[2017-02-08T00:00:00]" c="2/8/2017"/>
              <i n="[Table1].[تاريخ التصدير].&amp;[2017-02-09T00:00:00]" c="2/9/2017"/>
              <i n="[Table1].[تاريخ التصدير].&amp;[2017-02-10T00:00:00]" c="2/10/2017"/>
              <i n="[Table1].[تاريخ التصدير].&amp;[2017-02-11T00:00:00]" c="2/11/2017"/>
              <i n="[Table1].[تاريخ التصدير].&amp;[2017-02-12T00:00:00]" c="2/12/2017"/>
              <i n="[Table1].[تاريخ التصدير].&amp;[2017-02-14T00:00:00]" c="2/14/2017"/>
              <i n="[Table1].[تاريخ التصدير].&amp;[2017-02-15T00:00:00]" c="2/15/2017"/>
              <i n="[Table1].[تاريخ التصدير].&amp;[2017-02-16T00:00:00]" c="2/16/2017"/>
              <i n="[Table1].[تاريخ التصدير].&amp;[2017-02-17T00:00:00]" c="2/17/2017"/>
              <i n="[Table1].[تاريخ التصدير].&amp;[2017-02-18T00:00:00]" c="2/18/2017"/>
              <i n="[Table1].[تاريخ التصدير].&amp;[2017-02-19T00:00:00]" c="2/19/2017"/>
              <i n="[Table1].[تاريخ التصدير].&amp;[2017-02-20T00:00:00]" c="2/20/2017"/>
              <i n="[Table1].[تاريخ التصدير].&amp;[2017-02-21T00:00:00]" c="2/21/2017"/>
              <i n="[Table1].[تاريخ التصدير].&amp;[2017-02-22T00:00:00]" c="2/22/2017"/>
              <i n="[Table1].[تاريخ التصدير].&amp;[2017-02-23T00:00:00]" c="2/23/2017"/>
              <i n="[Table1].[تاريخ التصدير].&amp;[2017-02-24T00:00:00]" c="2/24/2017"/>
              <i n="[Table1].[تاريخ التصدير].&amp;[2017-02-26T00:00:00]" c="2/26/2017"/>
              <i n="[Table1].[تاريخ التصدير].&amp;[2017-02-27T00:00:00]" c="2/27/2017"/>
              <i n="[Table1].[تاريخ التصدير].&amp;[2017-02-28T00:00:00]" c="2/28/2017"/>
              <i n="[Table1].[تاريخ التصدير].&amp;[2017-03-02T00:00:00]" c="3/2/2017"/>
              <i n="[Table1].[تاريخ التصدير].&amp;[2017-03-03T00:00:00]" c="3/3/2017"/>
              <i n="[Table1].[تاريخ التصدير].&amp;[2017-03-05T00:00:00]" c="3/5/2017"/>
              <i n="[Table1].[تاريخ التصدير].&amp;[2017-03-07T00:00:00]" c="3/7/2017"/>
              <i n="[Table1].[تاريخ التصدير].&amp;[2017-03-10T00:00:00]" c="3/10/2017"/>
              <i n="[Table1].[تاريخ التصدير].&amp;[2017-03-11T00:00:00]" c="3/11/2017"/>
              <i n="[Table1].[تاريخ التصدير].&amp;[2017-03-12T00:00:00]" c="3/12/2017"/>
              <i n="[Table1].[تاريخ التصدير].&amp;[2017-03-13T00:00:00]" c="3/13/2017"/>
              <i n="[Table1].[تاريخ التصدير].&amp;[2017-03-15T00:00:00]" c="3/15/2017"/>
              <i n="[Table1].[تاريخ التصدير].&amp;[2017-03-17T00:00:00]" c="3/17/2017"/>
              <i n="[Table1].[تاريخ التصدير].&amp;[2017-03-19T00:00:00]" c="3/19/2017"/>
              <i n="[Table1].[تاريخ التصدير].&amp;[2017-03-21T00:00:00]" c="3/21/2017"/>
              <i n="[Table1].[تاريخ التصدير].&amp;[2017-03-22T00:00:00]" c="3/22/2017"/>
              <i n="[Table1].[تاريخ التصدير].&amp;[2017-03-24T00:00:00]" c="3/24/2017"/>
              <i n="[Table1].[تاريخ التصدير].&amp;[2017-03-25T00:00:00]" c="3/25/2017"/>
              <i n="[Table1].[تاريخ التصدير].&amp;[2017-03-26T00:00:00]" c="3/26/2017"/>
              <i n="[Table1].[تاريخ التصدير].&amp;[2017-03-28T00:00:00]" c="3/28/2017"/>
              <i n="[Table1].[تاريخ التصدير].&amp;[2017-03-29T00:00:00]" c="3/29/2017"/>
              <i n="[Table1].[تاريخ التصدير].&amp;[2017-03-30T00:00:00]" c="3/30/2017"/>
              <i n="[Table1].[تاريخ التصدير].&amp;[2017-03-31T00:00:00]" c="3/31/2017"/>
              <i n="[Table1].[تاريخ التصدير].&amp;[2017-04-01T00:00:00]" c="4/1/2017"/>
              <i n="[Table1].[تاريخ التصدير].&amp;[2017-04-02T00:00:00]" c="4/2/2017"/>
              <i n="[Table1].[تاريخ التصدير].&amp;[2017-04-04T00:00:00]" c="4/4/2017"/>
              <i n="[Table1].[تاريخ التصدير].&amp;[2017-04-05T00:00:00]" c="4/5/2017"/>
              <i n="[Table1].[تاريخ التصدير].&amp;[2017-04-06T00:00:00]" c="4/6/2017"/>
              <i n="[Table1].[تاريخ التصدير].&amp;[2017-04-07T00:00:00]" c="4/7/2017"/>
              <i n="[Table1].[تاريخ التصدير].&amp;[2017-04-08T00:00:00]" c="4/8/2017"/>
              <i n="[Table1].[تاريخ التصدير].&amp;[2017-04-09T00:00:00]" c="4/9/2017"/>
              <i n="[Table1].[تاريخ التصدير].&amp;[2017-04-10T00:00:00]" c="4/10/2017"/>
              <i n="[Table1].[تاريخ التصدير].&amp;[2017-04-11T00:00:00]" c="4/11/2017"/>
              <i n="[Table1].[تاريخ التصدير].&amp;[2017-04-12T00:00:00]" c="4/12/2017"/>
              <i n="[Table1].[تاريخ التصدير].&amp;[2017-04-14T00:00:00]" c="4/14/2017"/>
              <i n="[Table1].[تاريخ التصدير].&amp;[2017-04-15T00:00:00]" c="4/15/2017"/>
              <i n="[Table1].[تاريخ التصدير].&amp;[2017-04-16T00:00:00]" c="4/16/2017"/>
              <i n="[Table1].[تاريخ التصدير].&amp;[2017-04-17T00:00:00]" c="4/17/2017"/>
              <i n="[Table1].[تاريخ التصدير].&amp;[2017-04-18T00:00:00]" c="4/18/2017"/>
              <i n="[Table1].[تاريخ التصدير].&amp;[2017-04-19T00:00:00]" c="4/19/2017"/>
              <i n="[Table1].[تاريخ التصدير].&amp;[2017-04-20T00:00:00]" c="4/20/2017"/>
              <i n="[Table1].[تاريخ التصدير].&amp;[2017-04-22T00:00:00]" c="4/22/2017"/>
              <i n="[Table1].[تاريخ التصدير].&amp;[2017-04-23T00:00:00]" c="4/23/2017"/>
              <i n="[Table1].[تاريخ التصدير].&amp;[2017-04-25T00:00:00]" c="4/25/2017"/>
              <i n="[Table1].[تاريخ التصدير].&amp;[2017-04-26T00:00:00]" c="4/26/2017"/>
              <i n="[Table1].[تاريخ التصدير].&amp;[2017-04-27T00:00:00]" c="4/27/2017"/>
              <i n="[Table1].[تاريخ التصدير].&amp;[2017-04-28T00:00:00]" c="4/28/2017"/>
              <i n="[Table1].[تاريخ التصدير].&amp;[2017-05-02T00:00:00]" c="5/2/2017"/>
              <i n="[Table1].[تاريخ التصدير].&amp;[2017-05-03T00:00:00]" c="5/3/2017"/>
              <i n="[Table1].[تاريخ التصدير].&amp;[2017-05-07T00:00:00]" c="5/7/2017"/>
              <i n="[Table1].[تاريخ التصدير].&amp;[2017-05-08T00:00:00]" c="5/8/2017"/>
              <i n="[Table1].[تاريخ التصدير].&amp;[2017-05-10T00:00:00]" c="5/10/2017"/>
              <i n="[Table1].[تاريخ التصدير].&amp;[2017-05-11T00:00:00]" c="5/11/2017"/>
              <i n="[Table1].[تاريخ التصدير].&amp;[2017-05-13T00:00:00]" c="5/13/2017"/>
              <i n="[Table1].[تاريخ التصدير].&amp;[2017-05-14T00:00:00]" c="5/14/2017"/>
              <i n="[Table1].[تاريخ التصدير].&amp;[2017-05-15T00:00:00]" c="5/15/2017"/>
              <i n="[Table1].[تاريخ التصدير].&amp;[2017-05-16T00:00:00]" c="5/16/2017"/>
              <i n="[Table1].[تاريخ التصدير].&amp;[2017-05-17T00:00:00]" c="5/17/2017"/>
              <i n="[Table1].[تاريخ التصدير].&amp;[2017-05-19T00:00:00]" c="5/19/2017"/>
              <i n="[Table1].[تاريخ التصدير].&amp;[2017-05-20T00:00:00]" c="5/20/2017"/>
              <i n="[Table1].[تاريخ التصدير].&amp;[2017-05-22T00:00:00]" c="5/22/2017"/>
              <i n="[Table1].[تاريخ التصدير].&amp;[2017-05-23T00:00:00]" c="5/23/2017"/>
              <i n="[Table1].[تاريخ التصدير].&amp;[2017-05-24T00:00:00]" c="5/24/2017"/>
              <i n="[Table1].[تاريخ التصدير].&amp;[2017-05-25T00:00:00]" c="5/25/2017"/>
              <i n="[Table1].[تاريخ التصدير].&amp;[2017-05-28T00:00:00]" c="5/28/2017"/>
              <i n="[Table1].[تاريخ التصدير].&amp;[2017-05-29T00:00:00]" c="5/29/2017"/>
              <i n="[Table1].[تاريخ التصدير].&amp;[2017-05-30T00:00:00]" c="5/30/2017"/>
              <i n="[Table1].[تاريخ التصدير].&amp;[2017-05-31T00:00:00]" c="5/31/2017"/>
              <i n="[Table1].[تاريخ التصدير].&amp;[2017-06-01T00:00:00]" c="6/1/2017"/>
              <i n="[Table1].[تاريخ التصدير].&amp;[2017-06-02T00:00:00]" c="6/2/2017"/>
              <i n="[Table1].[تاريخ التصدير].&amp;[2017-06-03T00:00:00]" c="6/3/2017"/>
              <i n="[Table1].[تاريخ التصدير].&amp;[2017-06-04T00:00:00]" c="6/4/2017"/>
              <i n="[Table1].[تاريخ التصدير].&amp;[2017-06-05T00:00:00]" c="6/5/2017"/>
              <i n="[Table1].[تاريخ التصدير].&amp;[2017-06-06T00:00:00]" c="6/6/2017"/>
              <i n="[Table1].[تاريخ التصدير].&amp;[2017-06-07T00:00:00]" c="6/7/2017"/>
              <i n="[Table1].[تاريخ التصدير].&amp;[2017-06-08T00:00:00]" c="6/8/2017"/>
              <i n="[Table1].[تاريخ التصدير].&amp;[2017-06-09T00:00:00]" c="6/9/2017"/>
              <i n="[Table1].[تاريخ التصدير].&amp;[2017-06-10T00:00:00]" c="6/10/2017"/>
              <i n="[Table1].[تاريخ التصدير].&amp;[2017-06-11T00:00:00]" c="6/11/2017"/>
              <i n="[Table1].[تاريخ التصدير].&amp;[2017-06-13T00:00:00]" c="6/13/2017"/>
              <i n="[Table1].[تاريخ التصدير].&amp;[2017-06-14T00:00:00]" c="6/14/2017"/>
              <i n="[Table1].[تاريخ التصدير].&amp;[2017-06-15T00:00:00]" c="6/15/2017"/>
              <i n="[Table1].[تاريخ التصدير].&amp;[2017-06-16T00:00:00]" c="6/16/2017"/>
              <i n="[Table1].[تاريخ التصدير].&amp;[2017-06-17T00:00:00]" c="6/17/2017"/>
              <i n="[Table1].[تاريخ التصدير].&amp;[2017-06-18T00:00:00]" c="6/18/2017"/>
              <i n="[Table1].[تاريخ التصدير].&amp;[2017-06-21T00:00:00]" c="6/21/2017"/>
              <i n="[Table1].[تاريخ التصدير].&amp;[2017-06-22T00:00:00]" c="6/22/2017"/>
              <i n="[Table1].[تاريخ التصدير].&amp;[2017-06-23T00:00:00]" c="6/23/2017"/>
              <i n="[Table1].[تاريخ التصدير].&amp;[2017-06-24T00:00:00]" c="6/24/2017"/>
              <i n="[Table1].[تاريخ التصدير].&amp;[2017-06-27T00:00:00]" c="6/27/2017"/>
              <i n="[Table1].[تاريخ التصدير].&amp;[2017-06-28T00:00:00]" c="6/28/2017"/>
              <i n="[Table1].[تاريخ التصدير].&amp;[2017-06-29T00:00:00]" c="6/29/2017"/>
              <i n="[Table1].[تاريخ التصدير].&amp;[2017-06-30T00:00:00]" c="6/30/2017"/>
              <i n="[Table1].[تاريخ التصدير].&amp;[2017-07-01T00:00:00]" c="7/1/2017"/>
              <i n="[Table1].[تاريخ التصدير].&amp;[2017-07-02T00:00:00]" c="7/2/2017"/>
              <i n="[Table1].[تاريخ التصدير].&amp;[2017-07-03T00:00:00]" c="7/3/2017"/>
              <i n="[Table1].[تاريخ التصدير].&amp;[2017-07-05T00:00:00]" c="7/5/2017"/>
              <i n="[Table1].[تاريخ التصدير].&amp;[2017-07-06T00:00:00]" c="7/6/2017"/>
              <i n="[Table1].[تاريخ التصدير].&amp;[2017-07-07T00:00:00]" c="7/7/2017"/>
              <i n="[Table1].[تاريخ التصدير].&amp;[2017-07-09T00:00:00]" c="7/9/2017"/>
              <i n="[Table1].[تاريخ التصدير].&amp;[2017-07-10T00:00:00]" c="7/10/2017"/>
              <i n="[Table1].[تاريخ التصدير].&amp;[2017-07-11T00:00:00]" c="7/11/2017"/>
              <i n="[Table1].[تاريخ التصدير].&amp;[2017-07-12T00:00:00]" c="7/12/2017"/>
              <i n="[Table1].[تاريخ التصدير].&amp;[2017-07-13T00:00:00]" c="7/13/2017"/>
              <i n="[Table1].[تاريخ التصدير].&amp;[2017-07-15T00:00:00]" c="7/15/2017"/>
              <i n="[Table1].[تاريخ التصدير].&amp;[2017-07-17T00:00:00]" c="7/17/2017"/>
              <i n="[Table1].[تاريخ التصدير].&amp;[2017-07-19T00:00:00]" c="7/19/2017"/>
              <i n="[Table1].[تاريخ التصدير].&amp;[2017-07-20T00:00:00]" c="7/20/2017"/>
              <i n="[Table1].[تاريخ التصدير].&amp;[2017-07-22T00:00:00]" c="7/22/2017"/>
              <i n="[Table1].[تاريخ التصدير].&amp;[2017-07-24T00:00:00]" c="7/24/2017"/>
              <i n="[Table1].[تاريخ التصدير].&amp;[2017-07-25T00:00:00]" c="7/25/2017"/>
              <i n="[Table1].[تاريخ التصدير].&amp;[2017-07-27T00:00:00]" c="7/27/2017"/>
              <i n="[Table1].[تاريخ التصدير].&amp;[2017-07-28T00:00:00]" c="7/28/2017"/>
              <i n="[Table1].[تاريخ التصدير].&amp;[2017-08-01T00:00:00]" c="8/1/2017"/>
              <i n="[Table1].[تاريخ التصدير].&amp;[2017-08-02T00:00:00]" c="8/2/2017"/>
              <i n="[Table1].[تاريخ التصدير].&amp;[2017-08-03T00:00:00]" c="8/3/2017"/>
              <i n="[Table1].[تاريخ التصدير].&amp;[2017-08-04T00:00:00]" c="8/4/2017"/>
              <i n="[Table1].[تاريخ التصدير].&amp;[2017-08-07T00:00:00]" c="8/7/2017"/>
              <i n="[Table1].[تاريخ التصدير].&amp;[2017-08-08T00:00:00]" c="8/8/2017"/>
              <i n="[Table1].[تاريخ التصدير].&amp;[2017-08-09T00:00:00]" c="8/9/2017"/>
              <i n="[Table1].[تاريخ التصدير].&amp;[2017-08-11T00:00:00]" c="8/11/2017"/>
              <i n="[Table1].[تاريخ التصدير].&amp;[2017-08-12T00:00:00]" c="8/12/2017"/>
              <i n="[Table1].[تاريخ التصدير].&amp;[2017-08-13T00:00:00]" c="8/13/2017"/>
              <i n="[Table1].[تاريخ التصدير].&amp;[2017-08-14T00:00:00]" c="8/14/2017"/>
              <i n="[Table1].[تاريخ التصدير].&amp;[2017-08-15T00:00:00]" c="8/15/2017"/>
              <i n="[Table1].[تاريخ التصدير].&amp;[2017-08-16T00:00:00]" c="8/16/2017"/>
              <i n="[Table1].[تاريخ التصدير].&amp;[2017-08-17T00:00:00]" c="8/17/2017"/>
              <i n="[Table1].[تاريخ التصدير].&amp;[2017-08-18T00:00:00]" c="8/18/2017"/>
              <i n="[Table1].[تاريخ التصدير].&amp;[2017-08-19T00:00:00]" c="8/19/2017"/>
              <i n="[Table1].[تاريخ التصدير].&amp;[2017-08-22T00:00:00]" c="8/22/2017"/>
              <i n="[Table1].[تاريخ التصدير].&amp;[2017-08-23T00:00:00]" c="8/23/2017"/>
              <i n="[Table1].[تاريخ التصدير].&amp;[2017-08-24T00:00:00]" c="8/24/2017"/>
              <i n="[Table1].[تاريخ التصدير].&amp;[2017-08-26T00:00:00]" c="8/26/2017"/>
              <i n="[Table1].[تاريخ التصدير].&amp;[2017-08-27T00:00:00]" c="8/27/2017"/>
              <i n="[Table1].[تاريخ التصدير].&amp;[2017-08-28T00:00:00]" c="8/28/2017"/>
              <i n="[Table1].[تاريخ التصدير].&amp;[2017-08-29T00:00:00]" c="8/29/2017"/>
              <i n="[Table1].[تاريخ التصدير].&amp;[2017-08-30T00:00:00]" c="8/30/2017"/>
              <i n="[Table1].[تاريخ التصدير].&amp;[2017-08-31T00:00:00]" c="8/31/2017"/>
              <i n="[Table1].[تاريخ التصدير].&amp;[2017-09-01T00:00:00]" c="9/1/2017"/>
              <i n="[Table1].[تاريخ التصدير].&amp;[2017-09-06T00:00:00]" c="9/6/2017"/>
              <i n="[Table1].[تاريخ التصدير].&amp;[2017-09-08T00:00:00]" c="9/8/2017"/>
              <i n="[Table1].[تاريخ التصدير].&amp;[2017-09-09T00:00:00]" c="9/9/2017"/>
              <i n="[Table1].[تاريخ التصدير].&amp;[2017-09-11T00:00:00]" c="9/11/2017"/>
              <i n="[Table1].[تاريخ التصدير].&amp;[2017-09-12T00:00:00]" c="9/12/2017"/>
              <i n="[Table1].[تاريخ التصدير].&amp;[2017-09-13T00:00:00]" c="9/13/2017"/>
              <i n="[Table1].[تاريخ التصدير].&amp;[2017-09-14T00:00:00]" c="9/14/2017"/>
              <i n="[Table1].[تاريخ التصدير].&amp;[2017-09-15T00:00:00]" c="9/15/2017"/>
              <i n="[Table1].[تاريخ التصدير].&amp;[2017-09-16T00:00:00]" c="9/16/2017"/>
              <i n="[Table1].[تاريخ التصدير].&amp;[2017-09-18T00:00:00]" c="9/18/2017"/>
              <i n="[Table1].[تاريخ التصدير].&amp;[2017-09-19T00:00:00]" c="9/19/2017"/>
              <i n="[Table1].[تاريخ التصدير].&amp;[2017-09-20T00:00:00]" c="9/20/2017"/>
              <i n="[Table1].[تاريخ التصدير].&amp;[2017-09-21T00:00:00]" c="9/21/2017"/>
              <i n="[Table1].[تاريخ التصدير].&amp;[2017-09-22T00:00:00]" c="9/22/2017"/>
              <i n="[Table1].[تاريخ التصدير].&amp;[2017-09-23T00:00:00]" c="9/23/2017"/>
              <i n="[Table1].[تاريخ التصدير].&amp;[2017-09-25T00:00:00]" c="9/25/2017"/>
              <i n="[Table1].[تاريخ التصدير].&amp;[2017-09-28T00:00:00]" c="9/28/2017"/>
              <i n="[Table1].[تاريخ التصدير].&amp;[2017-09-29T00:00:00]" c="9/29/2017"/>
              <i n="[Table1].[تاريخ التصدير].&amp;[2017-10-01T00:00:00]" c="10/1/2017"/>
              <i n="[Table1].[تاريخ التصدير].&amp;[2017-10-02T00:00:00]" c="10/2/2017"/>
              <i n="[Table1].[تاريخ التصدير].&amp;[2017-10-05T00:00:00]" c="10/5/2017"/>
              <i n="[Table1].[تاريخ التصدير].&amp;[2017-10-08T00:00:00]" c="10/8/2017"/>
              <i n="[Table1].[تاريخ التصدير].&amp;[2017-10-09T00:00:00]" c="10/9/2017"/>
              <i n="[Table1].[تاريخ التصدير].&amp;[2017-10-10T00:00:00]" c="10/10/2017"/>
              <i n="[Table1].[تاريخ التصدير].&amp;[2017-10-12T00:00:00]" c="10/12/2017"/>
              <i n="[Table1].[تاريخ التصدير].&amp;[2017-10-13T00:00:00]" c="10/13/2017"/>
              <i n="[Table1].[تاريخ التصدير].&amp;[2017-10-14T00:00:00]" c="10/14/2017"/>
              <i n="[Table1].[تاريخ التصدير].&amp;[2017-10-16T00:00:00]" c="10/16/2017"/>
              <i n="[Table1].[تاريخ التصدير].&amp;[2017-10-17T00:00:00]" c="10/17/2017"/>
              <i n="[Table1].[تاريخ التصدير].&amp;[2017-10-18T00:00:00]" c="10/18/2017"/>
              <i n="[Table1].[تاريخ التصدير].&amp;[2017-10-19T00:00:00]" c="10/19/2017"/>
              <i n="[Table1].[تاريخ التصدير].&amp;[2017-10-20T00:00:00]" c="10/20/2017"/>
              <i n="[Table1].[تاريخ التصدير].&amp;[2017-10-22T00:00:00]" c="10/22/2017"/>
              <i n="[Table1].[تاريخ التصدير].&amp;[2017-10-24T00:00:00]" c="10/24/2017"/>
              <i n="[Table1].[تاريخ التصدير].&amp;[2017-10-25T00:00:00]" c="10/25/2017"/>
              <i n="[Table1].[تاريخ التصدير].&amp;[2017-10-26T00:00:00]" c="10/26/2017"/>
              <i n="[Table1].[تاريخ التصدير].&amp;[2017-10-29T00:00:00]" c="10/29/2017"/>
              <i n="[Table1].[تاريخ التصدير].&amp;[2017-10-31T00:00:00]" c="10/31/2017"/>
              <i n="[Table1].[تاريخ التصدير].&amp;[2017-11-01T00:00:00]" c="11/1/2017"/>
              <i n="[Table1].[تاريخ التصدير].&amp;[2017-11-04T00:00:00]" c="11/4/2017"/>
              <i n="[Table1].[تاريخ التصدير].&amp;[2017-11-05T00:00:00]" c="11/5/2017"/>
              <i n="[Table1].[تاريخ التصدير].&amp;[2017-11-06T00:00:00]" c="11/6/2017"/>
              <i n="[Table1].[تاريخ التصدير].&amp;[2017-11-07T00:00:00]" c="11/7/2017"/>
              <i n="[Table1].[تاريخ التصدير].&amp;[2017-11-08T00:00:00]" c="11/8/2017"/>
              <i n="[Table1].[تاريخ التصدير].&amp;[2017-11-09T00:00:00]" c="11/9/2017"/>
              <i n="[Table1].[تاريخ التصدير].&amp;[2017-11-10T00:00:00]" c="11/10/2017"/>
              <i n="[Table1].[تاريخ التصدير].&amp;[2017-11-11T00:00:00]" c="11/11/2017"/>
              <i n="[Table1].[تاريخ التصدير].&amp;[2017-11-12T00:00:00]" c="11/12/2017"/>
              <i n="[Table1].[تاريخ التصدير].&amp;[2017-11-14T00:00:00]" c="11/14/2017"/>
              <i n="[Table1].[تاريخ التصدير].&amp;[2017-11-15T00:00:00]" c="11/15/2017"/>
              <i n="[Table1].[تاريخ التصدير].&amp;[2017-11-17T00:00:00]" c="11/17/2017"/>
              <i n="[Table1].[تاريخ التصدير].&amp;[2017-11-18T00:00:00]" c="11/18/2017"/>
              <i n="[Table1].[تاريخ التصدير].&amp;[2017-11-19T00:00:00]" c="11/19/2017"/>
              <i n="[Table1].[تاريخ التصدير].&amp;[2017-11-20T00:00:00]" c="11/20/2017"/>
              <i n="[Table1].[تاريخ التصدير].&amp;[2017-11-21T00:00:00]" c="11/21/2017"/>
              <i n="[Table1].[تاريخ التصدير].&amp;[2017-11-25T00:00:00]" c="11/25/2017"/>
              <i n="[Table1].[تاريخ التصدير].&amp;[2017-11-27T00:00:00]" c="11/27/2017"/>
              <i n="[Table1].[تاريخ التصدير].&amp;[2017-11-28T00:00:00]" c="11/28/2017"/>
              <i n="[Table1].[تاريخ التصدير].&amp;[2017-11-29T00:00:00]" c="11/29/2017"/>
              <i n="[Table1].[تاريخ التصدير].&amp;[2017-12-01T00:00:00]" c="12/1/2017"/>
              <i n="[Table1].[تاريخ التصدير].&amp;[2017-12-02T00:00:00]" c="12/2/2017"/>
              <i n="[Table1].[تاريخ التصدير].&amp;[2017-12-03T00:00:00]" c="12/3/2017"/>
              <i n="[Table1].[تاريخ التصدير].&amp;[2017-12-04T00:00:00]" c="12/4/2017"/>
              <i n="[Table1].[تاريخ التصدير].&amp;[2017-12-05T00:00:00]" c="12/5/2017"/>
              <i n="[Table1].[تاريخ التصدير].&amp;[2017-12-06T00:00:00]" c="12/6/2017"/>
              <i n="[Table1].[تاريخ التصدير].&amp;[2017-12-07T00:00:00]" c="12/7/2017"/>
              <i n="[Table1].[تاريخ التصدير].&amp;[2017-12-12T00:00:00]" c="12/12/2017"/>
              <i n="[Table1].[تاريخ التصدير].&amp;[2017-12-13T00:00:00]" c="12/13/2017"/>
              <i n="[Table1].[تاريخ التصدير].&amp;[2017-12-14T00:00:00]" c="12/14/2017"/>
              <i n="[Table1].[تاريخ التصدير].&amp;[2017-12-16T00:00:00]" c="12/16/2017"/>
              <i n="[Table1].[تاريخ التصدير].&amp;[2017-12-17T00:00:00]" c="12/17/2017"/>
              <i n="[Table1].[تاريخ التصدير].&amp;[2017-12-18T00:00:00]" c="12/18/2017"/>
              <i n="[Table1].[تاريخ التصدير].&amp;[2017-12-20T00:00:00]" c="12/20/2017"/>
              <i n="[Table1].[تاريخ التصدير].&amp;[2017-12-22T00:00:00]" c="12/22/2017"/>
              <i n="[Table1].[تاريخ التصدير].&amp;[2017-12-23T00:00:00]" c="12/23/2017"/>
              <i n="[Table1].[تاريخ التصدير].&amp;[2017-12-27T00:00:00]" c="12/27/2017"/>
              <i n="[Table1].[تاريخ التصدير].&amp;[2017-12-28T00:00:00]" c="12/28/2017"/>
              <i n="[Table1].[تاريخ التصدير].&amp;[2017-12-29T00:00:00]" c="12/29/2017"/>
              <i n="[Table1].[تاريخ التصدير].&amp;[2017-12-30T00:00:00]" c="12/30/2017"/>
              <i n="[Table1].[تاريخ التصدير].&amp;[2017-12-31T00:00:00]" c="12/31/2017"/>
              <i n="[Table1].[تاريخ التصدير].&amp;[2018-01-01T00:00:00]" c="1/1/2018"/>
              <i n="[Table1].[تاريخ التصدير].&amp;[2018-01-02T00:00:00]" c="1/2/2018"/>
              <i n="[Table1].[تاريخ التصدير].&amp;[2018-01-04T00:00:00]" c="1/4/2018"/>
              <i n="[Table1].[تاريخ التصدير].&amp;[2018-01-05T00:00:00]" c="1/5/2018"/>
              <i n="[Table1].[تاريخ التصدير].&amp;[2018-01-06T00:00:00]" c="1/6/2018"/>
              <i n="[Table1].[تاريخ التصدير].&amp;[2018-01-09T00:00:00]" c="1/9/2018"/>
              <i n="[Table1].[تاريخ التصدير].&amp;[2018-01-10T00:00:00]" c="1/10/2018"/>
              <i n="[Table1].[تاريخ التصدير].&amp;[2018-01-11T00:00:00]" c="1/11/2018"/>
              <i n="[Table1].[تاريخ التصدير].&amp;[2018-01-12T00:00:00]" c="1/12/2018"/>
              <i n="[Table1].[تاريخ التصدير].&amp;[2018-01-13T00:00:00]" c="1/13/2018"/>
              <i n="[Table1].[تاريخ التصدير].&amp;[2018-01-14T00:00:00]" c="1/14/2018"/>
              <i n="[Table1].[تاريخ التصدير].&amp;[2018-01-15T00:00:00]" c="1/15/2018"/>
              <i n="[Table1].[تاريخ التصدير].&amp;[2018-01-16T00:00:00]" c="1/16/2018"/>
              <i n="[Table1].[تاريخ التصدير].&amp;[2018-01-18T00:00:00]" c="1/18/2018"/>
              <i n="[Table1].[تاريخ التصدير].&amp;[2018-01-19T00:00:00]" c="1/19/2018"/>
              <i n="[Table1].[تاريخ التصدير].&amp;[2018-01-20T00:00:00]" c="1/20/2018"/>
              <i n="[Table1].[تاريخ التصدير].&amp;[2018-01-21T00:00:00]" c="1/21/2018"/>
              <i n="[Table1].[تاريخ التصدير].&amp;[2018-01-22T00:00:00]" c="1/22/2018"/>
              <i n="[Table1].[تاريخ التصدير].&amp;[2018-01-24T00:00:00]" c="1/24/2018"/>
              <i n="[Table1].[تاريخ التصدير].&amp;[2018-01-25T00:00:00]" c="1/25/2018"/>
              <i n="[Table1].[تاريخ التصدير].&amp;[2018-01-26T00:00:00]" c="1/26/2018"/>
              <i n="[Table1].[تاريخ التصدير].&amp;[2018-01-28T00:00:00]" c="1/28/2018"/>
              <i n="[Table1].[تاريخ التصدير].&amp;[2018-01-30T00:00:00]" c="1/30/2018"/>
              <i n="[Table1].[تاريخ التصدير].&amp;[2018-01-31T00:00:00]" c="1/31/2018"/>
              <i n="[Table1].[تاريخ التصدير].&amp;[2018-02-01T00:00:00]" c="2/1/2018"/>
              <i n="[Table1].[تاريخ التصدير].&amp;[2018-02-03T00:00:00]" c="2/3/2018"/>
              <i n="[Table1].[تاريخ التصدير].&amp;[2018-02-04T00:00:00]" c="2/4/2018"/>
              <i n="[Table1].[تاريخ التصدير].&amp;[2018-02-06T00:00:00]" c="2/6/2018"/>
              <i n="[Table1].[تاريخ التصدير].&amp;[2018-02-08T00:00:00]" c="2/8/2018"/>
              <i n="[Table1].[تاريخ التصدير].&amp;[2018-02-10T00:00:00]" c="2/10/2018"/>
              <i n="[Table1].[تاريخ التصدير].&amp;[2018-02-11T00:00:00]" c="2/11/2018"/>
              <i n="[Table1].[تاريخ التصدير].&amp;[2018-02-12T00:00:00]" c="2/12/2018"/>
              <i n="[Table1].[تاريخ التصدير].&amp;[2018-02-13T00:00:00]" c="2/13/2018"/>
              <i n="[Table1].[تاريخ التصدير].&amp;[2018-02-14T00:00:00]" c="2/14/2018"/>
              <i n="[Table1].[تاريخ التصدير].&amp;[2018-02-15T00:00:00]" c="2/15/2018"/>
              <i n="[Table1].[تاريخ التصدير].&amp;[2018-02-18T00:00:00]" c="2/18/2018"/>
              <i n="[Table1].[تاريخ التصدير].&amp;[2018-02-19T00:00:00]" c="2/19/2018"/>
              <i n="[Table1].[تاريخ التصدير].&amp;[2018-02-20T00:00:00]" c="2/20/2018"/>
              <i n="[Table1].[تاريخ التصدير].&amp;[2018-02-21T00:00:00]" c="2/21/2018"/>
              <i n="[Table1].[تاريخ التصدير].&amp;[2018-02-22T00:00:00]" c="2/22/2018"/>
              <i n="[Table1].[تاريخ التصدير].&amp;[2018-02-24T00:00:00]" c="2/24/2018"/>
              <i n="[Table1].[تاريخ التصدير].&amp;[2018-02-25T00:00:00]" c="2/25/2018"/>
              <i n="[Table1].[تاريخ التصدير].&amp;[2018-02-26T00:00:00]" c="2/26/2018"/>
              <i n="[Table1].[تاريخ التصدير].&amp;[2018-02-28T00:00:00]" c="2/28/2018"/>
              <i n="[Table1].[تاريخ التصدير].&amp;[2018-03-02T00:00:00]" c="3/2/2018"/>
              <i n="[Table1].[تاريخ التصدير].&amp;[2018-03-03T00:00:00]" c="3/3/2018"/>
              <i n="[Table1].[تاريخ التصدير].&amp;[2018-03-04T00:00:00]" c="3/4/2018"/>
              <i n="[Table1].[تاريخ التصدير].&amp;[2018-03-05T00:00:00]" c="3/5/2018"/>
              <i n="[Table1].[تاريخ التصدير].&amp;[2018-03-06T00:00:00]" c="3/6/2018"/>
              <i n="[Table1].[تاريخ التصدير].&amp;[2018-03-07T00:00:00]" c="3/7/2018"/>
              <i n="[Table1].[تاريخ التصدير].&amp;[2018-03-08T00:00:00]" c="3/8/2018"/>
              <i n="[Table1].[تاريخ التصدير].&amp;[2018-03-09T00:00:00]" c="3/9/2018"/>
              <i n="[Table1].[تاريخ التصدير].&amp;[2018-03-10T00:00:00]" c="3/10/2018"/>
              <i n="[Table1].[تاريخ التصدير].&amp;[2018-03-11T00:00:00]" c="3/11/2018"/>
              <i n="[Table1].[تاريخ التصدير].&amp;[2018-03-12T00:00:00]" c="3/12/2018"/>
              <i n="[Table1].[تاريخ التصدير].&amp;[2018-03-13T00:00:00]" c="3/13/2018"/>
              <i n="[Table1].[تاريخ التصدير].&amp;[2018-03-15T00:00:00]" c="3/15/2018"/>
              <i n="[Table1].[تاريخ التصدير].&amp;[2018-03-16T00:00:00]" c="3/16/2018"/>
              <i n="[Table1].[تاريخ التصدير].&amp;[2018-03-17T00:00:00]" c="3/17/2018"/>
              <i n="[Table1].[تاريخ التصدير].&amp;[2018-03-18T00:00:00]" c="3/18/2018"/>
              <i n="[Table1].[تاريخ التصدير].&amp;[2018-03-19T00:00:00]" c="3/19/2018"/>
              <i n="[Table1].[تاريخ التصدير].&amp;[2018-03-20T00:00:00]" c="3/20/2018"/>
              <i n="[Table1].[تاريخ التصدير].&amp;[2018-03-22T00:00:00]" c="3/22/2018"/>
              <i n="[Table1].[تاريخ التصدير].&amp;[2018-03-25T00:00:00]" c="3/25/2018"/>
              <i n="[Table1].[تاريخ التصدير].&amp;[2018-03-26T00:00:00]" c="3/26/2018"/>
              <i n="[Table1].[تاريخ التصدير].&amp;[2018-03-27T00:00:00]" c="3/27/2018"/>
              <i n="[Table1].[تاريخ التصدير].&amp;[2018-03-28T00:00:00]" c="3/28/2018"/>
              <i n="[Table1].[تاريخ التصدير].&amp;[2018-03-29T00:00:00]" c="3/29/2018"/>
              <i n="[Table1].[تاريخ التصدير].&amp;[2018-03-30T00:00:00]" c="3/30/2018"/>
              <i n="[Table1].[تاريخ التصدير].&amp;[2018-04-02T00:00:00]" c="4/2/2018"/>
              <i n="[Table1].[تاريخ التصدير].&amp;[2018-04-03T00:00:00]" c="4/3/2018"/>
              <i n="[Table1].[تاريخ التصدير].&amp;[2018-04-05T00:00:00]" c="4/5/2018"/>
              <i n="[Table1].[تاريخ التصدير].&amp;[2018-04-06T00:00:00]" c="4/6/2018"/>
              <i n="[Table1].[تاريخ التصدير].&amp;[2018-04-08T00:00:00]" c="4/8/2018"/>
              <i n="[Table1].[تاريخ التصدير].&amp;[2018-04-10T00:00:00]" c="4/10/2018"/>
              <i n="[Table1].[تاريخ التصدير].&amp;[2018-04-12T00:00:00]" c="4/12/2018"/>
              <i n="[Table1].[تاريخ التصدير].&amp;[2018-04-13T00:00:00]" c="4/13/2018"/>
              <i n="[Table1].[تاريخ التصدير].&amp;[2018-04-15T00:00:00]" c="4/15/2018"/>
              <i n="[Table1].[تاريخ التصدير].&amp;[2018-04-18T00:00:00]" c="4/18/2018"/>
              <i n="[Table1].[تاريخ التصدير].&amp;[2018-04-19T00:00:00]" c="4/19/2018"/>
              <i n="[Table1].[تاريخ التصدير].&amp;[2018-04-20T00:00:00]" c="4/20/2018"/>
              <i n="[Table1].[تاريخ التصدير].&amp;[2018-04-21T00:00:00]" c="4/21/2018"/>
              <i n="[Table1].[تاريخ التصدير].&amp;[2018-04-22T00:00:00]" c="4/22/2018"/>
              <i n="[Table1].[تاريخ التصدير].&amp;[2018-04-23T00:00:00]" c="4/23/2018"/>
              <i n="[Table1].[تاريخ التصدير].&amp;[2018-04-24T00:00:00]" c="4/24/2018"/>
              <i n="[Table1].[تاريخ التصدير].&amp;[2018-04-26T00:00:00]" c="4/26/2018"/>
              <i n="[Table1].[تاريخ التصدير].&amp;[2018-04-27T00:00:00]" c="4/27/2018"/>
              <i n="[Table1].[تاريخ التصدير].&amp;[2018-04-29T00:00:00]" c="4/29/2018"/>
              <i n="[Table1].[تاريخ التصدير].&amp;[2018-04-30T00:00:00]" c="4/30/2018"/>
              <i n="[Table1].[تاريخ التصدير].&amp;[2018-05-02T00:00:00]" c="5/2/2018"/>
              <i n="[Table1].[تاريخ التصدير].&amp;[2018-05-04T00:00:00]" c="5/4/2018"/>
              <i n="[Table1].[تاريخ التصدير].&amp;[2018-05-05T00:00:00]" c="5/5/2018"/>
              <i n="[Table1].[تاريخ التصدير].&amp;[2018-05-06T00:00:00]" c="5/6/2018"/>
              <i n="[Table1].[تاريخ التصدير].&amp;[2018-05-07T00:00:00]" c="5/7/2018"/>
              <i n="[Table1].[تاريخ التصدير].&amp;[2018-05-08T00:00:00]" c="5/8/2018"/>
              <i n="[Table1].[تاريخ التصدير].&amp;[2018-05-09T00:00:00]" c="5/9/2018"/>
              <i n="[Table1].[تاريخ التصدير].&amp;[2018-05-10T00:00:00]" c="5/10/2018"/>
              <i n="[Table1].[تاريخ التصدير].&amp;[2018-05-12T00:00:00]" c="5/12/2018"/>
              <i n="[Table1].[تاريخ التصدير].&amp;[2018-05-13T00:00:00]" c="5/13/2018"/>
              <i n="[Table1].[تاريخ التصدير].&amp;[2018-05-18T00:00:00]" c="5/18/2018"/>
              <i n="[Table1].[تاريخ التصدير].&amp;[2018-05-19T00:00:00]" c="5/19/2018"/>
              <i n="[Table1].[تاريخ التصدير].&amp;[2018-05-20T00:00:00]" c="5/20/2018"/>
              <i n="[Table1].[تاريخ التصدير].&amp;[2018-05-21T00:00:00]" c="5/21/2018"/>
              <i n="[Table1].[تاريخ التصدير].&amp;[2018-05-22T00:00:00]" c="5/22/2018"/>
              <i n="[Table1].[تاريخ التصدير].&amp;[2018-05-23T00:00:00]" c="5/23/2018"/>
              <i n="[Table1].[تاريخ التصدير].&amp;[2018-05-25T00:00:00]" c="5/25/2018"/>
              <i n="[Table1].[تاريخ التصدير].&amp;[2018-05-27T00:00:00]" c="5/27/2018"/>
              <i n="[Table1].[تاريخ التصدير].&amp;[2018-05-28T00:00:00]" c="5/28/2018"/>
              <i n="[Table1].[تاريخ التصدير].&amp;[2018-05-29T00:00:00]" c="5/29/2018"/>
              <i n="[Table1].[تاريخ التصدير].&amp;[2018-05-31T00:00:00]" c="5/31/2018"/>
              <i n="[Table1].[تاريخ التصدير].&amp;[2018-06-01T00:00:00]" c="6/1/2018"/>
              <i n="[Table1].[تاريخ التصدير].&amp;[2018-06-02T00:00:00]" c="6/2/2018"/>
              <i n="[Table1].[تاريخ التصدير].&amp;[2018-06-03T00:00:00]" c="6/3/2018"/>
              <i n="[Table1].[تاريخ التصدير].&amp;[2018-06-04T00:00:00]" c="6/4/2018"/>
              <i n="[Table1].[تاريخ التصدير].&amp;[2018-06-05T00:00:00]" c="6/5/2018"/>
              <i n="[Table1].[تاريخ التصدير].&amp;[2018-06-06T00:00:00]" c="6/6/2018"/>
              <i n="[Table1].[تاريخ التصدير].&amp;[2018-06-07T00:00:00]" c="6/7/2018"/>
              <i n="[Table1].[تاريخ التصدير].&amp;[2018-06-08T00:00:00]" c="6/8/2018"/>
              <i n="[Table1].[تاريخ التصدير].&amp;[2018-06-09T00:00:00]" c="6/9/2018"/>
              <i n="[Table1].[تاريخ التصدير].&amp;[2018-06-10T00:00:00]" c="6/10/2018"/>
              <i n="[Table1].[تاريخ التصدير].&amp;[2018-06-11T00:00:00]" c="6/11/2018"/>
              <i n="[Table1].[تاريخ التصدير].&amp;[2018-06-12T00:00:00]" c="6/12/2018"/>
              <i n="[Table1].[تاريخ التصدير].&amp;[2018-06-14T00:00:00]" c="6/14/2018"/>
              <i n="[Table1].[تاريخ التصدير].&amp;[2018-06-15T00:00:00]" c="6/15/2018"/>
              <i n="[Table1].[تاريخ التصدير].&amp;[2018-06-17T00:00:00]" c="6/17/2018"/>
              <i n="[Table1].[تاريخ التصدير].&amp;[2018-06-18T00:00:00]" c="6/18/2018"/>
              <i n="[Table1].[تاريخ التصدير].&amp;[2018-06-20T00:00:00]" c="6/20/2018"/>
              <i n="[Table1].[تاريخ التصدير].&amp;[2018-06-22T00:00:00]" c="6/22/2018"/>
              <i n="[Table1].[تاريخ التصدير].&amp;[2018-06-23T00:00:00]" c="6/23/2018"/>
              <i n="[Table1].[تاريخ التصدير].&amp;[2018-06-26T00:00:00]" c="6/26/2018"/>
              <i n="[Table1].[تاريخ التصدير].&amp;[2018-06-27T00:00:00]" c="6/27/2018"/>
              <i n="[Table1].[تاريخ التصدير].&amp;[2018-06-28T00:00:00]" c="6/28/2018"/>
              <i n="[Table1].[تاريخ التصدير].&amp;[2018-06-29T00:00:00]" c="6/29/2018"/>
              <i n="[Table1].[تاريخ التصدير].&amp;[2018-06-30T00:00:00]" c="6/30/2018"/>
              <i n="[Table1].[تاريخ التصدير].&amp;[2018-07-01T00:00:00]" c="7/1/2018"/>
              <i n="[Table1].[تاريخ التصدير].&amp;[2018-07-02T00:00:00]" c="7/2/2018"/>
              <i n="[Table1].[تاريخ التصدير].&amp;[2018-07-03T00:00:00]" c="7/3/2018"/>
              <i n="[Table1].[تاريخ التصدير].&amp;[2018-07-04T00:00:00]" c="7/4/2018"/>
              <i n="[Table1].[تاريخ التصدير].&amp;[2018-07-07T00:00:00]" c="7/7/2018"/>
              <i n="[Table1].[تاريخ التصدير].&amp;[2018-07-09T00:00:00]" c="7/9/2018"/>
              <i n="[Table1].[تاريخ التصدير].&amp;[2018-07-13T00:00:00]" c="7/13/2018"/>
              <i n="[Table1].[تاريخ التصدير].&amp;[2018-07-14T00:00:00]" c="7/14/2018"/>
              <i n="[Table1].[تاريخ التصدير].&amp;[2018-07-15T00:00:00]" c="7/15/2018"/>
              <i n="[Table1].[تاريخ التصدير].&amp;[2018-07-17T00:00:00]" c="7/17/2018"/>
              <i n="[Table1].[تاريخ التصدير].&amp;[2018-07-18T00:00:00]" c="7/18/2018"/>
              <i n="[Table1].[تاريخ التصدير].&amp;[2018-07-20T00:00:00]" c="7/20/2018"/>
              <i n="[Table1].[تاريخ التصدير].&amp;[2018-07-21T00:00:00]" c="7/21/2018"/>
              <i n="[Table1].[تاريخ التصدير].&amp;[2018-07-23T00:00:00]" c="7/23/2018"/>
              <i n="[Table1].[تاريخ التصدير].&amp;[2018-07-24T00:00:00]" c="7/24/2018"/>
              <i n="[Table1].[تاريخ التصدير].&amp;[2018-07-25T00:00:00]" c="7/25/2018"/>
              <i n="[Table1].[تاريخ التصدير].&amp;[2018-07-26T00:00:00]" c="7/26/2018"/>
              <i n="[Table1].[تاريخ التصدير].&amp;[2018-07-27T00:00:00]" c="7/27/2018"/>
              <i n="[Table1].[تاريخ التصدير].&amp;[2018-07-28T00:00:00]" c="7/28/2018"/>
              <i n="[Table1].[تاريخ التصدير].&amp;[2018-07-29T00:00:00]" c="7/29/2018"/>
              <i n="[Table1].[تاريخ التصدير].&amp;[2018-07-31T00:00:00]" c="7/31/2018"/>
              <i n="[Table1].[تاريخ التصدير].&amp;[2018-08-01T00:00:00]" c="8/1/2018"/>
            </range>
          </ranges>
        </level>
      </levels>
      <selections count="1">
        <selection n="[Table1].[تاريخ التصدير].[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وجهة_التصدير" xr10:uid="{988D5202-6373-4DDE-B552-A3ABA094CB5A}" sourceName="[Table1].[وجهة التصدير]">
  <pivotTables>
    <pivotTable tabId="13" name="PivotTable6"/>
    <pivotTable tabId="20" name="PivotTable6"/>
  </pivotTables>
  <data>
    <olap pivotCacheId="180133024">
      <levels count="2">
        <level uniqueName="[Table1].[وجهة التصدير].[(All)]" sourceCaption="(All)" count="0"/>
        <level uniqueName="[Table1].[وجهة التصدير].[وجهة التصدير]" sourceCaption="وجهة التصدير" count="9">
          <ranges>
            <range startItem="0">
              <i n="[Table1].[وجهة التصدير].&amp;[Algeria]" c="Algeria"/>
              <i n="[Table1].[وجهة التصدير].&amp;[Egypt]" c="Egypt"/>
              <i n="[Table1].[وجهة التصدير].&amp;[Jordan]" c="Jordan"/>
              <i n="[Table1].[وجهة التصدير].&amp;[Lebanon]" c="Lebanon"/>
              <i n="[Table1].[وجهة التصدير].&amp;[Morocco]" c="Morocco"/>
              <i n="[Table1].[وجهة التصدير].&amp;[Oman]" c="Oman"/>
              <i n="[Table1].[وجهة التصدير].&amp;[Saudi Arabia]" c="Saudi Arabia"/>
              <i n="[Table1].[وجهة التصدير].&amp;[Syria]" c="Syria"/>
              <i n="[Table1].[وجهة التصدير].&amp;[United Arab Emirates]" c="United Arab Emirates"/>
            </range>
          </ranges>
        </level>
      </levels>
      <selections count="1">
        <selection n="[Table1].[وجهة التصدير].[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كلفة_الشحن" xr10:uid="{703E74D8-5389-4886-B1BB-D91529C34D5D}" sourceName="[Table1].[كلفة الشحن]">
  <pivotTables>
    <pivotTable tabId="13" name="PivotTable6"/>
    <pivotTable tabId="20" name="PivotTable6"/>
  </pivotTables>
  <data>
    <olap pivotCacheId="180133024">
      <levels count="2">
        <level uniqueName="[Table1].[كلفة الشحن].[(All)]" sourceCaption="(All)" count="0"/>
        <level uniqueName="[Table1].[كلفة الشحن].[كلفة الشحن]" sourceCaption="كلفة الشحن" count="1202">
          <ranges>
            <range startItem="0">
              <i n="[Table1].[كلفة الشحن].&amp;[2.604E1]" c="26.04"/>
              <i n="[Table1].[كلفة الشحن].&amp;[2.7675E1]" c="27.675"/>
              <i n="[Table1].[كلفة الشحن].&amp;[3.6E1]" c="36"/>
              <i n="[Table1].[كلفة الشحن].&amp;[4.578E1]" c="45.78"/>
              <i n="[Table1].[كلفة الشحن].&amp;[4.5839999999999996E1]" c="45.84"/>
              <i n="[Table1].[كلفة الشحن].&amp;[4.608E1]" c="46.08"/>
              <i n="[Table1].[كلفة الشحن].&amp;[5.175E1]" c="51.75"/>
              <i n="[Table1].[كلفة الشحن].&amp;[5.529E1]" c="55.29"/>
              <i n="[Table1].[كلفة الشحن].&amp;[6.1875E1]" c="61.875"/>
              <i n="[Table1].[كلفة الشحن].&amp;[6.279E1]" c="62.79"/>
              <i n="[Table1].[كلفة الشحن].&amp;[6.435E1]" c="64.35"/>
              <i n="[Table1].[كلفة الشحن].&amp;[6.6795E1]" c="66.795"/>
              <i n="[Table1].[كلفة الشحن].&amp;[6.792E1]" c="67.92"/>
              <i n="[Table1].[كلفة الشحن].&amp;[6.803999999999999E1]" c="68.04"/>
              <i n="[Table1].[كلفة الشحن].&amp;[6.839999999999999E1]" c="68.4"/>
              <i n="[Table1].[كلفة الشحن].&amp;[6.888E1]" c="68.88"/>
              <i n="[Table1].[كلفة الشحن].&amp;[7.014E1]" c="70.14"/>
              <i n="[Table1].[كلفة الشحن].&amp;[7.966499999999999E1]" c="79.665"/>
              <i n="[Table1].[كلفة الشحن].&amp;[7.9875E1]" c="79.875"/>
              <i n="[Table1].[كلفة الشحن].&amp;[7.992E1]" c="79.92"/>
              <i n="[Table1].[كلفة الشحن].&amp;[8.136E1]" c="81.36"/>
              <i n="[Table1].[كلفة الشحن].&amp;[8.256E1]" c="82.56"/>
              <i n="[Table1].[كلفة الشحن].&amp;[8.3325E1]" c="83.325"/>
              <i n="[Table1].[كلفة الشحن].&amp;[8.414999999999999E1]" c="84.15"/>
              <i n="[Table1].[كلفة الشحن].&amp;[8.424E1]" c="84.24"/>
              <i n="[Table1].[كلفة الشحن].&amp;[8.616E1]" c="86.16"/>
              <i n="[Table1].[كلفة الشحن].&amp;[8.6175E1]" c="86.175"/>
              <i n="[Table1].[كلفة الشحن].&amp;[8.672999999999999E1]" c="86.73"/>
              <i n="[Table1].[كلفة الشحن].&amp;[8.811E1]" c="88.11"/>
              <i n="[Table1].[كلفة الشحن].&amp;[8.892E1]" c="88.92"/>
              <i n="[Table1].[كلفة الشحن].&amp;[8.975999999999999E1]" c="89.76"/>
              <i n="[Table1].[كلفة الشحن].&amp;[9.135E1]" c="91.35"/>
              <i n="[Table1].[كلفة الشحن].&amp;[9.246E1]" c="92.46"/>
              <i n="[Table1].[كلفة الشحن].&amp;[9.396E1]" c="93.96"/>
              <i n="[Table1].[كلفة الشحن].&amp;[1.01115E2]" c="101.115"/>
              <i n="[Table1].[كلفة الشحن].&amp;[1.0175999999999999E2]" c="101.76"/>
              <i n="[Table1].[كلفة الشحن].&amp;[1.0286999999999999E2]" c="102.87"/>
              <i n="[Table1].[كلفة الشحن].&amp;[1.0488E2]" c="104.88"/>
              <i n="[Table1].[كلفة الشحن].&amp;[1.053E2]" c="105.3"/>
              <i n="[Table1].[كلفة الشحن].&amp;[1.0608E2]" c="106.08"/>
              <i n="[Table1].[كلفة الشحن].&amp;[1.06485E2]" c="106.485"/>
              <i n="[Table1].[كلفة الشحن].&amp;[1.0961999999999999E2]" c="109.62"/>
              <i n="[Table1].[كلفة الشحن].&amp;[1.09695E2]" c="109.695"/>
              <i n="[Table1].[كلفة الشحن].&amp;[1.09755E2]" c="109.755"/>
              <i n="[Table1].[كلفة الشحن].&amp;[1.1088E2]" c="110.88"/>
              <i n="[Table1].[كلفة الشحن].&amp;[1.1205E2]" c="112.05"/>
              <i n="[Table1].[كلفة الشحن].&amp;[1.1717999999999999E2]" c="117.18"/>
              <i n="[Table1].[كلفة الشحن].&amp;[1.1736E2]" c="117.36"/>
              <i n="[Table1].[كلفة الشحن].&amp;[1.1822999999999999E2]" c="118.23"/>
              <i n="[Table1].[كلفة الشحن].&amp;[1.1925E2]" c="119.25"/>
              <i n="[Table1].[كلفة الشحن].&amp;[1.1978999999999999E2]" c="119.79"/>
              <i n="[Table1].[كلفة الشحن].&amp;[1.206E2]" c="120.6"/>
              <i n="[Table1].[كلفة الشحن].&amp;[1.2089999999999999E2]" c="120.9"/>
              <i n="[Table1].[كلفة الشحن].&amp;[1.2203999999999999E2]" c="122.04"/>
              <i n="[Table1].[كلفة الشحن].&amp;[1.2385499999999999E2]" c="123.855"/>
              <i n="[Table1].[كلفة الشحن].&amp;[1.2432E2]" c="124.32"/>
              <i n="[Table1].[كلفة الشحن].&amp;[1.2799499999999999E2]" c="127.995"/>
              <i n="[Table1].[كلفة الشحن].&amp;[1.2935999999999998E2]" c="129.36"/>
              <i n="[Table1].[كلفة الشحن].&amp;[1.2948E2]" c="129.48"/>
              <i n="[Table1].[كلفة الشحن].&amp;[1.3203E2]" c="132.03"/>
              <i n="[Table1].[كلفة الشحن].&amp;[1.3266E2]" c="132.66"/>
              <i n="[Table1].[كلفة الشحن].&amp;[1.3446E2]" c="134.46"/>
              <i n="[Table1].[كلفة الشحن].&amp;[1.3725E2]" c="137.25"/>
              <i n="[Table1].[كلفة الشحن].&amp;[1.404E2]" c="140.4"/>
              <i n="[Table1].[كلفة الشحن].&amp;[1.41825E2]" c="141.825"/>
              <i n="[Table1].[كلفة الشحن].&amp;[1.4279999999999998E2]" c="142.8"/>
              <i n="[Table1].[كلفة الشحن].&amp;[1.4573999999999998E2]" c="145.74"/>
              <i n="[Table1].[كلفة الشحن].&amp;[1.5407999999999998E2]" c="154.08"/>
              <i n="[Table1].[كلفة الشحن].&amp;[1.5592499999999998E2]" c="155.925"/>
              <i n="[Table1].[كلفة الشحن].&amp;[1.5756E2]" c="157.56"/>
              <i n="[Table1].[كلفة الشحن].&amp;[1.5768E2]" c="157.68"/>
              <i n="[Table1].[كلفة الشحن].&amp;[1.5873E2]" c="158.73"/>
              <i n="[Table1].[كلفة الشحن].&amp;[1.5912E2]" c="159.12"/>
              <i n="[Table1].[كلفة الشحن].&amp;[1.6001999999999998E2]" c="160.02"/>
              <i n="[Table1].[كلفة الشحن].&amp;[1.6148999999999998E2]" c="161.49"/>
              <i n="[Table1].[كلفة الشحن].&amp;[1.61775E2]" c="161.775"/>
              <i n="[Table1].[كلفة الشحن].&amp;[1.6535999999999998E2]" c="165.36"/>
              <i n="[Table1].[كلفة الشحن].&amp;[1.6573499999999998E2]" c="165.735"/>
              <i n="[Table1].[كلفة الشحن].&amp;[1.6653E2]" c="166.53"/>
              <i n="[Table1].[كلفة الشحن].&amp;[1.70325E2]" c="170.325"/>
              <i n="[Table1].[كلفة الشحن].&amp;[1.716E2]" c="171.6"/>
              <i n="[Table1].[كلفة الشحن].&amp;[1.72125E2]" c="172.125"/>
              <i n="[Table1].[كلفة الشحن].&amp;[1.755E2]" c="175.5"/>
              <i n="[Table1].[كلفة الشحن].&amp;[1.7628E2]" c="176.28"/>
              <i n="[Table1].[كلفة الشحن].&amp;[1.77375E2]" c="177.375"/>
              <i n="[Table1].[كلفة الشحن].&amp;[1.782E2]" c="178.2"/>
              <i n="[Table1].[كلفة الشحن].&amp;[1.80075E2]" c="180.075"/>
              <i n="[Table1].[كلفة الشحن].&amp;[1.82625E2]" c="182.625"/>
              <i n="[Table1].[كلفة الشحن].&amp;[1.827E2]" c="182.7"/>
              <i n="[Table1].[كلفة الشحن].&amp;[1.8312E2]" c="183.12"/>
              <i n="[Table1].[كلفة الشحن].&amp;[1.8507E2]" c="185.07"/>
              <i n="[Table1].[كلفة الشحن].&amp;[1.8548999999999998E2]" c="185.49"/>
              <i n="[Table1].[كلفة الشحن].&amp;[1.8560999999999998E2]" c="185.61"/>
              <i n="[Table1].[كلفة الشحن].&amp;[1.8576E2]" c="185.76"/>
              <i n="[Table1].[كلفة الشحن].&amp;[1.8673499999999998E2]" c="186.735"/>
              <i n="[Table1].[كلفة الشحن].&amp;[1.89405E2]" c="189.405"/>
              <i n="[Table1].[كلفة الشحن].&amp;[1.9278E2]" c="192.78"/>
              <i n="[Table1].[كلفة الشحن].&amp;[1.9572E2]" c="195.72"/>
              <i n="[Table1].[كلفة الشحن].&amp;[1.9575E2]" c="195.75"/>
              <i n="[Table1].[كلفة الشحن].&amp;[1.9845E2]" c="198.45"/>
              <i n="[Table1].[كلفة الشحن].&amp;[1.9998E2]" c="199.98"/>
              <i n="[Table1].[كلفة الشحن].&amp;[2.0195999999999998E2]" c="201.96"/>
              <i n="[Table1].[كلفة الشحن].&amp;[2.0232E2]" c="202.32"/>
              <i n="[Table1].[كلفة الشحن].&amp;[2.04315E2]" c="204.315"/>
              <i n="[Table1].[كلفة الشحن].&amp;[2.05875E2]" c="205.875"/>
              <i n="[Table1].[كلفة الشحن].&amp;[2.0628E2]" c="206.28"/>
              <i n="[Table1].[كلفة الشحن].&amp;[2.0654999999999998E2]" c="206.55"/>
              <i n="[Table1].[كلفة الشحن].&amp;[2.0685E2]" c="206.85"/>
              <i n="[Table1].[كلفة الشحن].&amp;[2.0807999999999998E2]" c="208.08"/>
              <i n="[Table1].[كلفة الشحن].&amp;[2.0823E2]" c="208.23"/>
              <i n="[Table1].[كلفة الشحن].&amp;[2.0879999999999998E2]" c="208.8"/>
              <i n="[Table1].[كلفة الشحن].&amp;[2.0925E2]" c="209.25"/>
              <i n="[Table1].[كلفة الشحن].&amp;[2.1104999999999998E2]" c="211.05"/>
              <i n="[Table1].[كلفة الشحن].&amp;[2.11575E2]" c="211.575"/>
              <i n="[Table1].[كلفة الشحن].&amp;[2.1167999999999998E2]" c="211.68"/>
              <i n="[Table1].[كلفة الشحن].&amp;[2.12025E2]" c="212.025"/>
              <i n="[Table1].[كلفة الشحن].&amp;[2.1714E2]" c="217.14"/>
              <i n="[Table1].[كلفة الشحن].&amp;[2.1779999999999998E2]" c="217.8"/>
              <i n="[Table1].[كلفة الشحن].&amp;[2.184E2]" c="218.4"/>
              <i n="[Table1].[كلفة الشحن].&amp;[2.1966E2]" c="219.66"/>
              <i n="[Table1].[كلفة الشحن].&amp;[2.2116E2]" c="221.16"/>
              <i n="[Table1].[كلفة الشحن].&amp;[2.22E2]" c="222"/>
              <i n="[Table1].[كلفة الشحن].&amp;[2.2584E2]" c="225.84"/>
              <i n="[Table1].[كلفة الشحن].&amp;[2.2598999999999998E2]" c="225.99"/>
              <i n="[Table1].[كلفة الشحن].&amp;[2.2707E2]" c="227.07"/>
              <i n="[Table1].[كلفة الشحن].&amp;[2.2725E2]" c="227.25"/>
              <i n="[Table1].[كلفة الشحن].&amp;[2.2872E2]" c="228.72"/>
              <i n="[Table1].[كلفة الشحن].&amp;[2.3376E2]" c="233.76"/>
              <i n="[Table1].[كلفة الشحن].&amp;[2.3639999999999998E2]" c="236.4"/>
              <i n="[Table1].[كلفة الشحن].&amp;[2.3732999999999998E2]" c="237.33"/>
              <i n="[Table1].[كلفة الشحن].&amp;[2.3904E2]" c="239.04"/>
              <i n="[Table1].[كلفة الشحن].&amp;[2.41065E2]" c="241.065"/>
              <i n="[Table1].[كلفة الشحن].&amp;[2.412E2]" c="241.2"/>
              <i n="[Table1].[كلفة الشحن].&amp;[2.43405E2]" c="243.405"/>
              <i n="[Table1].[كلفة الشحن].&amp;[2.44035E2]" c="244.035"/>
              <i n="[Table1].[كلفة الشحن].&amp;[2.4632999999999998E2]" c="246.33"/>
              <i n="[Table1].[كلفة الشحن].&amp;[2.5389E2]" c="253.89"/>
              <i n="[Table1].[كلفة الشحن].&amp;[2.583E2]" c="258.3"/>
              <i n="[Table1].[كلفة الشحن].&amp;[2.6019E2]" c="260.19"/>
              <i n="[Table1].[كلفة الشحن].&amp;[2.622E2]" c="262.2"/>
              <i n="[Table1].[كلفة الشحن].&amp;[2.6226E2]" c="262.26"/>
              <i n="[Table1].[كلفة الشحن].&amp;[2.69325E2]" c="269.325"/>
              <i n="[Table1].[كلفة الشحن].&amp;[2.7357E2]" c="273.57"/>
              <i n="[Table1].[كلفة الشحن].&amp;[2.7432E2]" c="274.32"/>
              <i n="[Table1].[كلفة الشحن].&amp;[2.7651E2]" c="276.51"/>
              <i n="[Table1].[كلفة الشحن].&amp;[2.7971999999999997E2]" c="279.72"/>
              <i n="[Table1].[كلفة الشحن].&amp;[2.81385E2]" c="281.385"/>
              <i n="[Table1].[كلفة الشحن].&amp;[2.8305E2]" c="283.05"/>
              <i n="[Table1].[كلفة الشحن].&amp;[2.8626E2]" c="286.26"/>
              <i n="[Table1].[كلفة الشحن].&amp;[2.8737E2]" c="287.37"/>
              <i n="[Table1].[كلفة الشحن].&amp;[2.907E2]" c="290.7"/>
              <i n="[Table1].[كلفة الشحن].&amp;[2.91375E2]" c="291.375"/>
              <i n="[Table1].[كلفة الشحن].&amp;[2.9193E2]" c="291.93"/>
              <i n="[Table1].[كلفة الشحن].&amp;[2.92215E2]" c="292.215"/>
              <i n="[Table1].[كلفة الشحن].&amp;[2.9469E2]" c="294.69"/>
              <i n="[Table1].[كلفة الشحن].&amp;[2.9733E2]" c="297.33"/>
              <i n="[Table1].[كلفة الشحن].&amp;[2.9753999999999996E2]" c="297.54"/>
              <i n="[Table1].[كلفة الشحن].&amp;[2.98485E2]" c="298.485"/>
              <i n="[Table1].[كلفة الشحن].&amp;[2.99145E2]" c="299.145"/>
              <i n="[Table1].[كلفة الشحن].&amp;[2.9925E2]" c="299.25"/>
              <i n="[Table1].[كلفة الشحن].&amp;[2.99295E2]" c="299.295"/>
              <i n="[Table1].[كلفة الشحن].&amp;[3.E2]" c="300"/>
              <i n="[Table1].[كلفة الشحن].&amp;[3.033E2]" c="303.3"/>
              <i n="[Table1].[كلفة الشحن].&amp;[3.0774E2]" c="307.74"/>
              <i n="[Table1].[كلفة الشحن].&amp;[3.0789E2]" c="307.89"/>
              <i n="[Table1].[كلفة الشحن].&amp;[3.1161E2]" c="311.61"/>
              <i n="[Table1].[كلفة الشحن].&amp;[3.1184999999999996E2]" c="311.85"/>
              <i n="[Table1].[كلفة الشحن].&amp;[3.1608E2]" c="316.08"/>
              <i n="[Table1].[كلفة الشحن].&amp;[3.16875E2]" c="316.875"/>
              <i n="[Table1].[كلفة الشحن].&amp;[3.1824E2]" c="318.24"/>
              <i n="[Table1].[كلفة الشحن].&amp;[3.2157E2]" c="321.57"/>
              <i n="[Table1].[كلفة الشحن].&amp;[3.2409E2]" c="324.09"/>
              <i n="[Table1].[كلفة الشحن].&amp;[3.2465999999999996E2]" c="324.66"/>
              <i n="[Table1].[كلفة الشحن].&amp;[3.2643E2]" c="326.43"/>
              <i n="[Table1].[كلفة الشحن].&amp;[3.27135E2]" c="327.135"/>
              <i n="[Table1].[كلفة الشحن].&amp;[3.2967E2]" c="329.67"/>
              <i n="[Table1].[كلفة الشحن].&amp;[3.3010499999999996E2]" c="330.105"/>
              <i n="[Table1].[كلفة الشحن].&amp;[3.3681E2]" c="336.81"/>
              <i n="[Table1].[كلفة الشحن].&amp;[3.3813E2]" c="338.13"/>
              <i n="[Table1].[كلفة الشحن].&amp;[3.3975E2]" c="339.75"/>
              <i n="[Table1].[كلفة الشحن].&amp;[3.4713E2]" c="347.13"/>
              <i n="[Table1].[كلفة الشحن].&amp;[3.47985E2]" c="347.985"/>
              <i n="[Table1].[كلفة الشحن].&amp;[3.495E2]" c="349.5"/>
              <i n="[Table1].[كلفة الشحن].&amp;[3.4997999999999996E2]" c="349.98"/>
              <i n="[Table1].[كلفة الشحن].&amp;[3.57075E2]" c="357.075"/>
              <i n="[Table1].[كلفة الشحن].&amp;[3.6004499999999996E2]" c="360.045"/>
              <i n="[Table1].[كلفة الشحن].&amp;[3.6191999999999996E2]" c="361.92"/>
              <i n="[Table1].[كلفة الشحن].&amp;[3.63825E2]" c="363.825"/>
              <i n="[Table1].[كلفة الشحن].&amp;[3.6525E2]" c="365.25"/>
              <i n="[Table1].[كلفة الشحن].&amp;[3.67125E2]" c="367.125"/>
              <i n="[Table1].[كلفة الشحن].&amp;[3.67305E2]" c="367.305"/>
              <i n="[Table1].[كلفة الشحن].&amp;[3.6975E2]" c="369.75"/>
              <i n="[Table1].[كلفة الشحن].&amp;[3.7113E2]" c="371.13"/>
              <i n="[Table1].[كلفة الشحن].&amp;[3.7897499999999996E2]" c="378.975"/>
              <i n="[Table1].[كلفة الشحن].&amp;[3.7946999999999997E2]" c="379.47"/>
              <i n="[Table1].[كلفة الشحن].&amp;[3.795E2]" c="379.5"/>
              <i n="[Table1].[كلفة الشحن].&amp;[3.8133E2]" c="381.33"/>
              <i n="[Table1].[كلفة الشحن].&amp;[3.825E2]" c="382.5"/>
              <i n="[Table1].[كلفة الشحن].&amp;[3.9365999999999996E2]" c="393.66"/>
              <i n="[Table1].[كلفة الشحن].&amp;[3.9432E2]" c="394.32"/>
              <i n="[Table1].[كلفة الشحن].&amp;[3.9525E2]" c="395.25"/>
              <i n="[Table1].[كلفة الشحن].&amp;[3.969E2]" c="396.9"/>
              <i n="[Table1].[كلفة الشحن].&amp;[3.9852E2]" c="398.52"/>
              <i n="[Table1].[كلفة الشحن].&amp;[3.99675E2]" c="399.675"/>
              <i n="[Table1].[كلفة الشحن].&amp;[4.0303499999999996E2]" c="403.035"/>
              <i n="[Table1].[كلفة الشحن].&amp;[4.05E2]" c="405"/>
              <i n="[Table1].[كلفة الشحن].&amp;[4.0869E2]" c="408.69"/>
              <i n="[Table1].[كلفة الشحن].&amp;[4.1184E2]" c="411.84"/>
              <i n="[Table1].[كلفة الشحن].&amp;[4.122E2]" c="412.2"/>
              <i n="[Table1].[كلفة الشحن].&amp;[4.1412E2]" c="414.12"/>
              <i n="[Table1].[كلفة الشحن].&amp;[4.158E2]" c="415.8"/>
              <i n="[Table1].[كلفة الشحن].&amp;[4.18275E2]" c="418.275"/>
              <i n="[Table1].[كلفة الشحن].&amp;[4.2201E2]" c="422.01"/>
              <i n="[Table1].[كلفة الشحن].&amp;[4.2209999999999996E2]" c="422.1"/>
              <i n="[Table1].[كلفة الشحن].&amp;[4.22145E2]" c="422.145"/>
              <i n="[Table1].[كلفة الشحن].&amp;[4.24125E2]" c="424.125"/>
              <i n="[Table1].[كلفة الشحن].&amp;[4.2821999999999997E2]" c="428.22"/>
              <i n="[Table1].[كلفة الشحن].&amp;[4.3091999999999996E2]" c="430.92"/>
              <i n="[Table1].[كلفة الشحن].&amp;[4.32E2]" c="432"/>
              <i n="[Table1].[كلفة الشحن].&amp;[4.33125E2]" c="433.125"/>
              <i n="[Table1].[كلفة الشحن].&amp;[4.3632E2]" c="436.32"/>
              <i n="[Table1].[كلفة الشحن].&amp;[4.3734E2]" c="437.34"/>
              <i n="[Table1].[كلفة الشحن].&amp;[4.3968E2]" c="439.68"/>
              <i n="[Table1].[كلفة الشحن].&amp;[4.4205E2]" c="442.05"/>
              <i n="[Table1].[كلفة الشحن].&amp;[4.4676E2]" c="446.76"/>
              <i n="[Table1].[كلفة الشحن].&amp;[4.47825E2]" c="447.825"/>
              <i n="[Table1].[كلفة الشحن].&amp;[4.49265E2]" c="449.265"/>
              <i n="[Table1].[كلفة الشحن].&amp;[4.52925E2]" c="452.925"/>
              <i n="[Table1].[كلفة الشحن].&amp;[4.5375E2]" c="453.75"/>
              <i n="[Table1].[كلفة الشحن].&amp;[4.57875E2]" c="457.875"/>
              <i n="[Table1].[كلفة الشحن].&amp;[4.5984E2]" c="459.84"/>
              <i n="[Table1].[كلفة الشحن].&amp;[4.6129499999999996E2]" c="461.295"/>
              <i n="[Table1].[كلفة الشحن].&amp;[4.7465999999999996E2]" c="474.66"/>
              <i n="[Table1].[كلفة الشحن].&amp;[4.7595E2]" c="475.95"/>
              <i n="[Table1].[كلفة الشحن].&amp;[4.7718E2]" c="477.18"/>
              <i n="[Table1].[كلفة الشحن].&amp;[4.79655E2]" c="479.655"/>
              <i n="[Table1].[كلفة الشحن].&amp;[4.8357E2]" c="483.57"/>
              <i n="[Table1].[كلفة الشحن].&amp;[4.88775E2]" c="488.775"/>
              <i n="[Table1].[كلفة الشحن].&amp;[4.90515E2]" c="490.515"/>
              <i n="[Table1].[كلفة الشحن].&amp;[4.92E2]" c="492"/>
              <i n="[Table1].[كلفة الشحن].&amp;[4.95465E2]" c="495.465"/>
              <i n="[Table1].[كلفة الشحن].&amp;[4.9752E2]" c="497.52"/>
              <i n="[Table1].[كلفة الشحن].&amp;[4.9829999999999995E2]" c="498.3"/>
              <i n="[Table1].[كلفة الشحن].&amp;[5.01E2]" c="501"/>
              <i n="[Table1].[كلفة الشحن].&amp;[5.0546999999999997E2]" c="505.47"/>
              <i n="[Table1].[كلفة الشحن].&amp;[5.0609999999999996E2]" c="506.1"/>
              <i n="[Table1].[كلفة الشحن].&amp;[5.0872499999999996E2]" c="508.725"/>
              <i n="[Table1].[كلفة الشحن].&amp;[5.1166499999999996E2]" c="511.665"/>
              <i n="[Table1].[كلفة الشحن].&amp;[5.13E2]" c="513"/>
              <i n="[Table1].[كلفة الشحن].&amp;[5.150699999999999E2]" c="515.07"/>
              <i n="[Table1].[كلفة الشحن].&amp;[5.1705E2]" c="517.05"/>
              <i n="[Table1].[كلفة الشحن].&amp;[5.1876E2]" c="518.76"/>
              <i n="[Table1].[كلفة الشحن].&amp;[5.1996E2]" c="519.96"/>
              <i n="[Table1].[كلفة الشحن].&amp;[5.200649999999999E2]" c="520.065"/>
              <i n="[Table1].[كلفة الشحن].&amp;[5.229E2]" c="522.9"/>
              <i n="[Table1].[كلفة الشحن].&amp;[5.24655E2]" c="524.655"/>
              <i n="[Table1].[كلفة الشحن].&amp;[5.2515E2]" c="525.15"/>
              <i n="[Table1].[كلفة الشحن].&amp;[5.2836E2]" c="528.36"/>
              <i n="[Table1].[كلفة الشحن].&amp;[5.28615E2]" c="528.615"/>
              <i n="[Table1].[كلفة الشحن].&amp;[5.2893E2]" c="528.93"/>
              <i n="[Table1].[كلفة الشحن].&amp;[5.3106E2]" c="531.06"/>
              <i n="[Table1].[كلفة الشحن].&amp;[5.3676E2]" c="536.76"/>
              <i n="[Table1].[كلفة الشحن].&amp;[5.421899999999999E2]" c="542.19"/>
              <i n="[Table1].[كلفة الشحن].&amp;[5.4288E2]" c="542.88"/>
              <i n="[Table1].[كلفة الشحن].&amp;[5.4351E2]" c="543.51"/>
              <i n="[Table1].[كلفة الشحن].&amp;[5.455649999999999E2]" c="545.565"/>
              <i n="[Table1].[كلفة الشحن].&amp;[5.494499999999999E2]" c="549.45"/>
              <i n="[Table1].[كلفة الشحن].&amp;[5.5272E2]" c="552.72"/>
              <i n="[Table1].[كلفة الشحن].&amp;[5.5425E2]" c="554.25"/>
              <i n="[Table1].[كلفة الشحن].&amp;[5.58E2]" c="558"/>
              <i n="[Table1].[كلفة الشحن].&amp;[5.594399999999999E2]" c="559.44"/>
              <i n="[Table1].[كلفة الشحن].&amp;[5.60025E2]" c="560.025"/>
              <i n="[Table1].[كلفة الشحن].&amp;[5.6112E2]" c="561.12"/>
              <i n="[Table1].[كلفة الشحن].&amp;[5.6115E2]" c="561.15"/>
              <i n="[Table1].[كلفة الشحن].&amp;[5.6388E2]" c="563.88"/>
              <i n="[Table1].[كلفة الشحن].&amp;[5.644499999999999E2]" c="564.45"/>
              <i n="[Table1].[كلفة الشحن].&amp;[5.6448E2]" c="564.48"/>
              <i n="[Table1].[كلفة الشحن].&amp;[5.665799999999999E2]" c="566.58"/>
              <i n="[Table1].[كلفة الشحن].&amp;[5.668199999999999E2]" c="566.82"/>
              <i n="[Table1].[كلفة الشحن].&amp;[5.685749999999999E2]" c="568.575"/>
              <i n="[Table1].[كلفة الشحن].&amp;[5.69415E2]" c="569.415"/>
              <i n="[Table1].[كلفة الشحن].&amp;[5.7225E2]" c="572.25"/>
              <i n="[Table1].[كلفة الشحن].&amp;[5.7564E2]" c="575.64"/>
              <i n="[Table1].[كلفة الشحن].&amp;[5.7618E2]" c="576.18"/>
              <i n="[Table1].[كلفة الشحن].&amp;[5.7912E2]" c="579.12"/>
              <i n="[Table1].[كلفة الشحن].&amp;[5.8185E2]" c="581.85"/>
              <i n="[Table1].[كلفة الشحن].&amp;[5.831999999999999E2]" c="583.2"/>
              <i n="[Table1].[كلفة الشحن].&amp;[5.85795E2]" c="585.795"/>
              <i n="[Table1].[كلفة الشحن].&amp;[5.9136E2]" c="591.36"/>
              <i n="[Table1].[كلفة الشحن].&amp;[5.9451E2]" c="594.51"/>
              <i n="[Table1].[كلفة الشحن].&amp;[5.96025E2]" c="596.025"/>
              <i n="[Table1].[كلفة الشحن].&amp;[5.9925E2]" c="599.25"/>
              <i n="[Table1].[كلفة الشحن].&amp;[6.084E2]" c="608.4"/>
              <i n="[Table1].[كلفة الشحن].&amp;[6.1047E2]" c="610.47"/>
              <i n="[Table1].[كلفة الشحن].&amp;[6.11235E2]" c="611.235"/>
              <i n="[Table1].[كلفة الشحن].&amp;[6.17265E2]" c="617.265"/>
              <i n="[Table1].[كلفة الشحن].&amp;[6.213299999999999E2]" c="621.33"/>
              <i n="[Table1].[كلفة الشحن].&amp;[6.2586E2]" c="625.86"/>
              <i n="[Table1].[كلفة الشحن].&amp;[6.283199999999999E2]" c="628.32"/>
              <i n="[Table1].[كلفة الشحن].&amp;[6.2868E2]" c="628.68"/>
              <i n="[Table1].[كلفة الشحن].&amp;[6.2952E2]" c="629.52"/>
              <i n="[Table1].[كلفة الشحن].&amp;[6.318E2]" c="631.8"/>
              <i n="[Table1].[كلفة الشحن].&amp;[6.3393E2]" c="633.93"/>
              <i n="[Table1].[كلفة الشحن].&amp;[6.3423E2]" c="634.23"/>
              <i n="[Table1].[كلفة الشحن].&amp;[6.4575E2]" c="645.75"/>
              <i n="[Table1].[كلفة الشحن].&amp;[6.48375E2]" c="648.375"/>
              <i n="[Table1].[كلفة الشحن].&amp;[6.4872E2]" c="648.72"/>
              <i n="[Table1].[كلفة الشحن].&amp;[6.489E2]" c="648.9"/>
              <i n="[Table1].[كلفة الشحن].&amp;[6.54885E2]" c="654.885"/>
              <i n="[Table1].[كلفة الشحن].&amp;[6.6024E2]" c="660.24"/>
              <i n="[Table1].[كلفة الشحن].&amp;[6.62235E2]" c="662.235"/>
              <i n="[Table1].[كلفة الشحن].&amp;[6.6939E2]" c="669.39"/>
              <i n="[Table1].[كلفة الشحن].&amp;[6.7161E2]" c="671.61"/>
              <i n="[Table1].[كلفة الشحن].&amp;[6.73425E2]" c="673.425"/>
              <i n="[Table1].[كلفة الشحن].&amp;[6.756899999999999E2]" c="675.69"/>
              <i n="[Table1].[كلفة الشحن].&amp;[6.75885E2]" c="675.885"/>
              <i n="[Table1].[كلفة الشحن].&amp;[6.8139E2]" c="681.39"/>
              <i n="[Table1].[كلفة الشحن].&amp;[6.8598E2]" c="685.98"/>
              <i n="[Table1].[كلفة الشحن].&amp;[6.87375E2]" c="687.375"/>
              <i n="[Table1].[كلفة الشحن].&amp;[6.880799999999999E2]" c="688.08"/>
              <i n="[Table1].[كلفة الشحن].&amp;[6.91275E2]" c="691.275"/>
              <i n="[Table1].[كلفة الشحن].&amp;[6.9828E2]" c="698.28"/>
              <i n="[Table1].[كلفة الشحن].&amp;[6.98805E2]" c="698.805"/>
              <i n="[Table1].[كلفة الشحن].&amp;[7.01985E2]" c="701.985"/>
              <i n="[Table1].[كلفة الشحن].&amp;[7.029E2]" c="702.9"/>
              <i n="[Table1].[كلفة الشحن].&amp;[7.07505E2]" c="707.505"/>
              <i n="[Table1].[كلفة الشحن].&amp;[7.098E2]" c="709.8"/>
              <i n="[Table1].[كلفة الشحن].&amp;[7.1424E2]" c="714.24"/>
              <i n="[Table1].[كلفة الشحن].&amp;[7.14285E2]" c="714.285"/>
              <i n="[Table1].[كلفة الشحن].&amp;[7.181999999999999E2]" c="718.2"/>
              <i n="[Table1].[كلفة الشحن].&amp;[7.1862E2]" c="718.62"/>
              <i n="[Table1].[كلفة الشحن].&amp;[7.271999999999999E2]" c="727.2"/>
              <i n="[Table1].[كلفة الشحن].&amp;[7.276949999999999E2]" c="727.695"/>
              <i n="[Table1].[كلفة الشحن].&amp;[7.2924E2]" c="729.24"/>
              <i n="[Table1].[كلفة الشحن].&amp;[7.3062E2]" c="730.62"/>
              <i n="[Table1].[كلفة الشحن].&amp;[7.326E2]" c="732.6"/>
              <i n="[Table1].[كلفة الشحن].&amp;[7.40655E2]" c="740.655"/>
              <i n="[Table1].[كلفة الشحن].&amp;[7.4115E2]" c="741.15"/>
              <i n="[Table1].[كلفة الشحن].&amp;[7.5006E2]" c="750.06"/>
              <i n="[Table1].[كلفة الشحن].&amp;[7.619399999999999E2]" c="761.94"/>
              <i n="[Table1].[كلفة الشحن].&amp;[7.6398E2]" c="763.98"/>
              <i n="[Table1].[كلفة الشحن].&amp;[7.6452E2]" c="764.52"/>
              <i n="[Table1].[كلفة الشحن].&amp;[7.654499999999999E2]" c="765.45"/>
              <i n="[Table1].[كلفة الشحن].&amp;[7.668149999999999E2]" c="766.815"/>
              <i n="[Table1].[كلفة الشحن].&amp;[7.743299999999999E2]" c="774.33"/>
              <i n="[Table1].[كلفة الشحن].&amp;[7.75125E2]" c="775.125"/>
              <i n="[Table1].[كلفة الشحن].&amp;[7.751999999999999E2]" c="775.2"/>
              <i n="[Table1].[كلفة الشحن].&amp;[7.7922E2]" c="779.22"/>
              <i n="[Table1].[كلفة الشحن].&amp;[7.8036E2]" c="780.36"/>
              <i n="[Table1].[كلفة الشحن].&amp;[7.82145E2]" c="782.145"/>
              <i n="[Table1].[كلفة الشحن].&amp;[7.8936E2]" c="789.36"/>
              <i n="[Table1].[كلفة الشحن].&amp;[7.91175E2]" c="791.175"/>
              <i n="[Table1].[كلفة الشحن].&amp;[7.92285E2]" c="792.285"/>
              <i n="[Table1].[كلفة الشحن].&amp;[7.969499999999999E2]" c="796.95"/>
              <i n="[Table1].[كلفة الشحن].&amp;[8.0352E2]" c="803.52"/>
              <i n="[Table1].[كلفة الشحن].&amp;[8.109599999999999E2]" c="810.96"/>
              <i n="[Table1].[كلفة الشحن].&amp;[8.148299999999999E2]" c="814.83"/>
              <i n="[Table1].[كلفة الشحن].&amp;[8.208E2]" c="820.8"/>
              <i n="[Table1].[كلفة الشحن].&amp;[8.24535E2]" c="824.535"/>
              <i n="[Table1].[كلفة الشحن].&amp;[8.3181E2]" c="831.81"/>
              <i n="[Table1].[كلفة الشحن].&amp;[8.42175E2]" c="842.175"/>
              <i n="[Table1].[كلفة الشحن].&amp;[8.467199999999999E2]" c="846.72"/>
              <i n="[Table1].[كلفة الشحن].&amp;[8.501999999999999E2]" c="850.2"/>
              <i n="[Table1].[كلفة الشحن].&amp;[8.5527E2]" c="855.27"/>
              <i n="[Table1].[كلفة الشحن].&amp;[8.583299999999999E2]" c="858.33"/>
              <i n="[Table1].[كلفة الشحن].&amp;[8.658299999999999E2]" c="865.83"/>
              <i n="[Table1].[كلفة الشحن].&amp;[8.6625E2]" c="866.25"/>
              <i n="[Table1].[كلفة الشحن].&amp;[8.7141E2]" c="871.41"/>
              <i n="[Table1].[كلفة الشحن].&amp;[8.7528E2]" c="875.28"/>
              <i n="[Table1].[كلفة الشحن].&amp;[8.7954E2]" c="879.54"/>
              <i n="[Table1].[كلفة الشحن].&amp;[8.8077E2]" c="880.77"/>
              <i n="[Table1].[كلفة الشحن].&amp;[8.8368E2]" c="883.68"/>
              <i n="[Table1].[كلفة الشحن].&amp;[8.857199999999999E2]" c="885.72"/>
              <i n="[Table1].[كلفة الشحن].&amp;[8.859599999999999E2]" c="885.96"/>
              <i n="[Table1].[كلفة الشحن].&amp;[8.8938E2]" c="889.38"/>
              <i n="[Table1].[كلفة الشحن].&amp;[8.901899999999999E2]" c="890.19"/>
              <i n="[Table1].[كلفة الشحن].&amp;[8.9091E2]" c="890.91"/>
              <i n="[Table1].[كلفة الشحن].&amp;[8.984699999999999E2]" c="898.47"/>
              <i n="[Table1].[كلفة الشحن].&amp;[9.0405E2]" c="904.05"/>
              <i n="[Table1].[كلفة الشحن].&amp;[9.05895E2]" c="905.895"/>
              <i n="[Table1].[كلفة الشحن].&amp;[9.074399999999999E2]" c="907.44"/>
              <i n="[Table1].[كلفة الشحن].&amp;[9.0804E2]" c="908.04"/>
              <i n="[Table1].[كلفة الشحن].&amp;[9.149399999999999E2]" c="914.94"/>
              <i n="[Table1].[كلفة الشحن].&amp;[9.2016E2]" c="920.16"/>
              <i n="[Table1].[كلفة الشحن].&amp;[9.230849999999999E2]" c="923.085"/>
              <i n="[Table1].[كلفة الشحن].&amp;[9.2412E2]" c="924.12"/>
              <i n="[Table1].[كلفة الشحن].&amp;[9.260999999999999E2]" c="926.1"/>
              <i n="[Table1].[كلفة الشحن].&amp;[9.3228E2]" c="932.28"/>
              <i n="[Table1].[كلفة الشحن].&amp;[9.3588E2]" c="935.88"/>
              <i n="[Table1].[كلفة الشحن].&amp;[9.45015E2]" c="945.015"/>
              <i n="[Table1].[كلفة الشحن].&amp;[9.460799999999999E2]" c="946.08"/>
              <i n="[Table1].[كلفة الشحن].&amp;[9.5004E2]" c="950.04"/>
              <i n="[Table1].[كلفة الشحن].&amp;[9.53175E2]" c="953.175"/>
              <i n="[Table1].[كلفة الشحن].&amp;[9.5349E2]" c="953.49"/>
              <i n="[Table1].[كلفة الشحن].&amp;[9.536999999999999E2]" c="953.7"/>
              <i n="[Table1].[كلفة الشحن].&amp;[9.5613E2]" c="956.13"/>
              <i n="[Table1].[كلفة الشحن].&amp;[9.659549999999999E2]" c="965.955"/>
              <i n="[Table1].[كلفة الشحن].&amp;[9.7605E2]" c="976.05"/>
              <i n="[Table1].[كلفة الشحن].&amp;[9.772199999999999E2]" c="977.22"/>
              <i n="[Table1].[كلفة الشحن].&amp;[9.785999999999999E2]" c="978.6"/>
              <i n="[Table1].[كلفة الشحن].&amp;[9.890999999999999E2]" c="989.1"/>
              <i n="[Table1].[كلفة الشحن].&amp;[9.91875E2]" c="991.875"/>
              <i n="[Table1].[كلفة الشحن].&amp;[9.935999999999999E2]" c="993.6"/>
              <i n="[Table1].[كلفة الشحن].&amp;[9.9774E2]" c="997.74"/>
              <i n="[Table1].[كلفة الشحن].&amp;[1.00149E3]" c="1001.49"/>
              <i n="[Table1].[كلفة الشحن].&amp;[1.00368E3]" c="1003.68"/>
              <i n="[Table1].[كلفة الشحن].&amp;[1.0044E3]" c="1004.4"/>
              <i n="[Table1].[كلفة الشحن].&amp;[1.007895E3]" c="1007.895"/>
              <i n="[Table1].[كلفة الشحن].&amp;[1.01061E3]" c="1010.61"/>
              <i n="[Table1].[كلفة الشحن].&amp;[1.022295E3]" c="1022.295"/>
              <i n="[Table1].[كلفة الشحن].&amp;[1.0226999999999999E3]" c="1022.7"/>
              <i n="[Table1].[كلفة الشحن].&amp;[1.028805E3]" c="1028.805"/>
              <i n="[Table1].[كلفة الشحن].&amp;[1.031985E3]" c="1031.985"/>
              <i n="[Table1].[كلفة الشحن].&amp;[1.042875E3]" c="1042.875"/>
              <i n="[Table1].[كلفة الشحن].&amp;[1.043415E3]" c="1043.415"/>
              <i n="[Table1].[كلفة الشحن].&amp;[1.04895E3]" c="1048.95"/>
              <i n="[Table1].[كلفة الشحن].&amp;[1.0516499999999998E3]" c="1051.65"/>
              <i n="[Table1].[كلفة الشحن].&amp;[1.05336E3]" c="1053.36"/>
              <i n="[Table1].[كلفة الشحن].&amp;[1.06821E3]" c="1068.21"/>
              <i n="[Table1].[كلفة الشحن].&amp;[1.071945E3]" c="1071.945"/>
              <i n="[Table1].[كلفة الشحن].&amp;[1.07226E3]" c="1072.26"/>
              <i n="[Table1].[كلفة الشحن].&amp;[1.0751399999999998E3]" c="1075.14"/>
              <i n="[Table1].[كلفة الشحن].&amp;[1.078125E3]" c="1078.125"/>
              <i n="[Table1].[كلفة الشحن].&amp;[1.09158E3]" c="1091.58"/>
              <i n="[Table1].[كلفة الشحن].&amp;[1.09185E3]" c="1091.85"/>
              <i n="[Table1].[كلفة الشحن].&amp;[1.09854E3]" c="1098.54"/>
              <i n="[Table1].[كلفة الشحن].&amp;[1.10229E3]" c="1102.29"/>
              <i n="[Table1].[كلفة الشحن].&amp;[1.1076E3]" c="1107.6"/>
              <i n="[Table1].[كلفة الشحن].&amp;[1.10922E3]" c="1109.22"/>
              <i n="[Table1].[كلفة الشحن].&amp;[1.109955E3]" c="1109.955"/>
              <i n="[Table1].[كلفة الشحن].&amp;[1.1122649999999998E3]" c="1112.265"/>
              <i n="[Table1].[كلفة الشحن].&amp;[1.11249E3]" c="1112.49"/>
              <i n="[Table1].[كلفة الشحن].&amp;[1.11633E3]" c="1116.33"/>
              <i n="[Table1].[كلفة الشحن].&amp;[1.123185E3]" c="1123.185"/>
              <i n="[Table1].[كلفة الشحن].&amp;[1.13661E3]" c="1136.61"/>
              <i n="[Table1].[كلفة الشحن].&amp;[1.1371499999999998E3]" c="1137.15"/>
              <i n="[Table1].[كلفة الشحن].&amp;[1.14243E3]" c="1142.43"/>
              <i n="[Table1].[كلفة الشحن].&amp;[1.14954E3]" c="1149.54"/>
              <i n="[Table1].[كلفة الشحن].&amp;[1.1505E3]" c="1150.5"/>
              <i n="[Table1].[كلفة الشحن].&amp;[1.150875E3]" c="1150.875"/>
              <i n="[Table1].[كلفة الشحن].&amp;[1.15599E3]" c="1155.99"/>
              <i n="[Table1].[كلفة الشحن].&amp;[1.15797E3]" c="1157.97"/>
              <i n="[Table1].[كلفة الشحن].&amp;[1.16505E3]" c="1165.05"/>
              <i n="[Table1].[كلفة الشحن].&amp;[1.17486E3]" c="1174.86"/>
              <i n="[Table1].[كلفة الشحن].&amp;[1.179375E3]" c="1179.375"/>
              <i n="[Table1].[كلفة الشحن].&amp;[1.188E3]" c="1188"/>
              <i n="[Table1].[كلفة الشحن].&amp;[1.19712E3]" c="1197.12"/>
              <i n="[Table1].[كلفة الشحن].&amp;[1.201095E3]" c="1201.095"/>
              <i n="[Table1].[كلفة الشحن].&amp;[1.2012749999999998E3]" c="1201.275"/>
              <i n="[Table1].[كلفة الشحن].&amp;[1.202055E3]" c="1202.055"/>
              <i n="[Table1].[كلفة الشحن].&amp;[1.20684E3]" c="1206.84"/>
              <i n="[Table1].[كلفة الشحن].&amp;[1.2096E3]" c="1209.6"/>
              <i n="[Table1].[كلفة الشحن].&amp;[1.20972E3]" c="1209.72"/>
              <i n="[Table1].[كلفة الشحن].&amp;[1.216215E3]" c="1216.215"/>
              <i n="[Table1].[كلفة الشحن].&amp;[1.2165E3]" c="1216.5"/>
              <i n="[Table1].[كلفة الشحن].&amp;[1.22256E3]" c="1222.56"/>
              <i n="[Table1].[كلفة الشحن].&amp;[1.2328799999999998E3]" c="1232.88"/>
              <i n="[Table1].[كلفة الشحن].&amp;[1.239165E3]" c="1239.165"/>
              <i n="[Table1].[كلفة الشحن].&amp;[1.239885E3]" c="1239.885"/>
              <i n="[Table1].[كلفة الشحن].&amp;[1.24548E3]" c="1245.48"/>
              <i n="[Table1].[كلفة الشحن].&amp;[1.2596699999999998E3]" c="1259.67"/>
              <i n="[Table1].[كلفة الشحن].&amp;[1.26684E3]" c="1266.84"/>
              <i n="[Table1].[كلفة الشحن].&amp;[1.2768E3]" c="1276.8"/>
              <i n="[Table1].[كلفة الشحن].&amp;[1.2788999999999998E3]" c="1278.9"/>
              <i n="[Table1].[كلفة الشحن].&amp;[1.284E3]" c="1284"/>
              <i n="[Table1].[كلفة الشحن].&amp;[1.29E3]" c="1290"/>
              <i n="[Table1].[كلفة الشحن].&amp;[1.29528E3]" c="1295.28"/>
              <i n="[Table1].[كلفة الشحن].&amp;[1.29804E3]" c="1298.04"/>
              <i n="[Table1].[كلفة الشحن].&amp;[1.304925E3]" c="1304.925"/>
              <i n="[Table1].[كلفة الشحن].&amp;[1.315605E3]" c="1315.605"/>
              <i n="[Table1].[كلفة الشحن].&amp;[1.3305449999999998E3]" c="1330.545"/>
              <i n="[Table1].[كلفة الشحن].&amp;[1.3376699999999998E3]" c="1337.67"/>
              <i n="[Table1].[كلفة الشحن].&amp;[1.34832E3]" c="1348.32"/>
              <i n="[Table1].[كلفة الشحن].&amp;[1.34919E3]" c="1349.19"/>
              <i n="[Table1].[كلفة الشحن].&amp;[1.34946E3]" c="1349.46"/>
              <i n="[Table1].[كلفة الشحن].&amp;[1.351725E3]" c="1351.725"/>
              <i n="[Table1].[كلفة الشحن].&amp;[1.3553999999999998E3]" c="1355.4"/>
              <i n="[Table1].[كلفة الشحن].&amp;[1.361115E3]" c="1361.115"/>
              <i n="[Table1].[كلفة الشحن].&amp;[1.3662E3]" c="1366.2"/>
              <i n="[Table1].[كلفة الشحن].&amp;[1.36836E3]" c="1368.36"/>
              <i n="[Table1].[كلفة الشحن].&amp;[1.37376E3]" c="1373.76"/>
              <i n="[Table1].[كلفة الشحن].&amp;[1.3759199999999998E3]" c="1375.92"/>
              <i n="[Table1].[كلفة الشحن].&amp;[1.37625E3]" c="1376.25"/>
              <i n="[Table1].[كلفة الشحن].&amp;[1.37637E3]" c="1376.37"/>
              <i n="[Table1].[كلفة الشحن].&amp;[1.38507E3]" c="1385.07"/>
              <i n="[Table1].[كلفة الشحن].&amp;[1.38648E3]" c="1386.48"/>
              <i n="[Table1].[كلفة الشحن].&amp;[1.40454E3]" c="1404.54"/>
              <i n="[Table1].[كلفة الشحن].&amp;[1.40556E3]" c="1405.56"/>
              <i n="[Table1].[كلفة الشحن].&amp;[1.4081699999999998E3]" c="1408.17"/>
              <i n="[Table1].[كلفة الشحن].&amp;[1.4112E3]" c="1411.2"/>
              <i n="[Table1].[كلفة الشحن].&amp;[1.4141699999999998E3]" c="1414.17"/>
              <i n="[Table1].[كلفة الشحن].&amp;[1.4159099999999998E3]" c="1415.91"/>
              <i n="[Table1].[كلفة الشحن].&amp;[1.419075E3]" c="1419.075"/>
              <i n="[Table1].[كلفة الشحن].&amp;[1.41912E3]" c="1419.12"/>
              <i n="[Table1].[كلفة الشحن].&amp;[1.4206499999999998E3]" c="1420.65"/>
              <i n="[Table1].[كلفة الشحن].&amp;[1.420725E3]" c="1420.725"/>
              <i n="[Table1].[كلفة الشحن].&amp;[1.4228999999999998E3]" c="1422.9"/>
              <i n="[Table1].[كلفة الشحن].&amp;[1.42845E3]" c="1428.45"/>
              <i n="[Table1].[كلفة الشحن].&amp;[1.4478E3]" c="1447.8"/>
              <i n="[Table1].[كلفة الشحن].&amp;[1.450995E3]" c="1450.995"/>
              <i n="[Table1].[كلفة الشحن].&amp;[1.468125E3]" c="1468.125"/>
              <i n="[Table1].[كلفة الشحن].&amp;[1.47153E3]" c="1471.53"/>
              <i n="[Table1].[كلفة الشحن].&amp;[1.47525E3]" c="1475.25"/>
              <i n="[Table1].[كلفة الشحن].&amp;[1.483845E3]" c="1483.845"/>
              <i n="[Table1].[كلفة الشحن].&amp;[1.4946E3]" c="1494.6"/>
              <i n="[Table1].[كلفة الشحن].&amp;[1.50072E3]" c="1500.72"/>
              <i n="[Table1].[كلفة الشحن].&amp;[1.50309E3]" c="1503.09"/>
              <i n="[Table1].[كلفة الشحن].&amp;[1.50549E3]" c="1505.49"/>
              <i n="[Table1].[كلفة الشحن].&amp;[1.507815E3]" c="1507.815"/>
              <i n="[Table1].[كلفة الشحن].&amp;[1.516725E3]" c="1516.725"/>
              <i n="[Table1].[كلفة الشحن].&amp;[1.52397E3]" c="1523.97"/>
              <i n="[Table1].[كلفة الشحن].&amp;[1.5318E3]" c="1531.8"/>
              <i n="[Table1].[كلفة الشحن].&amp;[1.5582E3]" c="1558.2"/>
              <i n="[Table1].[كلفة الشحن].&amp;[1.563E3]" c="1563"/>
              <i n="[Table1].[كلفة الشحن].&amp;[1.56372E3]" c="1563.72"/>
              <i n="[Table1].[كلفة الشحن].&amp;[1.56453E3]" c="1564.53"/>
              <i n="[Table1].[كلفة الشحن].&amp;[1.5696E3]" c="1569.6"/>
              <i n="[Table1].[كلفة الشحن].&amp;[1.570095E3]" c="1570.095"/>
              <i n="[Table1].[كلفة الشحن].&amp;[1.57356E3]" c="1573.56"/>
              <i n="[Table1].[كلفة الشحن].&amp;[1.5754199999999998E3]" c="1575.42"/>
              <i n="[Table1].[كلفة الشحن].&amp;[1.57878E3]" c="1578.78"/>
              <i n="[Table1].[كلفة الشحن].&amp;[1.58877E3]" c="1588.77"/>
              <i n="[Table1].[كلفة الشحن].&amp;[1.5938999999999998E3]" c="1593.9"/>
              <i n="[Table1].[كلفة الشحن].&amp;[1.60398E3]" c="1603.98"/>
              <i n="[Table1].[كلفة الشحن].&amp;[1.605915E3]" c="1605.915"/>
              <i n="[Table1].[كلفة الشحن].&amp;[1.6135349999999998E3]" c="1613.535"/>
              <i n="[Table1].[كلفة الشحن].&amp;[1.61811E3]" c="1618.11"/>
              <i n="[Table1].[كلفة الشحن].&amp;[1.62105E3]" c="1621.05"/>
              <i n="[Table1].[كلفة الشحن].&amp;[1.626885E3]" c="1626.885"/>
              <i n="[Table1].[كلفة الشحن].&amp;[1.629225E3]" c="1629.225"/>
              <i n="[Table1].[كلفة الشحن].&amp;[1.6396499999999998E3]" c="1639.65"/>
              <i n="[Table1].[كلفة الشحن].&amp;[1.642995E3]" c="1642.995"/>
              <i n="[Table1].[كلفة الشحن].&amp;[1.647585E3]" c="1647.585"/>
              <i n="[Table1].[كلفة الشحن].&amp;[1.653345E3]" c="1653.345"/>
              <i n="[Table1].[كلفة الشحن].&amp;[1.6613999999999998E3]" c="1661.4"/>
              <i n="[Table1].[كلفة الشحن].&amp;[1.6799399999999998E3]" c="1679.94"/>
              <i n="[Table1].[كلفة الشحن].&amp;[1.6898999999999998E3]" c="1689.9"/>
              <i n="[Table1].[كلفة الشحن].&amp;[1.6960349999999998E3]" c="1696.035"/>
              <i n="[Table1].[كلفة الشحن].&amp;[1.69926E3]" c="1699.26"/>
              <i n="[Table1].[كلفة الشحن].&amp;[1.7189099999999998E3]" c="1718.91"/>
              <i n="[Table1].[كلفة الشحن].&amp;[1.7298E3]" c="1729.8"/>
              <i n="[Table1].[كلفة الشحن].&amp;[1.73451E3]" c="1734.51"/>
              <i n="[Table1].[كلفة الشحن].&amp;[1.7459099999999998E3]" c="1745.91"/>
              <i n="[Table1].[كلفة الشحن].&amp;[1.7472E3]" c="1747.2"/>
              <i n="[Table1].[كلفة الشحن].&amp;[1.7513999999999998E3]" c="1751.4"/>
              <i n="[Table1].[كلفة الشحن].&amp;[1.758225E3]" c="1758.225"/>
              <i n="[Table1].[كلفة الشحن].&amp;[1.7871E3]" c="1787.1"/>
              <i n="[Table1].[كلفة الشحن].&amp;[1.79451E3]" c="1794.51"/>
              <i n="[Table1].[كلفة الشحن].&amp;[1.79673E3]" c="1796.73"/>
              <i n="[Table1].[كلفة الشحن].&amp;[1.8018E3]" c="1801.8"/>
              <i n="[Table1].[كلفة الشحن].&amp;[1.822125E3]" c="1822.125"/>
              <i n="[Table1].[كلفة الشحن].&amp;[1.823085E3]" c="1823.085"/>
              <i n="[Table1].[كلفة الشحن].&amp;[1.8248999999999998E3]" c="1824.9"/>
              <i n="[Table1].[كلفة الشحن].&amp;[1.847475E3]" c="1847.475"/>
              <i n="[Table1].[كلفة الشحن].&amp;[1.8786599999999998E3]" c="1878.66"/>
              <i n="[Table1].[كلفة الشحن].&amp;[1.88136E3]" c="1881.36"/>
              <i n="[Table1].[كلفة الشحن].&amp;[1.9114199999999998E3]" c="1911.42"/>
              <i n="[Table1].[كلفة الشحن].&amp;[1.92753E3]" c="1927.53"/>
              <i n="[Table1].[كلفة الشحن].&amp;[1.934625E3]" c="1934.625"/>
              <i n="[Table1].[كلفة الشحن].&amp;[1.9425E3]" c="1942.5"/>
              <i n="[Table1].[كلفة الشحن].&amp;[1.95072E3]" c="1950.72"/>
              <i n="[Table1].[كلفة الشحن].&amp;[1.9601999999999998E3]" c="1960.2"/>
              <i n="[Table1].[كلفة الشحن].&amp;[1.962225E3]" c="1962.225"/>
              <i n="[Table1].[كلفة الشحن].&amp;[1.96725E3]" c="1967.25"/>
              <i n="[Table1].[كلفة الشحن].&amp;[1.97079E3]" c="1970.79"/>
              <i n="[Table1].[كلفة الشحن].&amp;[1.9814399999999998E3]" c="1981.44"/>
              <i n="[Table1].[كلفة الشحن].&amp;[1.985445E3]" c="1985.445"/>
              <i n="[Table1].[كلفة الشحن].&amp;[1.9952549999999998E3]" c="1995.255"/>
              <i n="[Table1].[كلفة الشحن].&amp;[2.0005349999999998E3]" c="2000.535"/>
              <i n="[Table1].[كلفة الشحن].&amp;[2.000955E3]" c="2000.955"/>
              <i n="[Table1].[كلفة الشحن].&amp;[2.00196E3]" c="2001.96"/>
              <i n="[Table1].[كلفة الشحن].&amp;[2.012745E3]" c="2012.745"/>
              <i n="[Table1].[كلفة الشحن].&amp;[2.014875E3]" c="2014.875"/>
              <i n="[Table1].[كلفة الشحن].&amp;[2.02446E3]" c="2024.46"/>
              <i n="[Table1].[كلفة الشحن].&amp;[2.0261999999999998E3]" c="2026.2"/>
              <i n="[Table1].[كلفة الشحن].&amp;[2.0340749999999998E3]" c="2034.075"/>
              <i n="[Table1].[كلفة الشحن].&amp;[2.036085E3]" c="2036.085"/>
              <i n="[Table1].[كلفة الشحن].&amp;[2.040675E3]" c="2040.675"/>
              <i n="[Table1].[كلفة الشحن].&amp;[2.0426699999999998E3]" c="2042.67"/>
              <i n="[Table1].[كلفة الشحن].&amp;[2.04387E3]" c="2043.87"/>
              <i n="[Table1].[كلفة الشحن].&amp;[2.04525E3]" c="2045.25"/>
              <i n="[Table1].[كلفة الشحن].&amp;[2.04546E3]" c="2045.46"/>
              <i n="[Table1].[كلفة الشحن].&amp;[2.0466E3]" c="2046.6"/>
              <i n="[Table1].[كلفة الشحن].&amp;[2.0474399999999998E3]" c="2047.44"/>
              <i n="[Table1].[كلفة الشحن].&amp;[2.0477549999999998E3]" c="2047.755"/>
              <i n="[Table1].[كلفة الشحن].&amp;[2.0511E3]" c="2051.1"/>
              <i n="[Table1].[كلفة الشحن].&amp;[2.06271E3]" c="2062.71"/>
              <i n="[Table1].[كلفة الشحن].&amp;[2.0725499999999997E3]" c="2072.55"/>
              <i n="[Table1].[كلفة الشحن].&amp;[2.08035E3]" c="2080.35"/>
              <i n="[Table1].[كلفة الشحن].&amp;[2.0807999999999997E3]" c="2080.8"/>
              <i n="[Table1].[كلفة الشحن].&amp;[2.084895E3]" c="2084.895"/>
              <i n="[Table1].[كلفة الشحن].&amp;[2.085E3]" c="2085"/>
              <i n="[Table1].[كلفة الشحن].&amp;[2.0897999999999997E3]" c="2089.8"/>
              <i n="[Table1].[كلفة الشحن].&amp;[2.09352E3]" c="2093.52"/>
              <i n="[Table1].[كلفة الشحن].&amp;[2.11044E3]" c="2110.44"/>
              <i n="[Table1].[كلفة الشحن].&amp;[2.12112E3]" c="2121.12"/>
              <i n="[Table1].[كلفة الشحن].&amp;[2.124E3]" c="2124"/>
              <i n="[Table1].[كلفة الشحن].&amp;[2.1300299999999997E3]" c="2130.03"/>
              <i n="[Table1].[كلفة الشحن].&amp;[2.138355E3]" c="2138.355"/>
              <i n="[Table1].[كلفة الشحن].&amp;[2.14662E3]" c="2146.62"/>
              <i n="[Table1].[كلفة الشحن].&amp;[2.15715E3]" c="2157.15"/>
              <i n="[Table1].[كلفة الشحن].&amp;[2.17125E3]" c="2171.25"/>
              <i n="[Table1].[كلفة الشحن].&amp;[2.177955E3]" c="2177.955"/>
              <i n="[Table1].[كلفة الشحن].&amp;[2.180115E3]" c="2180.115"/>
              <i n="[Table1].[كلفة الشحن].&amp;[2.18673E3]" c="2186.73"/>
              <i n="[Table1].[كلفة الشحن].&amp;[2.205255E3]" c="2205.255"/>
              <i n="[Table1].[كلفة الشحن].&amp;[2.2097999999999997E3]" c="2209.8"/>
              <i n="[Table1].[كلفة الشحن].&amp;[2.2231949999999997E3]" c="2223.195"/>
              <i n="[Table1].[كلفة الشحن].&amp;[2.22558E3]" c="2225.58"/>
              <i n="[Table1].[كلفة الشحن].&amp;[2.23095E3]" c="2230.95"/>
              <i n="[Table1].[كلفة الشحن].&amp;[2.232E3]" c="2232"/>
              <i n="[Table1].[كلفة الشحن].&amp;[2.23524E3]" c="2235.24"/>
              <i n="[Table1].[كلفة الشحن].&amp;[2.23995E3]" c="2239.95"/>
              <i n="[Table1].[كلفة الشحن].&amp;[2.247E3]" c="2247"/>
              <i n="[Table1].[كلفة الشحن].&amp;[2.25435E3]" c="2254.35"/>
              <i n="[Table1].[كلفة الشحن].&amp;[2.2588199999999997E3]" c="2258.82"/>
              <i n="[Table1].[كلفة الشحن].&amp;[2.2836E3]" c="2283.6"/>
              <i n="[Table1].[كلفة الشحن].&amp;[2.299245E3]" c="2299.245"/>
              <i n="[Table1].[كلفة الشحن].&amp;[2.33142E3]" c="2331.42"/>
              <i n="[Table1].[كلفة الشحن].&amp;[2.35224E3]" c="2352.24"/>
              <i n="[Table1].[كلفة الشحن].&amp;[2.36295E3]" c="2362.95"/>
              <i n="[Table1].[كلفة الشحن].&amp;[2.36493E3]" c="2364.93"/>
              <i n="[Table1].[كلفة الشحن].&amp;[2.3687999999999997E3]" c="2368.8"/>
              <i n="[Table1].[كلفة الشحن].&amp;[2.3739E3]" c="2373.9"/>
              <i n="[Table1].[كلفة الشحن].&amp;[2.40408E3]" c="2404.08"/>
              <i n="[Table1].[كلفة الشحن].&amp;[2.40912E3]" c="2409.12"/>
              <i n="[Table1].[كلفة الشحن].&amp;[2.4185699999999997E3]" c="2418.57"/>
              <i n="[Table1].[كلفة الشحن].&amp;[2.4252E3]" c="2425.2"/>
              <i n="[Table1].[كلفة الشحن].&amp;[2.42952E3]" c="2429.52"/>
              <i n="[Table1].[كلفة الشحن].&amp;[2.43111E3]" c="2431.11"/>
              <i n="[Table1].[كلفة الشحن].&amp;[2.43486E3]" c="2434.86"/>
              <i n="[Table1].[كلفة الشحن].&amp;[2.43627E3]" c="2436.27"/>
              <i n="[Table1].[كلفة الشحن].&amp;[2.44188E3]" c="2441.88"/>
              <i n="[Table1].[كلفة الشحن].&amp;[2.442E3]" c="2442"/>
              <i n="[Table1].[كلفة الشحن].&amp;[2.44398E3]" c="2443.98"/>
              <i n="[Table1].[كلفة الشحن].&amp;[2.44713E3]" c="2447.13"/>
              <i n="[Table1].[كلفة الشحن].&amp;[2.4516E3]" c="2451.6"/>
              <i n="[Table1].[كلفة الشحن].&amp;[2.4547799999999997E3]" c="2454.78"/>
              <i n="[Table1].[كلفة الشحن].&amp;[2.47536E3]" c="2475.36"/>
              <i n="[Table1].[كلفة الشحن].&amp;[2.4875699999999997E3]" c="2487.57"/>
              <i n="[Table1].[كلفة الشحن].&amp;[2.4883199999999997E3]" c="2488.32"/>
              <i n="[Table1].[كلفة الشحن].&amp;[2.495745E3]" c="2495.745"/>
              <i n="[Table1].[كلفة الشحن].&amp;[2.4983849999999997E3]" c="2498.385"/>
              <i n="[Table1].[كلفة الشحن].&amp;[2.506725E3]" c="2506.725"/>
              <i n="[Table1].[كلفة الشحن].&amp;[2.5074E3]" c="2507.4"/>
              <i n="[Table1].[كلفة الشحن].&amp;[2.512125E3]" c="2512.125"/>
              <i n="[Table1].[كلفة الشحن].&amp;[2.5164E3]" c="2516.4"/>
              <i n="[Table1].[كلفة الشحن].&amp;[2.51844E3]" c="2518.44"/>
              <i n="[Table1].[كلفة الشحن].&amp;[2.545545E3]" c="2545.545"/>
              <i n="[Table1].[كلفة الشحن].&amp;[2.54592E3]" c="2545.92"/>
              <i n="[Table1].[كلفة الشحن].&amp;[2.5515E3]" c="2551.5"/>
              <i n="[Table1].[كلفة الشحن].&amp;[2.55816E3]" c="2558.16"/>
              <i n="[Table1].[كلفة الشحن].&amp;[2.56479E3]" c="2564.79"/>
              <i n="[Table1].[كلفة الشحن].&amp;[2.57544E3]" c="2575.44"/>
              <i n="[Table1].[كلفة الشحن].&amp;[2.5872E3]" c="2587.2"/>
              <i n="[Table1].[كلفة الشحن].&amp;[2.6001749999999997E3]" c="2600.175"/>
              <i n="[Table1].[كلفة الشحن].&amp;[2.60064E3]" c="2600.64"/>
              <i n="[Table1].[كلفة الشحن].&amp;[2.60073E3]" c="2600.73"/>
              <i n="[Table1].[كلفة الشحن].&amp;[2.615115E3]" c="2615.115"/>
              <i n="[Table1].[كلفة الشحن].&amp;[2.619975E3]" c="2619.975"/>
              <i n="[Table1].[كلفة الشحن].&amp;[2.62704E3]" c="2627.04"/>
              <i n="[Table1].[كلفة الشحن].&amp;[2.64537E3]" c="2645.37"/>
              <i n="[Table1].[كلفة الشحن].&amp;[2.661585E3]" c="2661.585"/>
              <i n="[Table1].[كلفة الشحن].&amp;[2.66688E3]" c="2666.88"/>
              <i n="[Table1].[كلفة الشحن].&amp;[2.6877E3]" c="2687.7"/>
              <i n="[Table1].[كلفة الشحن].&amp;[2.69775E3]" c="2697.75"/>
              <i n="[Table1].[كلفة الشحن].&amp;[2.7014249999999997E3]" c="2701.425"/>
              <i n="[Table1].[كلفة الشحن].&amp;[2.701815E3]" c="2701.815"/>
              <i n="[Table1].[كلفة الشحن].&amp;[2.7026549999999997E3]" c="2702.655"/>
              <i n="[Table1].[كلفة الشحن].&amp;[2.707395E3]" c="2707.395"/>
              <i n="[Table1].[كلفة الشحن].&amp;[2.731395E3]" c="2731.395"/>
              <i n="[Table1].[كلفة الشحن].&amp;[2.73981E3]" c="2739.81"/>
              <i n="[Table1].[كلفة الشحن].&amp;[2.741565E3]" c="2741.565"/>
              <i n="[Table1].[كلفة الشحن].&amp;[2.76573E3]" c="2765.73"/>
              <i n="[Table1].[كلفة الشحن].&amp;[2.7714E3]" c="2771.4"/>
              <i n="[Table1].[كلفة الشحن].&amp;[2.77542E3]" c="2775.42"/>
              <i n="[Table1].[كلفة الشحن].&amp;[2.77872E3]" c="2778.72"/>
              <i n="[Table1].[كلفة الشحن].&amp;[2.7812999999999997E3]" c="2781.3"/>
              <i n="[Table1].[كلفة الشحن].&amp;[2.7864E3]" c="2786.4"/>
              <i n="[Table1].[كلفة الشحن].&amp;[2.78817E3]" c="2788.17"/>
              <i n="[Table1].[كلفة الشحن].&amp;[2.7972E3]" c="2797.2"/>
              <i n="[Table1].[كلفة الشحن].&amp;[2.81424E3]" c="2814.24"/>
              <i n="[Table1].[كلفة الشحن].&amp;[2.831085E3]" c="2831.085"/>
              <i n="[Table1].[كلفة الشحن].&amp;[2.85408E3]" c="2854.08"/>
              <i n="[Table1].[كلفة الشحن].&amp;[2.8619849999999996E3]" c="2861.985"/>
              <i n="[Table1].[كلفة الشحن].&amp;[2.87091E3]" c="2870.91"/>
              <i n="[Table1].[كلفة الشحن].&amp;[2.8917E3]" c="2891.7"/>
              <i n="[Table1].[كلفة الشحن].&amp;[2.89872E3]" c="2898.72"/>
              <i n="[Table1].[كلفة الشحن].&amp;[2.90895E3]" c="2908.95"/>
              <i n="[Table1].[كلفة الشحن].&amp;[2.92665E3]" c="2926.65"/>
              <i n="[Table1].[كلفة الشحن].&amp;[2.9357999999999997E3]" c="2935.8"/>
              <i n="[Table1].[كلفة الشحن].&amp;[2.9434649999999997E3]" c="2943.465"/>
              <i n="[Table1].[كلفة الشحن].&amp;[2.95344E3]" c="2953.44"/>
              <i n="[Table1].[كلفة الشحن].&amp;[2.953665E3]" c="2953.665"/>
              <i n="[Table1].[كلفة الشحن].&amp;[2.96487E3]" c="2964.87"/>
              <i n="[Table1].[كلفة الشحن].&amp;[2.9714849999999996E3]" c="2971.485"/>
              <i n="[Table1].[كلفة الشحن].&amp;[2.9743199999999997E3]" c="2974.32"/>
              <i n="[Table1].[كلفة الشحن].&amp;[2.9747999999999997E3]" c="2974.8"/>
              <i n="[Table1].[كلفة الشحن].&amp;[2.98395E3]" c="2983.95"/>
              <i n="[Table1].[كلفة الشحن].&amp;[2.9841E3]" c="2984.1"/>
              <i n="[Table1].[كلفة الشحن].&amp;[3.019275E3]" c="3019.275"/>
              <i n="[Table1].[كلفة الشحن].&amp;[3.0287999999999997E3]" c="3028.8"/>
              <i n="[Table1].[كلفة الشحن].&amp;[3.03048E3]" c="3030.48"/>
              <i n="[Table1].[كلفة الشحن].&amp;[3.04416E3]" c="3044.16"/>
              <i n="[Table1].[كلفة الشحن].&amp;[3.051225E3]" c="3051.225"/>
              <i n="[Table1].[كلفة الشحن].&amp;[3.0578399999999997E3]" c="3057.84"/>
              <i n="[Table1].[كلفة الشحن].&amp;[3.0831749999999997E3]" c="3083.175"/>
              <i n="[Table1].[كلفة الشحن].&amp;[3.08625E3]" c="3086.25"/>
              <i n="[Table1].[كلفة الشحن].&amp;[3.10527E3]" c="3105.27"/>
              <i n="[Table1].[كلفة الشحن].&amp;[3.111585E3]" c="3111.585"/>
              <i n="[Table1].[كلفة الشحن].&amp;[3.12018E3]" c="3120.18"/>
              <i n="[Table1].[كلفة الشحن].&amp;[3.1247999999999997E3]" c="3124.8"/>
              <i n="[Table1].[كلفة الشحن].&amp;[3.14517E3]" c="3145.17"/>
              <i n="[Table1].[كلفة الشحن].&amp;[3.14766E3]" c="3147.66"/>
              <i n="[Table1].[كلفة الشحن].&amp;[3.15027E3]" c="3150.27"/>
              <i n="[Table1].[كلفة الشحن].&amp;[3.1524E3]" c="3152.4"/>
              <i n="[Table1].[كلفة الشحن].&amp;[3.16008E3]" c="3160.08"/>
              <i n="[Table1].[كلفة الشحن].&amp;[3.1979249999999997E3]" c="3197.925"/>
              <i n="[Table1].[كلفة الشحن].&amp;[3.2192999999999997E3]" c="3219.3"/>
              <i n="[Table1].[كلفة الشحن].&amp;[3.22596E3]" c="3225.96"/>
              <i n="[Table1].[كلفة الشحن].&amp;[3.2381099999999996E3]" c="3238.11"/>
              <i n="[Table1].[كلفة الشحن].&amp;[3.24975E3]" c="3249.75"/>
              <i n="[Table1].[كلفة الشحن].&amp;[3.2876549999999997E3]" c="3287.655"/>
              <i n="[Table1].[كلفة الشحن].&amp;[3.313305E3]" c="3313.305"/>
              <i n="[Table1].[كلفة الشحن].&amp;[3.32049E3]" c="3320.49"/>
              <i n="[Table1].[كلفة الشحن].&amp;[3.3317999999999997E3]" c="3331.8"/>
              <i n="[Table1].[كلفة الشحن].&amp;[3.34125E3]" c="3341.25"/>
              <i n="[Table1].[كلفة الشحن].&amp;[3.359475E3]" c="3359.475"/>
              <i n="[Table1].[كلفة الشحن].&amp;[3.3662549999999996E3]" c="3366.255"/>
              <i n="[Table1].[كلفة الشحن].&amp;[3.3693599999999996E3]" c="3369.36"/>
              <i n="[Table1].[كلفة الشحن].&amp;[3.40656E3]" c="3406.56"/>
              <i n="[Table1].[كلفة الشحن].&amp;[3.4099649999999997E3]" c="3409.965"/>
              <i n="[Table1].[كلفة الشحن].&amp;[3.41523E3]" c="3415.23"/>
              <i n="[Table1].[كلفة الشحن].&amp;[3.4208399999999997E3]" c="3420.84"/>
              <i n="[Table1].[كلفة الشحن].&amp;[3.4270499999999997E3]" c="3427.05"/>
              <i n="[Table1].[كلفة الشحن].&amp;[3.4304249999999997E3]" c="3430.425"/>
              <i n="[Table1].[كلفة الشحن].&amp;[3.436875E3]" c="3436.875"/>
              <i n="[Table1].[كلفة الشحن].&amp;[3.45852E3]" c="3458.52"/>
              <i n="[Table1].[كلفة الشحن].&amp;[3.46968E3]" c="3469.68"/>
              <i n="[Table1].[كلفة الشحن].&amp;[3.48816E3]" c="3488.16"/>
              <i n="[Table1].[كلفة الشحن].&amp;[3.5220299999999997E3]" c="3522.03"/>
              <i n="[Table1].[كلفة الشحن].&amp;[3.5244E3]" c="3524.4"/>
              <i n="[Table1].[كلفة الشحن].&amp;[3.5275499999999997E3]" c="3527.55"/>
              <i n="[Table1].[كلفة الشحن].&amp;[3.55506E3]" c="3555.06"/>
              <i n="[Table1].[كلفة الشحن].&amp;[3.56058E3]" c="3560.58"/>
              <i n="[Table1].[كلفة الشحن].&amp;[3.5961299999999996E3]" c="3596.13"/>
              <i n="[Table1].[كلفة الشحن].&amp;[3.6105E3]" c="3610.5"/>
              <i n="[Table1].[كلفة الشحن].&amp;[3.6341099999999996E3]" c="3634.11"/>
              <i n="[Table1].[كلفة الشحن].&amp;[3.6356099999999996E3]" c="3635.61"/>
              <i n="[Table1].[كلفة الشحن].&amp;[3.642165E3]" c="3642.165"/>
              <i n="[Table1].[كلفة الشحن].&amp;[3.646335E3]" c="3646.335"/>
              <i n="[Table1].[كلفة الشحن].&amp;[3.68118E3]" c="3681.18"/>
              <i n="[Table1].[كلفة الشحن].&amp;[3.68391E3]" c="3683.91"/>
              <i n="[Table1].[كلفة الشحن].&amp;[3.68742E3]" c="3687.42"/>
              <i n="[Table1].[كلفة الشحن].&amp;[3.693075E3]" c="3693.075"/>
              <i n="[Table1].[كلفة الشحن].&amp;[3.706605E3]" c="3706.605"/>
              <i n="[Table1].[كلفة الشحن].&amp;[3.711345E3]" c="3711.345"/>
              <i n="[Table1].[كلفة الشحن].&amp;[3.757725E3]" c="3757.725"/>
              <i n="[Table1].[كلفة الشحن].&amp;[3.77916E3]" c="3779.16"/>
              <i n="[Table1].[كلفة الشحن].&amp;[3.7970099999999997E3]" c="3797.01"/>
              <i n="[Table1].[كلفة الشحن].&amp;[3.81654E3]" c="3816.54"/>
              <i n="[Table1].[كلفة الشحن].&amp;[3.857955E3]" c="3857.955"/>
              <i n="[Table1].[كلفة الشحن].&amp;[3.8961E3]" c="3896.1"/>
              <i n="[Table1].[كلفة الشحن].&amp;[3.9113999999999996E3]" c="3911.4"/>
              <i n="[Table1].[كلفة الشحن].&amp;[3.913245E3]" c="3913.245"/>
              <i n="[Table1].[كلفة الشحن].&amp;[3.935115E3]" c="3935.115"/>
              <i n="[Table1].[كلفة الشحن].&amp;[3.9621E3]" c="3962.1"/>
              <i n="[Table1].[كلفة الشحن].&amp;[3.9638999999999996E3]" c="3963.9"/>
              <i n="[Table1].[كلفة الشحن].&amp;[3.98475E3]" c="3984.75"/>
              <i n="[Table1].[كلفة الشحن].&amp;[3.9996E3]" c="3999.6"/>
              <i n="[Table1].[كلفة الشحن].&amp;[4.017E3]" c="4017"/>
              <i n="[Table1].[كلفة الشحن].&amp;[4.02318E3]" c="4023.18"/>
              <i n="[Table1].[كلفة الشحن].&amp;[4.04244E3]" c="4042.44"/>
              <i n="[Table1].[كلفة الشحن].&amp;[4.049955E3]" c="4049.955"/>
              <i n="[Table1].[كلفة الشحن].&amp;[4.0572E3]" c="4057.2"/>
              <i n="[Table1].[كلفة الشحن].&amp;[4.0741499999999996E3]" c="4074.15"/>
              <i n="[Table1].[كلفة الشحن].&amp;[4.08141E3]" c="4081.41"/>
              <i n="[Table1].[كلفة الشحن].&amp;[4.0992E3]" c="4099.2"/>
              <i n="[Table1].[كلفة الشحن].&amp;[4.105889999999999E3]" c="4105.89"/>
              <i n="[Table1].[كلفة الشحن].&amp;[4.137375E3]" c="4137.375"/>
              <i n="[Table1].[كلفة الشحن].&amp;[4.13868E3]" c="4138.68"/>
              <i n="[Table1].[كلفة الشحن].&amp;[4.15101E3]" c="4151.01"/>
              <i n="[Table1].[كلفة الشحن].&amp;[4.21095E3]" c="4210.95"/>
              <i n="[Table1].[كلفة الشحن].&amp;[4.22649E3]" c="4226.49"/>
              <i n="[Table1].[كلفة الشحن].&amp;[4.2402E3]" c="4240.2"/>
              <i n="[Table1].[كلفة الشحن].&amp;[4.309889999999999E3]" c="4309.89"/>
              <i n="[Table1].[كلفة الشحن].&amp;[4.326345E3]" c="4326.345"/>
              <i n="[Table1].[كلفة الشحن].&amp;[4.358099999999999E3]" c="4358.1"/>
              <i n="[Table1].[كلفة الشحن].&amp;[4.396275E3]" c="4396.275"/>
              <i n="[Table1].[كلفة الشحن].&amp;[4.4082E3]" c="4408.2"/>
              <i n="[Table1].[كلفة الشحن].&amp;[4.427385E3]" c="4427.385"/>
              <i n="[Table1].[كلفة الشحن].&amp;[4.43091E3]" c="4430.91"/>
              <i n="[Table1].[كلفة الشحن].&amp;[4.468139999999999E3]" c="4468.14"/>
              <i n="[Table1].[كلفة الشحن].&amp;[4.47921E3]" c="4479.21"/>
              <i n="[Table1].[كلفة الشحن].&amp;[4.507695E3]" c="4507.695"/>
              <i n="[Table1].[كلفة الشحن].&amp;[4.560599999999999E3]" c="4560.6"/>
              <i n="[Table1].[كلفة الشحن].&amp;[4.564889999999999E3]" c="4564.89"/>
              <i n="[Table1].[كلفة الشحن].&amp;[4.57884E3]" c="4578.84"/>
              <i n="[Table1].[كلفة الشحن].&amp;[4.59375E3]" c="4593.75"/>
              <i n="[Table1].[كلفة الشحن].&amp;[4.62429E3]" c="4624.29"/>
              <i n="[Table1].[كلفة الشحن].&amp;[4.64358E3]" c="4643.58"/>
              <i n="[Table1].[كلفة الشحن].&amp;[4.673025E3]" c="4673.025"/>
              <i n="[Table1].[كلفة الشحن].&amp;[4.67988E3]" c="4679.88"/>
              <i n="[Table1].[كلفة الشحن].&amp;[4.70115E3]" c="4701.15"/>
              <i n="[Table1].[كلفة الشحن].&amp;[4.72008E3]" c="4720.08"/>
              <i n="[Table1].[كلفة الشحن].&amp;[4.724099999999999E3]" c="4724.1"/>
              <i n="[Table1].[كلفة الشحن].&amp;[4.75569E3]" c="4755.69"/>
              <i n="[Table1].[كلفة الشحن].&amp;[4.75617E3]" c="4756.17"/>
              <i n="[Table1].[كلفة الشحن].&amp;[4.763955E3]" c="4763.955"/>
              <i n="[Table1].[كلفة الشحن].&amp;[4.77E3]" c="4770"/>
              <i n="[Table1].[كلفة الشحن].&amp;[4.779705E3]" c="4779.705"/>
              <i n="[Table1].[كلفة الشحن].&amp;[4.78503E3]" c="4785.03"/>
              <i n="[Table1].[كلفة الشحن].&amp;[4.8180599999999995E3]" c="4818.06"/>
              <i n="[Table1].[كلفة الشحن].&amp;[4.818179999999999E3]" c="4818.18"/>
              <i n="[Table1].[كلفة الشحن].&amp;[4.855139999999999E3]" c="4855.14"/>
              <i n="[Table1].[كلفة الشحن].&amp;[4.92288E3]" c="4922.88"/>
              <i n="[Table1].[كلفة الشحن].&amp;[4.92474E3]" c="4924.74"/>
              <i n="[Table1].[كلفة الشحن].&amp;[4.947E3]" c="4947"/>
              <i n="[Table1].[كلفة الشحن].&amp;[4.974825E3]" c="4974.825"/>
              <i n="[Table1].[كلفة الشحن].&amp;[4.98996E3]" c="4989.96"/>
              <i n="[Table1].[كلفة الشحن].&amp;[5.076075E3]" c="5076.075"/>
              <i n="[Table1].[كلفة الشحن].&amp;[5.100375E3]" c="5100.375"/>
              <i n="[Table1].[كلفة الشحن].&amp;[5.11488E3]" c="5114.88"/>
              <i n="[Table1].[كلفة الشحن].&amp;[5.22372E3]" c="5223.72"/>
              <i n="[Table1].[كلفة الشحن].&amp;[5.2404E3]" c="5240.4"/>
              <i n="[Table1].[كلفة الشحن].&amp;[5.2845599999999995E3]" c="5284.56"/>
              <i n="[Table1].[كلفة الشحن].&amp;[5.292E3]" c="5292"/>
              <i n="[Table1].[كلفة الشحن].&amp;[5.30199E3]" c="5301.99"/>
              <i n="[Table1].[كلفة الشحن].&amp;[5.31975E3]" c="5319.75"/>
              <i n="[Table1].[كلفة الشحن].&amp;[5.34234E3]" c="5342.34"/>
              <i n="[Table1].[كلفة الشحن].&amp;[5.36424E3]" c="5364.24"/>
              <i n="[Table1].[كلفة الشحن].&amp;[5.374889999999999E3]" c="5374.89"/>
              <i n="[Table1].[كلفة الشحن].&amp;[5.40594E3]" c="5405.94"/>
              <i n="[Table1].[كلفة الشحن].&amp;[5.409599999999999E3]" c="5409.6"/>
              <i n="[Table1].[كلفة الشحن].&amp;[5.415075E3]" c="5415.075"/>
              <i n="[Table1].[كلفة الشحن].&amp;[5.42295E3]" c="5422.95"/>
              <i n="[Table1].[كلفة الشحن].&amp;[5.439525E3]" c="5439.525"/>
              <i n="[Table1].[كلفة الشحن].&amp;[5.4405E3]" c="5440.5"/>
              <i n="[Table1].[كلفة الشحن].&amp;[5.4462E3]" c="5446.2"/>
              <i n="[Table1].[كلفة الشحن].&amp;[5.4843E3]" c="5484.3"/>
              <i n="[Table1].[كلفة الشحن].&amp;[5.526735E3]" c="5526.735"/>
              <i n="[Table1].[كلفة الشحن].&amp;[5.5407E3]" c="5540.7"/>
              <i n="[Table1].[كلفة الشحن].&amp;[5.74209E3]" c="5742.09"/>
              <i n="[Table1].[كلفة الشحن].&amp;[5.746455E3]" c="5746.455"/>
              <i n="[Table1].[كلفة الشحن].&amp;[5.7474E3]" c="5747.4"/>
              <i n="[Table1].[كلفة الشحن].&amp;[5.74821E3]" c="5748.21"/>
              <i n="[Table1].[كلفة الشحن].&amp;[5.772719999999999E3]" c="5772.72"/>
              <i n="[Table1].[كلفة الشحن].&amp;[5.77773E3]" c="5777.73"/>
              <i n="[Table1].[كلفة الشحن].&amp;[5.783219999999999E3]" c="5783.22"/>
              <i n="[Table1].[كلفة الشحن].&amp;[5.802929999999999E3]" c="5802.93"/>
              <i n="[Table1].[كلفة الشحن].&amp;[5.814285E3]" c="5814.285"/>
              <i n="[Table1].[كلفة الشحن].&amp;[5.900445E3]" c="5900.445"/>
              <i n="[Table1].[كلفة الشحن].&amp;[5.90121E3]" c="5901.21"/>
              <i n="[Table1].[كلفة الشحن].&amp;[5.9223E3]" c="5922.3"/>
              <i n="[Table1].[كلفة الشحن].&amp;[5.96505E3]" c="5965.05"/>
              <i n="[Table1].[كلفة الشحن].&amp;[6.00237E3]" c="6002.37"/>
              <i n="[Table1].[كلفة الشحن].&amp;[6.016724999999999E3]" c="6016.725"/>
              <i n="[Table1].[كلفة الشحن].&amp;[6.027735E3]" c="6027.735"/>
              <i n="[Table1].[كلفة الشحن].&amp;[6.051599999999999E3]" c="6051.6"/>
              <i n="[Table1].[كلفة الشحن].&amp;[6.05934E3]" c="6059.34"/>
              <i n="[Table1].[كلفة الشحن].&amp;[6.06315E3]" c="6063.15"/>
              <i n="[Table1].[كلفة الشحن].&amp;[6.06366E3]" c="6063.66"/>
              <i n="[Table1].[كلفة الشحن].&amp;[6.0795E3]" c="6079.5"/>
              <i n="[Table1].[كلفة الشحن].&amp;[6.094275E3]" c="6094.275"/>
              <i n="[Table1].[كلفة الشحن].&amp;[6.14394E3]" c="6143.94"/>
              <i n="[Table1].[كلفة الشحن].&amp;[6.147764999999999E3]" c="6147.765"/>
              <i n="[Table1].[كلفة الشحن].&amp;[6.162719999999999E3]" c="6162.72"/>
              <i n="[Table1].[كلفة الشحن].&amp;[6.2322E3]" c="6232.2"/>
              <i n="[Table1].[كلفة الشحن].&amp;[6.24195E3]" c="6241.95"/>
              <i n="[Table1].[كلفة الشحن].&amp;[6.27936E3]" c="6279.36"/>
              <i n="[Table1].[كلفة الشحن].&amp;[6.338804999999999E3]" c="6338.805"/>
              <i n="[Table1].[كلفة الشحن].&amp;[6.400259999999999E3]" c="6400.26"/>
              <i n="[Table1].[كلفة الشحن].&amp;[6.4005E3]" c="6400.5"/>
              <i n="[Table1].[كلفة الشحن].&amp;[6.42375E3]" c="6423.75"/>
              <i n="[Table1].[كلفة الشحن].&amp;[6.4539E3]" c="6453.9"/>
              <i n="[Table1].[كلفة الشحن].&amp;[6.46362E3]" c="6463.62"/>
              <i n="[Table1].[كلفة الشحن].&amp;[6.4740599999999995E3]" c="6474.06"/>
              <i n="[Table1].[كلفة الشحن].&amp;[6.495E3]" c="6495"/>
              <i n="[Table1].[كلفة الشحن].&amp;[6.496125E3]" c="6496.125"/>
              <i n="[Table1].[كلفة الشحن].&amp;[6.51744E3]" c="6517.44"/>
              <i n="[Table1].[كلفة الشحن].&amp;[6.51924E3]" c="6519.24"/>
              <i n="[Table1].[كلفة الشحن].&amp;[6.53037E3]" c="6530.37"/>
              <i n="[Table1].[كلفة الشحن].&amp;[6.53844E3]" c="6538.44"/>
              <i n="[Table1].[كلفة الشحن].&amp;[6.538455E3]" c="6538.455"/>
              <i n="[Table1].[كلفة الشحن].&amp;[6.548849999999999E3]" c="6548.85"/>
              <i n="[Table1].[كلفة الشحن].&amp;[6.565125E3]" c="6565.125"/>
              <i n="[Table1].[كلفة الشحن].&amp;[6.56871E3]" c="6568.71"/>
              <i n="[Table1].[كلفة الشحن].&amp;[6.574425E3]" c="6574.425"/>
              <i n="[Table1].[كلفة الشحن].&amp;[6.61125E3]" c="6611.25"/>
              <i n="[Table1].[كلفة الشحن].&amp;[6.63255E3]" c="6632.55"/>
              <i n="[Table1].[كلفة الشحن].&amp;[6.63534E3]" c="6635.34"/>
              <i n="[Table1].[كلفة الشحن].&amp;[6.643665E3]" c="6643.665"/>
              <i n="[Table1].[كلفة الشحن].&amp;[6.66E3]" c="6660"/>
              <i n="[Table1].[كلفة الشحن].&amp;[6.7032E3]" c="6703.2"/>
              <i n="[Table1].[كلفة الشحن].&amp;[6.76545E3]" c="6765.45"/>
              <i n="[Table1].[كلفة الشحن].&amp;[6.777405E3]" c="6777.405"/>
              <i n="[Table1].[كلفة الشحن].&amp;[6.7872E3]" c="6787.2"/>
              <i n="[Table1].[كلفة الشحن].&amp;[6.81462E3]" c="6814.62"/>
              <i n="[Table1].[كلفة الشحن].&amp;[6.82395E3]" c="6823.95"/>
              <i n="[Table1].[كلفة الشحن].&amp;[6.82923E3]" c="6829.23"/>
              <i n="[Table1].[كلفة الشحن].&amp;[6.8508E3]" c="6850.8"/>
              <i n="[Table1].[كلفة الشحن].&amp;[6.871679999999999E3]" c="6871.68"/>
              <i n="[Table1].[كلفة الشحن].&amp;[6.90204E3]" c="6902.04"/>
              <i n="[Table1].[كلفة الشحن].&amp;[6.907065E3]" c="6907.065"/>
              <i n="[Table1].[كلفة الشحن].&amp;[6.970259999999999E3]" c="6970.26"/>
              <i n="[Table1].[كلفة الشحن].&amp;[6.98058E3]" c="6980.58"/>
              <i n="[Table1].[كلفة الشحن].&amp;[6.9888E3]" c="6988.8"/>
              <i n="[Table1].[كلفة الشحن].&amp;[7.013639999999999E3]" c="7013.64"/>
              <i n="[Table1].[كلفة الشحن].&amp;[7.029599999999999E3]" c="7029.6"/>
              <i n="[Table1].[كلفة الشحن].&amp;[7.033259999999999E3]" c="7033.26"/>
              <i n="[Table1].[كلفة الشحن].&amp;[7.04916E3]" c="7049.16"/>
              <i n="[Table1].[كلفة الشحن].&amp;[7.07616E3]" c="7076.16"/>
              <i n="[Table1].[كلفة الشحن].&amp;[7.1148E3]" c="7114.8"/>
              <i n="[Table1].[كلفة الشحن].&amp;[7.13178E3]" c="7131.78"/>
              <i n="[Table1].[كلفة الشحن].&amp;[7.1350199999999995E3]" c="7135.02"/>
              <i n="[Table1].[كلفة الشحن].&amp;[7.1355E3]" c="7135.5"/>
              <i n="[Table1].[كلفة الشحن].&amp;[7.143165E3]" c="7143.165"/>
              <i n="[Table1].[كلفة الشحن].&amp;[7.179165E3]" c="7179.165"/>
              <i n="[Table1].[كلفة الشحن].&amp;[7.2323099999999995E3]" c="7232.31"/>
              <i n="[Table1].[كلفة الشحن].&amp;[7.253865E3]" c="7253.865"/>
              <i n="[Table1].[كلفة الشحن].&amp;[7.26432E3]" c="7264.32"/>
              <i n="[Table1].[كلفة الشحن].&amp;[7.282469999999999E3]" c="7282.47"/>
              <i n="[Table1].[كلفة الشحن].&amp;[7.33212E3]" c="7332.12"/>
              <i n="[Table1].[كلفة الشحن].&amp;[7.396724999999999E3]" c="7396.725"/>
              <i n="[Table1].[كلفة الشحن].&amp;[7.40484E3]" c="7404.84"/>
              <i n="[Table1].[كلفة الشحن].&amp;[7.407134999999999E3]" c="7407.135"/>
              <i n="[Table1].[كلفة الشحن].&amp;[7.42482E3]" c="7424.82"/>
              <i n="[Table1].[كلفة الشحن].&amp;[7.4292E3]" c="7429.2"/>
              <i n="[Table1].[كلفة الشحن].&amp;[7.430235E3]" c="7430.235"/>
              <i n="[Table1].[كلفة الشحن].&amp;[7.454219999999999E3]" c="7454.22"/>
              <i n="[Table1].[كلفة الشحن].&amp;[7.46544E3]" c="7465.44"/>
              <i n="[Table1].[كلفة الشحن].&amp;[7.468125E3]" c="7468.125"/>
              <i n="[Table1].[كلفة الشحن].&amp;[7.46982E3]" c="7469.82"/>
              <i n="[Table1].[كلفة الشحن].&amp;[7.470224999999999E3]" c="7470.225"/>
              <i n="[Table1].[كلفة الشحن].&amp;[7.47495E3]" c="7474.95"/>
              <i n="[Table1].[كلفة الشحن].&amp;[7.47648E3]" c="7476.48"/>
              <i n="[Table1].[كلفة الشحن].&amp;[7.4775E3]" c="7477.5"/>
              <i n="[Table1].[كلفة الشحن].&amp;[7.47765E3]" c="7477.65"/>
              <i n="[Table1].[كلفة الشحن].&amp;[7.491315E3]" c="7491.315"/>
              <i n="[Table1].[كلفة الشحن].&amp;[7.498575E3]" c="7498.575"/>
              <i n="[Table1].[كلفة الشحن].&amp;[7.49925E3]" c="7499.25"/>
              <i n="[Table1].[كلفة الشحن].&amp;[7.5467699999999995E3]" c="7546.77"/>
              <i n="[Table1].[كلفة الشحن].&amp;[7.561365E3]" c="7561.365"/>
              <i n="[Table1].[كلفة الشحن].&amp;[7.584E3]" c="7584"/>
              <i n="[Table1].[كلفة الشحن].&amp;[7.58667E3]" c="7586.67"/>
              <i n="[Table1].[كلفة الشحن].&amp;[7.61016E3]" c="7610.16"/>
              <i n="[Table1].[كلفة الشحن].&amp;[7.65648E3]" c="7656.48"/>
              <i n="[Table1].[كلفة الشحن].&amp;[7.67232E3]" c="7672.32"/>
              <i n="[Table1].[كلفة الشحن].&amp;[7.69491E3]" c="7694.91"/>
              <i n="[Table1].[كلفة الشحن].&amp;[7.70229E3]" c="7702.29"/>
              <i n="[Table1].[كلفة الشحن].&amp;[7.70796E3]" c="7707.96"/>
              <i n="[Table1].[كلفة الشحن].&amp;[7.783049999999999E3]" c="7783.05"/>
              <i n="[Table1].[كلفة الشحن].&amp;[7.80321E3]" c="7803.21"/>
              <i n="[Table1].[كلفة الشحن].&amp;[7.809525E3]" c="7809.525"/>
              <i n="[Table1].[كلفة الشحن].&amp;[7.82628E3]" c="7826.28"/>
              <i n="[Table1].[كلفة الشحن].&amp;[7.829639999999999E3]" c="7829.64"/>
              <i n="[Table1].[كلفة الشحن].&amp;[7.832639999999999E3]" c="7832.64"/>
              <i n="[Table1].[كلفة الشحن].&amp;[7.86675E3]" c="7866.75"/>
              <i n="[Table1].[كلفة الشحن].&amp;[7.89624E3]" c="7896.24"/>
              <i n="[Table1].[كلفة الشحن].&amp;[7.9693949999999995E3]" c="7969.395"/>
              <i n="[Table1].[كلفة الشحن].&amp;[8.019E3]" c="8019"/>
              <i n="[Table1].[كلفة الشحن].&amp;[8.0262E3]" c="8026.2"/>
              <i n="[Table1].[كلفة الشحن].&amp;[8.04969E3]" c="8049.69"/>
              <i n="[Table1].[كلفة الشحن].&amp;[8.0685E3]" c="8068.5"/>
              <i n="[Table1].[كلفة الشحن].&amp;[8.11482E3]" c="8114.82"/>
              <i n="[Table1].[كلفة الشحن].&amp;[8.154E3]" c="8154"/>
              <i n="[Table1].[كلفة الشحن].&amp;[8.159969999999999E3]" c="8159.97"/>
              <i n="[Table1].[كلفة الشحن].&amp;[8.167844999999999E3]" c="8167.845"/>
              <i n="[Table1].[كلفة الشحن].&amp;[8.16909E3]" c="8169.09"/>
              <i n="[Table1].[كلفة الشحن].&amp;[8.178525E3]" c="8178.525"/>
              <i n="[Table1].[كلفة الشحن].&amp;[8.19927E3]" c="8199.27"/>
              <i n="[Table1].[كلفة الشحن].&amp;[8.217855E3]" c="8217.855"/>
              <i n="[Table1].[كلفة الشحن].&amp;[8.262449999999998E3]" c="8262.45"/>
              <i n="[Table1].[كلفة الشحن].&amp;[8.31789E3]" c="8317.89"/>
              <i n="[Table1].[كلفة الشحن].&amp;[8.318699999999998E3]" c="8318.7"/>
              <i n="[Table1].[كلفة الشحن].&amp;[8.34438E3]" c="8344.38"/>
              <i n="[Table1].[كلفة الشحن].&amp;[8.345654999999998E3]" c="8345.655"/>
              <i n="[Table1].[كلفة الشحن].&amp;[8.37942E3]" c="8379.42"/>
              <i n="[Table1].[كلفة الشحن].&amp;[8.410199999999998E3]" c="8410.2"/>
              <i n="[Table1].[كلفة الشحن].&amp;[8.42715E3]" c="8427.15"/>
              <i n="[Table1].[كلفة الشحن].&amp;[8.44197E3]" c="8441.97"/>
              <i n="[Table1].[كلفة الشحن].&amp;[8.473244999999999E3]" c="8473.245"/>
              <i n="[Table1].[كلفة الشحن].&amp;[8.51535E3]" c="8515.35"/>
              <i n="[Table1].[كلفة الشحن].&amp;[8.541E3]" c="8541"/>
              <i n="[Table1].[كلفة الشحن].&amp;[8.57808E3]" c="8578.08"/>
              <i n="[Table1].[كلفة الشحن].&amp;[8.5875E3]" c="8587.5"/>
              <i n="[Table1].[كلفة الشحن].&amp;[8.64552E3]" c="8645.52"/>
              <i n="[Table1].[كلفة الشحن].&amp;[8.66439E3]" c="8664.39"/>
              <i n="[Table1].[كلفة الشحن].&amp;[8.67582E3]" c="8675.82"/>
              <i n="[Table1].[كلفة الشحن].&amp;[8.689619999999999E3]" c="8689.62"/>
              <i n="[Table1].[كلفة الشحن].&amp;[8.7048E3]" c="8704.8"/>
              <i n="[Table1].[كلفة الشحن].&amp;[8.725725E3]" c="8725.725"/>
              <i n="[Table1].[كلفة الشحن].&amp;[8.73126E3]" c="8731.26"/>
              <i n="[Table1].[كلفة الشحن].&amp;[8.732895E3]" c="8732.895"/>
              <i n="[Table1].[كلفة الشحن].&amp;[8.76177E3]" c="8761.77"/>
              <i n="[Table1].[كلفة الشحن].&amp;[8.76606E3]" c="8766.06"/>
              <i n="[Table1].[كلفة الشحن].&amp;[8.791635E3]" c="8791.635"/>
              <i n="[Table1].[كلفة الشحن].&amp;[8.79648E3]" c="8796.48"/>
              <i n="[Table1].[كلفة الشحن].&amp;[8.81742E3]" c="8817.42"/>
              <i n="[Table1].[كلفة الشحن].&amp;[8.826675E3]" c="8826.675"/>
            </range>
          </ranges>
        </level>
      </levels>
      <selections count="1">
        <selection n="[Table1].[كلفة الشحن].[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يخ_الاستيراد" xr10:uid="{A92F4EF4-A171-45AE-8BF4-4808C9A3B06D}" sourceName="[Table1].[تاريخ الاستيراد]">
  <pivotTables>
    <pivotTable tabId="13" name="PivotTable6"/>
    <pivotTable tabId="20" name="PivotTable6"/>
  </pivotTables>
  <data>
    <olap pivotCacheId="180133024">
      <levels count="2">
        <level uniqueName="[Table1].[تاريخ الاستيراد].[(All)]" sourceCaption="(All)" count="0"/>
        <level uniqueName="[Table1].[تاريخ الاستيراد].[تاريخ الاستيراد]" sourceCaption="تاريخ الاستيراد" count="679">
          <ranges>
            <range startItem="0">
              <i n="[Table1].[تاريخ الاستيراد].&amp;[2016-01-01T00:00:00]" c="1/1/2016"/>
              <i n="[Table1].[تاريخ الاستيراد].&amp;[2016-01-02T00:00:00]" c="1/2/2016"/>
              <i n="[Table1].[تاريخ الاستيراد].&amp;[2016-01-03T00:00:00]" c="1/3/2016"/>
              <i n="[Table1].[تاريخ الاستيراد].&amp;[2016-01-04T00:00:00]" c="1/4/2016"/>
              <i n="[Table1].[تاريخ الاستيراد].&amp;[2016-01-05T00:00:00]" c="1/5/2016"/>
              <i n="[Table1].[تاريخ الاستيراد].&amp;[2016-01-07T00:00:00]" c="1/7/2016"/>
              <i n="[Table1].[تاريخ الاستيراد].&amp;[2016-01-10T00:00:00]" c="1/10/2016"/>
              <i n="[Table1].[تاريخ الاستيراد].&amp;[2016-01-11T00:00:00]" c="1/11/2016"/>
              <i n="[Table1].[تاريخ الاستيراد].&amp;[2016-01-13T00:00:00]" c="1/13/2016"/>
              <i n="[Table1].[تاريخ الاستيراد].&amp;[2016-01-14T00:00:00]" c="1/14/2016"/>
              <i n="[Table1].[تاريخ الاستيراد].&amp;[2016-01-15T00:00:00]" c="1/15/2016"/>
              <i n="[Table1].[تاريخ الاستيراد].&amp;[2016-01-16T00:00:00]" c="1/16/2016"/>
              <i n="[Table1].[تاريخ الاستيراد].&amp;[2016-01-17T00:00:00]" c="1/17/2016"/>
              <i n="[Table1].[تاريخ الاستيراد].&amp;[2016-01-19T00:00:00]" c="1/19/2016"/>
              <i n="[Table1].[تاريخ الاستيراد].&amp;[2016-01-20T00:00:00]" c="1/20/2016"/>
              <i n="[Table1].[تاريخ الاستيراد].&amp;[2016-01-21T00:00:00]" c="1/21/2016"/>
              <i n="[Table1].[تاريخ الاستيراد].&amp;[2016-01-23T00:00:00]" c="1/23/2016"/>
              <i n="[Table1].[تاريخ الاستيراد].&amp;[2016-01-25T00:00:00]" c="1/25/2016"/>
              <i n="[Table1].[تاريخ الاستيراد].&amp;[2016-01-26T00:00:00]" c="1/26/2016"/>
              <i n="[Table1].[تاريخ الاستيراد].&amp;[2016-01-28T00:00:00]" c="1/28/2016"/>
              <i n="[Table1].[تاريخ الاستيراد].&amp;[2016-01-29T00:00:00]" c="1/29/2016"/>
              <i n="[Table1].[تاريخ الاستيراد].&amp;[2016-01-30T00:00:00]" c="1/30/2016"/>
              <i n="[Table1].[تاريخ الاستيراد].&amp;[2016-01-31T00:00:00]" c="1/31/2016"/>
              <i n="[Table1].[تاريخ الاستيراد].&amp;[2016-02-04T00:00:00]" c="2/4/2016"/>
              <i n="[Table1].[تاريخ الاستيراد].&amp;[2016-02-05T00:00:00]" c="2/5/2016"/>
              <i n="[Table1].[تاريخ الاستيراد].&amp;[2016-02-06T00:00:00]" c="2/6/2016"/>
              <i n="[Table1].[تاريخ الاستيراد].&amp;[2016-02-07T00:00:00]" c="2/7/2016"/>
              <i n="[Table1].[تاريخ الاستيراد].&amp;[2016-02-08T00:00:00]" c="2/8/2016"/>
              <i n="[Table1].[تاريخ الاستيراد].&amp;[2016-02-09T00:00:00]" c="2/9/2016"/>
              <i n="[Table1].[تاريخ الاستيراد].&amp;[2016-02-10T00:00:00]" c="2/10/2016"/>
              <i n="[Table1].[تاريخ الاستيراد].&amp;[2016-02-11T00:00:00]" c="2/11/2016"/>
              <i n="[Table1].[تاريخ الاستيراد].&amp;[2016-02-12T00:00:00]" c="2/12/2016"/>
              <i n="[Table1].[تاريخ الاستيراد].&amp;[2016-02-13T00:00:00]" c="2/13/2016"/>
              <i n="[Table1].[تاريخ الاستيراد].&amp;[2016-02-14T00:00:00]" c="2/14/2016"/>
              <i n="[Table1].[تاريخ الاستيراد].&amp;[2016-02-17T00:00:00]" c="2/17/2016"/>
              <i n="[Table1].[تاريخ الاستيراد].&amp;[2016-02-18T00:00:00]" c="2/18/2016"/>
              <i n="[Table1].[تاريخ الاستيراد].&amp;[2016-02-19T00:00:00]" c="2/19/2016"/>
              <i n="[Table1].[تاريخ الاستيراد].&amp;[2016-02-20T00:00:00]" c="2/20/2016"/>
              <i n="[Table1].[تاريخ الاستيراد].&amp;[2016-02-21T00:00:00]" c="2/21/2016"/>
              <i n="[Table1].[تاريخ الاستيراد].&amp;[2016-02-22T00:00:00]" c="2/22/2016"/>
              <i n="[Table1].[تاريخ الاستيراد].&amp;[2016-02-26T00:00:00]" c="2/26/2016"/>
              <i n="[Table1].[تاريخ الاستيراد].&amp;[2016-02-27T00:00:00]" c="2/27/2016"/>
              <i n="[Table1].[تاريخ الاستيراد].&amp;[2016-02-28T00:00:00]" c="2/28/2016"/>
              <i n="[Table1].[تاريخ الاستيراد].&amp;[2016-03-03T00:00:00]" c="3/3/2016"/>
              <i n="[Table1].[تاريخ الاستيراد].&amp;[2016-03-05T00:00:00]" c="3/5/2016"/>
              <i n="[Table1].[تاريخ الاستيراد].&amp;[2016-03-07T00:00:00]" c="3/7/2016"/>
              <i n="[Table1].[تاريخ الاستيراد].&amp;[2016-03-11T00:00:00]" c="3/11/2016"/>
              <i n="[Table1].[تاريخ الاستيراد].&amp;[2016-03-12T00:00:00]" c="3/12/2016"/>
              <i n="[Table1].[تاريخ الاستيراد].&amp;[2016-03-13T00:00:00]" c="3/13/2016"/>
              <i n="[Table1].[تاريخ الاستيراد].&amp;[2016-03-15T00:00:00]" c="3/15/2016"/>
              <i n="[Table1].[تاريخ الاستيراد].&amp;[2016-03-16T00:00:00]" c="3/16/2016"/>
              <i n="[Table1].[تاريخ الاستيراد].&amp;[2016-03-17T00:00:00]" c="3/17/2016"/>
              <i n="[Table1].[تاريخ الاستيراد].&amp;[2016-03-18T00:00:00]" c="3/18/2016"/>
              <i n="[Table1].[تاريخ الاستيراد].&amp;[2016-03-19T00:00:00]" c="3/19/2016"/>
              <i n="[Table1].[تاريخ الاستيراد].&amp;[2016-03-20T00:00:00]" c="3/20/2016"/>
              <i n="[Table1].[تاريخ الاستيراد].&amp;[2016-03-21T00:00:00]" c="3/21/2016"/>
              <i n="[Table1].[تاريخ الاستيراد].&amp;[2016-03-22T00:00:00]" c="3/22/2016"/>
              <i n="[Table1].[تاريخ الاستيراد].&amp;[2016-03-23T00:00:00]" c="3/23/2016"/>
              <i n="[Table1].[تاريخ الاستيراد].&amp;[2016-03-25T00:00:00]" c="3/25/2016"/>
              <i n="[Table1].[تاريخ الاستيراد].&amp;[2016-03-28T00:00:00]" c="3/28/2016"/>
              <i n="[Table1].[تاريخ الاستيراد].&amp;[2016-03-29T00:00:00]" c="3/29/2016"/>
              <i n="[Table1].[تاريخ الاستيراد].&amp;[2016-03-30T00:00:00]" c="3/30/2016"/>
              <i n="[Table1].[تاريخ الاستيراد].&amp;[2016-03-31T00:00:00]" c="3/31/2016"/>
              <i n="[Table1].[تاريخ الاستيراد].&amp;[2016-04-01T00:00:00]" c="4/1/2016"/>
              <i n="[Table1].[تاريخ الاستيراد].&amp;[2016-04-02T00:00:00]" c="4/2/2016"/>
              <i n="[Table1].[تاريخ الاستيراد].&amp;[2016-04-03T00:00:00]" c="4/3/2016"/>
              <i n="[Table1].[تاريخ الاستيراد].&amp;[2016-04-07T00:00:00]" c="4/7/2016"/>
              <i n="[Table1].[تاريخ الاستيراد].&amp;[2016-04-10T00:00:00]" c="4/10/2016"/>
              <i n="[Table1].[تاريخ الاستيراد].&amp;[2016-04-12T00:00:00]" c="4/12/2016"/>
              <i n="[Table1].[تاريخ الاستيراد].&amp;[2016-04-13T00:00:00]" c="4/13/2016"/>
              <i n="[Table1].[تاريخ الاستيراد].&amp;[2016-04-15T00:00:00]" c="4/15/2016"/>
              <i n="[Table1].[تاريخ الاستيراد].&amp;[2016-04-18T00:00:00]" c="4/18/2016"/>
              <i n="[Table1].[تاريخ الاستيراد].&amp;[2016-04-19T00:00:00]" c="4/19/2016"/>
              <i n="[Table1].[تاريخ الاستيراد].&amp;[2016-04-20T00:00:00]" c="4/20/2016"/>
              <i n="[Table1].[تاريخ الاستيراد].&amp;[2016-04-22T00:00:00]" c="4/22/2016"/>
              <i n="[Table1].[تاريخ الاستيراد].&amp;[2016-04-23T00:00:00]" c="4/23/2016"/>
              <i n="[Table1].[تاريخ الاستيراد].&amp;[2016-04-24T00:00:00]" c="4/24/2016"/>
              <i n="[Table1].[تاريخ الاستيراد].&amp;[2016-04-28T00:00:00]" c="4/28/2016"/>
              <i n="[Table1].[تاريخ الاستيراد].&amp;[2016-04-29T00:00:00]" c="4/29/2016"/>
              <i n="[Table1].[تاريخ الاستيراد].&amp;[2016-05-03T00:00:00]" c="5/3/2016"/>
              <i n="[Table1].[تاريخ الاستيراد].&amp;[2016-05-05T00:00:00]" c="5/5/2016"/>
              <i n="[Table1].[تاريخ الاستيراد].&amp;[2016-05-06T00:00:00]" c="5/6/2016"/>
              <i n="[Table1].[تاريخ الاستيراد].&amp;[2016-05-07T00:00:00]" c="5/7/2016"/>
              <i n="[Table1].[تاريخ الاستيراد].&amp;[2016-05-09T00:00:00]" c="5/9/2016"/>
              <i n="[Table1].[تاريخ الاستيراد].&amp;[2016-05-10T00:00:00]" c="5/10/2016"/>
              <i n="[Table1].[تاريخ الاستيراد].&amp;[2016-05-11T00:00:00]" c="5/11/2016"/>
              <i n="[Table1].[تاريخ الاستيراد].&amp;[2016-05-12T00:00:00]" c="5/12/2016"/>
              <i n="[Table1].[تاريخ الاستيراد].&amp;[2016-05-13T00:00:00]" c="5/13/2016"/>
              <i n="[Table1].[تاريخ الاستيراد].&amp;[2016-05-14T00:00:00]" c="5/14/2016"/>
              <i n="[Table1].[تاريخ الاستيراد].&amp;[2016-05-16T00:00:00]" c="5/16/2016"/>
              <i n="[Table1].[تاريخ الاستيراد].&amp;[2016-05-17T00:00:00]" c="5/17/2016"/>
              <i n="[Table1].[تاريخ الاستيراد].&amp;[2016-05-20T00:00:00]" c="5/20/2016"/>
              <i n="[Table1].[تاريخ الاستيراد].&amp;[2016-05-21T00:00:00]" c="5/21/2016"/>
              <i n="[Table1].[تاريخ الاستيراد].&amp;[2016-05-22T00:00:00]" c="5/22/2016"/>
              <i n="[Table1].[تاريخ الاستيراد].&amp;[2016-05-23T00:00:00]" c="5/23/2016"/>
              <i n="[Table1].[تاريخ الاستيراد].&amp;[2016-05-25T00:00:00]" c="5/25/2016"/>
              <i n="[Table1].[تاريخ الاستيراد].&amp;[2016-05-27T00:00:00]" c="5/27/2016"/>
              <i n="[Table1].[تاريخ الاستيراد].&amp;[2016-05-28T00:00:00]" c="5/28/2016"/>
              <i n="[Table1].[تاريخ الاستيراد].&amp;[2016-05-29T00:00:00]" c="5/29/2016"/>
              <i n="[Table1].[تاريخ الاستيراد].&amp;[2016-05-30T00:00:00]" c="5/30/2016"/>
              <i n="[Table1].[تاريخ الاستيراد].&amp;[2016-05-31T00:00:00]" c="5/31/2016"/>
              <i n="[Table1].[تاريخ الاستيراد].&amp;[2016-06-01T00:00:00]" c="6/1/2016"/>
              <i n="[Table1].[تاريخ الاستيراد].&amp;[2016-06-02T00:00:00]" c="6/2/2016"/>
              <i n="[Table1].[تاريخ الاستيراد].&amp;[2016-06-03T00:00:00]" c="6/3/2016"/>
              <i n="[Table1].[تاريخ الاستيراد].&amp;[2016-06-04T00:00:00]" c="6/4/2016"/>
              <i n="[Table1].[تاريخ الاستيراد].&amp;[2016-06-05T00:00:00]" c="6/5/2016"/>
              <i n="[Table1].[تاريخ الاستيراد].&amp;[2016-06-06T00:00:00]" c="6/6/2016"/>
              <i n="[Table1].[تاريخ الاستيراد].&amp;[2016-06-07T00:00:00]" c="6/7/2016"/>
              <i n="[Table1].[تاريخ الاستيراد].&amp;[2016-06-08T00:00:00]" c="6/8/2016"/>
              <i n="[Table1].[تاريخ الاستيراد].&amp;[2016-06-09T00:00:00]" c="6/9/2016"/>
              <i n="[Table1].[تاريخ الاستيراد].&amp;[2016-06-10T00:00:00]" c="6/10/2016"/>
              <i n="[Table1].[تاريخ الاستيراد].&amp;[2016-06-11T00:00:00]" c="6/11/2016"/>
              <i n="[Table1].[تاريخ الاستيراد].&amp;[2016-06-12T00:00:00]" c="6/12/2016"/>
              <i n="[Table1].[تاريخ الاستيراد].&amp;[2016-06-13T00:00:00]" c="6/13/2016"/>
              <i n="[Table1].[تاريخ الاستيراد].&amp;[2016-06-14T00:00:00]" c="6/14/2016"/>
              <i n="[Table1].[تاريخ الاستيراد].&amp;[2016-06-16T00:00:00]" c="6/16/2016"/>
              <i n="[Table1].[تاريخ الاستيراد].&amp;[2016-06-18T00:00:00]" c="6/18/2016"/>
              <i n="[Table1].[تاريخ الاستيراد].&amp;[2016-06-21T00:00:00]" c="6/21/2016"/>
              <i n="[Table1].[تاريخ الاستيراد].&amp;[2016-06-24T00:00:00]" c="6/24/2016"/>
              <i n="[Table1].[تاريخ الاستيراد].&amp;[2016-06-25T00:00:00]" c="6/25/2016"/>
              <i n="[Table1].[تاريخ الاستيراد].&amp;[2016-06-26T00:00:00]" c="6/26/2016"/>
              <i n="[Table1].[تاريخ الاستيراد].&amp;[2016-06-27T00:00:00]" c="6/27/2016"/>
              <i n="[Table1].[تاريخ الاستيراد].&amp;[2016-06-28T00:00:00]" c="6/28/2016"/>
              <i n="[Table1].[تاريخ الاستيراد].&amp;[2016-06-29T00:00:00]" c="6/29/2016"/>
              <i n="[Table1].[تاريخ الاستيراد].&amp;[2016-06-30T00:00:00]" c="6/30/2016"/>
              <i n="[Table1].[تاريخ الاستيراد].&amp;[2016-07-01T00:00:00]" c="7/1/2016"/>
              <i n="[Table1].[تاريخ الاستيراد].&amp;[2016-07-02T00:00:00]" c="7/2/2016"/>
              <i n="[Table1].[تاريخ الاستيراد].&amp;[2016-07-03T00:00:00]" c="7/3/2016"/>
              <i n="[Table1].[تاريخ الاستيراد].&amp;[2016-07-05T00:00:00]" c="7/5/2016"/>
              <i n="[Table1].[تاريخ الاستيراد].&amp;[2016-07-06T00:00:00]" c="7/6/2016"/>
              <i n="[Table1].[تاريخ الاستيراد].&amp;[2016-07-08T00:00:00]" c="7/8/2016"/>
              <i n="[Table1].[تاريخ الاستيراد].&amp;[2016-07-09T00:00:00]" c="7/9/2016"/>
              <i n="[Table1].[تاريخ الاستيراد].&amp;[2016-07-10T00:00:00]" c="7/10/2016"/>
              <i n="[Table1].[تاريخ الاستيراد].&amp;[2016-07-11T00:00:00]" c="7/11/2016"/>
              <i n="[Table1].[تاريخ الاستيراد].&amp;[2016-07-12T00:00:00]" c="7/12/2016"/>
              <i n="[Table1].[تاريخ الاستيراد].&amp;[2016-07-13T00:00:00]" c="7/13/2016"/>
              <i n="[Table1].[تاريخ الاستيراد].&amp;[2016-07-14T00:00:00]" c="7/14/2016"/>
              <i n="[Table1].[تاريخ الاستيراد].&amp;[2016-07-16T00:00:00]" c="7/16/2016"/>
              <i n="[Table1].[تاريخ الاستيراد].&amp;[2016-07-17T00:00:00]" c="7/17/2016"/>
              <i n="[Table1].[تاريخ الاستيراد].&amp;[2016-07-19T00:00:00]" c="7/19/2016"/>
              <i n="[Table1].[تاريخ الاستيراد].&amp;[2016-07-21T00:00:00]" c="7/21/2016"/>
              <i n="[Table1].[تاريخ الاستيراد].&amp;[2016-07-22T00:00:00]" c="7/22/2016"/>
              <i n="[Table1].[تاريخ الاستيراد].&amp;[2016-07-23T00:00:00]" c="7/23/2016"/>
              <i n="[Table1].[تاريخ الاستيراد].&amp;[2016-07-24T00:00:00]" c="7/24/2016"/>
              <i n="[Table1].[تاريخ الاستيراد].&amp;[2016-07-25T00:00:00]" c="7/25/2016"/>
              <i n="[Table1].[تاريخ الاستيراد].&amp;[2016-07-26T00:00:00]" c="7/26/2016"/>
              <i n="[Table1].[تاريخ الاستيراد].&amp;[2016-07-27T00:00:00]" c="7/27/2016"/>
              <i n="[Table1].[تاريخ الاستيراد].&amp;[2016-07-28T00:00:00]" c="7/28/2016"/>
              <i n="[Table1].[تاريخ الاستيراد].&amp;[2016-07-29T00:00:00]" c="7/29/2016"/>
              <i n="[Table1].[تاريخ الاستيراد].&amp;[2016-07-30T00:00:00]" c="7/30/2016"/>
              <i n="[Table1].[تاريخ الاستيراد].&amp;[2016-07-31T00:00:00]" c="7/31/2016"/>
              <i n="[Table1].[تاريخ الاستيراد].&amp;[2016-08-01T00:00:00]" c="8/1/2016"/>
              <i n="[Table1].[تاريخ الاستيراد].&amp;[2016-08-02T00:00:00]" c="8/2/2016"/>
              <i n="[Table1].[تاريخ الاستيراد].&amp;[2016-08-03T00:00:00]" c="8/3/2016"/>
              <i n="[Table1].[تاريخ الاستيراد].&amp;[2016-08-04T00:00:00]" c="8/4/2016"/>
              <i n="[Table1].[تاريخ الاستيراد].&amp;[2016-08-06T00:00:00]" c="8/6/2016"/>
              <i n="[Table1].[تاريخ الاستيراد].&amp;[2016-08-07T00:00:00]" c="8/7/2016"/>
              <i n="[Table1].[تاريخ الاستيراد].&amp;[2016-08-08T00:00:00]" c="8/8/2016"/>
              <i n="[Table1].[تاريخ الاستيراد].&amp;[2016-08-09T00:00:00]" c="8/9/2016"/>
              <i n="[Table1].[تاريخ الاستيراد].&amp;[2016-08-10T00:00:00]" c="8/10/2016"/>
              <i n="[Table1].[تاريخ الاستيراد].&amp;[2016-08-14T00:00:00]" c="8/14/2016"/>
              <i n="[Table1].[تاريخ الاستيراد].&amp;[2016-08-15T00:00:00]" c="8/15/2016"/>
              <i n="[Table1].[تاريخ الاستيراد].&amp;[2016-08-16T00:00:00]" c="8/16/2016"/>
              <i n="[Table1].[تاريخ الاستيراد].&amp;[2016-08-17T00:00:00]" c="8/17/2016"/>
              <i n="[Table1].[تاريخ الاستيراد].&amp;[2016-08-18T00:00:00]" c="8/18/2016"/>
              <i n="[Table1].[تاريخ الاستيراد].&amp;[2016-08-19T00:00:00]" c="8/19/2016"/>
              <i n="[Table1].[تاريخ الاستيراد].&amp;[2016-08-21T00:00:00]" c="8/21/2016"/>
              <i n="[Table1].[تاريخ الاستيراد].&amp;[2016-08-22T00:00:00]" c="8/22/2016"/>
              <i n="[Table1].[تاريخ الاستيراد].&amp;[2016-08-25T00:00:00]" c="8/25/2016"/>
              <i n="[Table1].[تاريخ الاستيراد].&amp;[2016-08-26T00:00:00]" c="8/26/2016"/>
              <i n="[Table1].[تاريخ الاستيراد].&amp;[2016-08-27T00:00:00]" c="8/27/2016"/>
              <i n="[Table1].[تاريخ الاستيراد].&amp;[2016-08-28T00:00:00]" c="8/28/2016"/>
              <i n="[Table1].[تاريخ الاستيراد].&amp;[2016-08-29T00:00:00]" c="8/29/2016"/>
              <i n="[Table1].[تاريخ الاستيراد].&amp;[2016-08-30T00:00:00]" c="8/30/2016"/>
              <i n="[Table1].[تاريخ الاستيراد].&amp;[2016-08-31T00:00:00]" c="8/31/2016"/>
              <i n="[Table1].[تاريخ الاستيراد].&amp;[2016-09-01T00:00:00]" c="9/1/2016"/>
              <i n="[Table1].[تاريخ الاستيراد].&amp;[2016-09-02T00:00:00]" c="9/2/2016"/>
              <i n="[Table1].[تاريخ الاستيراد].&amp;[2016-09-03T00:00:00]" c="9/3/2016"/>
              <i n="[Table1].[تاريخ الاستيراد].&amp;[2016-09-04T00:00:00]" c="9/4/2016"/>
              <i n="[Table1].[تاريخ الاستيراد].&amp;[2016-09-05T00:00:00]" c="9/5/2016"/>
              <i n="[Table1].[تاريخ الاستيراد].&amp;[2016-09-06T00:00:00]" c="9/6/2016"/>
              <i n="[Table1].[تاريخ الاستيراد].&amp;[2016-09-08T00:00:00]" c="9/8/2016"/>
              <i n="[Table1].[تاريخ الاستيراد].&amp;[2016-09-09T00:00:00]" c="9/9/2016"/>
              <i n="[Table1].[تاريخ الاستيراد].&amp;[2016-09-10T00:00:00]" c="9/10/2016"/>
              <i n="[Table1].[تاريخ الاستيراد].&amp;[2016-09-11T00:00:00]" c="9/11/2016"/>
              <i n="[Table1].[تاريخ الاستيراد].&amp;[2016-09-12T00:00:00]" c="9/12/2016"/>
              <i n="[Table1].[تاريخ الاستيراد].&amp;[2016-09-13T00:00:00]" c="9/13/2016"/>
              <i n="[Table1].[تاريخ الاستيراد].&amp;[2016-09-14T00:00:00]" c="9/14/2016"/>
              <i n="[Table1].[تاريخ الاستيراد].&amp;[2016-09-15T00:00:00]" c="9/15/2016"/>
              <i n="[Table1].[تاريخ الاستيراد].&amp;[2016-09-16T00:00:00]" c="9/16/2016"/>
              <i n="[Table1].[تاريخ الاستيراد].&amp;[2016-09-17T00:00:00]" c="9/17/2016"/>
              <i n="[Table1].[تاريخ الاستيراد].&amp;[2016-09-18T00:00:00]" c="9/18/2016"/>
              <i n="[Table1].[تاريخ الاستيراد].&amp;[2016-09-19T00:00:00]" c="9/19/2016"/>
              <i n="[Table1].[تاريخ الاستيراد].&amp;[2016-09-20T00:00:00]" c="9/20/2016"/>
              <i n="[Table1].[تاريخ الاستيراد].&amp;[2016-09-21T00:00:00]" c="9/21/2016"/>
              <i n="[Table1].[تاريخ الاستيراد].&amp;[2016-09-22T00:00:00]" c="9/22/2016"/>
              <i n="[Table1].[تاريخ الاستيراد].&amp;[2016-09-24T00:00:00]" c="9/24/2016"/>
              <i n="[Table1].[تاريخ الاستيراد].&amp;[2016-09-25T00:00:00]" c="9/25/2016"/>
              <i n="[Table1].[تاريخ الاستيراد].&amp;[2016-09-26T00:00:00]" c="9/26/2016"/>
              <i n="[Table1].[تاريخ الاستيراد].&amp;[2016-09-27T00:00:00]" c="9/27/2016"/>
              <i n="[Table1].[تاريخ الاستيراد].&amp;[2016-09-28T00:00:00]" c="9/28/2016"/>
              <i n="[Table1].[تاريخ الاستيراد].&amp;[2016-10-02T00:00:00]" c="10/2/2016"/>
              <i n="[Table1].[تاريخ الاستيراد].&amp;[2016-10-03T00:00:00]" c="10/3/2016"/>
              <i n="[Table1].[تاريخ الاستيراد].&amp;[2016-10-04T00:00:00]" c="10/4/2016"/>
              <i n="[Table1].[تاريخ الاستيراد].&amp;[2016-10-06T00:00:00]" c="10/6/2016"/>
              <i n="[Table1].[تاريخ الاستيراد].&amp;[2016-10-07T00:00:00]" c="10/7/2016"/>
              <i n="[Table1].[تاريخ الاستيراد].&amp;[2016-10-09T00:00:00]" c="10/9/2016"/>
              <i n="[Table1].[تاريخ الاستيراد].&amp;[2016-10-10T00:00:00]" c="10/10/2016"/>
              <i n="[Table1].[تاريخ الاستيراد].&amp;[2016-10-11T00:00:00]" c="10/11/2016"/>
              <i n="[Table1].[تاريخ الاستيراد].&amp;[2016-10-12T00:00:00]" c="10/12/2016"/>
              <i n="[Table1].[تاريخ الاستيراد].&amp;[2016-10-13T00:00:00]" c="10/13/2016"/>
              <i n="[Table1].[تاريخ الاستيراد].&amp;[2016-10-14T00:00:00]" c="10/14/2016"/>
              <i n="[Table1].[تاريخ الاستيراد].&amp;[2016-10-16T00:00:00]" c="10/16/2016"/>
              <i n="[Table1].[تاريخ الاستيراد].&amp;[2016-10-17T00:00:00]" c="10/17/2016"/>
              <i n="[Table1].[تاريخ الاستيراد].&amp;[2016-10-18T00:00:00]" c="10/18/2016"/>
              <i n="[Table1].[تاريخ الاستيراد].&amp;[2016-10-19T00:00:00]" c="10/19/2016"/>
              <i n="[Table1].[تاريخ الاستيراد].&amp;[2016-10-20T00:00:00]" c="10/20/2016"/>
              <i n="[Table1].[تاريخ الاستيراد].&amp;[2016-10-22T00:00:00]" c="10/22/2016"/>
              <i n="[Table1].[تاريخ الاستيراد].&amp;[2016-10-23T00:00:00]" c="10/23/2016"/>
              <i n="[Table1].[تاريخ الاستيراد].&amp;[2016-10-24T00:00:00]" c="10/24/2016"/>
              <i n="[Table1].[تاريخ الاستيراد].&amp;[2016-10-26T00:00:00]" c="10/26/2016"/>
              <i n="[Table1].[تاريخ الاستيراد].&amp;[2016-10-28T00:00:00]" c="10/28/2016"/>
              <i n="[Table1].[تاريخ الاستيراد].&amp;[2016-10-29T00:00:00]" c="10/29/2016"/>
              <i n="[Table1].[تاريخ الاستيراد].&amp;[2016-10-30T00:00:00]" c="10/30/2016"/>
              <i n="[Table1].[تاريخ الاستيراد].&amp;[2016-10-31T00:00:00]" c="10/31/2016"/>
              <i n="[Table1].[تاريخ الاستيراد].&amp;[2016-11-01T00:00:00]" c="11/1/2016"/>
              <i n="[Table1].[تاريخ الاستيراد].&amp;[2016-11-02T00:00:00]" c="11/2/2016"/>
              <i n="[Table1].[تاريخ الاستيراد].&amp;[2016-11-03T00:00:00]" c="11/3/2016"/>
              <i n="[Table1].[تاريخ الاستيراد].&amp;[2016-11-04T00:00:00]" c="11/4/2016"/>
              <i n="[Table1].[تاريخ الاستيراد].&amp;[2016-11-05T00:00:00]" c="11/5/2016"/>
              <i n="[Table1].[تاريخ الاستيراد].&amp;[2016-11-06T00:00:00]" c="11/6/2016"/>
              <i n="[Table1].[تاريخ الاستيراد].&amp;[2016-11-08T00:00:00]" c="11/8/2016"/>
              <i n="[Table1].[تاريخ الاستيراد].&amp;[2016-11-09T00:00:00]" c="11/9/2016"/>
              <i n="[Table1].[تاريخ الاستيراد].&amp;[2016-11-11T00:00:00]" c="11/11/2016"/>
              <i n="[Table1].[تاريخ الاستيراد].&amp;[2016-11-12T00:00:00]" c="11/12/2016"/>
              <i n="[Table1].[تاريخ الاستيراد].&amp;[2016-11-14T00:00:00]" c="11/14/2016"/>
              <i n="[Table1].[تاريخ الاستيراد].&amp;[2016-11-15T00:00:00]" c="11/15/2016"/>
              <i n="[Table1].[تاريخ الاستيراد].&amp;[2016-11-16T00:00:00]" c="11/16/2016"/>
              <i n="[Table1].[تاريخ الاستيراد].&amp;[2016-11-17T00:00:00]" c="11/17/2016"/>
              <i n="[Table1].[تاريخ الاستيراد].&amp;[2016-11-18T00:00:00]" c="11/18/2016"/>
              <i n="[Table1].[تاريخ الاستيراد].&amp;[2016-11-19T00:00:00]" c="11/19/2016"/>
              <i n="[Table1].[تاريخ الاستيراد].&amp;[2016-11-20T00:00:00]" c="11/20/2016"/>
              <i n="[Table1].[تاريخ الاستيراد].&amp;[2016-11-21T00:00:00]" c="11/21/2016"/>
              <i n="[Table1].[تاريخ الاستيراد].&amp;[2016-11-25T00:00:00]" c="11/25/2016"/>
              <i n="[Table1].[تاريخ الاستيراد].&amp;[2016-11-26T00:00:00]" c="11/26/2016"/>
              <i n="[Table1].[تاريخ الاستيراد].&amp;[2016-11-27T00:00:00]" c="11/27/2016"/>
              <i n="[Table1].[تاريخ الاستيراد].&amp;[2016-11-28T00:00:00]" c="11/28/2016"/>
              <i n="[Table1].[تاريخ الاستيراد].&amp;[2016-11-29T00:00:00]" c="11/29/2016"/>
              <i n="[Table1].[تاريخ الاستيراد].&amp;[2016-12-01T00:00:00]" c="12/1/2016"/>
              <i n="[Table1].[تاريخ الاستيراد].&amp;[2016-12-04T00:00:00]" c="12/4/2016"/>
              <i n="[Table1].[تاريخ الاستيراد].&amp;[2016-12-05T00:00:00]" c="12/5/2016"/>
              <i n="[Table1].[تاريخ الاستيراد].&amp;[2016-12-06T00:00:00]" c="12/6/2016"/>
              <i n="[Table1].[تاريخ الاستيراد].&amp;[2016-12-07T00:00:00]" c="12/7/2016"/>
              <i n="[Table1].[تاريخ الاستيراد].&amp;[2016-12-08T00:00:00]" c="12/8/2016"/>
              <i n="[Table1].[تاريخ الاستيراد].&amp;[2016-12-09T00:00:00]" c="12/9/2016"/>
              <i n="[Table1].[تاريخ الاستيراد].&amp;[2016-12-10T00:00:00]" c="12/10/2016"/>
              <i n="[Table1].[تاريخ الاستيراد].&amp;[2016-12-11T00:00:00]" c="12/11/2016"/>
              <i n="[Table1].[تاريخ الاستيراد].&amp;[2016-12-12T00:00:00]" c="12/12/2016"/>
              <i n="[Table1].[تاريخ الاستيراد].&amp;[2016-12-14T00:00:00]" c="12/14/2016"/>
              <i n="[Table1].[تاريخ الاستيراد].&amp;[2016-12-15T00:00:00]" c="12/15/2016"/>
              <i n="[Table1].[تاريخ الاستيراد].&amp;[2016-12-16T00:00:00]" c="12/16/2016"/>
              <i n="[Table1].[تاريخ الاستيراد].&amp;[2016-12-18T00:00:00]" c="12/18/2016"/>
              <i n="[Table1].[تاريخ الاستيراد].&amp;[2016-12-19T00:00:00]" c="12/19/2016"/>
              <i n="[Table1].[تاريخ الاستيراد].&amp;[2016-12-20T00:00:00]" c="12/20/2016"/>
              <i n="[Table1].[تاريخ الاستيراد].&amp;[2016-12-21T00:00:00]" c="12/21/2016"/>
              <i n="[Table1].[تاريخ الاستيراد].&amp;[2016-12-22T00:00:00]" c="12/22/2016"/>
              <i n="[Table1].[تاريخ الاستيراد].&amp;[2016-12-23T00:00:00]" c="12/23/2016"/>
              <i n="[Table1].[تاريخ الاستيراد].&amp;[2016-12-24T00:00:00]" c="12/24/2016"/>
              <i n="[Table1].[تاريخ الاستيراد].&amp;[2016-12-25T00:00:00]" c="12/25/2016"/>
              <i n="[Table1].[تاريخ الاستيراد].&amp;[2016-12-26T00:00:00]" c="12/26/2016"/>
              <i n="[Table1].[تاريخ الاستيراد].&amp;[2016-12-27T00:00:00]" c="12/27/2016"/>
              <i n="[Table1].[تاريخ الاستيراد].&amp;[2016-12-29T00:00:00]" c="12/29/2016"/>
              <i n="[Table1].[تاريخ الاستيراد].&amp;[2016-12-30T00:00:00]" c="12/30/2016"/>
              <i n="[Table1].[تاريخ الاستيراد].&amp;[2016-12-31T00:00:00]" c="12/31/2016"/>
              <i n="[Table1].[تاريخ الاستيراد].&amp;[2017-01-01T00:00:00]" c="1/1/2017"/>
              <i n="[Table1].[تاريخ الاستيراد].&amp;[2017-01-07T00:00:00]" c="1/7/2017"/>
              <i n="[Table1].[تاريخ الاستيراد].&amp;[2017-01-08T00:00:00]" c="1/8/2017"/>
              <i n="[Table1].[تاريخ الاستيراد].&amp;[2017-01-09T00:00:00]" c="1/9/2017"/>
              <i n="[Table1].[تاريخ الاستيراد].&amp;[2017-01-10T00:00:00]" c="1/10/2017"/>
              <i n="[Table1].[تاريخ الاستيراد].&amp;[2017-01-11T00:00:00]" c="1/11/2017"/>
              <i n="[Table1].[تاريخ الاستيراد].&amp;[2017-01-13T00:00:00]" c="1/13/2017"/>
              <i n="[Table1].[تاريخ الاستيراد].&amp;[2017-01-14T00:00:00]" c="1/14/2017"/>
              <i n="[Table1].[تاريخ الاستيراد].&amp;[2017-01-16T00:00:00]" c="1/16/2017"/>
              <i n="[Table1].[تاريخ الاستيراد].&amp;[2017-01-17T00:00:00]" c="1/17/2017"/>
              <i n="[Table1].[تاريخ الاستيراد].&amp;[2017-01-18T00:00:00]" c="1/18/2017"/>
              <i n="[Table1].[تاريخ الاستيراد].&amp;[2017-01-19T00:00:00]" c="1/19/2017"/>
              <i n="[Table1].[تاريخ الاستيراد].&amp;[2017-01-20T00:00:00]" c="1/20/2017"/>
              <i n="[Table1].[تاريخ الاستيراد].&amp;[2017-01-22T00:00:00]" c="1/22/2017"/>
              <i n="[Table1].[تاريخ الاستيراد].&amp;[2017-01-23T00:00:00]" c="1/23/2017"/>
              <i n="[Table1].[تاريخ الاستيراد].&amp;[2017-01-24T00:00:00]" c="1/24/2017"/>
              <i n="[Table1].[تاريخ الاستيراد].&amp;[2017-01-26T00:00:00]" c="1/26/2017"/>
              <i n="[Table1].[تاريخ الاستيراد].&amp;[2017-01-27T00:00:00]" c="1/27/2017"/>
              <i n="[Table1].[تاريخ الاستيراد].&amp;[2017-01-28T00:00:00]" c="1/28/2017"/>
              <i n="[Table1].[تاريخ الاستيراد].&amp;[2017-01-29T00:00:00]" c="1/29/2017"/>
              <i n="[Table1].[تاريخ الاستيراد].&amp;[2017-01-30T00:00:00]" c="1/30/2017"/>
              <i n="[Table1].[تاريخ الاستيراد].&amp;[2017-01-31T00:00:00]" c="1/31/2017"/>
              <i n="[Table1].[تاريخ الاستيراد].&amp;[2017-02-01T00:00:00]" c="2/1/2017"/>
              <i n="[Table1].[تاريخ الاستيراد].&amp;[2017-02-04T00:00:00]" c="2/4/2017"/>
              <i n="[Table1].[تاريخ الاستيراد].&amp;[2017-02-07T00:00:00]" c="2/7/2017"/>
              <i n="[Table1].[تاريخ الاستيراد].&amp;[2017-02-08T00:00:00]" c="2/8/2017"/>
              <i n="[Table1].[تاريخ الاستيراد].&amp;[2017-02-09T00:00:00]" c="2/9/2017"/>
              <i n="[Table1].[تاريخ الاستيراد].&amp;[2017-02-10T00:00:00]" c="2/10/2017"/>
              <i n="[Table1].[تاريخ الاستيراد].&amp;[2017-02-11T00:00:00]" c="2/11/2017"/>
              <i n="[Table1].[تاريخ الاستيراد].&amp;[2017-02-12T00:00:00]" c="2/12/2017"/>
              <i n="[Table1].[تاريخ الاستيراد].&amp;[2017-02-14T00:00:00]" c="2/14/2017"/>
              <i n="[Table1].[تاريخ الاستيراد].&amp;[2017-02-15T00:00:00]" c="2/15/2017"/>
              <i n="[Table1].[تاريخ الاستيراد].&amp;[2017-02-16T00:00:00]" c="2/16/2017"/>
              <i n="[Table1].[تاريخ الاستيراد].&amp;[2017-02-17T00:00:00]" c="2/17/2017"/>
              <i n="[Table1].[تاريخ الاستيراد].&amp;[2017-02-20T00:00:00]" c="2/20/2017"/>
              <i n="[Table1].[تاريخ الاستيراد].&amp;[2017-02-21T00:00:00]" c="2/21/2017"/>
              <i n="[Table1].[تاريخ الاستيراد].&amp;[2017-02-22T00:00:00]" c="2/22/2017"/>
              <i n="[Table1].[تاريخ الاستيراد].&amp;[2017-02-24T00:00:00]" c="2/24/2017"/>
              <i n="[Table1].[تاريخ الاستيراد].&amp;[2017-02-26T00:00:00]" c="2/26/2017"/>
              <i n="[Table1].[تاريخ الاستيراد].&amp;[2017-02-27T00:00:00]" c="2/27/2017"/>
              <i n="[Table1].[تاريخ الاستيراد].&amp;[2017-02-28T00:00:00]" c="2/28/2017"/>
              <i n="[Table1].[تاريخ الاستيراد].&amp;[2017-03-01T00:00:00]" c="3/1/2017"/>
              <i n="[Table1].[تاريخ الاستيراد].&amp;[2017-03-02T00:00:00]" c="3/2/2017"/>
              <i n="[Table1].[تاريخ الاستيراد].&amp;[2017-03-03T00:00:00]" c="3/3/2017"/>
              <i n="[Table1].[تاريخ الاستيراد].&amp;[2017-03-04T00:00:00]" c="3/4/2017"/>
              <i n="[Table1].[تاريخ الاستيراد].&amp;[2017-03-05T00:00:00]" c="3/5/2017"/>
              <i n="[Table1].[تاريخ الاستيراد].&amp;[2017-03-06T00:00:00]" c="3/6/2017"/>
              <i n="[Table1].[تاريخ الاستيراد].&amp;[2017-03-07T00:00:00]" c="3/7/2017"/>
              <i n="[Table1].[تاريخ الاستيراد].&amp;[2017-03-08T00:00:00]" c="3/8/2017"/>
              <i n="[Table1].[تاريخ الاستيراد].&amp;[2017-03-11T00:00:00]" c="3/11/2017"/>
              <i n="[Table1].[تاريخ الاستيراد].&amp;[2017-03-12T00:00:00]" c="3/12/2017"/>
              <i n="[Table1].[تاريخ الاستيراد].&amp;[2017-03-15T00:00:00]" c="3/15/2017"/>
              <i n="[Table1].[تاريخ الاستيراد].&amp;[2017-03-16T00:00:00]" c="3/16/2017"/>
              <i n="[Table1].[تاريخ الاستيراد].&amp;[2017-03-17T00:00:00]" c="3/17/2017"/>
              <i n="[Table1].[تاريخ الاستيراد].&amp;[2017-03-18T00:00:00]" c="3/18/2017"/>
              <i n="[Table1].[تاريخ الاستيراد].&amp;[2017-03-19T00:00:00]" c="3/19/2017"/>
              <i n="[Table1].[تاريخ الاستيراد].&amp;[2017-03-20T00:00:00]" c="3/20/2017"/>
              <i n="[Table1].[تاريخ الاستيراد].&amp;[2017-03-21T00:00:00]" c="3/21/2017"/>
              <i n="[Table1].[تاريخ الاستيراد].&amp;[2017-03-22T00:00:00]" c="3/22/2017"/>
              <i n="[Table1].[تاريخ الاستيراد].&amp;[2017-03-23T00:00:00]" c="3/23/2017"/>
              <i n="[Table1].[تاريخ الاستيراد].&amp;[2017-03-25T00:00:00]" c="3/25/2017"/>
              <i n="[Table1].[تاريخ الاستيراد].&amp;[2017-03-26T00:00:00]" c="3/26/2017"/>
              <i n="[Table1].[تاريخ الاستيراد].&amp;[2017-03-27T00:00:00]" c="3/27/2017"/>
              <i n="[Table1].[تاريخ الاستيراد].&amp;[2017-03-30T00:00:00]" c="3/30/2017"/>
              <i n="[Table1].[تاريخ الاستيراد].&amp;[2017-04-01T00:00:00]" c="4/1/2017"/>
              <i n="[Table1].[تاريخ الاستيراد].&amp;[2017-04-02T00:00:00]" c="4/2/2017"/>
              <i n="[Table1].[تاريخ الاستيراد].&amp;[2017-04-03T00:00:00]" c="4/3/2017"/>
              <i n="[Table1].[تاريخ الاستيراد].&amp;[2017-04-04T00:00:00]" c="4/4/2017"/>
              <i n="[Table1].[تاريخ الاستيراد].&amp;[2017-04-06T00:00:00]" c="4/6/2017"/>
              <i n="[Table1].[تاريخ الاستيراد].&amp;[2017-04-07T00:00:00]" c="4/7/2017"/>
              <i n="[Table1].[تاريخ الاستيراد].&amp;[2017-04-08T00:00:00]" c="4/8/2017"/>
              <i n="[Table1].[تاريخ الاستيراد].&amp;[2017-04-10T00:00:00]" c="4/10/2017"/>
              <i n="[Table1].[تاريخ الاستيراد].&amp;[2017-04-11T00:00:00]" c="4/11/2017"/>
              <i n="[Table1].[تاريخ الاستيراد].&amp;[2017-04-12T00:00:00]" c="4/12/2017"/>
              <i n="[Table1].[تاريخ الاستيراد].&amp;[2017-04-13T00:00:00]" c="4/13/2017"/>
              <i n="[Table1].[تاريخ الاستيراد].&amp;[2017-04-14T00:00:00]" c="4/14/2017"/>
              <i n="[Table1].[تاريخ الاستيراد].&amp;[2017-04-16T00:00:00]" c="4/16/2017"/>
              <i n="[Table1].[تاريخ الاستيراد].&amp;[2017-04-17T00:00:00]" c="4/17/2017"/>
              <i n="[Table1].[تاريخ الاستيراد].&amp;[2017-04-18T00:00:00]" c="4/18/2017"/>
              <i n="[Table1].[تاريخ الاستيراد].&amp;[2017-04-19T00:00:00]" c="4/19/2017"/>
              <i n="[Table1].[تاريخ الاستيراد].&amp;[2017-04-23T00:00:00]" c="4/23/2017"/>
              <i n="[Table1].[تاريخ الاستيراد].&amp;[2017-04-29T00:00:00]" c="4/29/2017"/>
              <i n="[Table1].[تاريخ الاستيراد].&amp;[2017-05-01T00:00:00]" c="5/1/2017"/>
              <i n="[Table1].[تاريخ الاستيراد].&amp;[2017-05-02T00:00:00]" c="5/2/2017"/>
              <i n="[Table1].[تاريخ الاستيراد].&amp;[2017-05-03T00:00:00]" c="5/3/2017"/>
              <i n="[Table1].[تاريخ الاستيراد].&amp;[2017-05-04T00:00:00]" c="5/4/2017"/>
              <i n="[Table1].[تاريخ الاستيراد].&amp;[2017-05-05T00:00:00]" c="5/5/2017"/>
              <i n="[Table1].[تاريخ الاستيراد].&amp;[2017-05-06T00:00:00]" c="5/6/2017"/>
              <i n="[Table1].[تاريخ الاستيراد].&amp;[2017-05-08T00:00:00]" c="5/8/2017"/>
              <i n="[Table1].[تاريخ الاستيراد].&amp;[2017-05-10T00:00:00]" c="5/10/2017"/>
              <i n="[Table1].[تاريخ الاستيراد].&amp;[2017-05-11T00:00:00]" c="5/11/2017"/>
              <i n="[Table1].[تاريخ الاستيراد].&amp;[2017-05-12T00:00:00]" c="5/12/2017"/>
              <i n="[Table1].[تاريخ الاستيراد].&amp;[2017-05-13T00:00:00]" c="5/13/2017"/>
              <i n="[Table1].[تاريخ الاستيراد].&amp;[2017-05-14T00:00:00]" c="5/14/2017"/>
              <i n="[Table1].[تاريخ الاستيراد].&amp;[2017-05-15T00:00:00]" c="5/15/2017"/>
              <i n="[Table1].[تاريخ الاستيراد].&amp;[2017-05-16T00:00:00]" c="5/16/2017"/>
              <i n="[Table1].[تاريخ الاستيراد].&amp;[2017-05-17T00:00:00]" c="5/17/2017"/>
              <i n="[Table1].[تاريخ الاستيراد].&amp;[2017-05-18T00:00:00]" c="5/18/2017"/>
              <i n="[Table1].[تاريخ الاستيراد].&amp;[2017-05-19T00:00:00]" c="5/19/2017"/>
              <i n="[Table1].[تاريخ الاستيراد].&amp;[2017-05-20T00:00:00]" c="5/20/2017"/>
              <i n="[Table1].[تاريخ الاستيراد].&amp;[2017-05-21T00:00:00]" c="5/21/2017"/>
              <i n="[Table1].[تاريخ الاستيراد].&amp;[2017-05-22T00:00:00]" c="5/22/2017"/>
              <i n="[Table1].[تاريخ الاستيراد].&amp;[2017-05-23T00:00:00]" c="5/23/2017"/>
              <i n="[Table1].[تاريخ الاستيراد].&amp;[2017-05-24T00:00:00]" c="5/24/2017"/>
              <i n="[Table1].[تاريخ الاستيراد].&amp;[2017-05-25T00:00:00]" c="5/25/2017"/>
              <i n="[Table1].[تاريخ الاستيراد].&amp;[2017-05-26T00:00:00]" c="5/26/2017"/>
              <i n="[Table1].[تاريخ الاستيراد].&amp;[2017-05-27T00:00:00]" c="5/27/2017"/>
              <i n="[Table1].[تاريخ الاستيراد].&amp;[2017-05-28T00:00:00]" c="5/28/2017"/>
              <i n="[Table1].[تاريخ الاستيراد].&amp;[2017-05-29T00:00:00]" c="5/29/2017"/>
              <i n="[Table1].[تاريخ الاستيراد].&amp;[2017-05-30T00:00:00]" c="5/30/2017"/>
              <i n="[Table1].[تاريخ الاستيراد].&amp;[2017-05-31T00:00:00]" c="5/31/2017"/>
              <i n="[Table1].[تاريخ الاستيراد].&amp;[2017-06-02T00:00:00]" c="6/2/2017"/>
              <i n="[Table1].[تاريخ الاستيراد].&amp;[2017-06-03T00:00:00]" c="6/3/2017"/>
              <i n="[Table1].[تاريخ الاستيراد].&amp;[2017-06-05T00:00:00]" c="6/5/2017"/>
              <i n="[Table1].[تاريخ الاستيراد].&amp;[2017-06-06T00:00:00]" c="6/6/2017"/>
              <i n="[Table1].[تاريخ الاستيراد].&amp;[2017-06-08T00:00:00]" c="6/8/2017"/>
              <i n="[Table1].[تاريخ الاستيراد].&amp;[2017-06-09T00:00:00]" c="6/9/2017"/>
              <i n="[Table1].[تاريخ الاستيراد].&amp;[2017-06-10T00:00:00]" c="6/10/2017"/>
              <i n="[Table1].[تاريخ الاستيراد].&amp;[2017-06-11T00:00:00]" c="6/11/2017"/>
              <i n="[Table1].[تاريخ الاستيراد].&amp;[2017-06-12T00:00:00]" c="6/12/2017"/>
              <i n="[Table1].[تاريخ الاستيراد].&amp;[2017-06-13T00:00:00]" c="6/13/2017"/>
              <i n="[Table1].[تاريخ الاستيراد].&amp;[2017-06-14T00:00:00]" c="6/14/2017"/>
              <i n="[Table1].[تاريخ الاستيراد].&amp;[2017-06-15T00:00:00]" c="6/15/2017"/>
              <i n="[Table1].[تاريخ الاستيراد].&amp;[2017-06-16T00:00:00]" c="6/16/2017"/>
              <i n="[Table1].[تاريخ الاستيراد].&amp;[2017-06-17T00:00:00]" c="6/17/2017"/>
              <i n="[Table1].[تاريخ الاستيراد].&amp;[2017-06-18T00:00:00]" c="6/18/2017"/>
              <i n="[Table1].[تاريخ الاستيراد].&amp;[2017-06-20T00:00:00]" c="6/20/2017"/>
              <i n="[Table1].[تاريخ الاستيراد].&amp;[2017-06-21T00:00:00]" c="6/21/2017"/>
              <i n="[Table1].[تاريخ الاستيراد].&amp;[2017-06-22T00:00:00]" c="6/22/2017"/>
              <i n="[Table1].[تاريخ الاستيراد].&amp;[2017-06-23T00:00:00]" c="6/23/2017"/>
              <i n="[Table1].[تاريخ الاستيراد].&amp;[2017-06-24T00:00:00]" c="6/24/2017"/>
              <i n="[Table1].[تاريخ الاستيراد].&amp;[2017-06-25T00:00:00]" c="6/25/2017"/>
              <i n="[Table1].[تاريخ الاستيراد].&amp;[2017-06-26T00:00:00]" c="6/26/2017"/>
              <i n="[Table1].[تاريخ الاستيراد].&amp;[2017-06-27T00:00:00]" c="6/27/2017"/>
              <i n="[Table1].[تاريخ الاستيراد].&amp;[2017-06-28T00:00:00]" c="6/28/2017"/>
              <i n="[Table1].[تاريخ الاستيراد].&amp;[2017-06-29T00:00:00]" c="6/29/2017"/>
              <i n="[Table1].[تاريخ الاستيراد].&amp;[2017-06-30T00:00:00]" c="6/30/2017"/>
              <i n="[Table1].[تاريخ الاستيراد].&amp;[2017-07-03T00:00:00]" c="7/3/2017"/>
              <i n="[Table1].[تاريخ الاستيراد].&amp;[2017-07-04T00:00:00]" c="7/4/2017"/>
              <i n="[Table1].[تاريخ الاستيراد].&amp;[2017-07-05T00:00:00]" c="7/5/2017"/>
              <i n="[Table1].[تاريخ الاستيراد].&amp;[2017-07-06T00:00:00]" c="7/6/2017"/>
              <i n="[Table1].[تاريخ الاستيراد].&amp;[2017-07-07T00:00:00]" c="7/7/2017"/>
              <i n="[Table1].[تاريخ الاستيراد].&amp;[2017-07-08T00:00:00]" c="7/8/2017"/>
              <i n="[Table1].[تاريخ الاستيراد].&amp;[2017-07-09T00:00:00]" c="7/9/2017"/>
              <i n="[Table1].[تاريخ الاستيراد].&amp;[2017-07-12T00:00:00]" c="7/12/2017"/>
              <i n="[Table1].[تاريخ الاستيراد].&amp;[2017-07-14T00:00:00]" c="7/14/2017"/>
              <i n="[Table1].[تاريخ الاستيراد].&amp;[2017-07-15T00:00:00]" c="7/15/2017"/>
              <i n="[Table1].[تاريخ الاستيراد].&amp;[2017-07-18T00:00:00]" c="7/18/2017"/>
              <i n="[Table1].[تاريخ الاستيراد].&amp;[2017-07-20T00:00:00]" c="7/20/2017"/>
              <i n="[Table1].[تاريخ الاستيراد].&amp;[2017-07-21T00:00:00]" c="7/21/2017"/>
              <i n="[Table1].[تاريخ الاستيراد].&amp;[2017-07-22T00:00:00]" c="7/22/2017"/>
              <i n="[Table1].[تاريخ الاستيراد].&amp;[2017-07-23T00:00:00]" c="7/23/2017"/>
              <i n="[Table1].[تاريخ الاستيراد].&amp;[2017-07-24T00:00:00]" c="7/24/2017"/>
              <i n="[Table1].[تاريخ الاستيراد].&amp;[2017-07-26T00:00:00]" c="7/26/2017"/>
              <i n="[Table1].[تاريخ الاستيراد].&amp;[2017-07-27T00:00:00]" c="7/27/2017"/>
              <i n="[Table1].[تاريخ الاستيراد].&amp;[2017-07-28T00:00:00]" c="7/28/2017"/>
              <i n="[Table1].[تاريخ الاستيراد].&amp;[2017-07-30T00:00:00]" c="7/30/2017"/>
              <i n="[Table1].[تاريخ الاستيراد].&amp;[2017-08-01T00:00:00]" c="8/1/2017"/>
              <i n="[Table1].[تاريخ الاستيراد].&amp;[2017-08-02T00:00:00]" c="8/2/2017"/>
              <i n="[Table1].[تاريخ الاستيراد].&amp;[2017-08-03T00:00:00]" c="8/3/2017"/>
              <i n="[Table1].[تاريخ الاستيراد].&amp;[2017-08-05T00:00:00]" c="8/5/2017"/>
              <i n="[Table1].[تاريخ الاستيراد].&amp;[2017-08-06T00:00:00]" c="8/6/2017"/>
              <i n="[Table1].[تاريخ الاستيراد].&amp;[2017-08-07T00:00:00]" c="8/7/2017"/>
              <i n="[Table1].[تاريخ الاستيراد].&amp;[2017-08-08T00:00:00]" c="8/8/2017"/>
              <i n="[Table1].[تاريخ الاستيراد].&amp;[2017-08-09T00:00:00]" c="8/9/2017"/>
              <i n="[Table1].[تاريخ الاستيراد].&amp;[2017-08-12T00:00:00]" c="8/12/2017"/>
              <i n="[Table1].[تاريخ الاستيراد].&amp;[2017-08-15T00:00:00]" c="8/15/2017"/>
              <i n="[Table1].[تاريخ الاستيراد].&amp;[2017-08-16T00:00:00]" c="8/16/2017"/>
              <i n="[Table1].[تاريخ الاستيراد].&amp;[2017-08-17T00:00:00]" c="8/17/2017"/>
              <i n="[Table1].[تاريخ الاستيراد].&amp;[2017-08-18T00:00:00]" c="8/18/2017"/>
              <i n="[Table1].[تاريخ الاستيراد].&amp;[2017-08-19T00:00:00]" c="8/19/2017"/>
              <i n="[Table1].[تاريخ الاستيراد].&amp;[2017-08-21T00:00:00]" c="8/21/2017"/>
              <i n="[Table1].[تاريخ الاستيراد].&amp;[2017-08-24T00:00:00]" c="8/24/2017"/>
              <i n="[Table1].[تاريخ الاستيراد].&amp;[2017-08-25T00:00:00]" c="8/25/2017"/>
              <i n="[Table1].[تاريخ الاستيراد].&amp;[2017-08-28T00:00:00]" c="8/28/2017"/>
              <i n="[Table1].[تاريخ الاستيراد].&amp;[2017-08-29T00:00:00]" c="8/29/2017"/>
              <i n="[Table1].[تاريخ الاستيراد].&amp;[2017-08-30T00:00:00]" c="8/30/2017"/>
              <i n="[Table1].[تاريخ الاستيراد].&amp;[2017-08-31T00:00:00]" c="8/31/2017"/>
              <i n="[Table1].[تاريخ الاستيراد].&amp;[2017-09-01T00:00:00]" c="9/1/2017"/>
              <i n="[Table1].[تاريخ الاستيراد].&amp;[2017-09-02T00:00:00]" c="9/2/2017"/>
              <i n="[Table1].[تاريخ الاستيراد].&amp;[2017-09-06T00:00:00]" c="9/6/2017"/>
              <i n="[Table1].[تاريخ الاستيراد].&amp;[2017-09-07T00:00:00]" c="9/7/2017"/>
              <i n="[Table1].[تاريخ الاستيراد].&amp;[2017-09-08T00:00:00]" c="9/8/2017"/>
              <i n="[Table1].[تاريخ الاستيراد].&amp;[2017-09-09T00:00:00]" c="9/9/2017"/>
              <i n="[Table1].[تاريخ الاستيراد].&amp;[2017-09-12T00:00:00]" c="9/12/2017"/>
              <i n="[Table1].[تاريخ الاستيراد].&amp;[2017-09-13T00:00:00]" c="9/13/2017"/>
              <i n="[Table1].[تاريخ الاستيراد].&amp;[2017-09-14T00:00:00]" c="9/14/2017"/>
              <i n="[Table1].[تاريخ الاستيراد].&amp;[2017-09-15T00:00:00]" c="9/15/2017"/>
              <i n="[Table1].[تاريخ الاستيراد].&amp;[2017-09-16T00:00:00]" c="9/16/2017"/>
              <i n="[Table1].[تاريخ الاستيراد].&amp;[2017-09-17T00:00:00]" c="9/17/2017"/>
              <i n="[Table1].[تاريخ الاستيراد].&amp;[2017-09-18T00:00:00]" c="9/18/2017"/>
              <i n="[Table1].[تاريخ الاستيراد].&amp;[2017-09-19T00:00:00]" c="9/19/2017"/>
              <i n="[Table1].[تاريخ الاستيراد].&amp;[2017-09-20T00:00:00]" c="9/20/2017"/>
              <i n="[Table1].[تاريخ الاستيراد].&amp;[2017-09-21T00:00:00]" c="9/21/2017"/>
              <i n="[Table1].[تاريخ الاستيراد].&amp;[2017-09-22T00:00:00]" c="9/22/2017"/>
              <i n="[Table1].[تاريخ الاستيراد].&amp;[2017-09-23T00:00:00]" c="9/23/2017"/>
              <i n="[Table1].[تاريخ الاستيراد].&amp;[2017-09-24T00:00:00]" c="9/24/2017"/>
              <i n="[Table1].[تاريخ الاستيراد].&amp;[2017-09-25T00:00:00]" c="9/25/2017"/>
              <i n="[Table1].[تاريخ الاستيراد].&amp;[2017-09-26T00:00:00]" c="9/26/2017"/>
              <i n="[Table1].[تاريخ الاستيراد].&amp;[2017-09-28T00:00:00]" c="9/28/2017"/>
              <i n="[Table1].[تاريخ الاستيراد].&amp;[2017-09-29T00:00:00]" c="9/29/2017"/>
              <i n="[Table1].[تاريخ الاستيراد].&amp;[2017-10-01T00:00:00]" c="10/1/2017"/>
              <i n="[Table1].[تاريخ الاستيراد].&amp;[2017-10-03T00:00:00]" c="10/3/2017"/>
              <i n="[Table1].[تاريخ الاستيراد].&amp;[2017-10-05T00:00:00]" c="10/5/2017"/>
              <i n="[Table1].[تاريخ الاستيراد].&amp;[2017-10-07T00:00:00]" c="10/7/2017"/>
              <i n="[Table1].[تاريخ الاستيراد].&amp;[2017-10-08T00:00:00]" c="10/8/2017"/>
              <i n="[Table1].[تاريخ الاستيراد].&amp;[2017-10-11T00:00:00]" c="10/11/2017"/>
              <i n="[Table1].[تاريخ الاستيراد].&amp;[2017-10-12T00:00:00]" c="10/12/2017"/>
              <i n="[Table1].[تاريخ الاستيراد].&amp;[2017-10-13T00:00:00]" c="10/13/2017"/>
              <i n="[Table1].[تاريخ الاستيراد].&amp;[2017-10-14T00:00:00]" c="10/14/2017"/>
              <i n="[Table1].[تاريخ الاستيراد].&amp;[2017-10-15T00:00:00]" c="10/15/2017"/>
              <i n="[Table1].[تاريخ الاستيراد].&amp;[2017-10-16T00:00:00]" c="10/16/2017"/>
              <i n="[Table1].[تاريخ الاستيراد].&amp;[2017-10-19T00:00:00]" c="10/19/2017"/>
              <i n="[Table1].[تاريخ الاستيراد].&amp;[2017-10-20T00:00:00]" c="10/20/2017"/>
              <i n="[Table1].[تاريخ الاستيراد].&amp;[2017-10-21T00:00:00]" c="10/21/2017"/>
              <i n="[Table1].[تاريخ الاستيراد].&amp;[2017-10-22T00:00:00]" c="10/22/2017"/>
              <i n="[Table1].[تاريخ الاستيراد].&amp;[2017-10-24T00:00:00]" c="10/24/2017"/>
              <i n="[Table1].[تاريخ الاستيراد].&amp;[2017-10-25T00:00:00]" c="10/25/2017"/>
              <i n="[Table1].[تاريخ الاستيراد].&amp;[2017-10-26T00:00:00]" c="10/26/2017"/>
              <i n="[Table1].[تاريخ الاستيراد].&amp;[2017-10-27T00:00:00]" c="10/27/2017"/>
              <i n="[Table1].[تاريخ الاستيراد].&amp;[2017-10-28T00:00:00]" c="10/28/2017"/>
              <i n="[Table1].[تاريخ الاستيراد].&amp;[2017-10-30T00:00:00]" c="10/30/2017"/>
              <i n="[Table1].[تاريخ الاستيراد].&amp;[2017-11-01T00:00:00]" c="11/1/2017"/>
              <i n="[Table1].[تاريخ الاستيراد].&amp;[2017-11-02T00:00:00]" c="11/2/2017"/>
              <i n="[Table1].[تاريخ الاستيراد].&amp;[2017-11-03T00:00:00]" c="11/3/2017"/>
              <i n="[Table1].[تاريخ الاستيراد].&amp;[2017-11-06T00:00:00]" c="11/6/2017"/>
              <i n="[Table1].[تاريخ الاستيراد].&amp;[2017-11-07T00:00:00]" c="11/7/2017"/>
              <i n="[Table1].[تاريخ الاستيراد].&amp;[2017-11-09T00:00:00]" c="11/9/2017"/>
              <i n="[Table1].[تاريخ الاستيراد].&amp;[2017-11-11T00:00:00]" c="11/11/2017"/>
              <i n="[Table1].[تاريخ الاستيراد].&amp;[2017-11-12T00:00:00]" c="11/12/2017"/>
              <i n="[Table1].[تاريخ الاستيراد].&amp;[2017-11-13T00:00:00]" c="11/13/2017"/>
              <i n="[Table1].[تاريخ الاستيراد].&amp;[2017-11-15T00:00:00]" c="11/15/2017"/>
              <i n="[Table1].[تاريخ الاستيراد].&amp;[2017-11-16T00:00:00]" c="11/16/2017"/>
              <i n="[Table1].[تاريخ الاستيراد].&amp;[2017-11-17T00:00:00]" c="11/17/2017"/>
              <i n="[Table1].[تاريخ الاستيراد].&amp;[2017-11-21T00:00:00]" c="11/21/2017"/>
              <i n="[Table1].[تاريخ الاستيراد].&amp;[2017-11-22T00:00:00]" c="11/22/2017"/>
              <i n="[Table1].[تاريخ الاستيراد].&amp;[2017-11-23T00:00:00]" c="11/23/2017"/>
              <i n="[Table1].[تاريخ الاستيراد].&amp;[2017-11-25T00:00:00]" c="11/25/2017"/>
              <i n="[Table1].[تاريخ الاستيراد].&amp;[2017-11-28T00:00:00]" c="11/28/2017"/>
              <i n="[Table1].[تاريخ الاستيراد].&amp;[2017-11-30T00:00:00]" c="11/30/2017"/>
              <i n="[Table1].[تاريخ الاستيراد].&amp;[2017-12-02T00:00:00]" c="12/2/2017"/>
              <i n="[Table1].[تاريخ الاستيراد].&amp;[2017-12-03T00:00:00]" c="12/3/2017"/>
              <i n="[Table1].[تاريخ الاستيراد].&amp;[2017-12-04T00:00:00]" c="12/4/2017"/>
              <i n="[Table1].[تاريخ الاستيراد].&amp;[2017-12-05T00:00:00]" c="12/5/2017"/>
              <i n="[Table1].[تاريخ الاستيراد].&amp;[2017-12-06T00:00:00]" c="12/6/2017"/>
              <i n="[Table1].[تاريخ الاستيراد].&amp;[2017-12-07T00:00:00]" c="12/7/2017"/>
              <i n="[Table1].[تاريخ الاستيراد].&amp;[2017-12-08T00:00:00]" c="12/8/2017"/>
              <i n="[Table1].[تاريخ الاستيراد].&amp;[2017-12-09T00:00:00]" c="12/9/2017"/>
              <i n="[Table1].[تاريخ الاستيراد].&amp;[2017-12-11T00:00:00]" c="12/11/2017"/>
              <i n="[Table1].[تاريخ الاستيراد].&amp;[2017-12-12T00:00:00]" c="12/12/2017"/>
              <i n="[Table1].[تاريخ الاستيراد].&amp;[2017-12-13T00:00:00]" c="12/13/2017"/>
              <i n="[Table1].[تاريخ الاستيراد].&amp;[2017-12-16T00:00:00]" c="12/16/2017"/>
              <i n="[Table1].[تاريخ الاستيراد].&amp;[2017-12-17T00:00:00]" c="12/17/2017"/>
              <i n="[Table1].[تاريخ الاستيراد].&amp;[2017-12-18T00:00:00]" c="12/18/2017"/>
              <i n="[Table1].[تاريخ الاستيراد].&amp;[2017-12-19T00:00:00]" c="12/19/2017"/>
              <i n="[Table1].[تاريخ الاستيراد].&amp;[2017-12-20T00:00:00]" c="12/20/2017"/>
              <i n="[Table1].[تاريخ الاستيراد].&amp;[2017-12-21T00:00:00]" c="12/21/2017"/>
              <i n="[Table1].[تاريخ الاستيراد].&amp;[2017-12-22T00:00:00]" c="12/22/2017"/>
              <i n="[Table1].[تاريخ الاستيراد].&amp;[2017-12-23T00:00:00]" c="12/23/2017"/>
              <i n="[Table1].[تاريخ الاستيراد].&amp;[2017-12-24T00:00:00]" c="12/24/2017"/>
              <i n="[Table1].[تاريخ الاستيراد].&amp;[2017-12-25T00:00:00]" c="12/25/2017"/>
              <i n="[Table1].[تاريخ الاستيراد].&amp;[2017-12-26T00:00:00]" c="12/26/2017"/>
              <i n="[Table1].[تاريخ الاستيراد].&amp;[2017-12-28T00:00:00]" c="12/28/2017"/>
              <i n="[Table1].[تاريخ الاستيراد].&amp;[2017-12-29T00:00:00]" c="12/29/2017"/>
              <i n="[Table1].[تاريخ الاستيراد].&amp;[2017-12-30T00:00:00]" c="12/30/2017"/>
              <i n="[Table1].[تاريخ الاستيراد].&amp;[2017-12-31T00:00:00]" c="12/31/2017"/>
              <i n="[Table1].[تاريخ الاستيراد].&amp;[2018-01-01T00:00:00]" c="1/1/2018"/>
              <i n="[Table1].[تاريخ الاستيراد].&amp;[2018-01-02T00:00:00]" c="1/2/2018"/>
              <i n="[Table1].[تاريخ الاستيراد].&amp;[2018-01-03T00:00:00]" c="1/3/2018"/>
              <i n="[Table1].[تاريخ الاستيراد].&amp;[2018-01-06T00:00:00]" c="1/6/2018"/>
              <i n="[Table1].[تاريخ الاستيراد].&amp;[2018-01-08T00:00:00]" c="1/8/2018"/>
              <i n="[Table1].[تاريخ الاستيراد].&amp;[2018-01-10T00:00:00]" c="1/10/2018"/>
              <i n="[Table1].[تاريخ الاستيراد].&amp;[2018-01-12T00:00:00]" c="1/12/2018"/>
              <i n="[Table1].[تاريخ الاستيراد].&amp;[2018-01-13T00:00:00]" c="1/13/2018"/>
              <i n="[Table1].[تاريخ الاستيراد].&amp;[2018-01-14T00:00:00]" c="1/14/2018"/>
              <i n="[Table1].[تاريخ الاستيراد].&amp;[2018-01-15T00:00:00]" c="1/15/2018"/>
              <i n="[Table1].[تاريخ الاستيراد].&amp;[2018-01-20T00:00:00]" c="1/20/2018"/>
              <i n="[Table1].[تاريخ الاستيراد].&amp;[2018-01-21T00:00:00]" c="1/21/2018"/>
              <i n="[Table1].[تاريخ الاستيراد].&amp;[2018-01-22T00:00:00]" c="1/22/2018"/>
              <i n="[Table1].[تاريخ الاستيراد].&amp;[2018-01-23T00:00:00]" c="1/23/2018"/>
              <i n="[Table1].[تاريخ الاستيراد].&amp;[2018-01-24T00:00:00]" c="1/24/2018"/>
              <i n="[Table1].[تاريخ الاستيراد].&amp;[2018-01-25T00:00:00]" c="1/25/2018"/>
              <i n="[Table1].[تاريخ الاستيراد].&amp;[2018-01-26T00:00:00]" c="1/26/2018"/>
              <i n="[Table1].[تاريخ الاستيراد].&amp;[2018-01-27T00:00:00]" c="1/27/2018"/>
              <i n="[Table1].[تاريخ الاستيراد].&amp;[2018-01-28T00:00:00]" c="1/28/2018"/>
              <i n="[Table1].[تاريخ الاستيراد].&amp;[2018-01-29T00:00:00]" c="1/29/2018"/>
              <i n="[Table1].[تاريخ الاستيراد].&amp;[2018-01-30T00:00:00]" c="1/30/2018"/>
              <i n="[Table1].[تاريخ الاستيراد].&amp;[2018-02-01T00:00:00]" c="2/1/2018"/>
              <i n="[Table1].[تاريخ الاستيراد].&amp;[2018-02-03T00:00:00]" c="2/3/2018"/>
              <i n="[Table1].[تاريخ الاستيراد].&amp;[2018-02-04T00:00:00]" c="2/4/2018"/>
              <i n="[Table1].[تاريخ الاستيراد].&amp;[2018-02-05T00:00:00]" c="2/5/2018"/>
              <i n="[Table1].[تاريخ الاستيراد].&amp;[2018-02-06T00:00:00]" c="2/6/2018"/>
              <i n="[Table1].[تاريخ الاستيراد].&amp;[2018-02-07T00:00:00]" c="2/7/2018"/>
              <i n="[Table1].[تاريخ الاستيراد].&amp;[2018-02-08T00:00:00]" c="2/8/2018"/>
              <i n="[Table1].[تاريخ الاستيراد].&amp;[2018-02-10T00:00:00]" c="2/10/2018"/>
              <i n="[Table1].[تاريخ الاستيراد].&amp;[2018-02-11T00:00:00]" c="2/11/2018"/>
              <i n="[Table1].[تاريخ الاستيراد].&amp;[2018-02-14T00:00:00]" c="2/14/2018"/>
              <i n="[Table1].[تاريخ الاستيراد].&amp;[2018-02-15T00:00:00]" c="2/15/2018"/>
              <i n="[Table1].[تاريخ الاستيراد].&amp;[2018-02-17T00:00:00]" c="2/17/2018"/>
              <i n="[Table1].[تاريخ الاستيراد].&amp;[2018-02-18T00:00:00]" c="2/18/2018"/>
              <i n="[Table1].[تاريخ الاستيراد].&amp;[2018-02-19T00:00:00]" c="2/19/2018"/>
              <i n="[Table1].[تاريخ الاستيراد].&amp;[2018-02-20T00:00:00]" c="2/20/2018"/>
              <i n="[Table1].[تاريخ الاستيراد].&amp;[2018-02-21T00:00:00]" c="2/21/2018"/>
              <i n="[Table1].[تاريخ الاستيراد].&amp;[2018-02-22T00:00:00]" c="2/22/2018"/>
              <i n="[Table1].[تاريخ الاستيراد].&amp;[2018-02-24T00:00:00]" c="2/24/2018"/>
              <i n="[Table1].[تاريخ الاستيراد].&amp;[2018-02-26T00:00:00]" c="2/26/2018"/>
              <i n="[Table1].[تاريخ الاستيراد].&amp;[2018-02-28T00:00:00]" c="2/28/2018"/>
              <i n="[Table1].[تاريخ الاستيراد].&amp;[2018-03-01T00:00:00]" c="3/1/2018"/>
              <i n="[Table1].[تاريخ الاستيراد].&amp;[2018-03-02T00:00:00]" c="3/2/2018"/>
              <i n="[Table1].[تاريخ الاستيراد].&amp;[2018-03-03T00:00:00]" c="3/3/2018"/>
              <i n="[Table1].[تاريخ الاستيراد].&amp;[2018-03-06T00:00:00]" c="3/6/2018"/>
              <i n="[Table1].[تاريخ الاستيراد].&amp;[2018-03-08T00:00:00]" c="3/8/2018"/>
              <i n="[Table1].[تاريخ الاستيراد].&amp;[2018-03-09T00:00:00]" c="3/9/2018"/>
              <i n="[Table1].[تاريخ الاستيراد].&amp;[2018-03-10T00:00:00]" c="3/10/2018"/>
              <i n="[Table1].[تاريخ الاستيراد].&amp;[2018-03-12T00:00:00]" c="3/12/2018"/>
              <i n="[Table1].[تاريخ الاستيراد].&amp;[2018-03-13T00:00:00]" c="3/13/2018"/>
              <i n="[Table1].[تاريخ الاستيراد].&amp;[2018-03-14T00:00:00]" c="3/14/2018"/>
              <i n="[Table1].[تاريخ الاستيراد].&amp;[2018-03-15T00:00:00]" c="3/15/2018"/>
              <i n="[Table1].[تاريخ الاستيراد].&amp;[2018-03-16T00:00:00]" c="3/16/2018"/>
              <i n="[Table1].[تاريخ الاستيراد].&amp;[2018-03-17T00:00:00]" c="3/17/2018"/>
              <i n="[Table1].[تاريخ الاستيراد].&amp;[2018-03-18T00:00:00]" c="3/18/2018"/>
              <i n="[Table1].[تاريخ الاستيراد].&amp;[2018-03-19T00:00:00]" c="3/19/2018"/>
              <i n="[Table1].[تاريخ الاستيراد].&amp;[2018-03-20T00:00:00]" c="3/20/2018"/>
              <i n="[Table1].[تاريخ الاستيراد].&amp;[2018-03-21T00:00:00]" c="3/21/2018"/>
              <i n="[Table1].[تاريخ الاستيراد].&amp;[2018-03-23T00:00:00]" c="3/23/2018"/>
              <i n="[Table1].[تاريخ الاستيراد].&amp;[2018-03-26T00:00:00]" c="3/26/2018"/>
              <i n="[Table1].[تاريخ الاستيراد].&amp;[2018-03-27T00:00:00]" c="3/27/2018"/>
              <i n="[Table1].[تاريخ الاستيراد].&amp;[2018-03-28T00:00:00]" c="3/28/2018"/>
              <i n="[Table1].[تاريخ الاستيراد].&amp;[2018-03-29T00:00:00]" c="3/29/2018"/>
              <i n="[Table1].[تاريخ الاستيراد].&amp;[2018-03-30T00:00:00]" c="3/30/2018"/>
              <i n="[Table1].[تاريخ الاستيراد].&amp;[2018-03-31T00:00:00]" c="3/31/2018"/>
              <i n="[Table1].[تاريخ الاستيراد].&amp;[2018-04-01T00:00:00]" c="4/1/2018"/>
              <i n="[Table1].[تاريخ الاستيراد].&amp;[2018-04-02T00:00:00]" c="4/2/2018"/>
              <i n="[Table1].[تاريخ الاستيراد].&amp;[2018-04-03T00:00:00]" c="4/3/2018"/>
              <i n="[Table1].[تاريخ الاستيراد].&amp;[2018-04-04T00:00:00]" c="4/4/2018"/>
              <i n="[Table1].[تاريخ الاستيراد].&amp;[2018-04-05T00:00:00]" c="4/5/2018"/>
              <i n="[Table1].[تاريخ الاستيراد].&amp;[2018-04-06T00:00:00]" c="4/6/2018"/>
              <i n="[Table1].[تاريخ الاستيراد].&amp;[2018-04-07T00:00:00]" c="4/7/2018"/>
              <i n="[Table1].[تاريخ الاستيراد].&amp;[2018-04-09T00:00:00]" c="4/9/2018"/>
              <i n="[Table1].[تاريخ الاستيراد].&amp;[2018-04-10T00:00:00]" c="4/10/2018"/>
              <i n="[Table1].[تاريخ الاستيراد].&amp;[2018-04-11T00:00:00]" c="4/11/2018"/>
              <i n="[Table1].[تاريخ الاستيراد].&amp;[2018-04-12T00:00:00]" c="4/12/2018"/>
              <i n="[Table1].[تاريخ الاستيراد].&amp;[2018-04-14T00:00:00]" c="4/14/2018"/>
              <i n="[Table1].[تاريخ الاستيراد].&amp;[2018-04-15T00:00:00]" c="4/15/2018"/>
              <i n="[Table1].[تاريخ الاستيراد].&amp;[2018-04-16T00:00:00]" c="4/16/2018"/>
              <i n="[Table1].[تاريخ الاستيراد].&amp;[2018-04-17T00:00:00]" c="4/17/2018"/>
              <i n="[Table1].[تاريخ الاستيراد].&amp;[2018-04-19T00:00:00]" c="4/19/2018"/>
              <i n="[Table1].[تاريخ الاستيراد].&amp;[2018-04-20T00:00:00]" c="4/20/2018"/>
              <i n="[Table1].[تاريخ الاستيراد].&amp;[2018-04-22T00:00:00]" c="4/22/2018"/>
              <i n="[Table1].[تاريخ الاستيراد].&amp;[2018-04-23T00:00:00]" c="4/23/2018"/>
              <i n="[Table1].[تاريخ الاستيراد].&amp;[2018-04-24T00:00:00]" c="4/24/2018"/>
              <i n="[Table1].[تاريخ الاستيراد].&amp;[2018-04-25T00:00:00]" c="4/25/2018"/>
              <i n="[Table1].[تاريخ الاستيراد].&amp;[2018-04-27T00:00:00]" c="4/27/2018"/>
              <i n="[Table1].[تاريخ الاستيراد].&amp;[2018-04-29T00:00:00]" c="4/29/2018"/>
              <i n="[Table1].[تاريخ الاستيراد].&amp;[2018-04-30T00:00:00]" c="4/30/2018"/>
              <i n="[Table1].[تاريخ الاستيراد].&amp;[2018-05-01T00:00:00]" c="5/1/2018"/>
              <i n="[Table1].[تاريخ الاستيراد].&amp;[2018-05-03T00:00:00]" c="5/3/2018"/>
              <i n="[Table1].[تاريخ الاستيراد].&amp;[2018-05-04T00:00:00]" c="5/4/2018"/>
              <i n="[Table1].[تاريخ الاستيراد].&amp;[2018-05-05T00:00:00]" c="5/5/2018"/>
              <i n="[Table1].[تاريخ الاستيراد].&amp;[2018-05-06T00:00:00]" c="5/6/2018"/>
              <i n="[Table1].[تاريخ الاستيراد].&amp;[2018-05-08T00:00:00]" c="5/8/2018"/>
              <i n="[Table1].[تاريخ الاستيراد].&amp;[2018-05-10T00:00:00]" c="5/10/2018"/>
              <i n="[Table1].[تاريخ الاستيراد].&amp;[2018-05-11T00:00:00]" c="5/11/2018"/>
              <i n="[Table1].[تاريخ الاستيراد].&amp;[2018-05-15T00:00:00]" c="5/15/2018"/>
              <i n="[Table1].[تاريخ الاستيراد].&amp;[2018-05-16T00:00:00]" c="5/16/2018"/>
              <i n="[Table1].[تاريخ الاستيراد].&amp;[2018-05-17T00:00:00]" c="5/17/2018"/>
              <i n="[Table1].[تاريخ الاستيراد].&amp;[2018-05-20T00:00:00]" c="5/20/2018"/>
              <i n="[Table1].[تاريخ الاستيراد].&amp;[2018-05-21T00:00:00]" c="5/21/2018"/>
              <i n="[Table1].[تاريخ الاستيراد].&amp;[2018-05-22T00:00:00]" c="5/22/2018"/>
              <i n="[Table1].[تاريخ الاستيراد].&amp;[2018-05-24T00:00:00]" c="5/24/2018"/>
              <i n="[Table1].[تاريخ الاستيراد].&amp;[2018-05-25T00:00:00]" c="5/25/2018"/>
              <i n="[Table1].[تاريخ الاستيراد].&amp;[2018-05-26T00:00:00]" c="5/26/2018"/>
              <i n="[Table1].[تاريخ الاستيراد].&amp;[2018-05-27T00:00:00]" c="5/27/2018"/>
              <i n="[Table1].[تاريخ الاستيراد].&amp;[2018-05-28T00:00:00]" c="5/28/2018"/>
              <i n="[Table1].[تاريخ الاستيراد].&amp;[2018-05-29T00:00:00]" c="5/29/2018"/>
              <i n="[Table1].[تاريخ الاستيراد].&amp;[2018-05-30T00:00:00]" c="5/30/2018"/>
              <i n="[Table1].[تاريخ الاستيراد].&amp;[2018-05-31T00:00:00]" c="5/31/2018"/>
              <i n="[Table1].[تاريخ الاستيراد].&amp;[2018-06-01T00:00:00]" c="6/1/2018"/>
              <i n="[Table1].[تاريخ الاستيراد].&amp;[2018-06-02T00:00:00]" c="6/2/2018"/>
              <i n="[Table1].[تاريخ الاستيراد].&amp;[2018-06-03T00:00:00]" c="6/3/2018"/>
              <i n="[Table1].[تاريخ الاستيراد].&amp;[2018-06-06T00:00:00]" c="6/6/2018"/>
              <i n="[Table1].[تاريخ الاستيراد].&amp;[2018-06-07T00:00:00]" c="6/7/2018"/>
              <i n="[Table1].[تاريخ الاستيراد].&amp;[2018-06-08T00:00:00]" c="6/8/2018"/>
              <i n="[Table1].[تاريخ الاستيراد].&amp;[2018-06-09T00:00:00]" c="6/9/2018"/>
              <i n="[Table1].[تاريخ الاستيراد].&amp;[2018-06-11T00:00:00]" c="6/11/2018"/>
              <i n="[Table1].[تاريخ الاستيراد].&amp;[2018-06-12T00:00:00]" c="6/12/2018"/>
              <i n="[Table1].[تاريخ الاستيراد].&amp;[2018-06-13T00:00:00]" c="6/13/2018"/>
              <i n="[Table1].[تاريخ الاستيراد].&amp;[2018-06-14T00:00:00]" c="6/14/2018"/>
              <i n="[Table1].[تاريخ الاستيراد].&amp;[2018-06-15T00:00:00]" c="6/15/2018"/>
              <i n="[Table1].[تاريخ الاستيراد].&amp;[2018-06-16T00:00:00]" c="6/16/2018"/>
              <i n="[Table1].[تاريخ الاستيراد].&amp;[2018-06-17T00:00:00]" c="6/17/2018"/>
              <i n="[Table1].[تاريخ الاستيراد].&amp;[2018-06-18T00:00:00]" c="6/18/2018"/>
              <i n="[Table1].[تاريخ الاستيراد].&amp;[2018-06-19T00:00:00]" c="6/19/2018"/>
              <i n="[Table1].[تاريخ الاستيراد].&amp;[2018-06-20T00:00:00]" c="6/20/2018"/>
              <i n="[Table1].[تاريخ الاستيراد].&amp;[2018-06-21T00:00:00]" c="6/21/2018"/>
              <i n="[Table1].[تاريخ الاستيراد].&amp;[2018-06-22T00:00:00]" c="6/22/2018"/>
              <i n="[Table1].[تاريخ الاستيراد].&amp;[2018-06-24T00:00:00]" c="6/24/2018"/>
              <i n="[Table1].[تاريخ الاستيراد].&amp;[2018-06-26T00:00:00]" c="6/26/2018"/>
              <i n="[Table1].[تاريخ الاستيراد].&amp;[2018-06-27T00:00:00]" c="6/27/2018"/>
              <i n="[Table1].[تاريخ الاستيراد].&amp;[2018-06-28T00:00:00]" c="6/28/2018"/>
              <i n="[Table1].[تاريخ الاستيراد].&amp;[2018-06-29T00:00:00]" c="6/29/2018"/>
              <i n="[Table1].[تاريخ الاستيراد].&amp;[2018-06-30T00:00:00]" c="6/30/2018"/>
              <i n="[Table1].[تاريخ الاستيراد].&amp;[2018-07-02T00:00:00]" c="7/2/2018"/>
              <i n="[Table1].[تاريخ الاستيراد].&amp;[2018-07-03T00:00:00]" c="7/3/2018"/>
              <i n="[Table1].[تاريخ الاستيراد].&amp;[2018-07-05T00:00:00]" c="7/5/2018"/>
            </range>
          </ranges>
        </level>
      </levels>
      <selections count="1">
        <selection n="[Table1].[تاريخ الاستيراد].[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فئة" xr10:uid="{717B8A15-B07F-496C-A5B0-2910C20CEA40}" sourceName="[Table1].[الفئة]">
  <pivotTables>
    <pivotTable tabId="13" name="PivotTable6"/>
    <pivotTable tabId="20" name="PivotTable6"/>
  </pivotTables>
  <data>
    <olap pivotCacheId="180133024">
      <levels count="2">
        <level uniqueName="[Table1].[الفئة].[(All)]" sourceCaption="(All)" count="0"/>
        <level uniqueName="[Table1].[الفئة].[الفئة]" sourceCaption="الفئة" count="3">
          <ranges>
            <range startItem="0">
              <i n="[Table1].[الفئة].&amp;[أدوات مكتبية]" c="أدوات مكتبية"/>
              <i n="[Table1].[الفئة].&amp;[أدوات منزلية]" c="أدوات منزلية"/>
              <i n="[Table1].[الفئة].&amp;[إلكترونيات]" c="إلكترونيات"/>
            </range>
          </ranges>
        </level>
      </levels>
      <selections count="1">
        <selection n="[Table1].[الفئة].[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كمية" xr10:uid="{0CD3E42C-A276-42F6-9491-FC3927444D3D}" sourceName="[Table1].[الكمية]">
  <pivotTables>
    <pivotTable tabId="13" name="PivotTable6"/>
    <pivotTable tabId="20" name="PivotTable6"/>
  </pivotTables>
  <data>
    <olap pivotCacheId="180133024">
      <levels count="2">
        <level uniqueName="[Table1].[الكمية].[(All)]" sourceCaption="(All)" count="0"/>
        <level uniqueName="[Table1].[الكمية].[الكمية]" sourceCaption="الكمية" count="672">
          <ranges>
            <range startItem="0">
              <i n="[Table1].[الكمية].&amp;[70]" c="70"/>
              <i n="[Table1].[الكمية].&amp;[71]" c="71"/>
              <i n="[Table1].[الكمية].&amp;[73]" c="73"/>
              <i n="[Table1].[الكمية].&amp;[74]" c="74"/>
              <i n="[Table1].[الكمية].&amp;[75]" c="75"/>
              <i n="[Table1].[الكمية].&amp;[76]" c="76"/>
              <i n="[Table1].[الكمية].&amp;[78]" c="78"/>
              <i n="[Table1].[الكمية].&amp;[80]" c="80"/>
              <i n="[Table1].[الكمية].&amp;[83]" c="83"/>
              <i n="[Table1].[الكمية].&amp;[84]" c="84"/>
              <i n="[Table1].[الكمية].&amp;[85]" c="85"/>
              <i n="[Table1].[الكمية].&amp;[87]" c="87"/>
              <i n="[Table1].[الكمية].&amp;[89]" c="89"/>
              <i n="[Table1].[الكمية].&amp;[91]" c="91"/>
              <i n="[Table1].[الكمية].&amp;[93]" c="93"/>
              <i n="[Table1].[الكمية].&amp;[94]" c="94"/>
              <i n="[Table1].[الكمية].&amp;[95]" c="95"/>
              <i n="[Table1].[الكمية].&amp;[96]" c="96"/>
              <i n="[Table1].[الكمية].&amp;[97]" c="97"/>
              <i n="[Table1].[الكمية].&amp;[98]" c="98"/>
              <i n="[Table1].[الكمية].&amp;[99]" c="99"/>
              <i n="[Table1].[الكمية].&amp;[100]" c="100"/>
              <i n="[Table1].[الكمية].&amp;[101]" c="101"/>
              <i n="[Table1].[الكمية].&amp;[102]" c="102"/>
              <i n="[Table1].[الكمية].&amp;[103]" c="103"/>
              <i n="[Table1].[الكمية].&amp;[104]" c="104"/>
              <i n="[Table1].[الكمية].&amp;[106]" c="106"/>
              <i n="[Table1].[الكمية].&amp;[107]" c="107"/>
              <i n="[Table1].[الكمية].&amp;[108]" c="108"/>
              <i n="[Table1].[الكمية].&amp;[109]" c="109"/>
              <i n="[Table1].[الكمية].&amp;[110]" c="110"/>
              <i n="[Table1].[الكمية].&amp;[113]" c="113"/>
              <i n="[Table1].[الكمية].&amp;[114]" c="114"/>
              <i n="[Table1].[الكمية].&amp;[115]" c="115"/>
              <i n="[Table1].[الكمية].&amp;[116]" c="116"/>
              <i n="[Table1].[الكمية].&amp;[117]" c="117"/>
              <i n="[Table1].[الكمية].&amp;[118]" c="118"/>
              <i n="[Table1].[الكمية].&amp;[119]" c="119"/>
              <i n="[Table1].[الكمية].&amp;[120]" c="120"/>
              <i n="[Table1].[الكمية].&amp;[121]" c="121"/>
              <i n="[Table1].[الكمية].&amp;[123]" c="123"/>
              <i n="[Table1].[الكمية].&amp;[124]" c="124"/>
              <i n="[Table1].[الكمية].&amp;[126]" c="126"/>
              <i n="[Table1].[الكمية].&amp;[127]" c="127"/>
              <i n="[Table1].[الكمية].&amp;[129]" c="129"/>
              <i n="[Table1].[الكمية].&amp;[131]" c="131"/>
              <i n="[Table1].[الكمية].&amp;[132]" c="132"/>
              <i n="[Table1].[الكمية].&amp;[133]" c="133"/>
              <i n="[Table1].[الكمية].&amp;[134]" c="134"/>
              <i n="[Table1].[الكمية].&amp;[135]" c="135"/>
              <i n="[Table1].[الكمية].&amp;[139]" c="139"/>
              <i n="[Table1].[الكمية].&amp;[141]" c="141"/>
              <i n="[Table1].[الكمية].&amp;[143]" c="143"/>
              <i n="[Table1].[الكمية].&amp;[144]" c="144"/>
              <i n="[Table1].[الكمية].&amp;[146]" c="146"/>
              <i n="[Table1].[الكمية].&amp;[147]" c="147"/>
              <i n="[Table1].[الكمية].&amp;[148]" c="148"/>
              <i n="[Table1].[الكمية].&amp;[149]" c="149"/>
              <i n="[Table1].[الكمية].&amp;[151]" c="151"/>
              <i n="[Table1].[الكمية].&amp;[153]" c="153"/>
              <i n="[Table1].[الكمية].&amp;[155]" c="155"/>
              <i n="[Table1].[الكمية].&amp;[157]" c="157"/>
              <i n="[Table1].[الكمية].&amp;[159]" c="159"/>
              <i n="[Table1].[الكمية].&amp;[160]" c="160"/>
              <i n="[Table1].[الكمية].&amp;[162]" c="162"/>
              <i n="[Table1].[الكمية].&amp;[163]" c="163"/>
              <i n="[Table1].[الكمية].&amp;[165]" c="165"/>
              <i n="[Table1].[الكمية].&amp;[166]" c="166"/>
              <i n="[Table1].[الكمية].&amp;[168]" c="168"/>
              <i n="[Table1].[الكمية].&amp;[169]" c="169"/>
              <i n="[Table1].[الكمية].&amp;[171]" c="171"/>
              <i n="[Table1].[الكمية].&amp;[172]" c="172"/>
              <i n="[Table1].[الكمية].&amp;[174]" c="174"/>
              <i n="[Table1].[الكمية].&amp;[175]" c="175"/>
              <i n="[Table1].[الكمية].&amp;[176]" c="176"/>
              <i n="[Table1].[الكمية].&amp;[180]" c="180"/>
              <i n="[Table1].[الكمية].&amp;[181]" c="181"/>
              <i n="[Table1].[الكمية].&amp;[182]" c="182"/>
              <i n="[Table1].[الكمية].&amp;[183]" c="183"/>
              <i n="[Table1].[الكمية].&amp;[184]" c="184"/>
              <i n="[Table1].[الكمية].&amp;[185]" c="185"/>
              <i n="[Table1].[الكمية].&amp;[186]" c="186"/>
              <i n="[Table1].[الكمية].&amp;[187]" c="187"/>
              <i n="[Table1].[الكمية].&amp;[189]" c="189"/>
              <i n="[Table1].[الكمية].&amp;[190]" c="190"/>
              <i n="[Table1].[الكمية].&amp;[191]" c="191"/>
              <i n="[Table1].[الكمية].&amp;[192]" c="192"/>
              <i n="[Table1].[الكمية].&amp;[193]" c="193"/>
              <i n="[Table1].[الكمية].&amp;[197]" c="197"/>
              <i n="[Table1].[الكمية].&amp;[199]" c="199"/>
              <i n="[Table1].[الكمية].&amp;[201]" c="201"/>
              <i n="[Table1].[الكمية].&amp;[202]" c="202"/>
              <i n="[Table1].[الكمية].&amp;[203]" c="203"/>
              <i n="[Table1].[الكمية].&amp;[204]" c="204"/>
              <i n="[Table1].[الكمية].&amp;[205]" c="205"/>
              <i n="[Table1].[الكمية].&amp;[206]" c="206"/>
              <i n="[Table1].[الكمية].&amp;[207]" c="207"/>
              <i n="[Table1].[الكمية].&amp;[208]" c="208"/>
              <i n="[Table1].[الكمية].&amp;[209]" c="209"/>
              <i n="[Table1].[الكمية].&amp;[211]" c="211"/>
              <i n="[Table1].[الكمية].&amp;[212]" c="212"/>
              <i n="[Table1].[الكمية].&amp;[213]" c="213"/>
              <i n="[Table1].[الكمية].&amp;[214]" c="214"/>
              <i n="[Table1].[الكمية].&amp;[215]" c="215"/>
              <i n="[Table1].[الكمية].&amp;[217]" c="217"/>
              <i n="[Table1].[الكمية].&amp;[218]" c="218"/>
              <i n="[Table1].[الكمية].&amp;[220]" c="220"/>
              <i n="[Table1].[الكمية].&amp;[221]" c="221"/>
              <i n="[Table1].[الكمية].&amp;[223]" c="223"/>
              <i n="[Table1].[الكمية].&amp;[225]" c="225"/>
              <i n="[Table1].[الكمية].&amp;[226]" c="226"/>
              <i n="[Table1].[الكمية].&amp;[228]" c="228"/>
              <i n="[Table1].[الكمية].&amp;[229]" c="229"/>
              <i n="[Table1].[الكمية].&amp;[230]" c="230"/>
              <i n="[Table1].[الكمية].&amp;[232]" c="232"/>
              <i n="[Table1].[الكمية].&amp;[233]" c="233"/>
              <i n="[Table1].[الكمية].&amp;[234]" c="234"/>
              <i n="[Table1].[الكمية].&amp;[235]" c="235"/>
              <i n="[Table1].[الكمية].&amp;[238]" c="238"/>
              <i n="[Table1].[الكمية].&amp;[239]" c="239"/>
              <i n="[Table1].[الكمية].&amp;[240]" c="240"/>
              <i n="[Table1].[الكمية].&amp;[241]" c="241"/>
              <i n="[Table1].[الكمية].&amp;[243]" c="243"/>
              <i n="[Table1].[الكمية].&amp;[246]" c="246"/>
              <i n="[Table1].[الكمية].&amp;[248]" c="248"/>
              <i n="[Table1].[الكمية].&amp;[251]" c="251"/>
              <i n="[Table1].[الكمية].&amp;[252]" c="252"/>
              <i n="[Table1].[الكمية].&amp;[253]" c="253"/>
              <i n="[Table1].[الكمية].&amp;[255]" c="255"/>
              <i n="[Table1].[الكمية].&amp;[257]" c="257"/>
              <i n="[Table1].[الكمية].&amp;[260]" c="260"/>
              <i n="[Table1].[الكمية].&amp;[261]" c="261"/>
              <i n="[Table1].[الكمية].&amp;[265]" c="265"/>
              <i n="[Table1].[الكمية].&amp;[266]" c="266"/>
              <i n="[Table1].[الكمية].&amp;[267]" c="267"/>
              <i n="[Table1].[الكمية].&amp;[268]" c="268"/>
              <i n="[Table1].[الكمية].&amp;[270]" c="270"/>
              <i n="[Table1].[الكمية].&amp;[271]" c="271"/>
              <i n="[Table1].[الكمية].&amp;[272]" c="272"/>
              <i n="[Table1].[الكمية].&amp;[273]" c="273"/>
              <i n="[Table1].[الكمية].&amp;[274]" c="274"/>
              <i n="[Table1].[الكمية].&amp;[275]" c="275"/>
              <i n="[Table1].[الكمية].&amp;[276]" c="276"/>
              <i n="[Table1].[الكمية].&amp;[277]" c="277"/>
              <i n="[Table1].[الكمية].&amp;[281]" c="281"/>
              <i n="[Table1].[الكمية].&amp;[282]" c="282"/>
              <i n="[Table1].[الكمية].&amp;[283]" c="283"/>
              <i n="[Table1].[الكمية].&amp;[284]" c="284"/>
              <i n="[Table1].[الكمية].&amp;[285]" c="285"/>
              <i n="[Table1].[الكمية].&amp;[287]" c="287"/>
              <i n="[Table1].[الكمية].&amp;[288]" c="288"/>
              <i n="[Table1].[الكمية].&amp;[289]" c="289"/>
              <i n="[Table1].[الكمية].&amp;[290]" c="290"/>
              <i n="[Table1].[الكمية].&amp;[291]" c="291"/>
              <i n="[Table1].[الكمية].&amp;[292]" c="292"/>
              <i n="[Table1].[الكمية].&amp;[293]" c="293"/>
              <i n="[Table1].[الكمية].&amp;[294]" c="294"/>
              <i n="[Table1].[الكمية].&amp;[295]" c="295"/>
              <i n="[Table1].[الكمية].&amp;[296]" c="296"/>
              <i n="[Table1].[الكمية].&amp;[297]" c="297"/>
              <i n="[Table1].[الكمية].&amp;[298]" c="298"/>
              <i n="[Table1].[الكمية].&amp;[302]" c="302"/>
              <i n="[Table1].[الكمية].&amp;[303]" c="303"/>
              <i n="[Table1].[الكمية].&amp;[304]" c="304"/>
              <i n="[Table1].[الكمية].&amp;[305]" c="305"/>
              <i n="[Table1].[الكمية].&amp;[306]" c="306"/>
              <i n="[Table1].[الكمية].&amp;[307]" c="307"/>
              <i n="[Table1].[الكمية].&amp;[308]" c="308"/>
              <i n="[Table1].[الكمية].&amp;[309]" c="309"/>
              <i n="[Table1].[الكمية].&amp;[311]" c="311"/>
              <i n="[Table1].[الكمية].&amp;[312]" c="312"/>
              <i n="[Table1].[الكمية].&amp;[314]" c="314"/>
              <i n="[Table1].[الكمية].&amp;[315]" c="315"/>
              <i n="[Table1].[الكمية].&amp;[318]" c="318"/>
              <i n="[Table1].[الكمية].&amp;[319]" c="319"/>
              <i n="[Table1].[الكمية].&amp;[320]" c="320"/>
              <i n="[Table1].[الكمية].&amp;[322]" c="322"/>
              <i n="[Table1].[الكمية].&amp;[323]" c="323"/>
              <i n="[Table1].[الكمية].&amp;[327]" c="327"/>
              <i n="[Table1].[الكمية].&amp;[328]" c="328"/>
              <i n="[Table1].[الكمية].&amp;[329]" c="329"/>
              <i n="[Table1].[الكمية].&amp;[330]" c="330"/>
              <i n="[Table1].[الكمية].&amp;[332]" c="332"/>
              <i n="[Table1].[الكمية].&amp;[333]" c="333"/>
              <i n="[Table1].[الكمية].&amp;[334]" c="334"/>
              <i n="[Table1].[الكمية].&amp;[335]" c="335"/>
              <i n="[Table1].[الكمية].&amp;[337]" c="337"/>
              <i n="[Table1].[الكمية].&amp;[339]" c="339"/>
              <i n="[Table1].[الكمية].&amp;[341]" c="341"/>
              <i n="[Table1].[الكمية].&amp;[342]" c="342"/>
              <i n="[Table1].[الكمية].&amp;[343]" c="343"/>
              <i n="[Table1].[الكمية].&amp;[344]" c="344"/>
              <i n="[Table1].[الكمية].&amp;[346]" c="346"/>
              <i n="[Table1].[الكمية].&amp;[350]" c="350"/>
              <i n="[Table1].[الكمية].&amp;[351]" c="351"/>
              <i n="[Table1].[الكمية].&amp;[352]" c="352"/>
              <i n="[Table1].[الكمية].&amp;[354]" c="354"/>
              <i n="[Table1].[الكمية].&amp;[355]" c="355"/>
              <i n="[Table1].[الكمية].&amp;[357]" c="357"/>
              <i n="[Table1].[الكمية].&amp;[358]" c="358"/>
              <i n="[Table1].[الكمية].&amp;[359]" c="359"/>
              <i n="[Table1].[الكمية].&amp;[360]" c="360"/>
              <i n="[Table1].[الكمية].&amp;[361]" c="361"/>
              <i n="[Table1].[الكمية].&amp;[362]" c="362"/>
              <i n="[Table1].[الكمية].&amp;[363]" c="363"/>
              <i n="[Table1].[الكمية].&amp;[365]" c="365"/>
              <i n="[Table1].[الكمية].&amp;[366]" c="366"/>
              <i n="[Table1].[الكمية].&amp;[367]" c="367"/>
              <i n="[Table1].[الكمية].&amp;[369]" c="369"/>
              <i n="[Table1].[الكمية].&amp;[371]" c="371"/>
              <i n="[Table1].[الكمية].&amp;[372]" c="372"/>
              <i n="[Table1].[الكمية].&amp;[373]" c="373"/>
              <i n="[Table1].[الكمية].&amp;[374]" c="374"/>
              <i n="[Table1].[الكمية].&amp;[377]" c="377"/>
              <i n="[Table1].[الكمية].&amp;[378]" c="378"/>
              <i n="[Table1].[الكمية].&amp;[379]" c="379"/>
              <i n="[Table1].[الكمية].&amp;[380]" c="380"/>
              <i n="[Table1].[الكمية].&amp;[381]" c="381"/>
              <i n="[Table1].[الكمية].&amp;[383]" c="383"/>
              <i n="[Table1].[الكمية].&amp;[384]" c="384"/>
              <i n="[Table1].[الكمية].&amp;[386]" c="386"/>
              <i n="[Table1].[الكمية].&amp;[388]" c="388"/>
              <i n="[Table1].[الكمية].&amp;[389]" c="389"/>
              <i n="[Table1].[الكمية].&amp;[390]" c="390"/>
              <i n="[Table1].[الكمية].&amp;[391]" c="391"/>
              <i n="[Table1].[الكمية].&amp;[392]" c="392"/>
              <i n="[Table1].[الكمية].&amp;[393]" c="393"/>
              <i n="[Table1].[الكمية].&amp;[394]" c="394"/>
              <i n="[Table1].[الكمية].&amp;[396]" c="396"/>
              <i n="[Table1].[الكمية].&amp;[400]" c="400"/>
              <i n="[Table1].[الكمية].&amp;[401]" c="401"/>
              <i n="[Table1].[الكمية].&amp;[402]" c="402"/>
              <i n="[Table1].[الكمية].&amp;[403]" c="403"/>
              <i n="[Table1].[الكمية].&amp;[405]" c="405"/>
              <i n="[Table1].[الكمية].&amp;[406]" c="406"/>
              <i n="[Table1].[الكمية].&amp;[407]" c="407"/>
              <i n="[Table1].[الكمية].&amp;[408]" c="408"/>
              <i n="[Table1].[الكمية].&amp;[410]" c="410"/>
              <i n="[Table1].[الكمية].&amp;[411]" c="411"/>
              <i n="[Table1].[الكمية].&amp;[412]" c="412"/>
              <i n="[Table1].[الكمية].&amp;[413]" c="413"/>
              <i n="[Table1].[الكمية].&amp;[415]" c="415"/>
              <i n="[Table1].[الكمية].&amp;[416]" c="416"/>
              <i n="[Table1].[الكمية].&amp;[419]" c="419"/>
              <i n="[Table1].[الكمية].&amp;[420]" c="420"/>
              <i n="[Table1].[الكمية].&amp;[421]" c="421"/>
              <i n="[Table1].[الكمية].&amp;[422]" c="422"/>
              <i n="[Table1].[الكمية].&amp;[424]" c="424"/>
              <i n="[Table1].[الكمية].&amp;[425]" c="425"/>
              <i n="[Table1].[الكمية].&amp;[427]" c="427"/>
              <i n="[Table1].[الكمية].&amp;[428]" c="428"/>
              <i n="[Table1].[الكمية].&amp;[429]" c="429"/>
              <i n="[Table1].[الكمية].&amp;[431]" c="431"/>
              <i n="[Table1].[الكمية].&amp;[433]" c="433"/>
              <i n="[Table1].[الكمية].&amp;[436]" c="436"/>
              <i n="[Table1].[الكمية].&amp;[437]" c="437"/>
              <i n="[Table1].[الكمية].&amp;[438]" c="438"/>
              <i n="[Table1].[الكمية].&amp;[439]" c="439"/>
              <i n="[Table1].[الكمية].&amp;[440]" c="440"/>
              <i n="[Table1].[الكمية].&amp;[441]" c="441"/>
              <i n="[Table1].[الكمية].&amp;[442]" c="442"/>
              <i n="[Table1].[الكمية].&amp;[443]" c="443"/>
              <i n="[Table1].[الكمية].&amp;[444]" c="444"/>
              <i n="[Table1].[الكمية].&amp;[445]" c="445"/>
              <i n="[Table1].[الكمية].&amp;[446]" c="446"/>
              <i n="[Table1].[الكمية].&amp;[447]" c="447"/>
              <i n="[Table1].[الكمية].&amp;[448]" c="448"/>
              <i n="[Table1].[الكمية].&amp;[450]" c="450"/>
              <i n="[Table1].[الكمية].&amp;[451]" c="451"/>
              <i n="[Table1].[الكمية].&amp;[452]" c="452"/>
              <i n="[Table1].[الكمية].&amp;[453]" c="453"/>
              <i n="[Table1].[الكمية].&amp;[455]" c="455"/>
              <i n="[Table1].[الكمية].&amp;[456]" c="456"/>
              <i n="[Table1].[الكمية].&amp;[457]" c="457"/>
              <i n="[Table1].[الكمية].&amp;[458]" c="458"/>
              <i n="[Table1].[الكمية].&amp;[459]" c="459"/>
              <i n="[Table1].[الكمية].&amp;[460]" c="460"/>
              <i n="[Table1].[الكمية].&amp;[465]" c="465"/>
              <i n="[Table1].[الكمية].&amp;[466]" c="466"/>
              <i n="[Table1].[الكمية].&amp;[467]" c="467"/>
              <i n="[Table1].[الكمية].&amp;[468]" c="468"/>
              <i n="[Table1].[الكمية].&amp;[469]" c="469"/>
              <i n="[Table1].[الكمية].&amp;[471]" c="471"/>
              <i n="[Table1].[الكمية].&amp;[472]" c="472"/>
              <i n="[Table1].[الكمية].&amp;[473]" c="473"/>
              <i n="[Table1].[الكمية].&amp;[474]" c="474"/>
              <i n="[Table1].[الكمية].&amp;[476]" c="476"/>
              <i n="[Table1].[الكمية].&amp;[477]" c="477"/>
              <i n="[Table1].[الكمية].&amp;[479]" c="479"/>
              <i n="[Table1].[الكمية].&amp;[481]" c="481"/>
              <i n="[Table1].[الكمية].&amp;[482]" c="482"/>
              <i n="[Table1].[الكمية].&amp;[483]" c="483"/>
              <i n="[Table1].[الكمية].&amp;[484]" c="484"/>
              <i n="[Table1].[الكمية].&amp;[486]" c="486"/>
              <i n="[Table1].[الكمية].&amp;[487]" c="487"/>
              <i n="[Table1].[الكمية].&amp;[489]" c="489"/>
              <i n="[Table1].[الكمية].&amp;[490]" c="490"/>
              <i n="[Table1].[الكمية].&amp;[491]" c="491"/>
              <i n="[Table1].[الكمية].&amp;[493]" c="493"/>
              <i n="[Table1].[الكمية].&amp;[494]" c="494"/>
              <i n="[Table1].[الكمية].&amp;[495]" c="495"/>
              <i n="[Table1].[الكمية].&amp;[496]" c="496"/>
              <i n="[Table1].[الكمية].&amp;[497]" c="497"/>
              <i n="[Table1].[الكمية].&amp;[498]" c="498"/>
              <i n="[Table1].[الكمية].&amp;[500]" c="500"/>
              <i n="[Table1].[الكمية].&amp;[501]" c="501"/>
              <i n="[Table1].[الكمية].&amp;[502]" c="502"/>
              <i n="[Table1].[الكمية].&amp;[504]" c="504"/>
              <i n="[Table1].[الكمية].&amp;[505]" c="505"/>
              <i n="[Table1].[الكمية].&amp;[506]" c="506"/>
              <i n="[Table1].[الكمية].&amp;[507]" c="507"/>
              <i n="[Table1].[الكمية].&amp;[508]" c="508"/>
              <i n="[Table1].[الكمية].&amp;[510]" c="510"/>
              <i n="[Table1].[الكمية].&amp;[512]" c="512"/>
              <i n="[Table1].[الكمية].&amp;[514]" c="514"/>
              <i n="[Table1].[الكمية].&amp;[515]" c="515"/>
              <i n="[Table1].[الكمية].&amp;[516]" c="516"/>
              <i n="[Table1].[الكمية].&amp;[517]" c="517"/>
              <i n="[Table1].[الكمية].&amp;[518]" c="518"/>
              <i n="[Table1].[الكمية].&amp;[519]" c="519"/>
              <i n="[Table1].[الكمية].&amp;[520]" c="520"/>
              <i n="[Table1].[الكمية].&amp;[521]" c="521"/>
              <i n="[Table1].[الكمية].&amp;[522]" c="522"/>
              <i n="[Table1].[الكمية].&amp;[523]" c="523"/>
              <i n="[Table1].[الكمية].&amp;[524]" c="524"/>
              <i n="[Table1].[الكمية].&amp;[525]" c="525"/>
              <i n="[Table1].[الكمية].&amp;[526]" c="526"/>
              <i n="[Table1].[الكمية].&amp;[527]" c="527"/>
              <i n="[Table1].[الكمية].&amp;[528]" c="528"/>
              <i n="[Table1].[الكمية].&amp;[529]" c="529"/>
              <i n="[Table1].[الكمية].&amp;[530]" c="530"/>
              <i n="[Table1].[الكمية].&amp;[531]" c="531"/>
              <i n="[Table1].[الكمية].&amp;[532]" c="532"/>
              <i n="[Table1].[الكمية].&amp;[533]" c="533"/>
              <i n="[Table1].[الكمية].&amp;[534]" c="534"/>
              <i n="[Table1].[الكمية].&amp;[535]" c="535"/>
              <i n="[Table1].[الكمية].&amp;[536]" c="536"/>
              <i n="[Table1].[الكمية].&amp;[537]" c="537"/>
              <i n="[Table1].[الكمية].&amp;[538]" c="538"/>
              <i n="[Table1].[الكمية].&amp;[539]" c="539"/>
              <i n="[Table1].[الكمية].&amp;[540]" c="540"/>
              <i n="[Table1].[الكمية].&amp;[541]" c="541"/>
              <i n="[Table1].[الكمية].&amp;[543]" c="543"/>
              <i n="[Table1].[الكمية].&amp;[544]" c="544"/>
              <i n="[Table1].[الكمية].&amp;[545]" c="545"/>
              <i n="[Table1].[الكمية].&amp;[546]" c="546"/>
              <i n="[Table1].[الكمية].&amp;[549]" c="549"/>
              <i n="[Table1].[الكمية].&amp;[550]" c="550"/>
              <i n="[Table1].[الكمية].&amp;[552]" c="552"/>
              <i n="[Table1].[الكمية].&amp;[554]" c="554"/>
              <i n="[Table1].[الكمية].&amp;[555]" c="555"/>
              <i n="[Table1].[الكمية].&amp;[556]" c="556"/>
              <i n="[Table1].[الكمية].&amp;[557]" c="557"/>
              <i n="[Table1].[الكمية].&amp;[559]" c="559"/>
              <i n="[Table1].[الكمية].&amp;[560]" c="560"/>
              <i n="[Table1].[الكمية].&amp;[562]" c="562"/>
              <i n="[Table1].[الكمية].&amp;[563]" c="563"/>
              <i n="[Table1].[الكمية].&amp;[564]" c="564"/>
              <i n="[Table1].[الكمية].&amp;[565]" c="565"/>
              <i n="[Table1].[الكمية].&amp;[566]" c="566"/>
              <i n="[Table1].[الكمية].&amp;[567]" c="567"/>
              <i n="[Table1].[الكمية].&amp;[568]" c="568"/>
              <i n="[Table1].[الكمية].&amp;[569]" c="569"/>
              <i n="[Table1].[الكمية].&amp;[570]" c="570"/>
              <i n="[Table1].[الكمية].&amp;[571]" c="571"/>
              <i n="[Table1].[الكمية].&amp;[573]" c="573"/>
              <i n="[Table1].[الكمية].&amp;[574]" c="574"/>
              <i n="[Table1].[الكمية].&amp;[575]" c="575"/>
              <i n="[Table1].[الكمية].&amp;[576]" c="576"/>
              <i n="[Table1].[الكمية].&amp;[577]" c="577"/>
              <i n="[Table1].[الكمية].&amp;[579]" c="579"/>
              <i n="[Table1].[الكمية].&amp;[580]" c="580"/>
              <i n="[Table1].[الكمية].&amp;[581]" c="581"/>
              <i n="[Table1].[الكمية].&amp;[582]" c="582"/>
              <i n="[Table1].[الكمية].&amp;[583]" c="583"/>
              <i n="[Table1].[الكمية].&amp;[584]" c="584"/>
              <i n="[Table1].[الكمية].&amp;[586]" c="586"/>
              <i n="[Table1].[الكمية].&amp;[587]" c="587"/>
              <i n="[Table1].[الكمية].&amp;[590]" c="590"/>
              <i n="[Table1].[الكمية].&amp;[591]" c="591"/>
              <i n="[Table1].[الكمية].&amp;[592]" c="592"/>
              <i n="[Table1].[الكمية].&amp;[593]" c="593"/>
              <i n="[Table1].[الكمية].&amp;[594]" c="594"/>
              <i n="[Table1].[الكمية].&amp;[595]" c="595"/>
              <i n="[Table1].[الكمية].&amp;[597]" c="597"/>
              <i n="[Table1].[الكمية].&amp;[601]" c="601"/>
              <i n="[Table1].[الكمية].&amp;[602]" c="602"/>
              <i n="[Table1].[الكمية].&amp;[604]" c="604"/>
              <i n="[Table1].[الكمية].&amp;[605]" c="605"/>
              <i n="[Table1].[الكمية].&amp;[606]" c="606"/>
              <i n="[Table1].[الكمية].&amp;[607]" c="607"/>
              <i n="[Table1].[الكمية].&amp;[610]" c="610"/>
              <i n="[Table1].[الكمية].&amp;[611]" c="611"/>
              <i n="[Table1].[الكمية].&amp;[613]" c="613"/>
              <i n="[Table1].[الكمية].&amp;[614]" c="614"/>
              <i n="[Table1].[الكمية].&amp;[616]" c="616"/>
              <i n="[Table1].[الكمية].&amp;[617]" c="617"/>
              <i n="[Table1].[الكمية].&amp;[618]" c="618"/>
              <i n="[Table1].[الكمية].&amp;[619]" c="619"/>
              <i n="[Table1].[الكمية].&amp;[620]" c="620"/>
              <i n="[Table1].[الكمية].&amp;[624]" c="624"/>
              <i n="[Table1].[الكمية].&amp;[625]" c="625"/>
              <i n="[Table1].[الكمية].&amp;[627]" c="627"/>
              <i n="[Table1].[الكمية].&amp;[629]" c="629"/>
              <i n="[Table1].[الكمية].&amp;[631]" c="631"/>
              <i n="[Table1].[الكمية].&amp;[632]" c="632"/>
              <i n="[Table1].[الكمية].&amp;[634]" c="634"/>
              <i n="[Table1].[الكمية].&amp;[635]" c="635"/>
              <i n="[Table1].[الكمية].&amp;[637]" c="637"/>
              <i n="[Table1].[الكمية].&amp;[638]" c="638"/>
              <i n="[Table1].[الكمية].&amp;[639]" c="639"/>
              <i n="[Table1].[الكمية].&amp;[641]" c="641"/>
              <i n="[Table1].[الكمية].&amp;[642]" c="642"/>
              <i n="[Table1].[الكمية].&amp;[643]" c="643"/>
              <i n="[Table1].[الكمية].&amp;[644]" c="644"/>
              <i n="[Table1].[الكمية].&amp;[646]" c="646"/>
              <i n="[Table1].[الكمية].&amp;[649]" c="649"/>
              <i n="[Table1].[الكمية].&amp;[650]" c="650"/>
              <i n="[Table1].[الكمية].&amp;[651]" c="651"/>
              <i n="[Table1].[الكمية].&amp;[652]" c="652"/>
              <i n="[Table1].[الكمية].&amp;[653]" c="653"/>
              <i n="[Table1].[الكمية].&amp;[655]" c="655"/>
              <i n="[Table1].[الكمية].&amp;[656]" c="656"/>
              <i n="[Table1].[الكمية].&amp;[657]" c="657"/>
              <i n="[Table1].[الكمية].&amp;[660]" c="660"/>
              <i n="[Table1].[الكمية].&amp;[661]" c="661"/>
              <i n="[Table1].[الكمية].&amp;[663]" c="663"/>
              <i n="[Table1].[الكمية].&amp;[664]" c="664"/>
              <i n="[Table1].[الكمية].&amp;[665]" c="665"/>
              <i n="[Table1].[الكمية].&amp;[666]" c="666"/>
              <i n="[Table1].[الكمية].&amp;[668]" c="668"/>
              <i n="[Table1].[الكمية].&amp;[669]" c="669"/>
              <i n="[Table1].[الكمية].&amp;[670]" c="670"/>
              <i n="[Table1].[الكمية].&amp;[672]" c="672"/>
              <i n="[Table1].[الكمية].&amp;[673]" c="673"/>
              <i n="[Table1].[الكمية].&amp;[674]" c="674"/>
              <i n="[Table1].[الكمية].&amp;[675]" c="675"/>
              <i n="[Table1].[الكمية].&amp;[676]" c="676"/>
              <i n="[Table1].[الكمية].&amp;[677]" c="677"/>
              <i n="[Table1].[الكمية].&amp;[680]" c="680"/>
              <i n="[Table1].[الكمية].&amp;[682]" c="682"/>
              <i n="[Table1].[الكمية].&amp;[683]" c="683"/>
              <i n="[Table1].[الكمية].&amp;[684]" c="684"/>
              <i n="[Table1].[الكمية].&amp;[685]" c="685"/>
              <i n="[Table1].[الكمية].&amp;[688]" c="688"/>
              <i n="[Table1].[الكمية].&amp;[689]" c="689"/>
              <i n="[Table1].[الكمية].&amp;[690]" c="690"/>
              <i n="[Table1].[الكمية].&amp;[691]" c="691"/>
              <i n="[Table1].[الكمية].&amp;[692]" c="692"/>
              <i n="[Table1].[الكمية].&amp;[693]" c="693"/>
              <i n="[Table1].[الكمية].&amp;[694]" c="694"/>
              <i n="[Table1].[الكمية].&amp;[695]" c="695"/>
              <i n="[Table1].[الكمية].&amp;[696]" c="696"/>
              <i n="[Table1].[الكمية].&amp;[698]" c="698"/>
              <i n="[Table1].[الكمية].&amp;[699]" c="699"/>
              <i n="[Table1].[الكمية].&amp;[700]" c="700"/>
              <i n="[Table1].[الكمية].&amp;[702]" c="702"/>
              <i n="[Table1].[الكمية].&amp;[703]" c="703"/>
              <i n="[Table1].[الكمية].&amp;[706]" c="706"/>
              <i n="[Table1].[الكمية].&amp;[709]" c="709"/>
              <i n="[Table1].[الكمية].&amp;[710]" c="710"/>
              <i n="[Table1].[الكمية].&amp;[711]" c="711"/>
              <i n="[Table1].[الكمية].&amp;[712]" c="712"/>
              <i n="[Table1].[الكمية].&amp;[713]" c="713"/>
              <i n="[Table1].[الكمية].&amp;[715]" c="715"/>
              <i n="[Table1].[الكمية].&amp;[716]" c="716"/>
              <i n="[Table1].[الكمية].&amp;[717]" c="717"/>
              <i n="[Table1].[الكمية].&amp;[718]" c="718"/>
              <i n="[Table1].[الكمية].&amp;[719]" c="719"/>
              <i n="[Table1].[الكمية].&amp;[722]" c="722"/>
              <i n="[Table1].[الكمية].&amp;[723]" c="723"/>
              <i n="[Table1].[الكمية].&amp;[725]" c="725"/>
              <i n="[Table1].[الكمية].&amp;[726]" c="726"/>
              <i n="[Table1].[الكمية].&amp;[728]" c="728"/>
              <i n="[Table1].[الكمية].&amp;[729]" c="729"/>
              <i n="[Table1].[الكمية].&amp;[730]" c="730"/>
              <i n="[Table1].[الكمية].&amp;[731]" c="731"/>
              <i n="[Table1].[الكمية].&amp;[732]" c="732"/>
              <i n="[Table1].[الكمية].&amp;[733]" c="733"/>
              <i n="[Table1].[الكمية].&amp;[734]" c="734"/>
              <i n="[Table1].[الكمية].&amp;[737]" c="737"/>
              <i n="[Table1].[الكمية].&amp;[738]" c="738"/>
              <i n="[Table1].[الكمية].&amp;[739]" c="739"/>
              <i n="[Table1].[الكمية].&amp;[743]" c="743"/>
              <i n="[Table1].[الكمية].&amp;[744]" c="744"/>
              <i n="[Table1].[الكمية].&amp;[745]" c="745"/>
              <i n="[Table1].[الكمية].&amp;[746]" c="746"/>
              <i n="[Table1].[الكمية].&amp;[748]" c="748"/>
              <i n="[Table1].[الكمية].&amp;[749]" c="749"/>
              <i n="[Table1].[الكمية].&amp;[750]" c="750"/>
              <i n="[Table1].[الكمية].&amp;[752]" c="752"/>
              <i n="[Table1].[الكمية].&amp;[754]" c="754"/>
              <i n="[Table1].[الكمية].&amp;[755]" c="755"/>
              <i n="[Table1].[الكمية].&amp;[757]" c="757"/>
              <i n="[Table1].[الكمية].&amp;[758]" c="758"/>
              <i n="[Table1].[الكمية].&amp;[760]" c="760"/>
              <i n="[Table1].[الكمية].&amp;[761]" c="761"/>
              <i n="[Table1].[الكمية].&amp;[762]" c="762"/>
              <i n="[Table1].[الكمية].&amp;[764]" c="764"/>
              <i n="[Table1].[الكمية].&amp;[765]" c="765"/>
              <i n="[Table1].[الكمية].&amp;[766]" c="766"/>
              <i n="[Table1].[الكمية].&amp;[768]" c="768"/>
              <i n="[Table1].[الكمية].&amp;[769]" c="769"/>
              <i n="[Table1].[الكمية].&amp;[770]" c="770"/>
              <i n="[Table1].[الكمية].&amp;[771]" c="771"/>
              <i n="[Table1].[الكمية].&amp;[773]" c="773"/>
              <i n="[Table1].[الكمية].&amp;[774]" c="774"/>
              <i n="[Table1].[الكمية].&amp;[775]" c="775"/>
              <i n="[Table1].[الكمية].&amp;[776]" c="776"/>
              <i n="[Table1].[الكمية].&amp;[777]" c="777"/>
              <i n="[Table1].[الكمية].&amp;[779]" c="779"/>
              <i n="[Table1].[الكمية].&amp;[781]" c="781"/>
              <i n="[Table1].[الكمية].&amp;[782]" c="782"/>
              <i n="[Table1].[الكمية].&amp;[783]" c="783"/>
              <i n="[Table1].[الكمية].&amp;[784]" c="784"/>
              <i n="[Table1].[الكمية].&amp;[785]" c="785"/>
              <i n="[Table1].[الكمية].&amp;[789]" c="789"/>
              <i n="[Table1].[الكمية].&amp;[790]" c="790"/>
              <i n="[Table1].[الكمية].&amp;[791]" c="791"/>
              <i n="[Table1].[الكمية].&amp;[792]" c="792"/>
              <i n="[Table1].[الكمية].&amp;[793]" c="793"/>
              <i n="[Table1].[الكمية].&amp;[794]" c="794"/>
              <i n="[Table1].[الكمية].&amp;[795]" c="795"/>
              <i n="[Table1].[الكمية].&amp;[796]" c="796"/>
              <i n="[Table1].[الكمية].&amp;[797]" c="797"/>
              <i n="[Table1].[الكمية].&amp;[798]" c="798"/>
              <i n="[Table1].[الكمية].&amp;[799]" c="799"/>
              <i n="[Table1].[الكمية].&amp;[801]" c="801"/>
              <i n="[Table1].[الكمية].&amp;[805]" c="805"/>
              <i n="[Table1].[الكمية].&amp;[806]" c="806"/>
              <i n="[Table1].[الكمية].&amp;[807]" c="807"/>
              <i n="[Table1].[الكمية].&amp;[808]" c="808"/>
              <i n="[Table1].[الكمية].&amp;[809]" c="809"/>
              <i n="[Table1].[الكمية].&amp;[810]" c="810"/>
              <i n="[Table1].[الكمية].&amp;[811]" c="811"/>
              <i n="[Table1].[الكمية].&amp;[812]" c="812"/>
              <i n="[Table1].[الكمية].&amp;[813]" c="813"/>
              <i n="[Table1].[الكمية].&amp;[814]" c="814"/>
              <i n="[Table1].[الكمية].&amp;[815]" c="815"/>
              <i n="[Table1].[الكمية].&amp;[817]" c="817"/>
              <i n="[Table1].[الكمية].&amp;[818]" c="818"/>
              <i n="[Table1].[الكمية].&amp;[820]" c="820"/>
              <i n="[Table1].[الكمية].&amp;[823]" c="823"/>
              <i n="[Table1].[الكمية].&amp;[824]" c="824"/>
              <i n="[Table1].[الكمية].&amp;[825]" c="825"/>
              <i n="[Table1].[الكمية].&amp;[826]" c="826"/>
              <i n="[Table1].[الكمية].&amp;[827]" c="827"/>
              <i n="[Table1].[الكمية].&amp;[828]" c="828"/>
              <i n="[Table1].[الكمية].&amp;[829]" c="829"/>
              <i n="[Table1].[الكمية].&amp;[830]" c="830"/>
              <i n="[Table1].[الكمية].&amp;[831]" c="831"/>
              <i n="[Table1].[الكمية].&amp;[832]" c="832"/>
              <i n="[Table1].[الكمية].&amp;[834]" c="834"/>
              <i n="[Table1].[الكمية].&amp;[835]" c="835"/>
              <i n="[Table1].[الكمية].&amp;[836]" c="836"/>
              <i n="[Table1].[الكمية].&amp;[837]" c="837"/>
              <i n="[Table1].[الكمية].&amp;[838]" c="838"/>
              <i n="[Table1].[الكمية].&amp;[841]" c="841"/>
              <i n="[Table1].[الكمية].&amp;[842]" c="842"/>
              <i n="[Table1].[الكمية].&amp;[843]" c="843"/>
              <i n="[Table1].[الكمية].&amp;[844]" c="844"/>
              <i n="[Table1].[الكمية].&amp;[845]" c="845"/>
              <i n="[Table1].[الكمية].&amp;[846]" c="846"/>
              <i n="[Table1].[الكمية].&amp;[847]" c="847"/>
              <i n="[Table1].[الكمية].&amp;[848]" c="848"/>
              <i n="[Table1].[الكمية].&amp;[849]" c="849"/>
              <i n="[Table1].[الكمية].&amp;[850]" c="850"/>
              <i n="[Table1].[الكمية].&amp;[851]" c="851"/>
              <i n="[Table1].[الكمية].&amp;[852]" c="852"/>
              <i n="[Table1].[الكمية].&amp;[853]" c="853"/>
              <i n="[Table1].[الكمية].&amp;[854]" c="854"/>
              <i n="[Table1].[الكمية].&amp;[855]" c="855"/>
              <i n="[Table1].[الكمية].&amp;[856]" c="856"/>
              <i n="[Table1].[الكمية].&amp;[857]" c="857"/>
              <i n="[Table1].[الكمية].&amp;[858]" c="858"/>
              <i n="[Table1].[الكمية].&amp;[859]" c="859"/>
              <i n="[Table1].[الكمية].&amp;[860]" c="860"/>
              <i n="[Table1].[الكمية].&amp;[861]" c="861"/>
              <i n="[Table1].[الكمية].&amp;[863]" c="863"/>
              <i n="[Table1].[الكمية].&amp;[864]" c="864"/>
              <i n="[Table1].[الكمية].&amp;[865]" c="865"/>
              <i n="[Table1].[الكمية].&amp;[867]" c="867"/>
              <i n="[Table1].[الكمية].&amp;[868]" c="868"/>
              <i n="[Table1].[الكمية].&amp;[869]" c="869"/>
              <i n="[Table1].[الكمية].&amp;[870]" c="870"/>
              <i n="[Table1].[الكمية].&amp;[872]" c="872"/>
              <i n="[Table1].[الكمية].&amp;[875]" c="875"/>
              <i n="[Table1].[الكمية].&amp;[877]" c="877"/>
              <i n="[Table1].[الكمية].&amp;[878]" c="878"/>
              <i n="[Table1].[الكمية].&amp;[879]" c="879"/>
              <i n="[Table1].[الكمية].&amp;[880]" c="880"/>
              <i n="[Table1].[الكمية].&amp;[883]" c="883"/>
              <i n="[Table1].[الكمية].&amp;[890]" c="890"/>
              <i n="[Table1].[الكمية].&amp;[891]" c="891"/>
              <i n="[Table1].[الكمية].&amp;[892]" c="892"/>
              <i n="[Table1].[الكمية].&amp;[893]" c="893"/>
              <i n="[Table1].[الكمية].&amp;[895]" c="895"/>
              <i n="[Table1].[الكمية].&amp;[896]" c="896"/>
              <i n="[Table1].[الكمية].&amp;[897]" c="897"/>
              <i n="[Table1].[الكمية].&amp;[898]" c="898"/>
              <i n="[Table1].[الكمية].&amp;[900]" c="900"/>
              <i n="[Table1].[الكمية].&amp;[901]" c="901"/>
              <i n="[Table1].[الكمية].&amp;[902]" c="902"/>
              <i n="[Table1].[الكمية].&amp;[903]" c="903"/>
              <i n="[Table1].[الكمية].&amp;[905]" c="905"/>
              <i n="[Table1].[الكمية].&amp;[906]" c="906"/>
              <i n="[Table1].[الكمية].&amp;[907]" c="907"/>
              <i n="[Table1].[الكمية].&amp;[908]" c="908"/>
              <i n="[Table1].[الكمية].&amp;[911]" c="911"/>
              <i n="[Table1].[الكمية].&amp;[915]" c="915"/>
              <i n="[Table1].[الكمية].&amp;[916]" c="916"/>
              <i n="[Table1].[الكمية].&amp;[917]" c="917"/>
              <i n="[Table1].[الكمية].&amp;[918]" c="918"/>
              <i n="[Table1].[الكمية].&amp;[921]" c="921"/>
              <i n="[Table1].[الكمية].&amp;[922]" c="922"/>
              <i n="[Table1].[الكمية].&amp;[923]" c="923"/>
              <i n="[Table1].[الكمية].&amp;[924]" c="924"/>
              <i n="[Table1].[الكمية].&amp;[926]" c="926"/>
              <i n="[Table1].[الكمية].&amp;[927]" c="927"/>
              <i n="[Table1].[الكمية].&amp;[928]" c="928"/>
              <i n="[Table1].[الكمية].&amp;[929]" c="929"/>
              <i n="[Table1].[الكمية].&amp;[931]" c="931"/>
              <i n="[Table1].[الكمية].&amp;[932]" c="932"/>
              <i n="[Table1].[الكمية].&amp;[933]" c="933"/>
              <i n="[Table1].[الكمية].&amp;[934]" c="934"/>
              <i n="[Table1].[الكمية].&amp;[935]" c="935"/>
              <i n="[Table1].[الكمية].&amp;[936]" c="936"/>
              <i n="[Table1].[الكمية].&amp;[937]" c="937"/>
              <i n="[Table1].[الكمية].&amp;[938]" c="938"/>
              <i n="[Table1].[الكمية].&amp;[941]" c="941"/>
              <i n="[Table1].[الكمية].&amp;[942]" c="942"/>
              <i n="[Table1].[الكمية].&amp;[943]" c="943"/>
              <i n="[Table1].[الكمية].&amp;[944]" c="944"/>
              <i n="[Table1].[الكمية].&amp;[945]" c="945"/>
              <i n="[Table1].[الكمية].&amp;[946]" c="946"/>
              <i n="[Table1].[الكمية].&amp;[948]" c="948"/>
              <i n="[Table1].[الكمية].&amp;[949]" c="949"/>
              <i n="[Table1].[الكمية].&amp;[953]" c="953"/>
              <i n="[Table1].[الكمية].&amp;[954]" c="954"/>
              <i n="[Table1].[الكمية].&amp;[956]" c="956"/>
              <i n="[Table1].[الكمية].&amp;[957]" c="957"/>
              <i n="[Table1].[الكمية].&amp;[958]" c="958"/>
              <i n="[Table1].[الكمية].&amp;[959]" c="959"/>
              <i n="[Table1].[الكمية].&amp;[960]" c="960"/>
              <i n="[Table1].[الكمية].&amp;[961]" c="961"/>
              <i n="[Table1].[الكمية].&amp;[962]" c="962"/>
              <i n="[Table1].[الكمية].&amp;[964]" c="964"/>
              <i n="[Table1].[الكمية].&amp;[965]" c="965"/>
              <i n="[Table1].[الكمية].&amp;[966]" c="966"/>
              <i n="[Table1].[الكمية].&amp;[967]" c="967"/>
              <i n="[Table1].[الكمية].&amp;[968]" c="968"/>
              <i n="[Table1].[الكمية].&amp;[970]" c="970"/>
              <i n="[Table1].[الكمية].&amp;[971]" c="971"/>
              <i n="[Table1].[الكمية].&amp;[972]" c="972"/>
              <i n="[Table1].[الكمية].&amp;[973]" c="973"/>
              <i n="[Table1].[الكمية].&amp;[974]" c="974"/>
              <i n="[Table1].[الكمية].&amp;[975]" c="975"/>
              <i n="[Table1].[الكمية].&amp;[976]" c="976"/>
              <i n="[Table1].[الكمية].&amp;[980]" c="980"/>
              <i n="[Table1].[الكمية].&amp;[982]" c="982"/>
              <i n="[Table1].[الكمية].&amp;[983]" c="983"/>
              <i n="[Table1].[الكمية].&amp;[986]" c="986"/>
              <i n="[Table1].[الكمية].&amp;[989]" c="989"/>
              <i n="[Table1].[الكمية].&amp;[991]" c="991"/>
              <i n="[Table1].[الكمية].&amp;[992]" c="992"/>
              <i n="[Table1].[الكمية].&amp;[993]" c="993"/>
              <i n="[Table1].[الكمية].&amp;[994]" c="994"/>
              <i n="[Table1].[الكمية].&amp;[995]" c="995"/>
              <i n="[Table1].[الكمية].&amp;[996]" c="996"/>
              <i n="[Table1].[الكمية].&amp;[997]" c="997"/>
              <i n="[Table1].[الكمية].&amp;[998]" c="998"/>
              <i n="[Table1].[الكمية].&amp;[999]" c="999"/>
            </range>
          </ranges>
        </level>
      </levels>
      <selections count="1">
        <selection n="[Table1].[الكمية].[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يخ_الاستيراد__Month" xr10:uid="{6787DFC0-30F7-4CA9-AE16-33C98381EDFD}" sourceName="[Table1].[تاريخ الاستيراد (Month)]">
  <pivotTables>
    <pivotTable tabId="13" name="PivotTable6"/>
    <pivotTable tabId="20" name="PivotTable6"/>
  </pivotTables>
  <data>
    <olap pivotCacheId="180133024">
      <levels count="2">
        <level uniqueName="[Table1].[تاريخ الاستيراد (Month)].[(All)]" sourceCaption="(All)" count="0"/>
        <level uniqueName="[Table1].[تاريخ الاستيراد (Month)].[تاريخ الاستيراد (Month)]" sourceCaption="تاريخ الاستيراد (Month)" count="12">
          <ranges>
            <range startItem="0">
              <i n="[Table1].[تاريخ الاستيراد (Month)].&amp;[Jan]" c="Jan"/>
              <i n="[Table1].[تاريخ الاستيراد (Month)].&amp;[Feb]" c="Feb"/>
              <i n="[Table1].[تاريخ الاستيراد (Month)].&amp;[Mar]" c="Mar"/>
              <i n="[Table1].[تاريخ الاستيراد (Month)].&amp;[Apr]" c="Apr"/>
              <i n="[Table1].[تاريخ الاستيراد (Month)].&amp;[May]" c="May"/>
              <i n="[Table1].[تاريخ الاستيراد (Month)].&amp;[Jun]" c="Jun"/>
              <i n="[Table1].[تاريخ الاستيراد (Month)].&amp;[Jul]" c="Jul"/>
              <i n="[Table1].[تاريخ الاستيراد (Month)].&amp;[Aug]" c="Aug"/>
              <i n="[Table1].[تاريخ الاستيراد (Month)].&amp;[Sep]" c="Sep"/>
              <i n="[Table1].[تاريخ الاستيراد (Month)].&amp;[Oct]" c="Oct"/>
              <i n="[Table1].[تاريخ الاستيراد (Month)].&amp;[Nov]" c="Nov"/>
              <i n="[Table1].[تاريخ الاستيراد (Month)].&amp;[Dec]" c="Dec"/>
            </range>
          </ranges>
        </level>
      </levels>
      <selections count="1">
        <selection n="[Table1].[تاريخ الاستيراد (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يخ_الاستيراد__Quarter" xr10:uid="{405B20CD-8F08-43C4-BF53-2ADB7C94390E}" sourceName="[Table1].[تاريخ الاستيراد (Quarter)]">
  <pivotTables>
    <pivotTable tabId="13" name="PivotTable6"/>
    <pivotTable tabId="20" name="PivotTable6"/>
  </pivotTables>
  <data>
    <olap pivotCacheId="180133024">
      <levels count="2">
        <level uniqueName="[Table1].[تاريخ الاستيراد (Quarter)].[(All)]" sourceCaption="(All)" count="0"/>
        <level uniqueName="[Table1].[تاريخ الاستيراد (Quarter)].[تاريخ الاستيراد (Quarter)]" sourceCaption="تاريخ الاستيراد (Quarter)" count="4">
          <ranges>
            <range startItem="0">
              <i n="[Table1].[تاريخ الاستيراد (Quarter)].&amp;[Qtr1]" c="Qtr1"/>
              <i n="[Table1].[تاريخ الاستيراد (Quarter)].&amp;[Qtr2]" c="Qtr2"/>
              <i n="[Table1].[تاريخ الاستيراد (Quarter)].&amp;[Qtr3]" c="Qtr3"/>
              <i n="[Table1].[تاريخ الاستيراد (Quarter)].&amp;[Qtr4]" c="Qtr4"/>
            </range>
          </ranges>
        </level>
      </levels>
      <selections count="1">
        <selection n="[Table1].[تاريخ الاستيراد (Quart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يخ_الاستيراد__Year" xr10:uid="{4F2E4F7A-0ED3-4914-AF85-44E3995C036F}" sourceName="[Table1].[تاريخ الاستيراد (Year)]">
  <pivotTables>
    <pivotTable tabId="13" name="PivotTable6"/>
    <pivotTable tabId="20" name="PivotTable6"/>
  </pivotTables>
  <data>
    <olap pivotCacheId="180133024">
      <levels count="2">
        <level uniqueName="[Table1].[تاريخ الاستيراد (Year)].[(All)]" sourceCaption="(All)" count="0"/>
        <level uniqueName="[Table1].[تاريخ الاستيراد (Year)].[تاريخ الاستيراد (Year)]" sourceCaption="تاريخ الاستيراد (Year)" count="3">
          <ranges>
            <range startItem="0">
              <i n="[Table1].[تاريخ الاستيراد (Year)].&amp;[2016]" c="2016"/>
              <i n="[Table1].[تاريخ الاستيراد (Year)].&amp;[2017]" c="2017"/>
              <i n="[Table1].[تاريخ الاستيراد (Year)].&amp;[2018]" c="2018"/>
            </range>
          </ranges>
        </level>
      </levels>
      <selections count="1">
        <selection n="[Table1].[تاريخ الاستيراد (Yea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يخ_التصدير__Month" xr10:uid="{43DECD7E-E923-4462-AAA9-D7522E675468}" sourceName="[Table1].[تاريخ التصدير (Month)]">
  <pivotTables>
    <pivotTable tabId="13" name="PivotTable6"/>
    <pivotTable tabId="20" name="PivotTable6"/>
  </pivotTables>
  <data>
    <olap pivotCacheId="180133024">
      <levels count="2">
        <level uniqueName="[Table1].[تاريخ التصدير (Month)].[(All)]" sourceCaption="(All)" count="0"/>
        <level uniqueName="[Table1].[تاريخ التصدير (Month)].[تاريخ التصدير (Month)]" sourceCaption="تاريخ التصدير (Month)" count="12">
          <ranges>
            <range startItem="0">
              <i n="[Table1].[تاريخ التصدير (Month)].&amp;[Jan]" c="Jan"/>
              <i n="[Table1].[تاريخ التصدير (Month)].&amp;[Feb]" c="Feb"/>
              <i n="[Table1].[تاريخ التصدير (Month)].&amp;[Mar]" c="Mar"/>
              <i n="[Table1].[تاريخ التصدير (Month)].&amp;[Apr]" c="Apr"/>
              <i n="[Table1].[تاريخ التصدير (Month)].&amp;[May]" c="May"/>
              <i n="[Table1].[تاريخ التصدير (Month)].&amp;[Jun]" c="Jun"/>
              <i n="[Table1].[تاريخ التصدير (Month)].&amp;[Jul]" c="Jul"/>
              <i n="[Table1].[تاريخ التصدير (Month)].&amp;[Aug]" c="Aug"/>
              <i n="[Table1].[تاريخ التصدير (Month)].&amp;[Sep]" c="Sep"/>
              <i n="[Table1].[تاريخ التصدير (Month)].&amp;[Oct]" c="Oct"/>
              <i n="[Table1].[تاريخ التصدير (Month)].&amp;[Nov]" c="Nov"/>
              <i n="[Table1].[تاريخ التصدير (Month)].&amp;[Dec]" c="Dec"/>
            </range>
          </ranges>
        </level>
      </levels>
      <selections count="1">
        <selection n="[Table1].[تاريخ التصدير (Month)].[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يخ_التصدير__Quarter" xr10:uid="{B0233B99-0C2B-45C8-B8FD-A3868E1F0B83}" sourceName="[Table1].[تاريخ التصدير (Quarter)]">
  <pivotTables>
    <pivotTable tabId="13" name="PivotTable6"/>
    <pivotTable tabId="20" name="PivotTable6"/>
  </pivotTables>
  <data>
    <olap pivotCacheId="180133024">
      <levels count="2">
        <level uniqueName="[Table1].[تاريخ التصدير (Quarter)].[(All)]" sourceCaption="(All)" count="0"/>
        <level uniqueName="[Table1].[تاريخ التصدير (Quarter)].[تاريخ التصدير (Quarter)]" sourceCaption="تاريخ التصدير (Quarter)" count="4">
          <ranges>
            <range startItem="0">
              <i n="[Table1].[تاريخ التصدير (Quarter)].&amp;[Qtr1]" c="Qtr1"/>
              <i n="[Table1].[تاريخ التصدير (Quarter)].&amp;[Qtr2]" c="Qtr2"/>
              <i n="[Table1].[تاريخ التصدير (Quarter)].&amp;[Qtr3]" c="Qtr3"/>
              <i n="[Table1].[تاريخ التصدير (Quarter)].&amp;[Qtr4]" c="Qtr4"/>
            </range>
          </ranges>
        </level>
      </levels>
      <selections count="1">
        <selection n="[Table1].[تاريخ التصدير (Quarte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يخ_التصدير__Year" xr10:uid="{D385F68E-1827-4CD7-BE07-EB2B4CDC5220}" sourceName="[Table1].[تاريخ التصدير (Year)]">
  <pivotTables>
    <pivotTable tabId="13" name="PivotTable6"/>
    <pivotTable tabId="20" name="PivotTable6"/>
  </pivotTables>
  <data>
    <olap pivotCacheId="180133024">
      <levels count="2">
        <level uniqueName="[Table1].[تاريخ التصدير (Year)].[(All)]" sourceCaption="(All)" count="0"/>
        <level uniqueName="[Table1].[تاريخ التصدير (Year)].[تاريخ التصدير (Year)]" sourceCaption="تاريخ التصدير (Year)" count="3">
          <ranges>
            <range startItem="0">
              <i n="[Table1].[تاريخ التصدير (Year)].&amp;[2016]" c="2016"/>
              <i n="[Table1].[تاريخ التصدير (Year)].&amp;[2017]" c="2017"/>
              <i n="[Table1].[تاريخ التصدير (Year)].&amp;[2018]" c="2018"/>
            </range>
          </ranges>
        </level>
      </levels>
      <selections count="1">
        <selection n="[Table1].[تاريخ التصدير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بلد المستورد" xr10:uid="{045D88E8-95D4-4D7C-8818-AFC57E1D1363}" cache="Slicer_البلد_المستورد" caption="البلد المستورد" level="1" rowHeight="241300"/>
  <slicer name="الفئة" xr10:uid="{E7C6D0B0-1846-47A7-AC5E-F35ADC0C2E39}" cache="Slicer_الفئة" caption="الفئة" level="1" rowHeight="241300"/>
  <slicer name="الكمية" xr10:uid="{FEC25FE5-221D-41AD-AB80-E83B78D576CA}" cache="Slicer_الكمية" caption="الكمية" level="1" rowHeight="241300"/>
  <slicer name="تاريخ الاستيراد (Month)" xr10:uid="{C7490C52-AD37-42B6-93F6-7F32703DD841}" cache="Slicer_تاريخ_الاستيراد__Month" caption="تاريخ الاستيراد (Month)" level="1" rowHeight="241300"/>
  <slicer name="تاريخ الاستيراد (Quarter)" xr10:uid="{385F1EA0-0921-4059-9357-560BD2632C48}" cache="Slicer_تاريخ_الاستيراد__Quarter" caption="تاريخ الاستيراد (Quarter)" level="1" rowHeight="241300"/>
  <slicer name="تاريخ الاستيراد (Year)" xr10:uid="{7D8DF1BB-2A89-43A1-A7A4-7ECE88FEB95D}" cache="Slicer_تاريخ_الاستيراد__Year" caption="تاريخ الاستيراد (Year)" level="1" rowHeight="241300"/>
  <slicer name="تاريخ التصدير (Month)" xr10:uid="{C5B7169E-C491-4172-B29E-735CD281E6CE}" cache="Slicer_تاريخ_التصدير__Month" caption="تاريخ التصدير (Month)" level="1" rowHeight="241300"/>
  <slicer name="تاريخ التصدير (Quarter)" xr10:uid="{501BC886-563E-4B69-9CD9-B0FF7484F49E}" cache="Slicer_تاريخ_التصدير__Quarter" caption="تاريخ التصدير (Quarter)" level="1" rowHeight="241300"/>
  <slicer name="تاريخ التصدير (Year)" xr10:uid="{F820CDF4-A7F6-41FC-994A-A084F39DBBEB}" cache="Slicer_تاريخ_التصدير__Year" caption="تاريخ التصدير (Year)" level="1" rowHeight="241300"/>
  <slicer name="تاريخ التصدير" xr10:uid="{723F61AB-1E84-418A-8358-6E300A5D0AEF}" cache="Slicer_تاريخ_التصدير" caption="تاريخ التصدير" level="1" rowHeight="241300"/>
  <slicer name="تاريخ التصدير 1" xr10:uid="{9204CAFC-FABA-41F7-B8EF-8D3EC11CCE88}" cache="Slicer_تاريخ_التصدير" caption="تاريخ التصدير" level="1" rowHeight="241300"/>
  <slicer name="وجهة التصدير" xr10:uid="{4AF6BEED-B263-4E24-994A-1004AB934168}" cache="Slicer_وجهة_التصدير" caption="وجهة التصدير" level="1" rowHeight="241300"/>
  <slicer name="وجهة التصدير 1" xr10:uid="{86F0C9D8-4AC8-4E76-836C-E54B0B57566F}" cache="Slicer_وجهة_التصدير" caption="وجهة التصدير" level="1" rowHeight="241300"/>
  <slicer name="كلفة الشحن" xr10:uid="{C22F4BFA-B910-48C2-BF6C-59580D69D0C1}" cache="Slicer_كلفة_الشحن" caption="كلفة الشحن" level="1" rowHeight="241300"/>
  <slicer name="كلفة الشحن 1" xr10:uid="{E8EBA453-5B55-4400-8851-2828B6ACDB45}" cache="Slicer_كلفة_الشحن" caption="كلفة الشحن" level="1" rowHeight="241300"/>
  <slicer name="تاريخ الاستيراد" xr10:uid="{46246BAC-826E-48E4-A349-24CE9D00E728}" cache="Slicer_تاريخ_الاستيراد" caption="تاريخ الاستيراد"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EA7387-66B6-47FF-9F51-79BE04FEAE93}" name="Table3" displayName="Table3" ref="A3:M1208" totalsRowShown="0">
  <autoFilter ref="A3:M1208" xr:uid="{78EA7387-66B6-47FF-9F51-79BE04FEAE93}"/>
  <tableColumns count="13">
    <tableColumn id="1" xr3:uid="{1227702F-146D-4EA9-A88F-D8CC2BA8EAD4}" name="رقم التسلسل"/>
    <tableColumn id="2" xr3:uid="{513D090D-1F9F-49DD-A580-B7551BEBF5B8}" name="كود الغرض"/>
    <tableColumn id="3" xr3:uid="{C24FB54C-D169-4A1E-BB7E-AE6E2C9672CF}" name="نوع الغرض"/>
    <tableColumn id="4" xr3:uid="{98D3BEA3-2FDB-4E3C-A186-B594BF849008}" name="الفئة"/>
    <tableColumn id="5" xr3:uid="{01B714B9-8A68-457D-98CF-EAD94B361640}" name="الكمية"/>
    <tableColumn id="6" xr3:uid="{7EDA27EB-2E96-4C0B-914D-7A44EA2FE310}" name="المبلغ الفردي"/>
    <tableColumn id="7" xr3:uid="{0F4553AD-C6D1-47F6-81AB-C1B90A60A7CE}" name="البلد المستورد"/>
    <tableColumn id="8" xr3:uid="{7A877196-A1B1-433A-ADBF-E52718526ACE}" name="تاريخ الاستيراد" dataDxfId="92"/>
    <tableColumn id="9" xr3:uid="{7D6A6B7C-A147-4A1D-A938-F8994837FA28}" name="تاريخ التصدير" dataDxfId="91"/>
    <tableColumn id="10" xr3:uid="{78EC4F36-A02E-4ADD-B015-6887638E6C12}" name="وجهة التصدير"/>
    <tableColumn id="11" xr3:uid="{C8AEFD97-680E-42FE-8FFC-98FAD36AC396}" name="المبلغ الصافي"/>
    <tableColumn id="12" xr3:uid="{86DCC37A-5FFD-4D74-8CA1-B301F1B786FF}" name="كلفة الشحن"/>
    <tableColumn id="13" xr3:uid="{4BD7D4C3-F584-407D-AA2F-093B7517F968}" name="المبلغ المسدد"/>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63A5B6-29DD-49E9-A976-DC62B6330184}" name="Table_ExternalData_1" displayName="Table_ExternalData_1" ref="A3:U1003" tableType="queryTable" totalsRowShown="0">
  <autoFilter ref="A3:U1003" xr:uid="{E763A5B6-29DD-49E9-A976-DC62B6330184}"/>
  <tableColumns count="21">
    <tableColumn id="1" xr3:uid="{724B148A-682D-489C-89C6-0925E97ECF68}" uniqueName="1" name="Table1[رقم التسلسل]" queryTableFieldId="1"/>
    <tableColumn id="2" xr3:uid="{95FC3110-6C38-4EBC-9823-DA1C08A6AB91}" uniqueName="2" name="Table1[كود الغرض]" queryTableFieldId="2"/>
    <tableColumn id="3" xr3:uid="{A0C3E9C9-29D6-4F44-BCD3-C15C5C88874D}" uniqueName="3" name="Table1[نوع الغرض]" queryTableFieldId="3"/>
    <tableColumn id="4" xr3:uid="{9049CEC3-DDD9-4678-8BC9-1DBF5213E0E1}" uniqueName="4" name="Table1[الفئة]" queryTableFieldId="4"/>
    <tableColumn id="5" xr3:uid="{80659A7D-8711-4177-97F3-52823B81C7A4}" uniqueName="5" name="Table1[الكمية]" queryTableFieldId="5"/>
    <tableColumn id="6" xr3:uid="{40E5879A-BFC0-4D6D-B90F-03121BB2CD90}" uniqueName="6" name="Table1[المبلغ الفردي]" queryTableFieldId="6"/>
    <tableColumn id="7" xr3:uid="{5DE11507-214D-4F85-97BE-72601635A505}" uniqueName="7" name="Table1[البلد المستورد]" queryTableFieldId="7"/>
    <tableColumn id="8" xr3:uid="{6176A02A-2D00-45AD-9469-F9779EA5BEFD}" uniqueName="8" name="Table1[تاريخ الاستيراد]" queryTableFieldId="8" dataDxfId="90"/>
    <tableColumn id="9" xr3:uid="{759BB504-E2E3-4CCD-BE47-F176229A50CB}" uniqueName="9" name="Table1[تاريخ التصدير]" queryTableFieldId="9" dataDxfId="89"/>
    <tableColumn id="10" xr3:uid="{E8BE5788-951D-41CD-9A1A-D0C321211F73}" uniqueName="10" name="Table1[وجهة التصدير]" queryTableFieldId="10"/>
    <tableColumn id="11" xr3:uid="{BA888EEF-1E51-4B96-8892-A49A0417FE1E}" uniqueName="11" name="Table1[المبلغ الصافي]" queryTableFieldId="11"/>
    <tableColumn id="12" xr3:uid="{31B6977C-000B-4363-83AD-522DE6440797}" uniqueName="12" name="Table1[كلفة الشحن]" queryTableFieldId="12"/>
    <tableColumn id="13" xr3:uid="{24303D11-3655-4632-BB51-E6AB22D0EC5E}" uniqueName="13" name="Table1[المبلغ المسدد]" queryTableFieldId="13"/>
    <tableColumn id="14" xr3:uid="{3822F60C-CDFC-454E-A87B-A2B2B026C4C2}" uniqueName="14" name="Table1[تاريخ الاستيراد (Year)]" queryTableFieldId="14"/>
    <tableColumn id="15" xr3:uid="{2A390C40-E168-4A36-9381-3F4E5F7C0B49}" uniqueName="15" name="Table1[تاريخ الاستيراد (Quarter)]" queryTableFieldId="15"/>
    <tableColumn id="16" xr3:uid="{C5FE1840-C8F7-4FFF-8AA4-BCB7F8F2D397}" uniqueName="16" name="Table1[تاريخ الاستيراد (Month)]" queryTableFieldId="16"/>
    <tableColumn id="17" xr3:uid="{E58CA0C3-E64D-4559-BD4E-F1A4A2DF33E9}" uniqueName="17" name="Table1[تاريخ التصدير (Year)]" queryTableFieldId="17"/>
    <tableColumn id="18" xr3:uid="{ADB4DD48-C2CA-4092-B7A3-A1614DA0B629}" uniqueName="18" name="Table1[تاريخ التصدير (Quarter)]" queryTableFieldId="18"/>
    <tableColumn id="19" xr3:uid="{4963777E-DD07-4F75-9C6A-45420185D89D}" uniqueName="19" name="Table1[تاريخ التصدير (Month)]" queryTableFieldId="19"/>
    <tableColumn id="20" xr3:uid="{2E675306-000A-449C-A41F-43A3A43D1D40}" uniqueName="20" name="Table1[تاريخ الاستيراد (Month Index)]" queryTableFieldId="20"/>
    <tableColumn id="21" xr3:uid="{F629A02B-A910-4650-B59E-92D8DD351834}" uniqueName="21" name="Table1[تاريخ التصدير (Month Index)]" queryTableField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7B001E-B916-4FAF-8D2C-C7A5655BD2EA}" name="Table_ExternalData_16" displayName="Table_ExternalData_16" ref="A3:U1003" tableType="queryTable" totalsRowShown="0">
  <autoFilter ref="A3:U1003" xr:uid="{4D7B001E-B916-4FAF-8D2C-C7A5655BD2EA}"/>
  <tableColumns count="21">
    <tableColumn id="1" xr3:uid="{CCDEAF02-446F-4DE1-9E41-D599BE220132}" uniqueName="1" name="Table1[رقم التسلسل]" queryTableFieldId="1"/>
    <tableColumn id="2" xr3:uid="{302ED500-B698-4BD4-A0CD-C9AAC9A2C498}" uniqueName="2" name="Table1[كود الغرض]" queryTableFieldId="2"/>
    <tableColumn id="3" xr3:uid="{50D59F31-4FB2-4632-AECC-528989259971}" uniqueName="3" name="Table1[نوع الغرض]" queryTableFieldId="3"/>
    <tableColumn id="4" xr3:uid="{5D403C01-BA9B-4679-BFDB-130607C430C8}" uniqueName="4" name="Table1[الفئة]" queryTableFieldId="4"/>
    <tableColumn id="5" xr3:uid="{10C2F0F8-5446-4257-90A5-63CB46EAEADB}" uniqueName="5" name="Table1[الكمية]" queryTableFieldId="5"/>
    <tableColumn id="6" xr3:uid="{81FC1C46-3ED8-4180-9F2C-BD8C55E74821}" uniqueName="6" name="Table1[المبلغ الفردي]" queryTableFieldId="6"/>
    <tableColumn id="7" xr3:uid="{55A6B67A-B90C-4B12-A7EF-20D68584F1E1}" uniqueName="7" name="Table1[البلد المستورد]" queryTableFieldId="7"/>
    <tableColumn id="8" xr3:uid="{DFEE536D-B62A-42AA-A0FB-9B5788BCECD5}" uniqueName="8" name="Table1[تاريخ الاستيراد]" queryTableFieldId="8" dataDxfId="88"/>
    <tableColumn id="9" xr3:uid="{37E83771-AE1A-40F8-BCEC-D43CABA85865}" uniqueName="9" name="Table1[تاريخ التصدير]" queryTableFieldId="9" dataDxfId="87"/>
    <tableColumn id="10" xr3:uid="{B1FE7C2A-B737-4F3E-B91D-538E1178580C}" uniqueName="10" name="Table1[وجهة التصدير]" queryTableFieldId="10"/>
    <tableColumn id="11" xr3:uid="{771FB347-12C2-481F-A29D-6625882CBA48}" uniqueName="11" name="Table1[المبلغ الصافي]" queryTableFieldId="11"/>
    <tableColumn id="12" xr3:uid="{A1A50AF3-CF67-4AFC-8198-E8C095A6F17D}" uniqueName="12" name="Table1[كلفة الشحن]" queryTableFieldId="12"/>
    <tableColumn id="13" xr3:uid="{B0B55C75-F305-4A94-9F19-72885F6409BF}" uniqueName="13" name="Table1[المبلغ المسدد]" queryTableFieldId="13"/>
    <tableColumn id="14" xr3:uid="{F03AD537-3006-44EA-B4D4-84A574DD52F0}" uniqueName="14" name="Table1[تاريخ الاستيراد (Year)]" queryTableFieldId="14"/>
    <tableColumn id="15" xr3:uid="{7794B082-7BF1-459A-8DB6-8B9E85FFCEAA}" uniqueName="15" name="Table1[تاريخ الاستيراد (Quarter)]" queryTableFieldId="15"/>
    <tableColumn id="16" xr3:uid="{2FB5FAAF-3CC5-49C5-B756-F091D95D0290}" uniqueName="16" name="Table1[تاريخ الاستيراد (Month)]" queryTableFieldId="16"/>
    <tableColumn id="17" xr3:uid="{7BB23F1A-B902-49DF-94F2-AE2481805527}" uniqueName="17" name="Table1[تاريخ التصدير (Year)]" queryTableFieldId="17"/>
    <tableColumn id="18" xr3:uid="{AB2923C8-79B0-488C-8691-70D23B84A3EA}" uniqueName="18" name="Table1[تاريخ التصدير (Quarter)]" queryTableFieldId="18"/>
    <tableColumn id="19" xr3:uid="{04FBEA5E-04B1-4113-80E2-DD48362E6A2D}" uniqueName="19" name="Table1[تاريخ التصدير (Month)]" queryTableFieldId="19"/>
    <tableColumn id="20" xr3:uid="{BF4BA415-93D6-46B3-8283-F93CEC49D14F}" uniqueName="20" name="Table1[تاريخ الاستيراد (Month Index)]" queryTableFieldId="20"/>
    <tableColumn id="21" xr3:uid="{0984A323-14B6-4C24-85F1-950E0B2A3FC5}" uniqueName="21" name="Table1[تاريخ التصدير (Month Index)]" queryTableField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8ADF78-89DD-480A-B8C3-E4FCAEC3F0F9}" name="Table1" displayName="Table1" ref="A1:M1206" totalsRowShown="0" headerRowDxfId="85" headerRowBorderDxfId="84" tableBorderDxfId="83" headerRowCellStyle="Input">
  <tableColumns count="13">
    <tableColumn id="1" xr3:uid="{A4E86E01-E07D-4883-8BB3-0E7FE4DCB7F7}" name="رقم التسلسل"/>
    <tableColumn id="2" xr3:uid="{454BCE3B-C627-4D95-9D74-BF4FDAA870C3}" name="كود الغرض"/>
    <tableColumn id="3" xr3:uid="{87E53325-451E-480B-8447-80FA8A2D122C}" name="نوع الغرض"/>
    <tableColumn id="4" xr3:uid="{3C078530-9C8E-4B2C-A5B1-6B87137D3E7C}" name="الفئة"/>
    <tableColumn id="5" xr3:uid="{7BB4F374-10B2-4ABA-8C53-FA5D57FA7F90}" name="الكمية"/>
    <tableColumn id="6" xr3:uid="{1195F026-9050-46BF-8B4C-91A4A6BA69F2}" name="المبلغ الفردي"/>
    <tableColumn id="7" xr3:uid="{AB0B1112-E90F-4138-8DA7-68D61157F196}" name="البلد المستورد"/>
    <tableColumn id="8" xr3:uid="{383AF9BE-09C0-47F7-B865-3881A6E698DA}" name="تاريخ الاستيراد" dataDxfId="82"/>
    <tableColumn id="9" xr3:uid="{282380AA-8B6A-4548-8EAD-5EA591A4DBF3}" name="تاريخ التصدير" dataDxfId="81"/>
    <tableColumn id="10" xr3:uid="{2100843C-43A2-4321-BE63-09919659A061}" name="وجهة التصدير"/>
    <tableColumn id="11" xr3:uid="{19CCFEA3-4460-4690-9CA7-DF099A2BE0DF}" name="المبلغ الصافي" dataDxfId="80"/>
    <tableColumn id="12" xr3:uid="{C7D7FCAB-42E5-4744-A9D4-14737B64EA5E}" name="كلفة الشحن"/>
    <tableColumn id="13" xr3:uid="{AC982B8D-7957-4D8A-892C-B090488E3E5C}" name="المبلغ المسدد"/>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C7D218-A72B-4C5F-ADAB-9FD9B7D29BC6}" name="Locations" displayName="Locations" ref="A1:G101" totalsRowShown="0" headerRowDxfId="79" dataDxfId="77" headerRowBorderDxfId="78" tableBorderDxfId="76" dataCellStyle="Normal_Communities_Villages">
  <autoFilter ref="A1:G101" xr:uid="{AE2F01CA-6C52-418C-9A95-0CB164DB18FA}"/>
  <sortState xmlns:xlrd2="http://schemas.microsoft.com/office/spreadsheetml/2017/richdata2" ref="A2:G101">
    <sortCondition ref="G1:G101"/>
  </sortState>
  <tableColumns count="7">
    <tableColumn id="1" xr3:uid="{96A4CCFB-9ED4-462A-A3E7-A74E46381490}" name="Governorate_EN" dataDxfId="75" dataCellStyle="Normal_Communities_Villages"/>
    <tableColumn id="4" xr3:uid="{DC33AD6C-FC83-4B01-A00D-093A86EF7166}" name="District_EN" dataDxfId="74" dataCellStyle="Normal_Communities_Villages"/>
    <tableColumn id="7" xr3:uid="{41A3551A-0E8A-4C3F-92DE-29069CA2068D}" name="SubDistrict_EN" dataDxfId="73" dataCellStyle="Normal_Communities_Villages"/>
    <tableColumn id="12" xr3:uid="{03F4226D-D8E5-43E5-A06E-58D0E9B58B2D}" name="Community_Name_EN" dataDxfId="72" dataCellStyle="Normal_Communities_Villages"/>
    <tableColumn id="14" xr3:uid="{A716B06A-8EE6-4EE0-99DE-5B226076369A}" name="Latitude" dataDxfId="71" dataCellStyle="Normal_Communities_Villages"/>
    <tableColumn id="15" xr3:uid="{BD3EEE2C-47F5-4C9C-A2A4-CC92B6A7F4C8}" name="Longitude" dataDxfId="70" dataCellStyle="Normal_Communities_Villages"/>
    <tableColumn id="16" xr3:uid="{BE3426C2-7DA9-4FA2-8947-A723C0F6CA6A}" name="Value" dataDxfId="69" dataCellStyle="Normal_Communities_Village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تاريخ_الاستيراد" xr10:uid="{B39F95DA-AB7F-44DE-9481-F9F89E7C188C}" sourceName="[Table1].[تاريخ الاستيراد]">
  <pivotTables>
    <pivotTable tabId="16" name="PivotTable9"/>
  </pivotTables>
  <state minimalRefreshVersion="6" lastRefreshVersion="6" pivotCacheId="844257664" filterType="unknown">
    <bounds startDate="2016-01-01T00:00:00" endDate="201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تاريخ_التصدير" xr10:uid="{6ED65FE5-EA15-4DD6-B877-4C649ACA68A4}" sourceName="[Table1].[تاريخ التصدير]">
  <pivotTables>
    <pivotTable tabId="16" name="PivotTable9"/>
  </pivotTables>
  <state minimalRefreshVersion="6" lastRefreshVersion="6" pivotCacheId="844257664" filterType="dateBetween">
    <selection startDate="2018-01-01T00:00:00" endDate="2018-12-31T00:00:00"/>
    <bounds startDate="2016-01-01T00:00:00" endDate="2019-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تاريخ_الاستيراد1" xr10:uid="{DF25855A-D859-4DA7-9D7B-32EDB27A7F2C}" sourceName="[Table1].[تاريخ الاستيراد]">
  <pivotTables>
    <pivotTable tabId="18" name="PivotTable11"/>
  </pivotTables>
  <state minimalRefreshVersion="6" lastRefreshVersion="6" pivotCacheId="844257664" filterType="unknown">
    <bounds startDate="2016-01-01T00:00:00" endDate="2019-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تاريخ_التصدير1" xr10:uid="{2B05B4C2-C96B-42AF-BFE2-40AB0D650065}" sourceName="[Table1].[تاريخ التصدير]">
  <pivotTables>
    <pivotTable tabId="18" name="PivotTable11"/>
  </pivotTables>
  <state minimalRefreshVersion="6" lastRefreshVersion="6" pivotCacheId="844257664" filterType="unknown">
    <bounds startDate="2016-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تاريخ الاستيراد 2" xr10:uid="{6B8694B8-CDF8-4850-886C-489FBED3B1C6}" cache="Timeline_تاريخ_الاستيراد" caption="تاريخ الاستيراد" level="2" selectionLevel="2" scrollPosition="2018-06-07T00:00:00" style="TimeSlicerStyleDark3"/>
  <timeline name="تاريخ التصدير 3" xr10:uid="{E39B77E2-555A-460B-9698-13EDFE6CEB4A}" cache="Timeline_تاريخ_التصدير" caption="تاريخ التصدير" level="0" selectionLevel="0" scrollPosition="2016-01-01T00:00:00" style="TimeSlicerStyleDark3"/>
  <timeline name="تاريخ الاستيراد 4" xr10:uid="{D1484E9F-34EF-4DEF-84D7-80C4B6A59B20}" cache="Timeline_تاريخ_الاستيراد1" caption="تاريخ الاستيراد" level="2" selectionLevel="2" scrollPosition="2018-06-07T00:00:00" style="TimeSlicerStyleDark3"/>
  <timeline name="تاريخ التصدير 5" xr10:uid="{51035F3B-1AB3-4D7D-BCFD-7E83E41209DC}" cache="Timeline_تاريخ_التصدير1" caption="تاريخ التصدير" level="2" selectionLevel="2" scrollPosition="2018-06-07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تاريخ الاستيراد 1" xr10:uid="{61186F47-1C1D-41E5-96A1-F8EDBE90FCA0}" cache="Timeline_تاريخ_الاستيراد" caption="تاريخ الاستيراد" level="2" selectionLevel="2" scrollPosition="2018-06-07T00:00:00"/>
  <timeline name="تاريخ التصدير 2" xr10:uid="{CBF1CD59-9E78-4F6D-8258-2CC0DEAD3821}" cache="Timeline_تاريخ_التصدير" caption="تاريخ التصدير" level="2" selectionLevel="0" scrollPosition="2018-06-07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تاريخ الاستيراد 3" xr10:uid="{CAA1BD51-855C-4690-AC3B-9DB1E586A9DC}" cache="Timeline_تاريخ_الاستيراد1" caption="تاريخ الاستيراد" level="2" selectionLevel="2" scrollPosition="2018-06-07T00:00:00"/>
  <timeline name="تاريخ التصدير 4" xr10:uid="{3E08C356-90BB-461C-9322-15481431667F}" cache="Timeline_تاريخ_التصدير1" caption="تاريخ التصدير" level="2" selectionLevel="2" scrollPosition="2018-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microsoft.com/office/2011/relationships/timeline" Target="../timelines/timeline3.xml"/><Relationship Id="rId2" Type="http://schemas.openxmlformats.org/officeDocument/2006/relationships/drawing" Target="../drawings/drawing4.xml"/><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9.xml"/><Relationship Id="rId7" Type="http://schemas.openxmlformats.org/officeDocument/2006/relationships/drawing" Target="../drawings/drawing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1.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17C0E-DE0D-4AB1-8B7B-3F7F034863B2}">
  <dimension ref="A1:M1208"/>
  <sheetViews>
    <sheetView workbookViewId="0">
      <selection activeCell="A3" sqref="A3:M1208"/>
    </sheetView>
  </sheetViews>
  <sheetFormatPr defaultRowHeight="15" x14ac:dyDescent="0.25"/>
  <cols>
    <col min="1" max="1" width="12.85546875" bestFit="1" customWidth="1"/>
    <col min="2" max="2" width="12.140625" bestFit="1" customWidth="1"/>
    <col min="3" max="3" width="11.7109375" bestFit="1" customWidth="1"/>
    <col min="4" max="4" width="10.28515625" bestFit="1" customWidth="1"/>
    <col min="5" max="5" width="9.28515625" bestFit="1" customWidth="1"/>
    <col min="6" max="6" width="13.28515625" bestFit="1" customWidth="1"/>
    <col min="7" max="7" width="13.85546875" bestFit="1" customWidth="1"/>
    <col min="8" max="8" width="14.140625" bestFit="1" customWidth="1"/>
    <col min="9" max="9" width="13.85546875" bestFit="1" customWidth="1"/>
    <col min="10" max="10" width="20" bestFit="1" customWidth="1"/>
    <col min="11" max="11" width="12.7109375" bestFit="1" customWidth="1"/>
    <col min="12" max="12" width="12.42578125" bestFit="1" customWidth="1"/>
    <col min="13" max="13" width="13.85546875" bestFit="1" customWidth="1"/>
  </cols>
  <sheetData>
    <row r="1" spans="1:13" x14ac:dyDescent="0.25">
      <c r="A1" s="11" t="s">
        <v>1499</v>
      </c>
    </row>
    <row r="3" spans="1:13" x14ac:dyDescent="0.25">
      <c r="A3" t="s">
        <v>0</v>
      </c>
      <c r="B3" t="s">
        <v>1</v>
      </c>
      <c r="C3" t="s">
        <v>4</v>
      </c>
      <c r="D3" t="s">
        <v>1244</v>
      </c>
      <c r="E3" t="s">
        <v>1216</v>
      </c>
      <c r="F3" t="s">
        <v>1217</v>
      </c>
      <c r="G3" t="s">
        <v>1246</v>
      </c>
      <c r="H3" t="s">
        <v>1245</v>
      </c>
      <c r="I3" t="s">
        <v>2</v>
      </c>
      <c r="J3" t="s">
        <v>3</v>
      </c>
      <c r="K3" t="s">
        <v>5</v>
      </c>
      <c r="L3" t="s">
        <v>6</v>
      </c>
      <c r="M3" t="s">
        <v>7</v>
      </c>
    </row>
    <row r="4" spans="1:13" x14ac:dyDescent="0.25">
      <c r="A4">
        <v>1</v>
      </c>
      <c r="B4" t="s">
        <v>8</v>
      </c>
      <c r="C4" t="s">
        <v>1238</v>
      </c>
      <c r="D4" t="s">
        <v>1240</v>
      </c>
      <c r="E4">
        <v>563</v>
      </c>
      <c r="F4">
        <v>14</v>
      </c>
      <c r="G4" t="s">
        <v>1270</v>
      </c>
      <c r="H4" s="2">
        <v>42519</v>
      </c>
      <c r="I4" s="2">
        <v>42548</v>
      </c>
      <c r="J4" t="s">
        <v>1289</v>
      </c>
      <c r="K4">
        <v>7487.9</v>
      </c>
      <c r="L4">
        <v>118.22999999999999</v>
      </c>
      <c r="M4">
        <v>5350</v>
      </c>
    </row>
    <row r="5" spans="1:13" x14ac:dyDescent="0.25">
      <c r="A5">
        <v>2</v>
      </c>
      <c r="B5" t="s">
        <v>9</v>
      </c>
      <c r="C5" t="s">
        <v>1223</v>
      </c>
      <c r="D5" t="s">
        <v>1234</v>
      </c>
      <c r="E5">
        <v>569</v>
      </c>
      <c r="F5">
        <v>875</v>
      </c>
      <c r="G5" t="s">
        <v>1263</v>
      </c>
      <c r="H5" s="2">
        <v>42814</v>
      </c>
      <c r="I5" s="2">
        <v>42825</v>
      </c>
      <c r="J5" t="s">
        <v>1283</v>
      </c>
      <c r="K5">
        <v>472981.25</v>
      </c>
      <c r="L5">
        <v>7468.125</v>
      </c>
      <c r="M5">
        <v>393449</v>
      </c>
    </row>
    <row r="6" spans="1:13" x14ac:dyDescent="0.25">
      <c r="A6">
        <v>3</v>
      </c>
      <c r="B6" t="s">
        <v>10</v>
      </c>
      <c r="C6" t="s">
        <v>1214</v>
      </c>
      <c r="D6" t="s">
        <v>1213</v>
      </c>
      <c r="E6">
        <v>790</v>
      </c>
      <c r="F6">
        <v>640</v>
      </c>
      <c r="G6" t="s">
        <v>1260</v>
      </c>
      <c r="H6" s="2">
        <v>42691</v>
      </c>
      <c r="I6" s="2">
        <v>42713</v>
      </c>
      <c r="J6" t="s">
        <v>1285</v>
      </c>
      <c r="K6">
        <v>480320</v>
      </c>
      <c r="L6">
        <v>7584</v>
      </c>
      <c r="M6">
        <v>225718</v>
      </c>
    </row>
    <row r="7" spans="1:13" x14ac:dyDescent="0.25">
      <c r="A7">
        <v>4</v>
      </c>
      <c r="B7" t="s">
        <v>11</v>
      </c>
      <c r="C7" t="s">
        <v>1219</v>
      </c>
      <c r="D7" t="s">
        <v>1234</v>
      </c>
      <c r="E7">
        <v>722</v>
      </c>
      <c r="F7">
        <v>1377</v>
      </c>
      <c r="G7" t="s">
        <v>1263</v>
      </c>
      <c r="H7" s="2">
        <v>42913</v>
      </c>
      <c r="I7" s="2">
        <v>42933</v>
      </c>
      <c r="J7" t="s">
        <v>1288</v>
      </c>
      <c r="K7">
        <v>944484.3</v>
      </c>
      <c r="L7">
        <v>14912.91</v>
      </c>
      <c r="M7">
        <v>942572</v>
      </c>
    </row>
    <row r="8" spans="1:13" x14ac:dyDescent="0.25">
      <c r="A8">
        <v>5</v>
      </c>
      <c r="B8" t="s">
        <v>12</v>
      </c>
      <c r="C8" t="s">
        <v>1237</v>
      </c>
      <c r="D8" t="s">
        <v>1240</v>
      </c>
      <c r="E8">
        <v>775</v>
      </c>
      <c r="F8">
        <v>34</v>
      </c>
      <c r="G8" t="s">
        <v>1271</v>
      </c>
      <c r="H8" s="2">
        <v>43168</v>
      </c>
      <c r="I8" s="2">
        <v>43198</v>
      </c>
      <c r="J8" t="s">
        <v>1284</v>
      </c>
      <c r="K8">
        <v>25032.5</v>
      </c>
      <c r="L8">
        <v>395.25</v>
      </c>
      <c r="M8">
        <v>526</v>
      </c>
    </row>
    <row r="9" spans="1:13" x14ac:dyDescent="0.25">
      <c r="A9">
        <v>6</v>
      </c>
      <c r="B9" t="s">
        <v>13</v>
      </c>
      <c r="C9" t="s">
        <v>1223</v>
      </c>
      <c r="D9" t="s">
        <v>1234</v>
      </c>
      <c r="E9">
        <v>539</v>
      </c>
      <c r="F9">
        <v>880</v>
      </c>
      <c r="G9" t="s">
        <v>1263</v>
      </c>
      <c r="H9" s="2">
        <v>42949</v>
      </c>
      <c r="I9" s="2">
        <v>42979</v>
      </c>
      <c r="J9" t="s">
        <v>1285</v>
      </c>
      <c r="K9">
        <v>450604</v>
      </c>
      <c r="L9">
        <v>7114.8</v>
      </c>
      <c r="M9">
        <v>72566</v>
      </c>
    </row>
    <row r="10" spans="1:13" x14ac:dyDescent="0.25">
      <c r="A10">
        <v>7</v>
      </c>
      <c r="B10" t="s">
        <v>14</v>
      </c>
      <c r="C10" t="s">
        <v>1225</v>
      </c>
      <c r="D10" t="s">
        <v>1213</v>
      </c>
      <c r="E10">
        <v>814</v>
      </c>
      <c r="F10">
        <v>200</v>
      </c>
      <c r="G10" t="s">
        <v>1266</v>
      </c>
      <c r="H10" s="2">
        <v>43036</v>
      </c>
      <c r="I10" s="2">
        <v>43060</v>
      </c>
      <c r="J10" t="s">
        <v>1284</v>
      </c>
      <c r="K10">
        <v>154660</v>
      </c>
      <c r="L10">
        <v>2442</v>
      </c>
      <c r="M10">
        <v>67466</v>
      </c>
    </row>
    <row r="11" spans="1:13" x14ac:dyDescent="0.25">
      <c r="A11">
        <v>8</v>
      </c>
      <c r="B11" t="s">
        <v>15</v>
      </c>
      <c r="C11" t="s">
        <v>1215</v>
      </c>
      <c r="D11" t="s">
        <v>1213</v>
      </c>
      <c r="E11">
        <v>529</v>
      </c>
      <c r="F11">
        <v>945</v>
      </c>
      <c r="G11" t="s">
        <v>1261</v>
      </c>
      <c r="H11" s="2">
        <v>42820</v>
      </c>
      <c r="I11" s="2">
        <v>42851</v>
      </c>
      <c r="J11" t="s">
        <v>1289</v>
      </c>
      <c r="K11">
        <v>474909.75</v>
      </c>
      <c r="L11">
        <v>7498.5749999999998</v>
      </c>
      <c r="M11">
        <v>453736</v>
      </c>
    </row>
    <row r="12" spans="1:13" x14ac:dyDescent="0.25">
      <c r="A12">
        <v>9</v>
      </c>
      <c r="B12" t="s">
        <v>16</v>
      </c>
      <c r="C12" t="s">
        <v>1224</v>
      </c>
      <c r="D12" t="s">
        <v>1213</v>
      </c>
      <c r="E12">
        <v>826</v>
      </c>
      <c r="F12">
        <v>1239</v>
      </c>
      <c r="G12" t="s">
        <v>1266</v>
      </c>
      <c r="H12" s="2">
        <v>42400</v>
      </c>
      <c r="I12" s="2">
        <v>42423</v>
      </c>
      <c r="J12" t="s">
        <v>1285</v>
      </c>
      <c r="K12">
        <v>972243.3</v>
      </c>
      <c r="L12">
        <v>15351.21</v>
      </c>
      <c r="M12">
        <v>849592</v>
      </c>
    </row>
    <row r="13" spans="1:13" x14ac:dyDescent="0.25">
      <c r="A13">
        <v>10</v>
      </c>
      <c r="B13" t="s">
        <v>17</v>
      </c>
      <c r="C13" t="s">
        <v>1220</v>
      </c>
      <c r="D13" t="s">
        <v>1213</v>
      </c>
      <c r="E13">
        <v>416</v>
      </c>
      <c r="F13">
        <v>559</v>
      </c>
      <c r="G13" t="s">
        <v>1260</v>
      </c>
      <c r="H13" s="2">
        <v>43001</v>
      </c>
      <c r="I13" s="2">
        <v>43024</v>
      </c>
      <c r="J13" t="s">
        <v>1285</v>
      </c>
      <c r="K13">
        <v>220916.8</v>
      </c>
      <c r="L13">
        <v>3488.16</v>
      </c>
      <c r="M13">
        <v>56091</v>
      </c>
    </row>
    <row r="14" spans="1:13" x14ac:dyDescent="0.25">
      <c r="A14">
        <v>11</v>
      </c>
      <c r="B14" t="s">
        <v>18</v>
      </c>
      <c r="C14" t="s">
        <v>1215</v>
      </c>
      <c r="D14" t="s">
        <v>1213</v>
      </c>
      <c r="E14">
        <v>121</v>
      </c>
      <c r="F14">
        <v>862</v>
      </c>
      <c r="G14" t="s">
        <v>1261</v>
      </c>
      <c r="H14" s="2">
        <v>42742</v>
      </c>
      <c r="I14" s="2">
        <v>42755</v>
      </c>
      <c r="J14" t="s">
        <v>1282</v>
      </c>
      <c r="K14">
        <v>99086.9</v>
      </c>
      <c r="L14">
        <v>1564.53</v>
      </c>
      <c r="M14">
        <v>24262</v>
      </c>
    </row>
    <row r="15" spans="1:13" x14ac:dyDescent="0.25">
      <c r="A15">
        <v>12</v>
      </c>
      <c r="B15" t="s">
        <v>19</v>
      </c>
      <c r="C15" t="s">
        <v>1222</v>
      </c>
      <c r="D15" t="s">
        <v>1213</v>
      </c>
      <c r="E15">
        <v>996</v>
      </c>
      <c r="F15">
        <v>858</v>
      </c>
      <c r="G15" t="s">
        <v>1265</v>
      </c>
      <c r="H15" s="2">
        <v>42725</v>
      </c>
      <c r="I15" s="2">
        <v>42760</v>
      </c>
      <c r="J15" t="s">
        <v>1284</v>
      </c>
      <c r="K15">
        <v>811839.6</v>
      </c>
      <c r="L15">
        <v>12818.519999999999</v>
      </c>
      <c r="M15">
        <v>766338</v>
      </c>
    </row>
    <row r="16" spans="1:13" x14ac:dyDescent="0.25">
      <c r="A16">
        <v>13</v>
      </c>
      <c r="B16" t="s">
        <v>20</v>
      </c>
      <c r="C16" t="s">
        <v>1220</v>
      </c>
      <c r="D16" t="s">
        <v>1213</v>
      </c>
      <c r="E16">
        <v>207</v>
      </c>
      <c r="F16">
        <v>652</v>
      </c>
      <c r="G16" t="s">
        <v>1260</v>
      </c>
      <c r="H16" s="2">
        <v>43033</v>
      </c>
      <c r="I16" s="2">
        <v>43067</v>
      </c>
      <c r="J16" t="s">
        <v>1290</v>
      </c>
      <c r="K16">
        <v>128215.8</v>
      </c>
      <c r="L16">
        <v>2024.46</v>
      </c>
      <c r="M16">
        <v>36473</v>
      </c>
    </row>
    <row r="17" spans="1:13" x14ac:dyDescent="0.25">
      <c r="A17">
        <v>14</v>
      </c>
      <c r="B17" t="s">
        <v>21</v>
      </c>
      <c r="C17" t="s">
        <v>1238</v>
      </c>
      <c r="D17" t="s">
        <v>1240</v>
      </c>
      <c r="E17">
        <v>915</v>
      </c>
      <c r="F17">
        <v>15</v>
      </c>
      <c r="G17" t="s">
        <v>1270</v>
      </c>
      <c r="H17" s="2">
        <v>42440</v>
      </c>
      <c r="I17" s="2">
        <v>42465</v>
      </c>
      <c r="J17" t="s">
        <v>1289</v>
      </c>
      <c r="K17">
        <v>13038.75</v>
      </c>
      <c r="L17">
        <v>205.875</v>
      </c>
      <c r="M17">
        <v>505</v>
      </c>
    </row>
    <row r="18" spans="1:13" x14ac:dyDescent="0.25">
      <c r="A18">
        <v>15</v>
      </c>
      <c r="B18" t="s">
        <v>22</v>
      </c>
      <c r="C18" t="s">
        <v>1215</v>
      </c>
      <c r="D18" t="s">
        <v>1213</v>
      </c>
      <c r="E18">
        <v>487</v>
      </c>
      <c r="F18">
        <v>993</v>
      </c>
      <c r="G18" t="s">
        <v>1261</v>
      </c>
      <c r="H18" s="2">
        <v>43162</v>
      </c>
      <c r="I18" s="2">
        <v>43188</v>
      </c>
      <c r="J18" t="s">
        <v>1288</v>
      </c>
      <c r="K18">
        <v>459411.45</v>
      </c>
      <c r="L18">
        <v>7253.8649999999998</v>
      </c>
      <c r="M18">
        <v>99532</v>
      </c>
    </row>
    <row r="19" spans="1:13" x14ac:dyDescent="0.25">
      <c r="A19">
        <v>16</v>
      </c>
      <c r="B19" t="s">
        <v>23</v>
      </c>
      <c r="C19" t="s">
        <v>1228</v>
      </c>
      <c r="D19" t="s">
        <v>1213</v>
      </c>
      <c r="E19">
        <v>268</v>
      </c>
      <c r="F19">
        <v>105</v>
      </c>
      <c r="G19" t="s">
        <v>1263</v>
      </c>
      <c r="H19" s="2">
        <v>43215</v>
      </c>
      <c r="I19" s="2">
        <v>43243</v>
      </c>
      <c r="J19" t="s">
        <v>1289</v>
      </c>
      <c r="K19">
        <v>26733</v>
      </c>
      <c r="L19">
        <v>422.09999999999997</v>
      </c>
      <c r="M19">
        <v>23854</v>
      </c>
    </row>
    <row r="20" spans="1:13" x14ac:dyDescent="0.25">
      <c r="A20">
        <v>17</v>
      </c>
      <c r="B20" t="s">
        <v>24</v>
      </c>
      <c r="C20" t="s">
        <v>1214</v>
      </c>
      <c r="D20" t="s">
        <v>1213</v>
      </c>
      <c r="E20">
        <v>465</v>
      </c>
      <c r="F20">
        <v>632</v>
      </c>
      <c r="G20" t="s">
        <v>1260</v>
      </c>
      <c r="H20" s="2">
        <v>42884</v>
      </c>
      <c r="I20" s="2">
        <v>42917</v>
      </c>
      <c r="J20" t="s">
        <v>1285</v>
      </c>
      <c r="K20">
        <v>279186</v>
      </c>
      <c r="L20">
        <v>4408.2</v>
      </c>
      <c r="M20">
        <v>182130</v>
      </c>
    </row>
    <row r="21" spans="1:13" x14ac:dyDescent="0.25">
      <c r="A21">
        <v>18</v>
      </c>
      <c r="B21" t="s">
        <v>25</v>
      </c>
      <c r="C21" t="s">
        <v>1222</v>
      </c>
      <c r="D21" t="s">
        <v>1213</v>
      </c>
      <c r="E21">
        <v>246</v>
      </c>
      <c r="F21">
        <v>1029</v>
      </c>
      <c r="G21" t="s">
        <v>1265</v>
      </c>
      <c r="H21" s="2">
        <v>42682</v>
      </c>
      <c r="I21" s="2">
        <v>42709</v>
      </c>
      <c r="J21" t="s">
        <v>1283</v>
      </c>
      <c r="K21">
        <v>240477.3</v>
      </c>
      <c r="L21">
        <v>3797.0099999999998</v>
      </c>
      <c r="M21">
        <v>8031</v>
      </c>
    </row>
    <row r="22" spans="1:13" x14ac:dyDescent="0.25">
      <c r="A22">
        <v>19</v>
      </c>
      <c r="B22" t="s">
        <v>26</v>
      </c>
      <c r="C22" t="s">
        <v>1228</v>
      </c>
      <c r="D22" t="s">
        <v>1213</v>
      </c>
      <c r="E22">
        <v>996</v>
      </c>
      <c r="F22">
        <v>134</v>
      </c>
      <c r="G22" t="s">
        <v>1263</v>
      </c>
      <c r="H22" s="2">
        <v>42826</v>
      </c>
      <c r="I22" s="2">
        <v>42839</v>
      </c>
      <c r="J22" t="s">
        <v>1285</v>
      </c>
      <c r="K22">
        <v>126790.8</v>
      </c>
      <c r="L22">
        <v>2001.96</v>
      </c>
      <c r="M22">
        <v>49871</v>
      </c>
    </row>
    <row r="23" spans="1:13" x14ac:dyDescent="0.25">
      <c r="A23">
        <v>20</v>
      </c>
      <c r="B23" t="s">
        <v>27</v>
      </c>
      <c r="C23" t="s">
        <v>1222</v>
      </c>
      <c r="D23" t="s">
        <v>1213</v>
      </c>
      <c r="E23">
        <v>556</v>
      </c>
      <c r="F23">
        <v>973</v>
      </c>
      <c r="G23" t="s">
        <v>1265</v>
      </c>
      <c r="H23" s="2">
        <v>42817</v>
      </c>
      <c r="I23" s="2">
        <v>42837</v>
      </c>
      <c r="J23" t="s">
        <v>1285</v>
      </c>
      <c r="K23">
        <v>513938.6</v>
      </c>
      <c r="L23">
        <v>8114.82</v>
      </c>
      <c r="M23">
        <v>11116</v>
      </c>
    </row>
    <row r="24" spans="1:13" x14ac:dyDescent="0.25">
      <c r="A24">
        <v>21</v>
      </c>
      <c r="B24" t="s">
        <v>28</v>
      </c>
      <c r="C24" t="s">
        <v>1224</v>
      </c>
      <c r="D24" t="s">
        <v>1213</v>
      </c>
      <c r="E24">
        <v>87</v>
      </c>
      <c r="F24">
        <v>1259</v>
      </c>
      <c r="G24" t="s">
        <v>1266</v>
      </c>
      <c r="H24" s="2">
        <v>43277</v>
      </c>
      <c r="I24" s="2">
        <v>43306</v>
      </c>
      <c r="J24" t="s">
        <v>1288</v>
      </c>
      <c r="K24">
        <v>104056.35</v>
      </c>
      <c r="L24">
        <v>1642.9949999999999</v>
      </c>
      <c r="M24">
        <v>23609</v>
      </c>
    </row>
    <row r="25" spans="1:13" x14ac:dyDescent="0.25">
      <c r="A25">
        <v>22</v>
      </c>
      <c r="B25" t="s">
        <v>29</v>
      </c>
      <c r="C25" t="s">
        <v>1224</v>
      </c>
      <c r="D25" t="s">
        <v>1213</v>
      </c>
      <c r="E25">
        <v>541</v>
      </c>
      <c r="F25">
        <v>1410</v>
      </c>
      <c r="G25" t="s">
        <v>1266</v>
      </c>
      <c r="H25" s="2">
        <v>42615</v>
      </c>
      <c r="I25" s="2">
        <v>42650</v>
      </c>
      <c r="J25" t="s">
        <v>1283</v>
      </c>
      <c r="K25">
        <v>724669.5</v>
      </c>
      <c r="L25">
        <v>11442.15</v>
      </c>
      <c r="M25">
        <v>605502</v>
      </c>
    </row>
    <row r="26" spans="1:13" x14ac:dyDescent="0.25">
      <c r="A26">
        <v>23</v>
      </c>
      <c r="B26" t="s">
        <v>30</v>
      </c>
      <c r="C26" t="s">
        <v>1215</v>
      </c>
      <c r="D26" t="s">
        <v>1213</v>
      </c>
      <c r="E26">
        <v>172</v>
      </c>
      <c r="F26">
        <v>818</v>
      </c>
      <c r="G26" t="s">
        <v>1261</v>
      </c>
      <c r="H26" s="2">
        <v>43089</v>
      </c>
      <c r="I26" s="2">
        <v>43115</v>
      </c>
      <c r="J26" t="s">
        <v>1284</v>
      </c>
      <c r="K26">
        <v>133661.20000000001</v>
      </c>
      <c r="L26">
        <v>2110.44</v>
      </c>
      <c r="M26">
        <v>89736</v>
      </c>
    </row>
    <row r="27" spans="1:13" x14ac:dyDescent="0.25">
      <c r="A27">
        <v>24</v>
      </c>
      <c r="B27" t="s">
        <v>31</v>
      </c>
      <c r="C27" t="s">
        <v>1222</v>
      </c>
      <c r="D27" t="s">
        <v>1213</v>
      </c>
      <c r="E27">
        <v>271</v>
      </c>
      <c r="F27">
        <v>913</v>
      </c>
      <c r="G27" t="s">
        <v>1265</v>
      </c>
      <c r="H27" s="2">
        <v>42427</v>
      </c>
      <c r="I27" s="2">
        <v>42456</v>
      </c>
      <c r="J27" t="s">
        <v>1283</v>
      </c>
      <c r="K27">
        <v>235051.85</v>
      </c>
      <c r="L27">
        <v>3711.3449999999998</v>
      </c>
      <c r="M27">
        <v>33262</v>
      </c>
    </row>
    <row r="28" spans="1:13" x14ac:dyDescent="0.25">
      <c r="A28">
        <v>25</v>
      </c>
      <c r="B28" t="s">
        <v>32</v>
      </c>
      <c r="C28" t="s">
        <v>1231</v>
      </c>
      <c r="D28" t="s">
        <v>1213</v>
      </c>
      <c r="E28">
        <v>863</v>
      </c>
      <c r="F28">
        <v>193</v>
      </c>
      <c r="G28" t="s">
        <v>1263</v>
      </c>
      <c r="H28" s="2">
        <v>42513</v>
      </c>
      <c r="I28" s="2">
        <v>42533</v>
      </c>
      <c r="J28" t="s">
        <v>1284</v>
      </c>
      <c r="K28">
        <v>158231.04999999999</v>
      </c>
      <c r="L28">
        <v>2498.3849999999998</v>
      </c>
      <c r="M28">
        <v>156689</v>
      </c>
    </row>
    <row r="29" spans="1:13" x14ac:dyDescent="0.25">
      <c r="A29">
        <v>26</v>
      </c>
      <c r="B29" t="s">
        <v>33</v>
      </c>
      <c r="C29" t="s">
        <v>1215</v>
      </c>
      <c r="D29" t="s">
        <v>1213</v>
      </c>
      <c r="E29">
        <v>864</v>
      </c>
      <c r="F29">
        <v>901</v>
      </c>
      <c r="G29" t="s">
        <v>1261</v>
      </c>
      <c r="H29" s="2">
        <v>43087</v>
      </c>
      <c r="I29" s="2">
        <v>43116</v>
      </c>
      <c r="J29" t="s">
        <v>1283</v>
      </c>
      <c r="K29">
        <v>739540.8</v>
      </c>
      <c r="L29">
        <v>11676.96</v>
      </c>
      <c r="M29">
        <v>242586</v>
      </c>
    </row>
    <row r="30" spans="1:13" x14ac:dyDescent="0.25">
      <c r="A30">
        <v>27</v>
      </c>
      <c r="B30" t="s">
        <v>34</v>
      </c>
      <c r="C30" t="s">
        <v>1223</v>
      </c>
      <c r="D30" t="s">
        <v>1234</v>
      </c>
      <c r="E30">
        <v>372</v>
      </c>
      <c r="F30">
        <v>1030</v>
      </c>
      <c r="G30" t="s">
        <v>1263</v>
      </c>
      <c r="H30" s="2">
        <v>42515</v>
      </c>
      <c r="I30" s="2">
        <v>42537</v>
      </c>
      <c r="J30" t="s">
        <v>1284</v>
      </c>
      <c r="K30">
        <v>364002</v>
      </c>
      <c r="L30">
        <v>5747.4</v>
      </c>
      <c r="M30">
        <v>300172</v>
      </c>
    </row>
    <row r="31" spans="1:13" x14ac:dyDescent="0.25">
      <c r="A31">
        <v>28</v>
      </c>
      <c r="B31" t="s">
        <v>35</v>
      </c>
      <c r="C31" t="s">
        <v>1241</v>
      </c>
      <c r="D31" t="s">
        <v>1234</v>
      </c>
      <c r="E31">
        <v>330</v>
      </c>
      <c r="F31">
        <v>111</v>
      </c>
      <c r="G31" t="s">
        <v>1271</v>
      </c>
      <c r="H31" s="2">
        <v>42899</v>
      </c>
      <c r="I31" s="2">
        <v>42915</v>
      </c>
      <c r="J31" t="s">
        <v>1290</v>
      </c>
      <c r="K31">
        <v>34798.5</v>
      </c>
      <c r="L31">
        <v>549.44999999999993</v>
      </c>
      <c r="M31">
        <v>323</v>
      </c>
    </row>
    <row r="32" spans="1:13" x14ac:dyDescent="0.25">
      <c r="A32">
        <v>29</v>
      </c>
      <c r="B32" t="s">
        <v>36</v>
      </c>
      <c r="C32" t="s">
        <v>1233</v>
      </c>
      <c r="D32" t="s">
        <v>1234</v>
      </c>
      <c r="E32">
        <v>371</v>
      </c>
      <c r="F32">
        <v>23</v>
      </c>
      <c r="G32" t="s">
        <v>1268</v>
      </c>
      <c r="H32" s="2">
        <v>43125</v>
      </c>
      <c r="I32" s="2">
        <v>43137</v>
      </c>
      <c r="J32" t="s">
        <v>1285</v>
      </c>
      <c r="K32">
        <v>8106.35</v>
      </c>
      <c r="L32">
        <v>127.99499999999999</v>
      </c>
      <c r="M32">
        <v>6510</v>
      </c>
    </row>
    <row r="33" spans="1:13" x14ac:dyDescent="0.25">
      <c r="A33">
        <v>30</v>
      </c>
      <c r="B33" t="s">
        <v>37</v>
      </c>
      <c r="C33" t="s">
        <v>1236</v>
      </c>
      <c r="D33" t="s">
        <v>1234</v>
      </c>
      <c r="E33">
        <v>476</v>
      </c>
      <c r="F33">
        <v>88</v>
      </c>
      <c r="G33" t="s">
        <v>1269</v>
      </c>
      <c r="H33" s="2">
        <v>43161</v>
      </c>
      <c r="I33" s="2">
        <v>43195</v>
      </c>
      <c r="J33" t="s">
        <v>1288</v>
      </c>
      <c r="K33">
        <v>39793.599999999999</v>
      </c>
      <c r="L33">
        <v>628.31999999999994</v>
      </c>
      <c r="M33">
        <v>6592</v>
      </c>
    </row>
    <row r="34" spans="1:13" x14ac:dyDescent="0.25">
      <c r="A34">
        <v>31</v>
      </c>
      <c r="B34" t="s">
        <v>38</v>
      </c>
      <c r="C34" t="s">
        <v>1237</v>
      </c>
      <c r="D34" t="s">
        <v>1240</v>
      </c>
      <c r="E34">
        <v>526</v>
      </c>
      <c r="F34">
        <v>37</v>
      </c>
      <c r="G34" t="s">
        <v>1271</v>
      </c>
      <c r="H34" s="2">
        <v>42775</v>
      </c>
      <c r="I34" s="2">
        <v>42785</v>
      </c>
      <c r="J34" t="s">
        <v>1284</v>
      </c>
      <c r="K34">
        <v>18488.900000000001</v>
      </c>
      <c r="L34">
        <v>291.93</v>
      </c>
      <c r="M34">
        <v>949</v>
      </c>
    </row>
    <row r="35" spans="1:13" x14ac:dyDescent="0.25">
      <c r="A35">
        <v>32</v>
      </c>
      <c r="B35" t="s">
        <v>39</v>
      </c>
      <c r="C35" t="s">
        <v>1241</v>
      </c>
      <c r="D35" t="s">
        <v>1234</v>
      </c>
      <c r="E35">
        <v>563</v>
      </c>
      <c r="F35">
        <v>133</v>
      </c>
      <c r="G35" t="s">
        <v>1271</v>
      </c>
      <c r="H35" s="2">
        <v>42815</v>
      </c>
      <c r="I35" s="2">
        <v>42842</v>
      </c>
      <c r="J35" t="s">
        <v>1284</v>
      </c>
      <c r="K35">
        <v>71135.05</v>
      </c>
      <c r="L35">
        <v>1123.1849999999999</v>
      </c>
      <c r="M35">
        <v>62986</v>
      </c>
    </row>
    <row r="36" spans="1:13" x14ac:dyDescent="0.25">
      <c r="A36">
        <v>33</v>
      </c>
      <c r="B36" t="s">
        <v>40</v>
      </c>
      <c r="C36" t="s">
        <v>1228</v>
      </c>
      <c r="D36" t="s">
        <v>1213</v>
      </c>
      <c r="E36">
        <v>789</v>
      </c>
      <c r="F36">
        <v>114</v>
      </c>
      <c r="G36" t="s">
        <v>1263</v>
      </c>
      <c r="H36" s="2">
        <v>42501</v>
      </c>
      <c r="I36" s="2">
        <v>42515</v>
      </c>
      <c r="J36" t="s">
        <v>1287</v>
      </c>
      <c r="K36">
        <v>85448.7</v>
      </c>
      <c r="L36">
        <v>1349.19</v>
      </c>
      <c r="M36">
        <v>66842</v>
      </c>
    </row>
    <row r="37" spans="1:13" x14ac:dyDescent="0.25">
      <c r="A37">
        <v>34</v>
      </c>
      <c r="B37" t="s">
        <v>41</v>
      </c>
      <c r="C37" t="s">
        <v>1231</v>
      </c>
      <c r="D37" t="s">
        <v>1213</v>
      </c>
      <c r="E37">
        <v>521</v>
      </c>
      <c r="F37">
        <v>200</v>
      </c>
      <c r="G37" t="s">
        <v>1263</v>
      </c>
      <c r="H37" s="2">
        <v>42395</v>
      </c>
      <c r="I37" s="2">
        <v>42413</v>
      </c>
      <c r="J37" t="s">
        <v>1285</v>
      </c>
      <c r="K37">
        <v>98990</v>
      </c>
      <c r="L37">
        <v>1563</v>
      </c>
      <c r="M37">
        <v>51841</v>
      </c>
    </row>
    <row r="38" spans="1:13" x14ac:dyDescent="0.25">
      <c r="A38">
        <v>35</v>
      </c>
      <c r="B38" t="s">
        <v>42</v>
      </c>
      <c r="C38" t="s">
        <v>1242</v>
      </c>
      <c r="D38" t="s">
        <v>1240</v>
      </c>
      <c r="E38">
        <v>226</v>
      </c>
      <c r="F38">
        <v>52</v>
      </c>
      <c r="G38" t="s">
        <v>1271</v>
      </c>
      <c r="H38" s="2">
        <v>42475</v>
      </c>
      <c r="I38" s="2">
        <v>42488</v>
      </c>
      <c r="J38" t="s">
        <v>1284</v>
      </c>
      <c r="K38">
        <v>11164.4</v>
      </c>
      <c r="L38">
        <v>176.28</v>
      </c>
      <c r="M38">
        <v>9990</v>
      </c>
    </row>
    <row r="39" spans="1:13" x14ac:dyDescent="0.25">
      <c r="A39">
        <v>36</v>
      </c>
      <c r="B39" t="s">
        <v>43</v>
      </c>
      <c r="C39" t="s">
        <v>1215</v>
      </c>
      <c r="D39" t="s">
        <v>1213</v>
      </c>
      <c r="E39">
        <v>713</v>
      </c>
      <c r="F39">
        <v>928</v>
      </c>
      <c r="G39" t="s">
        <v>1261</v>
      </c>
      <c r="H39" s="2">
        <v>42506</v>
      </c>
      <c r="I39" s="2">
        <v>42525</v>
      </c>
      <c r="J39" t="s">
        <v>1282</v>
      </c>
      <c r="K39">
        <v>628580.80000000005</v>
      </c>
      <c r="L39">
        <v>9924.9599999999991</v>
      </c>
      <c r="M39">
        <v>419709</v>
      </c>
    </row>
    <row r="40" spans="1:13" x14ac:dyDescent="0.25">
      <c r="A40">
        <v>37</v>
      </c>
      <c r="B40" t="s">
        <v>44</v>
      </c>
      <c r="C40" t="s">
        <v>1235</v>
      </c>
      <c r="D40" t="s">
        <v>1240</v>
      </c>
      <c r="E40">
        <v>972</v>
      </c>
      <c r="F40">
        <v>61</v>
      </c>
      <c r="G40" t="s">
        <v>1270</v>
      </c>
      <c r="H40" s="2">
        <v>42623</v>
      </c>
      <c r="I40" s="2">
        <v>42655</v>
      </c>
      <c r="J40" t="s">
        <v>1289</v>
      </c>
      <c r="K40">
        <v>56327.4</v>
      </c>
      <c r="L40">
        <v>889.38</v>
      </c>
      <c r="M40">
        <v>29011</v>
      </c>
    </row>
    <row r="41" spans="1:13" x14ac:dyDescent="0.25">
      <c r="A41">
        <v>38</v>
      </c>
      <c r="B41" t="s">
        <v>45</v>
      </c>
      <c r="C41" t="s">
        <v>1241</v>
      </c>
      <c r="D41" t="s">
        <v>1234</v>
      </c>
      <c r="E41">
        <v>428</v>
      </c>
      <c r="F41">
        <v>137</v>
      </c>
      <c r="G41" t="s">
        <v>1271</v>
      </c>
      <c r="H41" s="2">
        <v>42802</v>
      </c>
      <c r="I41" s="2">
        <v>42832</v>
      </c>
      <c r="J41" t="s">
        <v>1290</v>
      </c>
      <c r="K41">
        <v>55704.2</v>
      </c>
      <c r="L41">
        <v>879.54</v>
      </c>
      <c r="M41">
        <v>36044</v>
      </c>
    </row>
    <row r="42" spans="1:13" x14ac:dyDescent="0.25">
      <c r="A42">
        <v>39</v>
      </c>
      <c r="B42" t="s">
        <v>46</v>
      </c>
      <c r="C42" t="s">
        <v>1222</v>
      </c>
      <c r="D42" t="s">
        <v>1213</v>
      </c>
      <c r="E42">
        <v>510</v>
      </c>
      <c r="F42">
        <v>867</v>
      </c>
      <c r="G42" t="s">
        <v>1265</v>
      </c>
      <c r="H42" s="2">
        <v>42761</v>
      </c>
      <c r="I42" s="2">
        <v>42781</v>
      </c>
      <c r="J42" t="s">
        <v>1285</v>
      </c>
      <c r="K42">
        <v>420061.5</v>
      </c>
      <c r="L42">
        <v>6632.55</v>
      </c>
      <c r="M42">
        <v>75628</v>
      </c>
    </row>
    <row r="43" spans="1:13" x14ac:dyDescent="0.25">
      <c r="A43">
        <v>40</v>
      </c>
      <c r="B43" t="s">
        <v>47</v>
      </c>
      <c r="C43" t="s">
        <v>1221</v>
      </c>
      <c r="D43" t="s">
        <v>1234</v>
      </c>
      <c r="E43">
        <v>559</v>
      </c>
      <c r="F43">
        <v>263</v>
      </c>
      <c r="G43" t="s">
        <v>1264</v>
      </c>
      <c r="H43" s="2">
        <v>42442</v>
      </c>
      <c r="I43" s="2">
        <v>42453</v>
      </c>
      <c r="J43" t="s">
        <v>1282</v>
      </c>
      <c r="K43">
        <v>139666.15</v>
      </c>
      <c r="L43">
        <v>2205.2550000000001</v>
      </c>
      <c r="M43">
        <v>100632</v>
      </c>
    </row>
    <row r="44" spans="1:13" x14ac:dyDescent="0.25">
      <c r="A44">
        <v>41</v>
      </c>
      <c r="B44" t="s">
        <v>48</v>
      </c>
      <c r="C44" t="s">
        <v>1218</v>
      </c>
      <c r="D44" t="s">
        <v>1213</v>
      </c>
      <c r="E44">
        <v>394</v>
      </c>
      <c r="F44">
        <v>1026</v>
      </c>
      <c r="G44" t="s">
        <v>1262</v>
      </c>
      <c r="H44" s="2">
        <v>42676</v>
      </c>
      <c r="I44" s="2">
        <v>42696</v>
      </c>
      <c r="J44" t="s">
        <v>1282</v>
      </c>
      <c r="K44">
        <v>384031.8</v>
      </c>
      <c r="L44">
        <v>6063.66</v>
      </c>
      <c r="M44">
        <v>361534</v>
      </c>
    </row>
    <row r="45" spans="1:13" x14ac:dyDescent="0.25">
      <c r="A45">
        <v>42</v>
      </c>
      <c r="B45" t="s">
        <v>49</v>
      </c>
      <c r="C45" t="s">
        <v>1222</v>
      </c>
      <c r="D45" t="s">
        <v>1213</v>
      </c>
      <c r="E45">
        <v>564</v>
      </c>
      <c r="F45">
        <v>843</v>
      </c>
      <c r="G45" t="s">
        <v>1265</v>
      </c>
      <c r="H45" s="2">
        <v>42373</v>
      </c>
      <c r="I45" s="2">
        <v>42402</v>
      </c>
      <c r="J45" t="s">
        <v>1288</v>
      </c>
      <c r="K45">
        <v>451679.4</v>
      </c>
      <c r="L45">
        <v>7131.78</v>
      </c>
      <c r="M45">
        <v>267286</v>
      </c>
    </row>
    <row r="46" spans="1:13" x14ac:dyDescent="0.25">
      <c r="A46">
        <v>43</v>
      </c>
      <c r="B46" t="s">
        <v>50</v>
      </c>
      <c r="C46" t="s">
        <v>1214</v>
      </c>
      <c r="D46" t="s">
        <v>1213</v>
      </c>
      <c r="E46">
        <v>515</v>
      </c>
      <c r="F46">
        <v>702</v>
      </c>
      <c r="G46" t="s">
        <v>1260</v>
      </c>
      <c r="H46" s="2">
        <v>43030</v>
      </c>
      <c r="I46" s="2">
        <v>43045</v>
      </c>
      <c r="J46" t="s">
        <v>1282</v>
      </c>
      <c r="K46">
        <v>343453.5</v>
      </c>
      <c r="L46">
        <v>5422.95</v>
      </c>
      <c r="M46">
        <v>114745</v>
      </c>
    </row>
    <row r="47" spans="1:13" x14ac:dyDescent="0.25">
      <c r="A47">
        <v>44</v>
      </c>
      <c r="B47" t="s">
        <v>51</v>
      </c>
      <c r="C47" t="s">
        <v>1215</v>
      </c>
      <c r="D47" t="s">
        <v>1213</v>
      </c>
      <c r="E47">
        <v>689</v>
      </c>
      <c r="F47">
        <v>893</v>
      </c>
      <c r="G47" t="s">
        <v>1261</v>
      </c>
      <c r="H47" s="2">
        <v>42797</v>
      </c>
      <c r="I47" s="2">
        <v>42830</v>
      </c>
      <c r="J47" t="s">
        <v>1288</v>
      </c>
      <c r="K47">
        <v>584513.15</v>
      </c>
      <c r="L47">
        <v>9229.1549999999988</v>
      </c>
      <c r="M47">
        <v>541644</v>
      </c>
    </row>
    <row r="48" spans="1:13" x14ac:dyDescent="0.25">
      <c r="A48">
        <v>45</v>
      </c>
      <c r="B48" t="s">
        <v>52</v>
      </c>
      <c r="C48" t="s">
        <v>1221</v>
      </c>
      <c r="D48" t="s">
        <v>1234</v>
      </c>
      <c r="E48">
        <v>562</v>
      </c>
      <c r="F48">
        <v>289</v>
      </c>
      <c r="G48" t="s">
        <v>1264</v>
      </c>
      <c r="H48" s="2">
        <v>42462</v>
      </c>
      <c r="I48" s="2">
        <v>42489</v>
      </c>
      <c r="J48" t="s">
        <v>1285</v>
      </c>
      <c r="K48">
        <v>154297.1</v>
      </c>
      <c r="L48">
        <v>2436.27</v>
      </c>
      <c r="M48">
        <v>111797</v>
      </c>
    </row>
    <row r="49" spans="1:13" x14ac:dyDescent="0.25">
      <c r="A49">
        <v>46</v>
      </c>
      <c r="B49" t="s">
        <v>53</v>
      </c>
      <c r="C49" t="s">
        <v>1221</v>
      </c>
      <c r="D49" t="s">
        <v>1234</v>
      </c>
      <c r="E49">
        <v>203</v>
      </c>
      <c r="F49">
        <v>331</v>
      </c>
      <c r="G49" t="s">
        <v>1264</v>
      </c>
      <c r="H49" s="2">
        <v>43153</v>
      </c>
      <c r="I49" s="2">
        <v>43181</v>
      </c>
      <c r="J49" t="s">
        <v>1282</v>
      </c>
      <c r="K49">
        <v>63833.35</v>
      </c>
      <c r="L49">
        <v>1007.895</v>
      </c>
      <c r="M49">
        <v>22649</v>
      </c>
    </row>
    <row r="50" spans="1:13" x14ac:dyDescent="0.25">
      <c r="A50">
        <v>47</v>
      </c>
      <c r="B50" t="s">
        <v>54</v>
      </c>
      <c r="C50" t="s">
        <v>1227</v>
      </c>
      <c r="D50" t="s">
        <v>1213</v>
      </c>
      <c r="E50">
        <v>932</v>
      </c>
      <c r="F50">
        <v>70</v>
      </c>
      <c r="G50" t="s">
        <v>1267</v>
      </c>
      <c r="H50" s="2">
        <v>43223</v>
      </c>
      <c r="I50" s="2">
        <v>43240</v>
      </c>
      <c r="J50" t="s">
        <v>1282</v>
      </c>
      <c r="K50">
        <v>61978</v>
      </c>
      <c r="L50">
        <v>978.59999999999991</v>
      </c>
      <c r="M50">
        <v>3775</v>
      </c>
    </row>
    <row r="51" spans="1:13" x14ac:dyDescent="0.25">
      <c r="A51">
        <v>48</v>
      </c>
      <c r="B51" t="s">
        <v>55</v>
      </c>
      <c r="C51" t="s">
        <v>1238</v>
      </c>
      <c r="D51" t="s">
        <v>1240</v>
      </c>
      <c r="E51">
        <v>870</v>
      </c>
      <c r="F51">
        <v>14</v>
      </c>
      <c r="G51" t="s">
        <v>1270</v>
      </c>
      <c r="H51" s="2">
        <v>42993</v>
      </c>
      <c r="I51" s="2">
        <v>43006</v>
      </c>
      <c r="J51" t="s">
        <v>1288</v>
      </c>
      <c r="K51">
        <v>11571</v>
      </c>
      <c r="L51">
        <v>182.7</v>
      </c>
      <c r="M51">
        <v>8507</v>
      </c>
    </row>
    <row r="52" spans="1:13" x14ac:dyDescent="0.25">
      <c r="A52">
        <v>49</v>
      </c>
      <c r="B52" t="s">
        <v>56</v>
      </c>
      <c r="C52" t="s">
        <v>1221</v>
      </c>
      <c r="D52" t="s">
        <v>1234</v>
      </c>
      <c r="E52">
        <v>159</v>
      </c>
      <c r="F52">
        <v>325</v>
      </c>
      <c r="G52" t="s">
        <v>1264</v>
      </c>
      <c r="H52" s="2">
        <v>42601</v>
      </c>
      <c r="I52" s="2">
        <v>42619</v>
      </c>
      <c r="J52" t="s">
        <v>1282</v>
      </c>
      <c r="K52">
        <v>49091.25</v>
      </c>
      <c r="L52">
        <v>775.125</v>
      </c>
      <c r="M52">
        <v>35532</v>
      </c>
    </row>
    <row r="53" spans="1:13" x14ac:dyDescent="0.25">
      <c r="A53">
        <v>50</v>
      </c>
      <c r="B53" t="s">
        <v>57</v>
      </c>
      <c r="C53" t="s">
        <v>1225</v>
      </c>
      <c r="D53" t="s">
        <v>1213</v>
      </c>
      <c r="E53">
        <v>248</v>
      </c>
      <c r="F53">
        <v>218</v>
      </c>
      <c r="G53" t="s">
        <v>1266</v>
      </c>
      <c r="H53" s="2">
        <v>42450</v>
      </c>
      <c r="I53" s="2">
        <v>42466</v>
      </c>
      <c r="J53" t="s">
        <v>1289</v>
      </c>
      <c r="K53">
        <v>51360.800000000003</v>
      </c>
      <c r="L53">
        <v>810.95999999999992</v>
      </c>
      <c r="M53">
        <v>31626</v>
      </c>
    </row>
    <row r="54" spans="1:13" x14ac:dyDescent="0.25">
      <c r="A54">
        <v>51</v>
      </c>
      <c r="B54" t="s">
        <v>58</v>
      </c>
      <c r="C54" t="s">
        <v>1222</v>
      </c>
      <c r="D54" t="s">
        <v>1213</v>
      </c>
      <c r="E54">
        <v>528</v>
      </c>
      <c r="F54">
        <v>865</v>
      </c>
      <c r="G54" t="s">
        <v>1265</v>
      </c>
      <c r="H54" s="2">
        <v>43254</v>
      </c>
      <c r="I54" s="2">
        <v>43274</v>
      </c>
      <c r="J54" t="s">
        <v>1284</v>
      </c>
      <c r="K54">
        <v>433884</v>
      </c>
      <c r="L54">
        <v>6850.8</v>
      </c>
      <c r="M54">
        <v>89189</v>
      </c>
    </row>
    <row r="55" spans="1:13" x14ac:dyDescent="0.25">
      <c r="A55">
        <v>52</v>
      </c>
      <c r="B55" t="s">
        <v>59</v>
      </c>
      <c r="C55" t="s">
        <v>1223</v>
      </c>
      <c r="D55" t="s">
        <v>1234</v>
      </c>
      <c r="E55">
        <v>431</v>
      </c>
      <c r="F55">
        <v>808</v>
      </c>
      <c r="G55" t="s">
        <v>1263</v>
      </c>
      <c r="H55" s="2">
        <v>42882</v>
      </c>
      <c r="I55" s="2">
        <v>42892</v>
      </c>
      <c r="J55" t="s">
        <v>1283</v>
      </c>
      <c r="K55">
        <v>330835.59999999998</v>
      </c>
      <c r="L55">
        <v>5223.72</v>
      </c>
      <c r="M55">
        <v>58452</v>
      </c>
    </row>
    <row r="56" spans="1:13" x14ac:dyDescent="0.25">
      <c r="A56">
        <v>53</v>
      </c>
      <c r="B56" t="s">
        <v>60</v>
      </c>
      <c r="C56" t="s">
        <v>1219</v>
      </c>
      <c r="D56" t="s">
        <v>1234</v>
      </c>
      <c r="E56">
        <v>567</v>
      </c>
      <c r="F56">
        <v>1411</v>
      </c>
      <c r="G56" t="s">
        <v>1263</v>
      </c>
      <c r="H56" s="2">
        <v>42828</v>
      </c>
      <c r="I56" s="2">
        <v>42852</v>
      </c>
      <c r="J56" t="s">
        <v>1289</v>
      </c>
      <c r="K56">
        <v>760035.15</v>
      </c>
      <c r="L56">
        <v>12000.555</v>
      </c>
      <c r="M56">
        <v>427400</v>
      </c>
    </row>
    <row r="57" spans="1:13" x14ac:dyDescent="0.25">
      <c r="A57">
        <v>54</v>
      </c>
      <c r="B57" t="s">
        <v>61</v>
      </c>
      <c r="C57" t="s">
        <v>1221</v>
      </c>
      <c r="D57" t="s">
        <v>1234</v>
      </c>
      <c r="E57">
        <v>586</v>
      </c>
      <c r="F57">
        <v>283</v>
      </c>
      <c r="G57" t="s">
        <v>1264</v>
      </c>
      <c r="H57" s="2">
        <v>42912</v>
      </c>
      <c r="I57" s="2">
        <v>42931</v>
      </c>
      <c r="J57" t="s">
        <v>1284</v>
      </c>
      <c r="K57">
        <v>157546.1</v>
      </c>
      <c r="L57">
        <v>2487.5699999999997</v>
      </c>
      <c r="M57">
        <v>48897</v>
      </c>
    </row>
    <row r="58" spans="1:13" x14ac:dyDescent="0.25">
      <c r="A58">
        <v>55</v>
      </c>
      <c r="B58" t="s">
        <v>62</v>
      </c>
      <c r="C58" t="s">
        <v>1229</v>
      </c>
      <c r="D58" t="s">
        <v>1234</v>
      </c>
      <c r="E58">
        <v>828</v>
      </c>
      <c r="F58">
        <v>1205</v>
      </c>
      <c r="G58" t="s">
        <v>1272</v>
      </c>
      <c r="H58" s="2">
        <v>42824</v>
      </c>
      <c r="I58" s="2">
        <v>42850</v>
      </c>
      <c r="J58" t="s">
        <v>1286</v>
      </c>
      <c r="K58">
        <v>947853</v>
      </c>
      <c r="L58">
        <v>14966.099999999999</v>
      </c>
      <c r="M58">
        <v>8672</v>
      </c>
    </row>
    <row r="59" spans="1:13" x14ac:dyDescent="0.25">
      <c r="A59">
        <v>56</v>
      </c>
      <c r="B59" t="s">
        <v>63</v>
      </c>
      <c r="C59" t="s">
        <v>1227</v>
      </c>
      <c r="D59" t="s">
        <v>1213</v>
      </c>
      <c r="E59">
        <v>333</v>
      </c>
      <c r="F59">
        <v>66</v>
      </c>
      <c r="G59" t="s">
        <v>1267</v>
      </c>
      <c r="H59" s="2">
        <v>42400</v>
      </c>
      <c r="I59" s="2">
        <v>42431</v>
      </c>
      <c r="J59" t="s">
        <v>1286</v>
      </c>
      <c r="K59">
        <v>20879.099999999999</v>
      </c>
      <c r="L59">
        <v>329.67</v>
      </c>
      <c r="M59">
        <v>7303</v>
      </c>
    </row>
    <row r="60" spans="1:13" x14ac:dyDescent="0.25">
      <c r="A60">
        <v>57</v>
      </c>
      <c r="B60" t="s">
        <v>64</v>
      </c>
      <c r="C60" t="s">
        <v>1218</v>
      </c>
      <c r="D60" t="s">
        <v>1213</v>
      </c>
      <c r="E60">
        <v>937</v>
      </c>
      <c r="F60">
        <v>983</v>
      </c>
      <c r="G60" t="s">
        <v>1262</v>
      </c>
      <c r="H60" s="2">
        <v>42561</v>
      </c>
      <c r="I60" s="2">
        <v>42578</v>
      </c>
      <c r="J60" t="s">
        <v>1288</v>
      </c>
      <c r="K60">
        <v>875017.45</v>
      </c>
      <c r="L60">
        <v>13816.064999999999</v>
      </c>
      <c r="M60">
        <v>496076</v>
      </c>
    </row>
    <row r="61" spans="1:13" x14ac:dyDescent="0.25">
      <c r="A61">
        <v>58</v>
      </c>
      <c r="B61" t="s">
        <v>65</v>
      </c>
      <c r="C61" t="s">
        <v>1237</v>
      </c>
      <c r="D61" t="s">
        <v>1240</v>
      </c>
      <c r="E61">
        <v>614</v>
      </c>
      <c r="F61">
        <v>38</v>
      </c>
      <c r="G61" t="s">
        <v>1271</v>
      </c>
      <c r="H61" s="2">
        <v>43251</v>
      </c>
      <c r="I61" s="2">
        <v>43262</v>
      </c>
      <c r="J61" t="s">
        <v>1282</v>
      </c>
      <c r="K61">
        <v>22165.4</v>
      </c>
      <c r="L61">
        <v>349.97999999999996</v>
      </c>
      <c r="M61">
        <v>14975</v>
      </c>
    </row>
    <row r="62" spans="1:13" x14ac:dyDescent="0.25">
      <c r="A62">
        <v>59</v>
      </c>
      <c r="B62" t="s">
        <v>66</v>
      </c>
      <c r="C62" t="s">
        <v>1222</v>
      </c>
      <c r="D62" t="s">
        <v>1213</v>
      </c>
      <c r="E62">
        <v>550</v>
      </c>
      <c r="F62">
        <v>978</v>
      </c>
      <c r="G62" t="s">
        <v>1265</v>
      </c>
      <c r="H62" s="2">
        <v>43172</v>
      </c>
      <c r="I62" s="2">
        <v>43192</v>
      </c>
      <c r="J62" t="s">
        <v>1285</v>
      </c>
      <c r="K62">
        <v>511005</v>
      </c>
      <c r="L62">
        <v>8068.5</v>
      </c>
      <c r="M62">
        <v>347378</v>
      </c>
    </row>
    <row r="63" spans="1:13" x14ac:dyDescent="0.25">
      <c r="A63">
        <v>60</v>
      </c>
      <c r="B63" t="s">
        <v>67</v>
      </c>
      <c r="C63" t="s">
        <v>1224</v>
      </c>
      <c r="D63" t="s">
        <v>1213</v>
      </c>
      <c r="E63">
        <v>944</v>
      </c>
      <c r="F63">
        <v>1312</v>
      </c>
      <c r="G63" t="s">
        <v>1266</v>
      </c>
      <c r="H63" s="2">
        <v>42773</v>
      </c>
      <c r="I63" s="2">
        <v>42794</v>
      </c>
      <c r="J63" t="s">
        <v>1282</v>
      </c>
      <c r="K63">
        <v>1176601.6000000001</v>
      </c>
      <c r="L63">
        <v>18577.919999999998</v>
      </c>
      <c r="M63">
        <v>251903</v>
      </c>
    </row>
    <row r="64" spans="1:13" x14ac:dyDescent="0.25">
      <c r="A64">
        <v>61</v>
      </c>
      <c r="B64" t="s">
        <v>68</v>
      </c>
      <c r="C64" t="s">
        <v>1223</v>
      </c>
      <c r="D64" t="s">
        <v>1234</v>
      </c>
      <c r="E64">
        <v>669</v>
      </c>
      <c r="F64">
        <v>815</v>
      </c>
      <c r="G64" t="s">
        <v>1263</v>
      </c>
      <c r="H64" s="2">
        <v>42657</v>
      </c>
      <c r="I64" s="2">
        <v>42688</v>
      </c>
      <c r="J64" t="s">
        <v>1282</v>
      </c>
      <c r="K64">
        <v>517973.25</v>
      </c>
      <c r="L64">
        <v>8178.5249999999996</v>
      </c>
      <c r="M64">
        <v>363460</v>
      </c>
    </row>
    <row r="65" spans="1:13" x14ac:dyDescent="0.25">
      <c r="A65">
        <v>62</v>
      </c>
      <c r="B65" t="s">
        <v>69</v>
      </c>
      <c r="C65" t="s">
        <v>1225</v>
      </c>
      <c r="D65" t="s">
        <v>1213</v>
      </c>
      <c r="E65">
        <v>115</v>
      </c>
      <c r="F65">
        <v>207</v>
      </c>
      <c r="G65" t="s">
        <v>1266</v>
      </c>
      <c r="H65" s="2">
        <v>43077</v>
      </c>
      <c r="I65" s="2">
        <v>43089</v>
      </c>
      <c r="J65" t="s">
        <v>1284</v>
      </c>
      <c r="K65">
        <v>22614.75</v>
      </c>
      <c r="L65">
        <v>357.07499999999999</v>
      </c>
      <c r="M65">
        <v>11378</v>
      </c>
    </row>
    <row r="66" spans="1:13" x14ac:dyDescent="0.25">
      <c r="A66">
        <v>63</v>
      </c>
      <c r="B66" t="s">
        <v>70</v>
      </c>
      <c r="C66" t="s">
        <v>1215</v>
      </c>
      <c r="D66" t="s">
        <v>1213</v>
      </c>
      <c r="E66">
        <v>261</v>
      </c>
      <c r="F66">
        <v>804</v>
      </c>
      <c r="G66" t="s">
        <v>1261</v>
      </c>
      <c r="H66" s="2">
        <v>42724</v>
      </c>
      <c r="I66" s="2">
        <v>42741</v>
      </c>
      <c r="J66" t="s">
        <v>1284</v>
      </c>
      <c r="K66">
        <v>199351.8</v>
      </c>
      <c r="L66">
        <v>3147.66</v>
      </c>
      <c r="M66">
        <v>186323</v>
      </c>
    </row>
    <row r="67" spans="1:13" x14ac:dyDescent="0.25">
      <c r="A67">
        <v>64</v>
      </c>
      <c r="B67" t="s">
        <v>71</v>
      </c>
      <c r="C67" t="s">
        <v>1241</v>
      </c>
      <c r="D67" t="s">
        <v>1234</v>
      </c>
      <c r="E67">
        <v>629</v>
      </c>
      <c r="F67">
        <v>125</v>
      </c>
      <c r="G67" t="s">
        <v>1271</v>
      </c>
      <c r="H67" s="2">
        <v>43030</v>
      </c>
      <c r="I67" s="2">
        <v>43059</v>
      </c>
      <c r="J67" t="s">
        <v>1286</v>
      </c>
      <c r="K67">
        <v>74693.75</v>
      </c>
      <c r="L67">
        <v>1179.375</v>
      </c>
      <c r="M67">
        <v>661</v>
      </c>
    </row>
    <row r="68" spans="1:13" x14ac:dyDescent="0.25">
      <c r="A68">
        <v>65</v>
      </c>
      <c r="B68" t="s">
        <v>72</v>
      </c>
      <c r="C68" t="s">
        <v>1236</v>
      </c>
      <c r="D68" t="s">
        <v>1234</v>
      </c>
      <c r="E68">
        <v>467</v>
      </c>
      <c r="F68">
        <v>101</v>
      </c>
      <c r="G68" t="s">
        <v>1269</v>
      </c>
      <c r="H68" s="2">
        <v>42979</v>
      </c>
      <c r="I68" s="2">
        <v>42998</v>
      </c>
      <c r="J68" t="s">
        <v>1284</v>
      </c>
      <c r="K68">
        <v>44808.65</v>
      </c>
      <c r="L68">
        <v>707.505</v>
      </c>
      <c r="M68">
        <v>28171</v>
      </c>
    </row>
    <row r="69" spans="1:13" x14ac:dyDescent="0.25">
      <c r="A69">
        <v>66</v>
      </c>
      <c r="B69" t="s">
        <v>73</v>
      </c>
      <c r="C69" t="s">
        <v>1229</v>
      </c>
      <c r="D69" t="s">
        <v>1234</v>
      </c>
      <c r="E69">
        <v>544</v>
      </c>
      <c r="F69">
        <v>1308</v>
      </c>
      <c r="G69" t="s">
        <v>1272</v>
      </c>
      <c r="H69" s="2">
        <v>42924</v>
      </c>
      <c r="I69" s="2">
        <v>42954</v>
      </c>
      <c r="J69" t="s">
        <v>1284</v>
      </c>
      <c r="K69">
        <v>675974.4</v>
      </c>
      <c r="L69">
        <v>10673.279999999999</v>
      </c>
      <c r="M69">
        <v>183076</v>
      </c>
    </row>
    <row r="70" spans="1:13" x14ac:dyDescent="0.25">
      <c r="A70">
        <v>67</v>
      </c>
      <c r="B70" t="s">
        <v>74</v>
      </c>
      <c r="C70" t="s">
        <v>1231</v>
      </c>
      <c r="D70" t="s">
        <v>1213</v>
      </c>
      <c r="E70">
        <v>750</v>
      </c>
      <c r="F70">
        <v>193</v>
      </c>
      <c r="G70" t="s">
        <v>1263</v>
      </c>
      <c r="H70" s="2">
        <v>42884</v>
      </c>
      <c r="I70" s="2">
        <v>42917</v>
      </c>
      <c r="J70" t="s">
        <v>1285</v>
      </c>
      <c r="K70">
        <v>137512.5</v>
      </c>
      <c r="L70">
        <v>2171.25</v>
      </c>
      <c r="M70">
        <v>108993</v>
      </c>
    </row>
    <row r="71" spans="1:13" x14ac:dyDescent="0.25">
      <c r="A71">
        <v>68</v>
      </c>
      <c r="B71" t="s">
        <v>75</v>
      </c>
      <c r="C71" t="s">
        <v>1223</v>
      </c>
      <c r="D71" t="s">
        <v>1234</v>
      </c>
      <c r="E71">
        <v>93</v>
      </c>
      <c r="F71">
        <v>861</v>
      </c>
      <c r="G71" t="s">
        <v>1263</v>
      </c>
      <c r="H71" s="2">
        <v>42577</v>
      </c>
      <c r="I71" s="2">
        <v>42609</v>
      </c>
      <c r="J71" t="s">
        <v>1282</v>
      </c>
      <c r="K71">
        <v>76069.350000000006</v>
      </c>
      <c r="L71">
        <v>1201.095</v>
      </c>
      <c r="M71">
        <v>50670</v>
      </c>
    </row>
    <row r="72" spans="1:13" x14ac:dyDescent="0.25">
      <c r="A72">
        <v>69</v>
      </c>
      <c r="B72" t="s">
        <v>76</v>
      </c>
      <c r="C72" t="s">
        <v>1220</v>
      </c>
      <c r="D72" t="s">
        <v>1213</v>
      </c>
      <c r="E72">
        <v>295</v>
      </c>
      <c r="F72">
        <v>534</v>
      </c>
      <c r="G72" t="s">
        <v>1260</v>
      </c>
      <c r="H72" s="2">
        <v>43114</v>
      </c>
      <c r="I72" s="2">
        <v>43126</v>
      </c>
      <c r="J72" t="s">
        <v>1284</v>
      </c>
      <c r="K72">
        <v>149653.5</v>
      </c>
      <c r="L72">
        <v>2362.9499999999998</v>
      </c>
      <c r="M72">
        <v>52457</v>
      </c>
    </row>
    <row r="73" spans="1:13" x14ac:dyDescent="0.25">
      <c r="A73">
        <v>70</v>
      </c>
      <c r="B73" t="s">
        <v>77</v>
      </c>
      <c r="C73" t="s">
        <v>1235</v>
      </c>
      <c r="D73" t="s">
        <v>1240</v>
      </c>
      <c r="E73">
        <v>288</v>
      </c>
      <c r="F73">
        <v>49</v>
      </c>
      <c r="G73" t="s">
        <v>1270</v>
      </c>
      <c r="H73" s="2">
        <v>42607</v>
      </c>
      <c r="I73" s="2">
        <v>42637</v>
      </c>
      <c r="J73" t="s">
        <v>1283</v>
      </c>
      <c r="K73">
        <v>13406.4</v>
      </c>
      <c r="L73">
        <v>211.67999999999998</v>
      </c>
      <c r="M73">
        <v>1918</v>
      </c>
    </row>
    <row r="74" spans="1:13" x14ac:dyDescent="0.25">
      <c r="A74">
        <v>71</v>
      </c>
      <c r="B74" t="s">
        <v>78</v>
      </c>
      <c r="C74" t="s">
        <v>1232</v>
      </c>
      <c r="D74" t="s">
        <v>1213</v>
      </c>
      <c r="E74">
        <v>883</v>
      </c>
      <c r="F74">
        <v>53</v>
      </c>
      <c r="G74" t="s">
        <v>1263</v>
      </c>
      <c r="H74" s="2">
        <v>43249</v>
      </c>
      <c r="I74" s="2">
        <v>43271</v>
      </c>
      <c r="J74" t="s">
        <v>1289</v>
      </c>
      <c r="K74">
        <v>44459.05</v>
      </c>
      <c r="L74">
        <v>701.98500000000001</v>
      </c>
      <c r="M74">
        <v>18378</v>
      </c>
    </row>
    <row r="75" spans="1:13" x14ac:dyDescent="0.25">
      <c r="A75">
        <v>72</v>
      </c>
      <c r="B75" t="s">
        <v>79</v>
      </c>
      <c r="C75" t="s">
        <v>1237</v>
      </c>
      <c r="D75" t="s">
        <v>1240</v>
      </c>
      <c r="E75">
        <v>738</v>
      </c>
      <c r="F75">
        <v>36</v>
      </c>
      <c r="G75" t="s">
        <v>1271</v>
      </c>
      <c r="H75" s="2">
        <v>42754</v>
      </c>
      <c r="I75" s="2">
        <v>42789</v>
      </c>
      <c r="J75" t="s">
        <v>1286</v>
      </c>
      <c r="K75">
        <v>25239.599999999999</v>
      </c>
      <c r="L75">
        <v>398.52</v>
      </c>
      <c r="M75">
        <v>6811</v>
      </c>
    </row>
    <row r="76" spans="1:13" x14ac:dyDescent="0.25">
      <c r="A76">
        <v>73</v>
      </c>
      <c r="B76" t="s">
        <v>80</v>
      </c>
      <c r="C76" t="s">
        <v>1223</v>
      </c>
      <c r="D76" t="s">
        <v>1234</v>
      </c>
      <c r="E76">
        <v>709</v>
      </c>
      <c r="F76">
        <v>875</v>
      </c>
      <c r="G76" t="s">
        <v>1263</v>
      </c>
      <c r="H76" s="2">
        <v>42596</v>
      </c>
      <c r="I76" s="2">
        <v>42626</v>
      </c>
      <c r="J76" t="s">
        <v>1285</v>
      </c>
      <c r="K76">
        <v>589356.25</v>
      </c>
      <c r="L76">
        <v>9305.625</v>
      </c>
      <c r="M76">
        <v>296850</v>
      </c>
    </row>
    <row r="77" spans="1:13" x14ac:dyDescent="0.25">
      <c r="A77">
        <v>74</v>
      </c>
      <c r="B77" t="s">
        <v>81</v>
      </c>
      <c r="C77" t="s">
        <v>1214</v>
      </c>
      <c r="D77" t="s">
        <v>1213</v>
      </c>
      <c r="E77">
        <v>684</v>
      </c>
      <c r="F77">
        <v>631</v>
      </c>
      <c r="G77" t="s">
        <v>1260</v>
      </c>
      <c r="H77" s="2">
        <v>43173</v>
      </c>
      <c r="I77" s="2">
        <v>43208</v>
      </c>
      <c r="J77" t="s">
        <v>1283</v>
      </c>
      <c r="K77">
        <v>410023.8</v>
      </c>
      <c r="L77">
        <v>6474.0599999999995</v>
      </c>
      <c r="M77">
        <v>152538</v>
      </c>
    </row>
    <row r="78" spans="1:13" x14ac:dyDescent="0.25">
      <c r="A78">
        <v>75</v>
      </c>
      <c r="B78" t="s">
        <v>82</v>
      </c>
      <c r="C78" t="s">
        <v>1230</v>
      </c>
      <c r="D78" t="s">
        <v>1234</v>
      </c>
      <c r="E78">
        <v>982</v>
      </c>
      <c r="F78">
        <v>144</v>
      </c>
      <c r="G78" t="s">
        <v>1272</v>
      </c>
      <c r="H78" s="2">
        <v>42432</v>
      </c>
      <c r="I78" s="2">
        <v>42452</v>
      </c>
      <c r="J78" t="s">
        <v>1286</v>
      </c>
      <c r="K78">
        <v>134337.60000000001</v>
      </c>
      <c r="L78">
        <v>2121.12</v>
      </c>
      <c r="M78">
        <v>52540</v>
      </c>
    </row>
    <row r="79" spans="1:13" x14ac:dyDescent="0.25">
      <c r="A79">
        <v>76</v>
      </c>
      <c r="B79" t="s">
        <v>83</v>
      </c>
      <c r="C79" t="s">
        <v>1220</v>
      </c>
      <c r="D79" t="s">
        <v>1213</v>
      </c>
      <c r="E79">
        <v>587</v>
      </c>
      <c r="F79">
        <v>565</v>
      </c>
      <c r="G79" t="s">
        <v>1260</v>
      </c>
      <c r="H79" s="2">
        <v>42531</v>
      </c>
      <c r="I79" s="2">
        <v>42546</v>
      </c>
      <c r="J79" t="s">
        <v>1283</v>
      </c>
      <c r="K79">
        <v>315072.25</v>
      </c>
      <c r="L79">
        <v>4974.8249999999998</v>
      </c>
      <c r="M79">
        <v>76582</v>
      </c>
    </row>
    <row r="80" spans="1:13" x14ac:dyDescent="0.25">
      <c r="A80">
        <v>77</v>
      </c>
      <c r="B80" t="s">
        <v>84</v>
      </c>
      <c r="C80" t="s">
        <v>1214</v>
      </c>
      <c r="D80" t="s">
        <v>1213</v>
      </c>
      <c r="E80">
        <v>283</v>
      </c>
      <c r="F80">
        <v>733</v>
      </c>
      <c r="G80" t="s">
        <v>1260</v>
      </c>
      <c r="H80" s="2">
        <v>43230</v>
      </c>
      <c r="I80" s="2">
        <v>43241</v>
      </c>
      <c r="J80" t="s">
        <v>1287</v>
      </c>
      <c r="K80">
        <v>197067.05</v>
      </c>
      <c r="L80">
        <v>3111.585</v>
      </c>
      <c r="M80">
        <v>115365</v>
      </c>
    </row>
    <row r="81" spans="1:13" x14ac:dyDescent="0.25">
      <c r="A81">
        <v>78</v>
      </c>
      <c r="B81" t="s">
        <v>85</v>
      </c>
      <c r="C81" t="s">
        <v>1223</v>
      </c>
      <c r="D81" t="s">
        <v>1234</v>
      </c>
      <c r="E81">
        <v>71</v>
      </c>
      <c r="F81">
        <v>969</v>
      </c>
      <c r="G81" t="s">
        <v>1263</v>
      </c>
      <c r="H81" s="2">
        <v>42821</v>
      </c>
      <c r="I81" s="2">
        <v>42836</v>
      </c>
      <c r="J81" t="s">
        <v>1282</v>
      </c>
      <c r="K81">
        <v>65359.05</v>
      </c>
      <c r="L81">
        <v>1031.9849999999999</v>
      </c>
      <c r="M81">
        <v>54281</v>
      </c>
    </row>
    <row r="82" spans="1:13" x14ac:dyDescent="0.25">
      <c r="A82">
        <v>79</v>
      </c>
      <c r="B82" t="s">
        <v>86</v>
      </c>
      <c r="C82" t="s">
        <v>1237</v>
      </c>
      <c r="D82" t="s">
        <v>1240</v>
      </c>
      <c r="E82">
        <v>487</v>
      </c>
      <c r="F82">
        <v>33</v>
      </c>
      <c r="G82" t="s">
        <v>1271</v>
      </c>
      <c r="H82" s="2">
        <v>43038</v>
      </c>
      <c r="I82" s="2">
        <v>43049</v>
      </c>
      <c r="J82" t="s">
        <v>1286</v>
      </c>
      <c r="K82">
        <v>15267.45</v>
      </c>
      <c r="L82">
        <v>241.065</v>
      </c>
      <c r="M82">
        <v>3101</v>
      </c>
    </row>
    <row r="83" spans="1:13" x14ac:dyDescent="0.25">
      <c r="A83">
        <v>80</v>
      </c>
      <c r="B83" t="s">
        <v>87</v>
      </c>
      <c r="C83" t="s">
        <v>1236</v>
      </c>
      <c r="D83" t="s">
        <v>1234</v>
      </c>
      <c r="E83">
        <v>960</v>
      </c>
      <c r="F83">
        <v>98</v>
      </c>
      <c r="G83" t="s">
        <v>1269</v>
      </c>
      <c r="H83" s="2">
        <v>42626</v>
      </c>
      <c r="I83" s="2">
        <v>42651</v>
      </c>
      <c r="J83" t="s">
        <v>1283</v>
      </c>
      <c r="K83">
        <v>89376</v>
      </c>
      <c r="L83">
        <v>1411.2</v>
      </c>
      <c r="M83">
        <v>21550</v>
      </c>
    </row>
    <row r="84" spans="1:13" x14ac:dyDescent="0.25">
      <c r="A84">
        <v>81</v>
      </c>
      <c r="B84" t="s">
        <v>88</v>
      </c>
      <c r="C84" t="s">
        <v>1236</v>
      </c>
      <c r="D84" t="s">
        <v>1234</v>
      </c>
      <c r="E84">
        <v>110</v>
      </c>
      <c r="F84">
        <v>108</v>
      </c>
      <c r="G84" t="s">
        <v>1269</v>
      </c>
      <c r="H84" s="2">
        <v>43286</v>
      </c>
      <c r="I84" s="2">
        <v>43307</v>
      </c>
      <c r="J84" t="s">
        <v>1285</v>
      </c>
      <c r="K84">
        <v>11286</v>
      </c>
      <c r="L84">
        <v>178.2</v>
      </c>
      <c r="M84">
        <v>5088</v>
      </c>
    </row>
    <row r="85" spans="1:13" x14ac:dyDescent="0.25">
      <c r="A85">
        <v>82</v>
      </c>
      <c r="B85" t="s">
        <v>89</v>
      </c>
      <c r="C85" t="s">
        <v>1235</v>
      </c>
      <c r="D85" t="s">
        <v>1240</v>
      </c>
      <c r="E85">
        <v>824</v>
      </c>
      <c r="F85">
        <v>59</v>
      </c>
      <c r="G85" t="s">
        <v>1270</v>
      </c>
      <c r="H85" s="2">
        <v>42371</v>
      </c>
      <c r="I85" s="2">
        <v>42406</v>
      </c>
      <c r="J85" t="s">
        <v>1284</v>
      </c>
      <c r="K85">
        <v>46185.2</v>
      </c>
      <c r="L85">
        <v>729.24</v>
      </c>
      <c r="M85">
        <v>33899</v>
      </c>
    </row>
    <row r="86" spans="1:13" x14ac:dyDescent="0.25">
      <c r="A86">
        <v>83</v>
      </c>
      <c r="B86" t="s">
        <v>90</v>
      </c>
      <c r="C86" t="s">
        <v>1228</v>
      </c>
      <c r="D86" t="s">
        <v>1213</v>
      </c>
      <c r="E86">
        <v>556</v>
      </c>
      <c r="F86">
        <v>133</v>
      </c>
      <c r="G86" t="s">
        <v>1263</v>
      </c>
      <c r="H86" s="2">
        <v>42449</v>
      </c>
      <c r="I86" s="2">
        <v>42465</v>
      </c>
      <c r="J86" t="s">
        <v>1286</v>
      </c>
      <c r="K86">
        <v>70250.600000000006</v>
      </c>
      <c r="L86">
        <v>1109.22</v>
      </c>
      <c r="M86">
        <v>50164</v>
      </c>
    </row>
    <row r="87" spans="1:13" x14ac:dyDescent="0.25">
      <c r="A87">
        <v>84</v>
      </c>
      <c r="B87" t="s">
        <v>91</v>
      </c>
      <c r="C87" t="s">
        <v>1221</v>
      </c>
      <c r="D87" t="s">
        <v>1234</v>
      </c>
      <c r="E87">
        <v>880</v>
      </c>
      <c r="F87">
        <v>303</v>
      </c>
      <c r="G87" t="s">
        <v>1264</v>
      </c>
      <c r="H87" s="2">
        <v>42806</v>
      </c>
      <c r="I87" s="2">
        <v>42819</v>
      </c>
      <c r="J87" t="s">
        <v>1287</v>
      </c>
      <c r="K87">
        <v>253308</v>
      </c>
      <c r="L87">
        <v>3999.6</v>
      </c>
      <c r="M87">
        <v>10688</v>
      </c>
    </row>
    <row r="88" spans="1:13" x14ac:dyDescent="0.25">
      <c r="A88">
        <v>85</v>
      </c>
      <c r="B88" t="s">
        <v>92</v>
      </c>
      <c r="C88" t="s">
        <v>1226</v>
      </c>
      <c r="D88" t="s">
        <v>1234</v>
      </c>
      <c r="E88">
        <v>445</v>
      </c>
      <c r="F88">
        <v>55</v>
      </c>
      <c r="G88" t="s">
        <v>1266</v>
      </c>
      <c r="H88" s="2">
        <v>42896</v>
      </c>
      <c r="I88" s="2">
        <v>42908</v>
      </c>
      <c r="J88" t="s">
        <v>1282</v>
      </c>
      <c r="K88">
        <v>23251.25</v>
      </c>
      <c r="L88">
        <v>367.125</v>
      </c>
      <c r="M88">
        <v>19773</v>
      </c>
    </row>
    <row r="89" spans="1:13" x14ac:dyDescent="0.25">
      <c r="A89">
        <v>86</v>
      </c>
      <c r="B89" t="s">
        <v>93</v>
      </c>
      <c r="C89" t="s">
        <v>1241</v>
      </c>
      <c r="D89" t="s">
        <v>1234</v>
      </c>
      <c r="E89">
        <v>212</v>
      </c>
      <c r="F89">
        <v>124</v>
      </c>
      <c r="G89" t="s">
        <v>1271</v>
      </c>
      <c r="H89" s="2">
        <v>42641</v>
      </c>
      <c r="I89" s="2">
        <v>42657</v>
      </c>
      <c r="J89" t="s">
        <v>1284</v>
      </c>
      <c r="K89">
        <v>24973.599999999999</v>
      </c>
      <c r="L89">
        <v>394.32</v>
      </c>
      <c r="M89">
        <v>9010</v>
      </c>
    </row>
    <row r="90" spans="1:13" x14ac:dyDescent="0.25">
      <c r="A90">
        <v>87</v>
      </c>
      <c r="B90" t="s">
        <v>94</v>
      </c>
      <c r="C90" t="s">
        <v>1241</v>
      </c>
      <c r="D90" t="s">
        <v>1234</v>
      </c>
      <c r="E90">
        <v>469</v>
      </c>
      <c r="F90">
        <v>109</v>
      </c>
      <c r="G90" t="s">
        <v>1271</v>
      </c>
      <c r="H90" s="2">
        <v>43112</v>
      </c>
      <c r="I90" s="2">
        <v>43126</v>
      </c>
      <c r="J90" t="s">
        <v>1286</v>
      </c>
      <c r="K90">
        <v>48564.95</v>
      </c>
      <c r="L90">
        <v>766.81499999999994</v>
      </c>
      <c r="M90">
        <v>27691</v>
      </c>
    </row>
    <row r="91" spans="1:13" x14ac:dyDescent="0.25">
      <c r="A91">
        <v>88</v>
      </c>
      <c r="B91" t="s">
        <v>95</v>
      </c>
      <c r="C91" t="s">
        <v>1215</v>
      </c>
      <c r="D91" t="s">
        <v>1213</v>
      </c>
      <c r="E91">
        <v>562</v>
      </c>
      <c r="F91">
        <v>994</v>
      </c>
      <c r="G91" t="s">
        <v>1261</v>
      </c>
      <c r="H91" s="2">
        <v>43280</v>
      </c>
      <c r="I91" s="2">
        <v>43310</v>
      </c>
      <c r="J91" t="s">
        <v>1290</v>
      </c>
      <c r="K91">
        <v>530696.6</v>
      </c>
      <c r="L91">
        <v>8379.42</v>
      </c>
      <c r="M91">
        <v>302390</v>
      </c>
    </row>
    <row r="92" spans="1:13" x14ac:dyDescent="0.25">
      <c r="A92">
        <v>89</v>
      </c>
      <c r="B92" t="s">
        <v>96</v>
      </c>
      <c r="C92" t="s">
        <v>1228</v>
      </c>
      <c r="D92" t="s">
        <v>1213</v>
      </c>
      <c r="E92">
        <v>570</v>
      </c>
      <c r="F92">
        <v>123</v>
      </c>
      <c r="G92" t="s">
        <v>1263</v>
      </c>
      <c r="H92" s="2">
        <v>43051</v>
      </c>
      <c r="I92" s="2">
        <v>43081</v>
      </c>
      <c r="J92" t="s">
        <v>1285</v>
      </c>
      <c r="K92">
        <v>66604.5</v>
      </c>
      <c r="L92">
        <v>1051.6499999999999</v>
      </c>
      <c r="M92">
        <v>64807</v>
      </c>
    </row>
    <row r="93" spans="1:13" x14ac:dyDescent="0.25">
      <c r="A93">
        <v>90</v>
      </c>
      <c r="B93" t="s">
        <v>97</v>
      </c>
      <c r="C93" t="s">
        <v>1242</v>
      </c>
      <c r="D93" t="s">
        <v>1240</v>
      </c>
      <c r="E93">
        <v>937</v>
      </c>
      <c r="F93">
        <v>62</v>
      </c>
      <c r="G93" t="s">
        <v>1271</v>
      </c>
      <c r="H93" s="2">
        <v>42408</v>
      </c>
      <c r="I93" s="2">
        <v>42438</v>
      </c>
      <c r="J93" t="s">
        <v>1282</v>
      </c>
      <c r="K93">
        <v>55189.3</v>
      </c>
      <c r="L93">
        <v>871.41</v>
      </c>
      <c r="M93">
        <v>38589</v>
      </c>
    </row>
    <row r="94" spans="1:13" x14ac:dyDescent="0.25">
      <c r="A94">
        <v>91</v>
      </c>
      <c r="B94" t="s">
        <v>98</v>
      </c>
      <c r="C94" t="s">
        <v>1215</v>
      </c>
      <c r="D94" t="s">
        <v>1213</v>
      </c>
      <c r="E94">
        <v>466</v>
      </c>
      <c r="F94">
        <v>977</v>
      </c>
      <c r="G94" t="s">
        <v>1261</v>
      </c>
      <c r="H94" s="2">
        <v>43103</v>
      </c>
      <c r="I94" s="2">
        <v>43121</v>
      </c>
      <c r="J94" t="s">
        <v>1283</v>
      </c>
      <c r="K94">
        <v>432517.9</v>
      </c>
      <c r="L94">
        <v>6829.23</v>
      </c>
      <c r="M94">
        <v>180344</v>
      </c>
    </row>
    <row r="95" spans="1:13" x14ac:dyDescent="0.25">
      <c r="A95">
        <v>92</v>
      </c>
      <c r="B95" t="s">
        <v>99</v>
      </c>
      <c r="C95" t="s">
        <v>1227</v>
      </c>
      <c r="D95" t="s">
        <v>1213</v>
      </c>
      <c r="E95">
        <v>728</v>
      </c>
      <c r="F95">
        <v>65</v>
      </c>
      <c r="G95" t="s">
        <v>1267</v>
      </c>
      <c r="H95" s="2">
        <v>43172</v>
      </c>
      <c r="I95" s="2">
        <v>43185</v>
      </c>
      <c r="J95" t="s">
        <v>1282</v>
      </c>
      <c r="K95">
        <v>44954</v>
      </c>
      <c r="L95">
        <v>709.8</v>
      </c>
      <c r="M95">
        <v>3790</v>
      </c>
    </row>
    <row r="96" spans="1:13" x14ac:dyDescent="0.25">
      <c r="A96">
        <v>93</v>
      </c>
      <c r="B96" t="s">
        <v>100</v>
      </c>
      <c r="C96" t="s">
        <v>1223</v>
      </c>
      <c r="D96" t="s">
        <v>1234</v>
      </c>
      <c r="E96">
        <v>812</v>
      </c>
      <c r="F96">
        <v>817</v>
      </c>
      <c r="G96" t="s">
        <v>1263</v>
      </c>
      <c r="H96" s="2">
        <v>43074</v>
      </c>
      <c r="I96" s="2">
        <v>43091</v>
      </c>
      <c r="J96" t="s">
        <v>1290</v>
      </c>
      <c r="K96">
        <v>630233.80000000005</v>
      </c>
      <c r="L96">
        <v>9951.06</v>
      </c>
      <c r="M96">
        <v>533001</v>
      </c>
    </row>
    <row r="97" spans="1:13" x14ac:dyDescent="0.25">
      <c r="A97">
        <v>94</v>
      </c>
      <c r="B97" t="s">
        <v>101</v>
      </c>
      <c r="C97" t="s">
        <v>1220</v>
      </c>
      <c r="D97" t="s">
        <v>1213</v>
      </c>
      <c r="E97">
        <v>288</v>
      </c>
      <c r="F97">
        <v>671</v>
      </c>
      <c r="G97" t="s">
        <v>1260</v>
      </c>
      <c r="H97" s="2">
        <v>43265</v>
      </c>
      <c r="I97" s="2">
        <v>43290</v>
      </c>
      <c r="J97" t="s">
        <v>1285</v>
      </c>
      <c r="K97">
        <v>183585.6</v>
      </c>
      <c r="L97">
        <v>2898.72</v>
      </c>
      <c r="M97">
        <v>68452</v>
      </c>
    </row>
    <row r="98" spans="1:13" x14ac:dyDescent="0.25">
      <c r="A98">
        <v>95</v>
      </c>
      <c r="B98" t="s">
        <v>102</v>
      </c>
      <c r="C98" t="s">
        <v>1241</v>
      </c>
      <c r="D98" t="s">
        <v>1234</v>
      </c>
      <c r="E98">
        <v>586</v>
      </c>
      <c r="F98">
        <v>127</v>
      </c>
      <c r="G98" t="s">
        <v>1271</v>
      </c>
      <c r="H98" s="2">
        <v>43149</v>
      </c>
      <c r="I98" s="2">
        <v>43179</v>
      </c>
      <c r="J98" t="s">
        <v>1284</v>
      </c>
      <c r="K98">
        <v>70700.899999999994</v>
      </c>
      <c r="L98">
        <v>1116.33</v>
      </c>
      <c r="M98">
        <v>27571</v>
      </c>
    </row>
    <row r="99" spans="1:13" x14ac:dyDescent="0.25">
      <c r="A99">
        <v>96</v>
      </c>
      <c r="B99" t="s">
        <v>103</v>
      </c>
      <c r="C99" t="s">
        <v>1231</v>
      </c>
      <c r="D99" t="s">
        <v>1213</v>
      </c>
      <c r="E99">
        <v>685</v>
      </c>
      <c r="F99">
        <v>218</v>
      </c>
      <c r="G99" t="s">
        <v>1263</v>
      </c>
      <c r="H99" s="2">
        <v>42523</v>
      </c>
      <c r="I99" s="2">
        <v>42554</v>
      </c>
      <c r="J99" t="s">
        <v>1282</v>
      </c>
      <c r="K99">
        <v>141863.5</v>
      </c>
      <c r="L99">
        <v>2239.9499999999998</v>
      </c>
      <c r="M99">
        <v>84716</v>
      </c>
    </row>
    <row r="100" spans="1:13" x14ac:dyDescent="0.25">
      <c r="A100">
        <v>97</v>
      </c>
      <c r="B100" t="s">
        <v>104</v>
      </c>
      <c r="C100" t="s">
        <v>1228</v>
      </c>
      <c r="D100" t="s">
        <v>1213</v>
      </c>
      <c r="E100">
        <v>540</v>
      </c>
      <c r="F100">
        <v>124</v>
      </c>
      <c r="G100" t="s">
        <v>1263</v>
      </c>
      <c r="H100" s="2">
        <v>43016</v>
      </c>
      <c r="I100" s="2">
        <v>43051</v>
      </c>
      <c r="J100" t="s">
        <v>1282</v>
      </c>
      <c r="K100">
        <v>63612</v>
      </c>
      <c r="L100">
        <v>1004.4</v>
      </c>
      <c r="M100">
        <v>43542</v>
      </c>
    </row>
    <row r="101" spans="1:13" x14ac:dyDescent="0.25">
      <c r="A101">
        <v>98</v>
      </c>
      <c r="B101" t="s">
        <v>105</v>
      </c>
      <c r="C101" t="s">
        <v>1215</v>
      </c>
      <c r="D101" t="s">
        <v>1213</v>
      </c>
      <c r="E101">
        <v>956</v>
      </c>
      <c r="F101">
        <v>795</v>
      </c>
      <c r="G101" t="s">
        <v>1261</v>
      </c>
      <c r="H101" s="2">
        <v>43095</v>
      </c>
      <c r="I101" s="2">
        <v>43121</v>
      </c>
      <c r="J101" t="s">
        <v>1285</v>
      </c>
      <c r="K101">
        <v>722019</v>
      </c>
      <c r="L101">
        <v>11400.3</v>
      </c>
      <c r="M101">
        <v>133424</v>
      </c>
    </row>
    <row r="102" spans="1:13" x14ac:dyDescent="0.25">
      <c r="A102">
        <v>99</v>
      </c>
      <c r="B102" t="s">
        <v>106</v>
      </c>
      <c r="C102" t="s">
        <v>1214</v>
      </c>
      <c r="D102" t="s">
        <v>1213</v>
      </c>
      <c r="E102">
        <v>580</v>
      </c>
      <c r="F102">
        <v>626</v>
      </c>
      <c r="G102" t="s">
        <v>1260</v>
      </c>
      <c r="H102" s="2">
        <v>42590</v>
      </c>
      <c r="I102" s="2">
        <v>42608</v>
      </c>
      <c r="J102" t="s">
        <v>1282</v>
      </c>
      <c r="K102">
        <v>344926</v>
      </c>
      <c r="L102">
        <v>5446.2</v>
      </c>
      <c r="M102">
        <v>200010</v>
      </c>
    </row>
    <row r="103" spans="1:13" x14ac:dyDescent="0.25">
      <c r="A103">
        <v>100</v>
      </c>
      <c r="B103" t="s">
        <v>107</v>
      </c>
      <c r="C103" t="s">
        <v>1214</v>
      </c>
      <c r="D103" t="s">
        <v>1213</v>
      </c>
      <c r="E103">
        <v>350</v>
      </c>
      <c r="F103">
        <v>619</v>
      </c>
      <c r="G103" t="s">
        <v>1260</v>
      </c>
      <c r="H103" s="2">
        <v>43264</v>
      </c>
      <c r="I103" s="2">
        <v>43283</v>
      </c>
      <c r="J103" t="s">
        <v>1282</v>
      </c>
      <c r="K103">
        <v>205817.5</v>
      </c>
      <c r="L103">
        <v>3249.75</v>
      </c>
      <c r="M103">
        <v>98147</v>
      </c>
    </row>
    <row r="104" spans="1:13" x14ac:dyDescent="0.25">
      <c r="A104">
        <v>101</v>
      </c>
      <c r="B104" t="s">
        <v>108</v>
      </c>
      <c r="C104" t="s">
        <v>1223</v>
      </c>
      <c r="D104" t="s">
        <v>1234</v>
      </c>
      <c r="E104">
        <v>948</v>
      </c>
      <c r="F104">
        <v>1009</v>
      </c>
      <c r="G104" t="s">
        <v>1263</v>
      </c>
      <c r="H104" s="2">
        <v>42767</v>
      </c>
      <c r="I104" s="2">
        <v>42789</v>
      </c>
      <c r="J104" t="s">
        <v>1290</v>
      </c>
      <c r="K104">
        <v>908705.4</v>
      </c>
      <c r="L104">
        <v>14347.98</v>
      </c>
      <c r="M104">
        <v>173209</v>
      </c>
    </row>
    <row r="105" spans="1:13" x14ac:dyDescent="0.25">
      <c r="A105">
        <v>102</v>
      </c>
      <c r="B105" t="s">
        <v>109</v>
      </c>
      <c r="C105" t="s">
        <v>1230</v>
      </c>
      <c r="D105" t="s">
        <v>1234</v>
      </c>
      <c r="E105">
        <v>482</v>
      </c>
      <c r="F105">
        <v>138</v>
      </c>
      <c r="G105" t="s">
        <v>1272</v>
      </c>
      <c r="H105" s="2">
        <v>43241</v>
      </c>
      <c r="I105" s="2">
        <v>43274</v>
      </c>
      <c r="J105" t="s">
        <v>1284</v>
      </c>
      <c r="K105">
        <v>63190.2</v>
      </c>
      <c r="L105">
        <v>997.74</v>
      </c>
      <c r="M105">
        <v>29304</v>
      </c>
    </row>
    <row r="106" spans="1:13" x14ac:dyDescent="0.25">
      <c r="A106">
        <v>103</v>
      </c>
      <c r="B106" t="s">
        <v>110</v>
      </c>
      <c r="C106" t="s">
        <v>1224</v>
      </c>
      <c r="D106" t="s">
        <v>1213</v>
      </c>
      <c r="E106">
        <v>303</v>
      </c>
      <c r="F106">
        <v>1420</v>
      </c>
      <c r="G106" t="s">
        <v>1266</v>
      </c>
      <c r="H106" s="2">
        <v>42528</v>
      </c>
      <c r="I106" s="2">
        <v>42540</v>
      </c>
      <c r="J106" t="s">
        <v>1287</v>
      </c>
      <c r="K106">
        <v>408747</v>
      </c>
      <c r="L106">
        <v>6453.9</v>
      </c>
      <c r="M106">
        <v>377626</v>
      </c>
    </row>
    <row r="107" spans="1:13" x14ac:dyDescent="0.25">
      <c r="A107">
        <v>104</v>
      </c>
      <c r="B107" t="s">
        <v>111</v>
      </c>
      <c r="C107" t="s">
        <v>1219</v>
      </c>
      <c r="D107" t="s">
        <v>1234</v>
      </c>
      <c r="E107">
        <v>139</v>
      </c>
      <c r="F107">
        <v>1616</v>
      </c>
      <c r="G107" t="s">
        <v>1263</v>
      </c>
      <c r="H107" s="2">
        <v>42573</v>
      </c>
      <c r="I107" s="2">
        <v>42603</v>
      </c>
      <c r="J107" t="s">
        <v>1285</v>
      </c>
      <c r="K107">
        <v>213392.8</v>
      </c>
      <c r="L107">
        <v>3369.3599999999997</v>
      </c>
      <c r="M107">
        <v>192368</v>
      </c>
    </row>
    <row r="108" spans="1:13" x14ac:dyDescent="0.25">
      <c r="A108">
        <v>105</v>
      </c>
      <c r="B108" t="s">
        <v>112</v>
      </c>
      <c r="C108" t="s">
        <v>1228</v>
      </c>
      <c r="D108" t="s">
        <v>1213</v>
      </c>
      <c r="E108">
        <v>341</v>
      </c>
      <c r="F108">
        <v>106</v>
      </c>
      <c r="G108" t="s">
        <v>1263</v>
      </c>
      <c r="H108" s="2">
        <v>43016</v>
      </c>
      <c r="I108" s="2">
        <v>43037</v>
      </c>
      <c r="J108" t="s">
        <v>1284</v>
      </c>
      <c r="K108">
        <v>34338.699999999997</v>
      </c>
      <c r="L108">
        <v>542.18999999999994</v>
      </c>
      <c r="M108">
        <v>5488</v>
      </c>
    </row>
    <row r="109" spans="1:13" x14ac:dyDescent="0.25">
      <c r="A109">
        <v>106</v>
      </c>
      <c r="B109" t="s">
        <v>113</v>
      </c>
      <c r="C109" t="s">
        <v>1215</v>
      </c>
      <c r="D109" t="s">
        <v>1213</v>
      </c>
      <c r="E109">
        <v>709</v>
      </c>
      <c r="F109">
        <v>985</v>
      </c>
      <c r="G109" t="s">
        <v>1261</v>
      </c>
      <c r="H109" s="2">
        <v>42811</v>
      </c>
      <c r="I109" s="2">
        <v>42827</v>
      </c>
      <c r="J109" t="s">
        <v>1287</v>
      </c>
      <c r="K109">
        <v>663446.75</v>
      </c>
      <c r="L109">
        <v>10475.475</v>
      </c>
      <c r="M109">
        <v>222087</v>
      </c>
    </row>
    <row r="110" spans="1:13" x14ac:dyDescent="0.25">
      <c r="A110">
        <v>107</v>
      </c>
      <c r="B110" t="s">
        <v>114</v>
      </c>
      <c r="C110" t="s">
        <v>1215</v>
      </c>
      <c r="D110" t="s">
        <v>1213</v>
      </c>
      <c r="E110">
        <v>949</v>
      </c>
      <c r="F110">
        <v>867</v>
      </c>
      <c r="G110" t="s">
        <v>1261</v>
      </c>
      <c r="H110" s="2">
        <v>43171</v>
      </c>
      <c r="I110" s="2">
        <v>43193</v>
      </c>
      <c r="J110" t="s">
        <v>1288</v>
      </c>
      <c r="K110">
        <v>781643.85</v>
      </c>
      <c r="L110">
        <v>12341.744999999999</v>
      </c>
      <c r="M110">
        <v>93910</v>
      </c>
    </row>
    <row r="111" spans="1:13" x14ac:dyDescent="0.25">
      <c r="A111">
        <v>108</v>
      </c>
      <c r="B111" t="s">
        <v>115</v>
      </c>
      <c r="C111" t="s">
        <v>1215</v>
      </c>
      <c r="D111" t="s">
        <v>1213</v>
      </c>
      <c r="E111">
        <v>529</v>
      </c>
      <c r="F111">
        <v>824</v>
      </c>
      <c r="G111" t="s">
        <v>1261</v>
      </c>
      <c r="H111" s="2">
        <v>43266</v>
      </c>
      <c r="I111" s="2">
        <v>43295</v>
      </c>
      <c r="J111" t="s">
        <v>1284</v>
      </c>
      <c r="K111">
        <v>414101.2</v>
      </c>
      <c r="L111">
        <v>6538.44</v>
      </c>
      <c r="M111">
        <v>246543</v>
      </c>
    </row>
    <row r="112" spans="1:13" x14ac:dyDescent="0.25">
      <c r="A112">
        <v>109</v>
      </c>
      <c r="B112" t="s">
        <v>116</v>
      </c>
      <c r="C112" t="s">
        <v>1222</v>
      </c>
      <c r="D112" t="s">
        <v>1213</v>
      </c>
      <c r="E112">
        <v>78</v>
      </c>
      <c r="F112">
        <v>913</v>
      </c>
      <c r="G112" t="s">
        <v>1265</v>
      </c>
      <c r="H112" s="2">
        <v>42572</v>
      </c>
      <c r="I112" s="2">
        <v>42589</v>
      </c>
      <c r="J112" t="s">
        <v>1285</v>
      </c>
      <c r="K112">
        <v>67653.3</v>
      </c>
      <c r="L112">
        <v>1068.21</v>
      </c>
      <c r="M112">
        <v>18331</v>
      </c>
    </row>
    <row r="113" spans="1:13" x14ac:dyDescent="0.25">
      <c r="A113">
        <v>110</v>
      </c>
      <c r="B113" t="s">
        <v>117</v>
      </c>
      <c r="C113" t="s">
        <v>1214</v>
      </c>
      <c r="D113" t="s">
        <v>1213</v>
      </c>
      <c r="E113">
        <v>284</v>
      </c>
      <c r="F113">
        <v>740</v>
      </c>
      <c r="G113" t="s">
        <v>1260</v>
      </c>
      <c r="H113" s="2">
        <v>43113</v>
      </c>
      <c r="I113" s="2">
        <v>43143</v>
      </c>
      <c r="J113" t="s">
        <v>1284</v>
      </c>
      <c r="K113">
        <v>199652</v>
      </c>
      <c r="L113">
        <v>3152.4</v>
      </c>
      <c r="M113">
        <v>1795</v>
      </c>
    </row>
    <row r="114" spans="1:13" x14ac:dyDescent="0.25">
      <c r="A114">
        <v>111</v>
      </c>
      <c r="B114" t="s">
        <v>118</v>
      </c>
      <c r="C114" t="s">
        <v>1227</v>
      </c>
      <c r="D114" t="s">
        <v>1213</v>
      </c>
      <c r="E114">
        <v>961</v>
      </c>
      <c r="F114">
        <v>77</v>
      </c>
      <c r="G114" t="s">
        <v>1267</v>
      </c>
      <c r="H114" s="2">
        <v>43081</v>
      </c>
      <c r="I114" s="2">
        <v>43104</v>
      </c>
      <c r="J114" t="s">
        <v>1288</v>
      </c>
      <c r="K114">
        <v>70297.149999999994</v>
      </c>
      <c r="L114">
        <v>1109.9549999999999</v>
      </c>
      <c r="M114">
        <v>1200</v>
      </c>
    </row>
    <row r="115" spans="1:13" x14ac:dyDescent="0.25">
      <c r="A115">
        <v>112</v>
      </c>
      <c r="B115" t="s">
        <v>119</v>
      </c>
      <c r="C115" t="s">
        <v>1233</v>
      </c>
      <c r="D115" t="s">
        <v>1234</v>
      </c>
      <c r="E115">
        <v>770</v>
      </c>
      <c r="F115">
        <v>27</v>
      </c>
      <c r="G115" t="s">
        <v>1268</v>
      </c>
      <c r="H115" s="2">
        <v>42724</v>
      </c>
      <c r="I115" s="2">
        <v>42758</v>
      </c>
      <c r="J115" t="s">
        <v>1286</v>
      </c>
      <c r="K115">
        <v>19750.5</v>
      </c>
      <c r="L115">
        <v>311.84999999999997</v>
      </c>
      <c r="M115">
        <v>8228</v>
      </c>
    </row>
    <row r="116" spans="1:13" x14ac:dyDescent="0.25">
      <c r="A116">
        <v>113</v>
      </c>
      <c r="B116" t="s">
        <v>120</v>
      </c>
      <c r="C116" t="s">
        <v>1219</v>
      </c>
      <c r="D116" t="s">
        <v>1234</v>
      </c>
      <c r="E116">
        <v>729</v>
      </c>
      <c r="F116">
        <v>1620</v>
      </c>
      <c r="G116" t="s">
        <v>1263</v>
      </c>
      <c r="H116" s="2">
        <v>43236</v>
      </c>
      <c r="I116" s="2">
        <v>43261</v>
      </c>
      <c r="J116" t="s">
        <v>1283</v>
      </c>
      <c r="K116">
        <v>1121931</v>
      </c>
      <c r="L116">
        <v>17714.7</v>
      </c>
      <c r="M116">
        <v>220688</v>
      </c>
    </row>
    <row r="117" spans="1:13" x14ac:dyDescent="0.25">
      <c r="A117">
        <v>114</v>
      </c>
      <c r="B117" t="s">
        <v>121</v>
      </c>
      <c r="C117" t="s">
        <v>1242</v>
      </c>
      <c r="D117" t="s">
        <v>1240</v>
      </c>
      <c r="E117">
        <v>202</v>
      </c>
      <c r="F117">
        <v>52</v>
      </c>
      <c r="G117" t="s">
        <v>1271</v>
      </c>
      <c r="H117" s="2">
        <v>43247</v>
      </c>
      <c r="I117" s="2">
        <v>43269</v>
      </c>
      <c r="J117" t="s">
        <v>1282</v>
      </c>
      <c r="K117">
        <v>9978.7999999999993</v>
      </c>
      <c r="L117">
        <v>157.56</v>
      </c>
      <c r="M117">
        <v>3531</v>
      </c>
    </row>
    <row r="118" spans="1:13" x14ac:dyDescent="0.25">
      <c r="A118">
        <v>115</v>
      </c>
      <c r="B118" t="s">
        <v>122</v>
      </c>
      <c r="C118" t="s">
        <v>1215</v>
      </c>
      <c r="D118" t="s">
        <v>1213</v>
      </c>
      <c r="E118">
        <v>261</v>
      </c>
      <c r="F118">
        <v>871</v>
      </c>
      <c r="G118" t="s">
        <v>1261</v>
      </c>
      <c r="H118" s="2">
        <v>43249</v>
      </c>
      <c r="I118" s="2">
        <v>43281</v>
      </c>
      <c r="J118" t="s">
        <v>1289</v>
      </c>
      <c r="K118">
        <v>215964.45</v>
      </c>
      <c r="L118">
        <v>3409.9649999999997</v>
      </c>
      <c r="M118">
        <v>133711</v>
      </c>
    </row>
    <row r="119" spans="1:13" x14ac:dyDescent="0.25">
      <c r="A119">
        <v>116</v>
      </c>
      <c r="B119" t="s">
        <v>123</v>
      </c>
      <c r="C119" t="s">
        <v>1229</v>
      </c>
      <c r="D119" t="s">
        <v>1234</v>
      </c>
      <c r="E119">
        <v>306</v>
      </c>
      <c r="F119">
        <v>1171</v>
      </c>
      <c r="G119" t="s">
        <v>1272</v>
      </c>
      <c r="H119" s="2">
        <v>42922</v>
      </c>
      <c r="I119" s="2">
        <v>42955</v>
      </c>
      <c r="J119" t="s">
        <v>1282</v>
      </c>
      <c r="K119">
        <v>340409.7</v>
      </c>
      <c r="L119">
        <v>5374.8899999999994</v>
      </c>
      <c r="M119">
        <v>8800</v>
      </c>
    </row>
    <row r="120" spans="1:13" x14ac:dyDescent="0.25">
      <c r="A120">
        <v>117</v>
      </c>
      <c r="B120" t="s">
        <v>124</v>
      </c>
      <c r="C120" t="s">
        <v>1223</v>
      </c>
      <c r="D120" t="s">
        <v>1234</v>
      </c>
      <c r="E120">
        <v>634</v>
      </c>
      <c r="F120">
        <v>859</v>
      </c>
      <c r="G120" t="s">
        <v>1263</v>
      </c>
      <c r="H120" s="2">
        <v>42390</v>
      </c>
      <c r="I120" s="2">
        <v>42425</v>
      </c>
      <c r="J120" t="s">
        <v>1286</v>
      </c>
      <c r="K120">
        <v>517375.7</v>
      </c>
      <c r="L120">
        <v>8169.09</v>
      </c>
      <c r="M120">
        <v>485550</v>
      </c>
    </row>
    <row r="121" spans="1:13" x14ac:dyDescent="0.25">
      <c r="A121">
        <v>118</v>
      </c>
      <c r="B121" t="s">
        <v>125</v>
      </c>
      <c r="C121" t="s">
        <v>1214</v>
      </c>
      <c r="D121" t="s">
        <v>1213</v>
      </c>
      <c r="E121">
        <v>307</v>
      </c>
      <c r="F121">
        <v>731</v>
      </c>
      <c r="G121" t="s">
        <v>1260</v>
      </c>
      <c r="H121" s="2">
        <v>42496</v>
      </c>
      <c r="I121" s="2">
        <v>42517</v>
      </c>
      <c r="J121" t="s">
        <v>1286</v>
      </c>
      <c r="K121">
        <v>213196.15</v>
      </c>
      <c r="L121">
        <v>3366.2549999999997</v>
      </c>
      <c r="M121">
        <v>180565</v>
      </c>
    </row>
    <row r="122" spans="1:13" x14ac:dyDescent="0.25">
      <c r="A122">
        <v>119</v>
      </c>
      <c r="B122" t="s">
        <v>126</v>
      </c>
      <c r="C122" t="s">
        <v>1224</v>
      </c>
      <c r="D122" t="s">
        <v>1213</v>
      </c>
      <c r="E122">
        <v>624</v>
      </c>
      <c r="F122">
        <v>1307</v>
      </c>
      <c r="G122" t="s">
        <v>1266</v>
      </c>
      <c r="H122" s="2">
        <v>42584</v>
      </c>
      <c r="I122" s="2">
        <v>42615</v>
      </c>
      <c r="J122" t="s">
        <v>1282</v>
      </c>
      <c r="K122">
        <v>774789.6</v>
      </c>
      <c r="L122">
        <v>12233.52</v>
      </c>
      <c r="M122">
        <v>182128</v>
      </c>
    </row>
    <row r="123" spans="1:13" x14ac:dyDescent="0.25">
      <c r="A123">
        <v>120</v>
      </c>
      <c r="B123" t="s">
        <v>127</v>
      </c>
      <c r="C123" t="s">
        <v>1239</v>
      </c>
      <c r="D123" t="s">
        <v>1234</v>
      </c>
      <c r="E123">
        <v>94</v>
      </c>
      <c r="F123">
        <v>221</v>
      </c>
      <c r="G123" t="s">
        <v>1271</v>
      </c>
      <c r="H123" s="2">
        <v>43220</v>
      </c>
      <c r="I123" s="2">
        <v>43243</v>
      </c>
      <c r="J123" t="s">
        <v>1282</v>
      </c>
      <c r="K123">
        <v>19735.3</v>
      </c>
      <c r="L123">
        <v>311.61</v>
      </c>
      <c r="M123">
        <v>18757</v>
      </c>
    </row>
    <row r="124" spans="1:13" x14ac:dyDescent="0.25">
      <c r="A124">
        <v>121</v>
      </c>
      <c r="B124" t="s">
        <v>128</v>
      </c>
      <c r="C124" t="s">
        <v>1225</v>
      </c>
      <c r="D124" t="s">
        <v>1213</v>
      </c>
      <c r="E124">
        <v>535</v>
      </c>
      <c r="F124">
        <v>178</v>
      </c>
      <c r="G124" t="s">
        <v>1266</v>
      </c>
      <c r="H124" s="2">
        <v>43266</v>
      </c>
      <c r="I124" s="2">
        <v>43284</v>
      </c>
      <c r="J124" t="s">
        <v>1283</v>
      </c>
      <c r="K124">
        <v>90468.5</v>
      </c>
      <c r="L124">
        <v>1428.45</v>
      </c>
      <c r="M124">
        <v>82576</v>
      </c>
    </row>
    <row r="125" spans="1:13" x14ac:dyDescent="0.25">
      <c r="A125">
        <v>122</v>
      </c>
      <c r="B125" t="s">
        <v>129</v>
      </c>
      <c r="C125" t="s">
        <v>1220</v>
      </c>
      <c r="D125" t="s">
        <v>1213</v>
      </c>
      <c r="E125">
        <v>850</v>
      </c>
      <c r="F125">
        <v>617</v>
      </c>
      <c r="G125" t="s">
        <v>1260</v>
      </c>
      <c r="H125" s="2">
        <v>43056</v>
      </c>
      <c r="I125" s="2">
        <v>43087</v>
      </c>
      <c r="J125" t="s">
        <v>1285</v>
      </c>
      <c r="K125">
        <v>498227.5</v>
      </c>
      <c r="L125">
        <v>7866.75</v>
      </c>
      <c r="M125">
        <v>298327</v>
      </c>
    </row>
    <row r="126" spans="1:13" x14ac:dyDescent="0.25">
      <c r="A126">
        <v>123</v>
      </c>
      <c r="B126" t="s">
        <v>130</v>
      </c>
      <c r="C126" t="s">
        <v>1226</v>
      </c>
      <c r="D126" t="s">
        <v>1234</v>
      </c>
      <c r="E126">
        <v>493</v>
      </c>
      <c r="F126">
        <v>50</v>
      </c>
      <c r="G126" t="s">
        <v>1266</v>
      </c>
      <c r="H126" s="2">
        <v>43038</v>
      </c>
      <c r="I126" s="2">
        <v>43059</v>
      </c>
      <c r="J126" t="s">
        <v>1282</v>
      </c>
      <c r="K126">
        <v>23417.5</v>
      </c>
      <c r="L126">
        <v>369.75</v>
      </c>
      <c r="M126">
        <v>12626</v>
      </c>
    </row>
    <row r="127" spans="1:13" x14ac:dyDescent="0.25">
      <c r="A127">
        <v>124</v>
      </c>
      <c r="B127" t="s">
        <v>131</v>
      </c>
      <c r="C127" t="s">
        <v>1224</v>
      </c>
      <c r="D127" t="s">
        <v>1213</v>
      </c>
      <c r="E127">
        <v>355</v>
      </c>
      <c r="F127">
        <v>1340</v>
      </c>
      <c r="G127" t="s">
        <v>1266</v>
      </c>
      <c r="H127" s="2">
        <v>43277</v>
      </c>
      <c r="I127" s="2">
        <v>43312</v>
      </c>
      <c r="J127" t="s">
        <v>1284</v>
      </c>
      <c r="K127">
        <v>451915</v>
      </c>
      <c r="L127">
        <v>7135.5</v>
      </c>
      <c r="M127">
        <v>375941</v>
      </c>
    </row>
    <row r="128" spans="1:13" x14ac:dyDescent="0.25">
      <c r="A128">
        <v>125</v>
      </c>
      <c r="B128" t="s">
        <v>132</v>
      </c>
      <c r="C128" t="s">
        <v>1222</v>
      </c>
      <c r="D128" t="s">
        <v>1213</v>
      </c>
      <c r="E128">
        <v>213</v>
      </c>
      <c r="F128">
        <v>955</v>
      </c>
      <c r="G128" t="s">
        <v>1265</v>
      </c>
      <c r="H128" s="2">
        <v>42619</v>
      </c>
      <c r="I128" s="2">
        <v>42636</v>
      </c>
      <c r="J128" t="s">
        <v>1290</v>
      </c>
      <c r="K128">
        <v>193244.25</v>
      </c>
      <c r="L128">
        <v>3051.2249999999999</v>
      </c>
      <c r="M128">
        <v>171168</v>
      </c>
    </row>
    <row r="129" spans="1:13" x14ac:dyDescent="0.25">
      <c r="A129">
        <v>126</v>
      </c>
      <c r="B129" t="s">
        <v>133</v>
      </c>
      <c r="C129" t="s">
        <v>1241</v>
      </c>
      <c r="D129" t="s">
        <v>1234</v>
      </c>
      <c r="E129">
        <v>581</v>
      </c>
      <c r="F129">
        <v>123</v>
      </c>
      <c r="G129" t="s">
        <v>1271</v>
      </c>
      <c r="H129" s="2">
        <v>42801</v>
      </c>
      <c r="I129" s="2">
        <v>42822</v>
      </c>
      <c r="J129" t="s">
        <v>1282</v>
      </c>
      <c r="K129">
        <v>67889.850000000006</v>
      </c>
      <c r="L129">
        <v>1071.9449999999999</v>
      </c>
      <c r="M129">
        <v>61949</v>
      </c>
    </row>
    <row r="130" spans="1:13" x14ac:dyDescent="0.25">
      <c r="A130">
        <v>127</v>
      </c>
      <c r="B130" t="s">
        <v>134</v>
      </c>
      <c r="C130" t="s">
        <v>1236</v>
      </c>
      <c r="D130" t="s">
        <v>1234</v>
      </c>
      <c r="E130">
        <v>292</v>
      </c>
      <c r="F130">
        <v>102</v>
      </c>
      <c r="G130" t="s">
        <v>1269</v>
      </c>
      <c r="H130" s="2">
        <v>42635</v>
      </c>
      <c r="I130" s="2">
        <v>42647</v>
      </c>
      <c r="J130" t="s">
        <v>1284</v>
      </c>
      <c r="K130">
        <v>28294.799999999999</v>
      </c>
      <c r="L130">
        <v>446.76</v>
      </c>
      <c r="M130">
        <v>12708</v>
      </c>
    </row>
    <row r="131" spans="1:13" x14ac:dyDescent="0.25">
      <c r="A131">
        <v>128</v>
      </c>
      <c r="B131" t="s">
        <v>135</v>
      </c>
      <c r="C131" t="s">
        <v>1221</v>
      </c>
      <c r="D131" t="s">
        <v>1234</v>
      </c>
      <c r="E131">
        <v>744</v>
      </c>
      <c r="F131">
        <v>274</v>
      </c>
      <c r="G131" t="s">
        <v>1264</v>
      </c>
      <c r="H131" s="2">
        <v>42579</v>
      </c>
      <c r="I131" s="2">
        <v>42611</v>
      </c>
      <c r="J131" t="s">
        <v>1286</v>
      </c>
      <c r="K131">
        <v>193663.2</v>
      </c>
      <c r="L131">
        <v>3057.8399999999997</v>
      </c>
      <c r="M131">
        <v>56190</v>
      </c>
    </row>
    <row r="132" spans="1:13" x14ac:dyDescent="0.25">
      <c r="A132">
        <v>129</v>
      </c>
      <c r="B132" t="s">
        <v>136</v>
      </c>
      <c r="C132" t="s">
        <v>1222</v>
      </c>
      <c r="D132" t="s">
        <v>1213</v>
      </c>
      <c r="E132">
        <v>962</v>
      </c>
      <c r="F132">
        <v>977</v>
      </c>
      <c r="G132" t="s">
        <v>1265</v>
      </c>
      <c r="H132" s="2">
        <v>42997</v>
      </c>
      <c r="I132" s="2">
        <v>43030</v>
      </c>
      <c r="J132" t="s">
        <v>1284</v>
      </c>
      <c r="K132">
        <v>892880.3</v>
      </c>
      <c r="L132">
        <v>14098.109999999999</v>
      </c>
      <c r="M132">
        <v>60119</v>
      </c>
    </row>
    <row r="133" spans="1:13" x14ac:dyDescent="0.25">
      <c r="A133">
        <v>130</v>
      </c>
      <c r="B133" t="s">
        <v>137</v>
      </c>
      <c r="C133" t="s">
        <v>1235</v>
      </c>
      <c r="D133" t="s">
        <v>1240</v>
      </c>
      <c r="E133">
        <v>653</v>
      </c>
      <c r="F133">
        <v>54</v>
      </c>
      <c r="G133" t="s">
        <v>1270</v>
      </c>
      <c r="H133" s="2">
        <v>43157</v>
      </c>
      <c r="I133" s="2">
        <v>43176</v>
      </c>
      <c r="J133" t="s">
        <v>1284</v>
      </c>
      <c r="K133">
        <v>33498.9</v>
      </c>
      <c r="L133">
        <v>528.92999999999995</v>
      </c>
      <c r="M133">
        <v>828</v>
      </c>
    </row>
    <row r="134" spans="1:13" x14ac:dyDescent="0.25">
      <c r="A134">
        <v>131</v>
      </c>
      <c r="B134" t="s">
        <v>138</v>
      </c>
      <c r="C134" t="s">
        <v>1222</v>
      </c>
      <c r="D134" t="s">
        <v>1213</v>
      </c>
      <c r="E134">
        <v>799</v>
      </c>
      <c r="F134">
        <v>910</v>
      </c>
      <c r="G134" t="s">
        <v>1265</v>
      </c>
      <c r="H134" s="2">
        <v>43205</v>
      </c>
      <c r="I134" s="2">
        <v>43227</v>
      </c>
      <c r="J134" t="s">
        <v>1286</v>
      </c>
      <c r="K134">
        <v>690735.5</v>
      </c>
      <c r="L134">
        <v>10906.35</v>
      </c>
      <c r="M134">
        <v>309377</v>
      </c>
    </row>
    <row r="135" spans="1:13" x14ac:dyDescent="0.25">
      <c r="A135">
        <v>132</v>
      </c>
      <c r="B135" t="s">
        <v>139</v>
      </c>
      <c r="C135" t="s">
        <v>1231</v>
      </c>
      <c r="D135" t="s">
        <v>1213</v>
      </c>
      <c r="E135">
        <v>614</v>
      </c>
      <c r="F135">
        <v>220</v>
      </c>
      <c r="G135" t="s">
        <v>1263</v>
      </c>
      <c r="H135" s="2">
        <v>42520</v>
      </c>
      <c r="I135" s="2">
        <v>42546</v>
      </c>
      <c r="J135" t="s">
        <v>1285</v>
      </c>
      <c r="K135">
        <v>128326</v>
      </c>
      <c r="L135">
        <v>2026.1999999999998</v>
      </c>
      <c r="M135">
        <v>43779</v>
      </c>
    </row>
    <row r="136" spans="1:13" x14ac:dyDescent="0.25">
      <c r="A136">
        <v>133</v>
      </c>
      <c r="B136" t="s">
        <v>140</v>
      </c>
      <c r="C136" t="s">
        <v>1231</v>
      </c>
      <c r="D136" t="s">
        <v>1213</v>
      </c>
      <c r="E136">
        <v>422</v>
      </c>
      <c r="F136">
        <v>199</v>
      </c>
      <c r="G136" t="s">
        <v>1263</v>
      </c>
      <c r="H136" s="2">
        <v>43159</v>
      </c>
      <c r="I136" s="2">
        <v>43184</v>
      </c>
      <c r="J136" t="s">
        <v>1289</v>
      </c>
      <c r="K136">
        <v>79779.100000000006</v>
      </c>
      <c r="L136">
        <v>1259.6699999999998</v>
      </c>
      <c r="M136">
        <v>77543</v>
      </c>
    </row>
    <row r="137" spans="1:13" x14ac:dyDescent="0.25">
      <c r="A137">
        <v>134</v>
      </c>
      <c r="B137" t="s">
        <v>141</v>
      </c>
      <c r="C137" t="s">
        <v>1242</v>
      </c>
      <c r="D137" t="s">
        <v>1240</v>
      </c>
      <c r="E137">
        <v>582</v>
      </c>
      <c r="F137">
        <v>59</v>
      </c>
      <c r="G137" t="s">
        <v>1271</v>
      </c>
      <c r="H137" s="2">
        <v>43231</v>
      </c>
      <c r="I137" s="2">
        <v>43253</v>
      </c>
      <c r="J137" t="s">
        <v>1282</v>
      </c>
      <c r="K137">
        <v>32621.1</v>
      </c>
      <c r="L137">
        <v>515.06999999999994</v>
      </c>
      <c r="M137">
        <v>16507</v>
      </c>
    </row>
    <row r="138" spans="1:13" x14ac:dyDescent="0.25">
      <c r="A138">
        <v>135</v>
      </c>
      <c r="B138" t="s">
        <v>142</v>
      </c>
      <c r="C138" t="s">
        <v>1223</v>
      </c>
      <c r="D138" t="s">
        <v>1234</v>
      </c>
      <c r="E138">
        <v>389</v>
      </c>
      <c r="F138">
        <v>844</v>
      </c>
      <c r="G138" t="s">
        <v>1263</v>
      </c>
      <c r="H138" s="2">
        <v>42461</v>
      </c>
      <c r="I138" s="2">
        <v>42483</v>
      </c>
      <c r="J138" t="s">
        <v>1282</v>
      </c>
      <c r="K138">
        <v>311900.2</v>
      </c>
      <c r="L138">
        <v>4924.74</v>
      </c>
      <c r="M138">
        <v>87041</v>
      </c>
    </row>
    <row r="139" spans="1:13" x14ac:dyDescent="0.25">
      <c r="A139">
        <v>136</v>
      </c>
      <c r="B139" t="s">
        <v>143</v>
      </c>
      <c r="C139" t="s">
        <v>1222</v>
      </c>
      <c r="D139" t="s">
        <v>1213</v>
      </c>
      <c r="E139">
        <v>346</v>
      </c>
      <c r="F139">
        <v>891</v>
      </c>
      <c r="G139" t="s">
        <v>1265</v>
      </c>
      <c r="H139" s="2">
        <v>42592</v>
      </c>
      <c r="I139" s="2">
        <v>42605</v>
      </c>
      <c r="J139" t="s">
        <v>1290</v>
      </c>
      <c r="K139">
        <v>292871.7</v>
      </c>
      <c r="L139">
        <v>4624.29</v>
      </c>
      <c r="M139">
        <v>194664</v>
      </c>
    </row>
    <row r="140" spans="1:13" x14ac:dyDescent="0.25">
      <c r="A140">
        <v>137</v>
      </c>
      <c r="B140" t="s">
        <v>144</v>
      </c>
      <c r="C140" t="s">
        <v>1241</v>
      </c>
      <c r="D140" t="s">
        <v>1234</v>
      </c>
      <c r="E140">
        <v>521</v>
      </c>
      <c r="F140">
        <v>112</v>
      </c>
      <c r="G140" t="s">
        <v>1271</v>
      </c>
      <c r="H140" s="2">
        <v>43231</v>
      </c>
      <c r="I140" s="2">
        <v>43245</v>
      </c>
      <c r="J140" t="s">
        <v>1284</v>
      </c>
      <c r="K140">
        <v>55434.400000000001</v>
      </c>
      <c r="L140">
        <v>875.28</v>
      </c>
      <c r="M140">
        <v>44323</v>
      </c>
    </row>
    <row r="141" spans="1:13" x14ac:dyDescent="0.25">
      <c r="A141">
        <v>138</v>
      </c>
      <c r="B141" t="s">
        <v>145</v>
      </c>
      <c r="C141" t="s">
        <v>1218</v>
      </c>
      <c r="D141" t="s">
        <v>1213</v>
      </c>
      <c r="E141">
        <v>966</v>
      </c>
      <c r="F141">
        <v>879</v>
      </c>
      <c r="G141" t="s">
        <v>1262</v>
      </c>
      <c r="H141" s="2">
        <v>42962</v>
      </c>
      <c r="I141" s="2">
        <v>42973</v>
      </c>
      <c r="J141" t="s">
        <v>1282</v>
      </c>
      <c r="K141">
        <v>806658.3</v>
      </c>
      <c r="L141">
        <v>12736.71</v>
      </c>
      <c r="M141">
        <v>502751</v>
      </c>
    </row>
    <row r="142" spans="1:13" x14ac:dyDescent="0.25">
      <c r="A142">
        <v>139</v>
      </c>
      <c r="B142" t="s">
        <v>146</v>
      </c>
      <c r="C142" t="s">
        <v>1214</v>
      </c>
      <c r="D142" t="s">
        <v>1213</v>
      </c>
      <c r="E142">
        <v>762</v>
      </c>
      <c r="F142">
        <v>745</v>
      </c>
      <c r="G142" t="s">
        <v>1260</v>
      </c>
      <c r="H142" s="2">
        <v>42371</v>
      </c>
      <c r="I142" s="2">
        <v>42401</v>
      </c>
      <c r="J142" t="s">
        <v>1282</v>
      </c>
      <c r="K142">
        <v>539305.5</v>
      </c>
      <c r="L142">
        <v>8515.35</v>
      </c>
      <c r="M142">
        <v>528313</v>
      </c>
    </row>
    <row r="143" spans="1:13" x14ac:dyDescent="0.25">
      <c r="A143">
        <v>140</v>
      </c>
      <c r="B143" t="s">
        <v>147</v>
      </c>
      <c r="C143" t="s">
        <v>1218</v>
      </c>
      <c r="D143" t="s">
        <v>1213</v>
      </c>
      <c r="E143">
        <v>350</v>
      </c>
      <c r="F143">
        <v>875</v>
      </c>
      <c r="G143" t="s">
        <v>1262</v>
      </c>
      <c r="H143" s="2">
        <v>42827</v>
      </c>
      <c r="I143" s="2">
        <v>42843</v>
      </c>
      <c r="J143" t="s">
        <v>1284</v>
      </c>
      <c r="K143">
        <v>290937.5</v>
      </c>
      <c r="L143">
        <v>4593.75</v>
      </c>
      <c r="M143">
        <v>278857</v>
      </c>
    </row>
    <row r="144" spans="1:13" x14ac:dyDescent="0.25">
      <c r="A144">
        <v>141</v>
      </c>
      <c r="B144" t="s">
        <v>148</v>
      </c>
      <c r="C144" t="s">
        <v>1242</v>
      </c>
      <c r="D144" t="s">
        <v>1240</v>
      </c>
      <c r="E144">
        <v>309</v>
      </c>
      <c r="F144">
        <v>62</v>
      </c>
      <c r="G144" t="s">
        <v>1271</v>
      </c>
      <c r="H144" s="2">
        <v>43169</v>
      </c>
      <c r="I144" s="2">
        <v>43186</v>
      </c>
      <c r="J144" t="s">
        <v>1284</v>
      </c>
      <c r="K144">
        <v>18200.099999999999</v>
      </c>
      <c r="L144">
        <v>287.37</v>
      </c>
      <c r="M144">
        <v>5984</v>
      </c>
    </row>
    <row r="145" spans="1:13" x14ac:dyDescent="0.25">
      <c r="A145">
        <v>142</v>
      </c>
      <c r="B145" t="s">
        <v>149</v>
      </c>
      <c r="C145" t="s">
        <v>1221</v>
      </c>
      <c r="D145" t="s">
        <v>1234</v>
      </c>
      <c r="E145">
        <v>670</v>
      </c>
      <c r="F145">
        <v>296</v>
      </c>
      <c r="G145" t="s">
        <v>1264</v>
      </c>
      <c r="H145" s="2">
        <v>42901</v>
      </c>
      <c r="I145" s="2">
        <v>42922</v>
      </c>
      <c r="J145" t="s">
        <v>1285</v>
      </c>
      <c r="K145">
        <v>188404</v>
      </c>
      <c r="L145">
        <v>2974.7999999999997</v>
      </c>
      <c r="M145">
        <v>30495</v>
      </c>
    </row>
    <row r="146" spans="1:13" x14ac:dyDescent="0.25">
      <c r="A146">
        <v>143</v>
      </c>
      <c r="B146" t="s">
        <v>150</v>
      </c>
      <c r="C146" t="s">
        <v>1233</v>
      </c>
      <c r="D146" t="s">
        <v>1234</v>
      </c>
      <c r="E146">
        <v>906</v>
      </c>
      <c r="F146">
        <v>25</v>
      </c>
      <c r="G146" t="s">
        <v>1268</v>
      </c>
      <c r="H146" s="2">
        <v>42713</v>
      </c>
      <c r="I146" s="2">
        <v>42744</v>
      </c>
      <c r="J146" t="s">
        <v>1285</v>
      </c>
      <c r="K146">
        <v>21517.5</v>
      </c>
      <c r="L146">
        <v>339.75</v>
      </c>
      <c r="M146">
        <v>5306</v>
      </c>
    </row>
    <row r="147" spans="1:13" x14ac:dyDescent="0.25">
      <c r="A147">
        <v>144</v>
      </c>
      <c r="B147" t="s">
        <v>151</v>
      </c>
      <c r="C147" t="s">
        <v>1214</v>
      </c>
      <c r="D147" t="s">
        <v>1213</v>
      </c>
      <c r="E147">
        <v>809</v>
      </c>
      <c r="F147">
        <v>714</v>
      </c>
      <c r="G147" t="s">
        <v>1260</v>
      </c>
      <c r="H147" s="2">
        <v>42678</v>
      </c>
      <c r="I147" s="2">
        <v>42689</v>
      </c>
      <c r="J147" t="s">
        <v>1282</v>
      </c>
      <c r="K147">
        <v>548744.69999999995</v>
      </c>
      <c r="L147">
        <v>8664.39</v>
      </c>
      <c r="M147">
        <v>487175</v>
      </c>
    </row>
    <row r="148" spans="1:13" x14ac:dyDescent="0.25">
      <c r="A148">
        <v>145</v>
      </c>
      <c r="B148" t="s">
        <v>152</v>
      </c>
      <c r="C148" t="s">
        <v>1238</v>
      </c>
      <c r="D148" t="s">
        <v>1240</v>
      </c>
      <c r="E148">
        <v>374</v>
      </c>
      <c r="F148">
        <v>15</v>
      </c>
      <c r="G148" t="s">
        <v>1270</v>
      </c>
      <c r="H148" s="2">
        <v>42646</v>
      </c>
      <c r="I148" s="2">
        <v>42670</v>
      </c>
      <c r="J148" t="s">
        <v>1282</v>
      </c>
      <c r="K148">
        <v>5329.5</v>
      </c>
      <c r="L148">
        <v>84.149999999999991</v>
      </c>
      <c r="M148">
        <v>2635</v>
      </c>
    </row>
    <row r="149" spans="1:13" x14ac:dyDescent="0.25">
      <c r="A149">
        <v>146</v>
      </c>
      <c r="B149" t="s">
        <v>153</v>
      </c>
      <c r="C149" t="s">
        <v>1214</v>
      </c>
      <c r="D149" t="s">
        <v>1213</v>
      </c>
      <c r="E149">
        <v>808</v>
      </c>
      <c r="F149">
        <v>743</v>
      </c>
      <c r="G149" t="s">
        <v>1260</v>
      </c>
      <c r="H149" s="2">
        <v>42955</v>
      </c>
      <c r="I149" s="2">
        <v>42976</v>
      </c>
      <c r="J149" t="s">
        <v>1287</v>
      </c>
      <c r="K149">
        <v>570326.80000000005</v>
      </c>
      <c r="L149">
        <v>9005.16</v>
      </c>
      <c r="M149">
        <v>361199</v>
      </c>
    </row>
    <row r="150" spans="1:13" x14ac:dyDescent="0.25">
      <c r="A150">
        <v>147</v>
      </c>
      <c r="B150" t="s">
        <v>154</v>
      </c>
      <c r="C150" t="s">
        <v>1231</v>
      </c>
      <c r="D150" t="s">
        <v>1213</v>
      </c>
      <c r="E150">
        <v>226</v>
      </c>
      <c r="F150">
        <v>187</v>
      </c>
      <c r="G150" t="s">
        <v>1263</v>
      </c>
      <c r="H150" s="2">
        <v>43221</v>
      </c>
      <c r="I150" s="2">
        <v>43247</v>
      </c>
      <c r="J150" t="s">
        <v>1290</v>
      </c>
      <c r="K150">
        <v>40148.9</v>
      </c>
      <c r="L150">
        <v>633.92999999999995</v>
      </c>
      <c r="M150">
        <v>39912</v>
      </c>
    </row>
    <row r="151" spans="1:13" x14ac:dyDescent="0.25">
      <c r="A151">
        <v>148</v>
      </c>
      <c r="B151" t="s">
        <v>155</v>
      </c>
      <c r="C151" t="s">
        <v>1231</v>
      </c>
      <c r="D151" t="s">
        <v>1213</v>
      </c>
      <c r="E151">
        <v>991</v>
      </c>
      <c r="F151">
        <v>192</v>
      </c>
      <c r="G151" t="s">
        <v>1263</v>
      </c>
      <c r="H151" s="2">
        <v>42863</v>
      </c>
      <c r="I151" s="2">
        <v>42880</v>
      </c>
      <c r="J151" t="s">
        <v>1284</v>
      </c>
      <c r="K151">
        <v>180758.39999999999</v>
      </c>
      <c r="L151">
        <v>2854.08</v>
      </c>
      <c r="M151">
        <v>44654</v>
      </c>
    </row>
    <row r="152" spans="1:13" x14ac:dyDescent="0.25">
      <c r="A152">
        <v>149</v>
      </c>
      <c r="B152" t="s">
        <v>156</v>
      </c>
      <c r="C152" t="s">
        <v>1235</v>
      </c>
      <c r="D152" t="s">
        <v>1240</v>
      </c>
      <c r="E152">
        <v>126</v>
      </c>
      <c r="F152">
        <v>58</v>
      </c>
      <c r="G152" t="s">
        <v>1270</v>
      </c>
      <c r="H152" s="2">
        <v>42809</v>
      </c>
      <c r="I152" s="2">
        <v>42831</v>
      </c>
      <c r="J152" t="s">
        <v>1285</v>
      </c>
      <c r="K152">
        <v>6942.6</v>
      </c>
      <c r="L152">
        <v>109.61999999999999</v>
      </c>
      <c r="M152">
        <v>1573</v>
      </c>
    </row>
    <row r="153" spans="1:13" x14ac:dyDescent="0.25">
      <c r="A153">
        <v>150</v>
      </c>
      <c r="B153" t="s">
        <v>157</v>
      </c>
      <c r="C153" t="s">
        <v>1223</v>
      </c>
      <c r="D153" t="s">
        <v>1234</v>
      </c>
      <c r="E153">
        <v>522</v>
      </c>
      <c r="F153">
        <v>955</v>
      </c>
      <c r="G153" t="s">
        <v>1263</v>
      </c>
      <c r="H153" s="2">
        <v>43040</v>
      </c>
      <c r="I153" s="2">
        <v>43057</v>
      </c>
      <c r="J153" t="s">
        <v>1283</v>
      </c>
      <c r="K153">
        <v>473584.5</v>
      </c>
      <c r="L153">
        <v>7477.65</v>
      </c>
      <c r="M153">
        <v>466736</v>
      </c>
    </row>
    <row r="154" spans="1:13" x14ac:dyDescent="0.25">
      <c r="A154">
        <v>151</v>
      </c>
      <c r="B154" t="s">
        <v>158</v>
      </c>
      <c r="C154" t="s">
        <v>1228</v>
      </c>
      <c r="D154" t="s">
        <v>1213</v>
      </c>
      <c r="E154">
        <v>344</v>
      </c>
      <c r="F154">
        <v>122</v>
      </c>
      <c r="G154" t="s">
        <v>1263</v>
      </c>
      <c r="H154" s="2">
        <v>42616</v>
      </c>
      <c r="I154" s="2">
        <v>42636</v>
      </c>
      <c r="J154" t="s">
        <v>1287</v>
      </c>
      <c r="K154">
        <v>39869.599999999999</v>
      </c>
      <c r="L154">
        <v>629.52</v>
      </c>
      <c r="M154">
        <v>7310</v>
      </c>
    </row>
    <row r="155" spans="1:13" x14ac:dyDescent="0.25">
      <c r="A155">
        <v>152</v>
      </c>
      <c r="B155" t="s">
        <v>159</v>
      </c>
      <c r="C155" t="s">
        <v>1239</v>
      </c>
      <c r="D155" t="s">
        <v>1234</v>
      </c>
      <c r="E155">
        <v>282</v>
      </c>
      <c r="F155">
        <v>263</v>
      </c>
      <c r="G155" t="s">
        <v>1271</v>
      </c>
      <c r="H155" s="2">
        <v>42939</v>
      </c>
      <c r="I155" s="2">
        <v>42971</v>
      </c>
      <c r="J155" t="s">
        <v>1284</v>
      </c>
      <c r="K155">
        <v>70457.7</v>
      </c>
      <c r="L155">
        <v>1112.49</v>
      </c>
      <c r="M155">
        <v>3990</v>
      </c>
    </row>
    <row r="156" spans="1:13" x14ac:dyDescent="0.25">
      <c r="A156">
        <v>153</v>
      </c>
      <c r="B156" t="s">
        <v>160</v>
      </c>
      <c r="C156" t="s">
        <v>1214</v>
      </c>
      <c r="D156" t="s">
        <v>1213</v>
      </c>
      <c r="E156">
        <v>693</v>
      </c>
      <c r="F156">
        <v>726</v>
      </c>
      <c r="G156" t="s">
        <v>1260</v>
      </c>
      <c r="H156" s="2">
        <v>42787</v>
      </c>
      <c r="I156" s="2">
        <v>42815</v>
      </c>
      <c r="J156" t="s">
        <v>1282</v>
      </c>
      <c r="K156">
        <v>477962.1</v>
      </c>
      <c r="L156">
        <v>7546.7699999999995</v>
      </c>
      <c r="M156">
        <v>263712</v>
      </c>
    </row>
    <row r="157" spans="1:13" x14ac:dyDescent="0.25">
      <c r="A157">
        <v>154</v>
      </c>
      <c r="B157" t="s">
        <v>161</v>
      </c>
      <c r="C157" t="s">
        <v>1231</v>
      </c>
      <c r="D157" t="s">
        <v>1213</v>
      </c>
      <c r="E157">
        <v>726</v>
      </c>
      <c r="F157">
        <v>177</v>
      </c>
      <c r="G157" t="s">
        <v>1263</v>
      </c>
      <c r="H157" s="2">
        <v>42539</v>
      </c>
      <c r="I157" s="2">
        <v>42565</v>
      </c>
      <c r="J157" t="s">
        <v>1282</v>
      </c>
      <c r="K157">
        <v>122076.9</v>
      </c>
      <c r="L157">
        <v>1927.53</v>
      </c>
      <c r="M157">
        <v>64922</v>
      </c>
    </row>
    <row r="158" spans="1:13" x14ac:dyDescent="0.25">
      <c r="A158">
        <v>155</v>
      </c>
      <c r="B158" t="s">
        <v>162</v>
      </c>
      <c r="C158" t="s">
        <v>1239</v>
      </c>
      <c r="D158" t="s">
        <v>1234</v>
      </c>
      <c r="E158">
        <v>784</v>
      </c>
      <c r="F158">
        <v>219</v>
      </c>
      <c r="G158" t="s">
        <v>1271</v>
      </c>
      <c r="H158" s="2">
        <v>42601</v>
      </c>
      <c r="I158" s="2">
        <v>42612</v>
      </c>
      <c r="J158" t="s">
        <v>1282</v>
      </c>
      <c r="K158">
        <v>163111.20000000001</v>
      </c>
      <c r="L158">
        <v>2575.44</v>
      </c>
      <c r="M158">
        <v>61162</v>
      </c>
    </row>
    <row r="159" spans="1:13" x14ac:dyDescent="0.25">
      <c r="A159">
        <v>156</v>
      </c>
      <c r="B159" t="s">
        <v>163</v>
      </c>
      <c r="C159" t="s">
        <v>1233</v>
      </c>
      <c r="D159" t="s">
        <v>1234</v>
      </c>
      <c r="E159">
        <v>592</v>
      </c>
      <c r="F159">
        <v>25</v>
      </c>
      <c r="G159" t="s">
        <v>1268</v>
      </c>
      <c r="H159" s="2">
        <v>43221</v>
      </c>
      <c r="I159" s="2">
        <v>43245</v>
      </c>
      <c r="J159" t="s">
        <v>1283</v>
      </c>
      <c r="K159">
        <v>14060</v>
      </c>
      <c r="L159">
        <v>222</v>
      </c>
      <c r="M159">
        <v>7983</v>
      </c>
    </row>
    <row r="160" spans="1:13" x14ac:dyDescent="0.25">
      <c r="A160">
        <v>157</v>
      </c>
      <c r="B160" t="s">
        <v>164</v>
      </c>
      <c r="C160" t="s">
        <v>1227</v>
      </c>
      <c r="D160" t="s">
        <v>1213</v>
      </c>
      <c r="E160">
        <v>103</v>
      </c>
      <c r="F160">
        <v>71</v>
      </c>
      <c r="G160" t="s">
        <v>1267</v>
      </c>
      <c r="H160" s="2">
        <v>42770</v>
      </c>
      <c r="I160" s="2">
        <v>42788</v>
      </c>
      <c r="J160" t="s">
        <v>1285</v>
      </c>
      <c r="K160">
        <v>6947.35</v>
      </c>
      <c r="L160">
        <v>109.69499999999999</v>
      </c>
      <c r="M160">
        <v>3868</v>
      </c>
    </row>
    <row r="161" spans="1:13" x14ac:dyDescent="0.25">
      <c r="A161">
        <v>158</v>
      </c>
      <c r="B161" t="s">
        <v>165</v>
      </c>
      <c r="C161" t="s">
        <v>1231</v>
      </c>
      <c r="D161" t="s">
        <v>1213</v>
      </c>
      <c r="E161">
        <v>791</v>
      </c>
      <c r="F161">
        <v>190</v>
      </c>
      <c r="G161" t="s">
        <v>1263</v>
      </c>
      <c r="H161" s="2">
        <v>42714</v>
      </c>
      <c r="I161" s="2">
        <v>42724</v>
      </c>
      <c r="J161" t="s">
        <v>1282</v>
      </c>
      <c r="K161">
        <v>142775.5</v>
      </c>
      <c r="L161">
        <v>2254.35</v>
      </c>
      <c r="M161">
        <v>123975</v>
      </c>
    </row>
    <row r="162" spans="1:13" x14ac:dyDescent="0.25">
      <c r="A162">
        <v>159</v>
      </c>
      <c r="B162" t="s">
        <v>166</v>
      </c>
      <c r="C162" t="s">
        <v>1222</v>
      </c>
      <c r="D162" t="s">
        <v>1213</v>
      </c>
      <c r="E162">
        <v>187</v>
      </c>
      <c r="F162">
        <v>994</v>
      </c>
      <c r="G162" t="s">
        <v>1265</v>
      </c>
      <c r="H162" s="2">
        <v>42570</v>
      </c>
      <c r="I162" s="2">
        <v>42592</v>
      </c>
      <c r="J162" t="s">
        <v>1282</v>
      </c>
      <c r="K162">
        <v>176584.1</v>
      </c>
      <c r="L162">
        <v>2788.17</v>
      </c>
      <c r="M162">
        <v>8018</v>
      </c>
    </row>
    <row r="163" spans="1:13" x14ac:dyDescent="0.25">
      <c r="A163">
        <v>160</v>
      </c>
      <c r="B163" t="s">
        <v>167</v>
      </c>
      <c r="C163" t="s">
        <v>1225</v>
      </c>
      <c r="D163" t="s">
        <v>1213</v>
      </c>
      <c r="E163">
        <v>895</v>
      </c>
      <c r="F163">
        <v>218</v>
      </c>
      <c r="G163" t="s">
        <v>1266</v>
      </c>
      <c r="H163" s="2">
        <v>43019</v>
      </c>
      <c r="I163" s="2">
        <v>43050</v>
      </c>
      <c r="J163" t="s">
        <v>1289</v>
      </c>
      <c r="K163">
        <v>185354.5</v>
      </c>
      <c r="L163">
        <v>2926.65</v>
      </c>
      <c r="M163">
        <v>95387</v>
      </c>
    </row>
    <row r="164" spans="1:13" x14ac:dyDescent="0.25">
      <c r="A164">
        <v>161</v>
      </c>
      <c r="B164" t="s">
        <v>168</v>
      </c>
      <c r="C164" t="s">
        <v>1218</v>
      </c>
      <c r="D164" t="s">
        <v>1213</v>
      </c>
      <c r="E164">
        <v>770</v>
      </c>
      <c r="F164">
        <v>953</v>
      </c>
      <c r="G164" t="s">
        <v>1262</v>
      </c>
      <c r="H164" s="2">
        <v>42588</v>
      </c>
      <c r="I164" s="2">
        <v>42611</v>
      </c>
      <c r="J164" t="s">
        <v>1289</v>
      </c>
      <c r="K164">
        <v>697119.5</v>
      </c>
      <c r="L164">
        <v>11007.15</v>
      </c>
      <c r="M164">
        <v>245979</v>
      </c>
    </row>
    <row r="165" spans="1:13" x14ac:dyDescent="0.25">
      <c r="A165">
        <v>162</v>
      </c>
      <c r="B165" t="s">
        <v>169</v>
      </c>
      <c r="C165" t="s">
        <v>1225</v>
      </c>
      <c r="D165" t="s">
        <v>1213</v>
      </c>
      <c r="E165">
        <v>481</v>
      </c>
      <c r="F165">
        <v>208</v>
      </c>
      <c r="G165" t="s">
        <v>1266</v>
      </c>
      <c r="H165" s="2">
        <v>42440</v>
      </c>
      <c r="I165" s="2">
        <v>42461</v>
      </c>
      <c r="J165" t="s">
        <v>1283</v>
      </c>
      <c r="K165">
        <v>95045.6</v>
      </c>
      <c r="L165">
        <v>1500.72</v>
      </c>
      <c r="M165">
        <v>4385</v>
      </c>
    </row>
    <row r="166" spans="1:13" x14ac:dyDescent="0.25">
      <c r="A166">
        <v>163</v>
      </c>
      <c r="B166" t="s">
        <v>170</v>
      </c>
      <c r="C166" t="s">
        <v>1232</v>
      </c>
      <c r="D166" t="s">
        <v>1213</v>
      </c>
      <c r="E166">
        <v>799</v>
      </c>
      <c r="F166">
        <v>50</v>
      </c>
      <c r="G166" t="s">
        <v>1263</v>
      </c>
      <c r="H166" s="2">
        <v>42994</v>
      </c>
      <c r="I166" s="2">
        <v>43007</v>
      </c>
      <c r="J166" t="s">
        <v>1284</v>
      </c>
      <c r="K166">
        <v>37952.5</v>
      </c>
      <c r="L166">
        <v>599.25</v>
      </c>
      <c r="M166">
        <v>25059</v>
      </c>
    </row>
    <row r="167" spans="1:13" x14ac:dyDescent="0.25">
      <c r="A167">
        <v>164</v>
      </c>
      <c r="B167" t="s">
        <v>171</v>
      </c>
      <c r="C167" t="s">
        <v>1225</v>
      </c>
      <c r="D167" t="s">
        <v>1213</v>
      </c>
      <c r="E167">
        <v>879</v>
      </c>
      <c r="F167">
        <v>224</v>
      </c>
      <c r="G167" t="s">
        <v>1266</v>
      </c>
      <c r="H167" s="2">
        <v>42685</v>
      </c>
      <c r="I167" s="2">
        <v>42713</v>
      </c>
      <c r="J167" t="s">
        <v>1283</v>
      </c>
      <c r="K167">
        <v>187051.2</v>
      </c>
      <c r="L167">
        <v>2953.44</v>
      </c>
      <c r="M167">
        <v>177557</v>
      </c>
    </row>
    <row r="168" spans="1:13" x14ac:dyDescent="0.25">
      <c r="A168">
        <v>165</v>
      </c>
      <c r="B168" t="s">
        <v>172</v>
      </c>
      <c r="C168" t="s">
        <v>1222</v>
      </c>
      <c r="D168" t="s">
        <v>1213</v>
      </c>
      <c r="E168">
        <v>726</v>
      </c>
      <c r="F168">
        <v>990</v>
      </c>
      <c r="G168" t="s">
        <v>1265</v>
      </c>
      <c r="H168" s="2">
        <v>42921</v>
      </c>
      <c r="I168" s="2">
        <v>42931</v>
      </c>
      <c r="J168" t="s">
        <v>1282</v>
      </c>
      <c r="K168">
        <v>682803</v>
      </c>
      <c r="L168">
        <v>10781.1</v>
      </c>
      <c r="M168">
        <v>377407</v>
      </c>
    </row>
    <row r="169" spans="1:13" x14ac:dyDescent="0.25">
      <c r="A169">
        <v>166</v>
      </c>
      <c r="B169" t="s">
        <v>173</v>
      </c>
      <c r="C169" t="s">
        <v>1233</v>
      </c>
      <c r="D169" t="s">
        <v>1234</v>
      </c>
      <c r="E169">
        <v>538</v>
      </c>
      <c r="F169">
        <v>23</v>
      </c>
      <c r="G169" t="s">
        <v>1268</v>
      </c>
      <c r="H169" s="2">
        <v>43173</v>
      </c>
      <c r="I169" s="2">
        <v>43186</v>
      </c>
      <c r="J169" t="s">
        <v>1284</v>
      </c>
      <c r="K169">
        <v>11755.3</v>
      </c>
      <c r="L169">
        <v>185.60999999999999</v>
      </c>
      <c r="M169">
        <v>6144</v>
      </c>
    </row>
    <row r="170" spans="1:13" x14ac:dyDescent="0.25">
      <c r="A170">
        <v>167</v>
      </c>
      <c r="B170" t="s">
        <v>174</v>
      </c>
      <c r="C170" t="s">
        <v>1218</v>
      </c>
      <c r="D170" t="s">
        <v>1213</v>
      </c>
      <c r="E170">
        <v>768</v>
      </c>
      <c r="F170">
        <v>980</v>
      </c>
      <c r="G170" t="s">
        <v>1262</v>
      </c>
      <c r="H170" s="2">
        <v>42552</v>
      </c>
      <c r="I170" s="2">
        <v>42574</v>
      </c>
      <c r="J170" t="s">
        <v>1284</v>
      </c>
      <c r="K170">
        <v>715008</v>
      </c>
      <c r="L170">
        <v>11289.6</v>
      </c>
      <c r="M170">
        <v>653519</v>
      </c>
    </row>
    <row r="171" spans="1:13" x14ac:dyDescent="0.25">
      <c r="A171">
        <v>168</v>
      </c>
      <c r="B171" t="s">
        <v>175</v>
      </c>
      <c r="C171" t="s">
        <v>1226</v>
      </c>
      <c r="D171" t="s">
        <v>1234</v>
      </c>
      <c r="E171">
        <v>710</v>
      </c>
      <c r="F171">
        <v>53</v>
      </c>
      <c r="G171" t="s">
        <v>1266</v>
      </c>
      <c r="H171" s="2">
        <v>43237</v>
      </c>
      <c r="I171" s="2">
        <v>43269</v>
      </c>
      <c r="J171" t="s">
        <v>1288</v>
      </c>
      <c r="K171">
        <v>35748.5</v>
      </c>
      <c r="L171">
        <v>564.44999999999993</v>
      </c>
      <c r="M171">
        <v>24942</v>
      </c>
    </row>
    <row r="172" spans="1:13" x14ac:dyDescent="0.25">
      <c r="A172">
        <v>169</v>
      </c>
      <c r="B172" t="s">
        <v>176</v>
      </c>
      <c r="C172" t="s">
        <v>1226</v>
      </c>
      <c r="D172" t="s">
        <v>1234</v>
      </c>
      <c r="E172">
        <v>766</v>
      </c>
      <c r="F172">
        <v>45</v>
      </c>
      <c r="G172" t="s">
        <v>1266</v>
      </c>
      <c r="H172" s="2">
        <v>43108</v>
      </c>
      <c r="I172" s="2">
        <v>43122</v>
      </c>
      <c r="J172" t="s">
        <v>1286</v>
      </c>
      <c r="K172">
        <v>32746.5</v>
      </c>
      <c r="L172">
        <v>517.04999999999995</v>
      </c>
      <c r="M172">
        <v>2254</v>
      </c>
    </row>
    <row r="173" spans="1:13" x14ac:dyDescent="0.25">
      <c r="A173">
        <v>170</v>
      </c>
      <c r="B173" t="s">
        <v>177</v>
      </c>
      <c r="C173" t="s">
        <v>1221</v>
      </c>
      <c r="D173" t="s">
        <v>1234</v>
      </c>
      <c r="E173">
        <v>557</v>
      </c>
      <c r="F173">
        <v>313</v>
      </c>
      <c r="G173" t="s">
        <v>1264</v>
      </c>
      <c r="H173" s="2">
        <v>42410</v>
      </c>
      <c r="I173" s="2">
        <v>42420</v>
      </c>
      <c r="J173" t="s">
        <v>1282</v>
      </c>
      <c r="K173">
        <v>165623.95000000001</v>
      </c>
      <c r="L173">
        <v>2615.1149999999998</v>
      </c>
      <c r="M173">
        <v>77238</v>
      </c>
    </row>
    <row r="174" spans="1:13" x14ac:dyDescent="0.25">
      <c r="A174">
        <v>171</v>
      </c>
      <c r="B174" t="s">
        <v>178</v>
      </c>
      <c r="C174" t="s">
        <v>1235</v>
      </c>
      <c r="D174" t="s">
        <v>1240</v>
      </c>
      <c r="E174">
        <v>521</v>
      </c>
      <c r="F174">
        <v>54</v>
      </c>
      <c r="G174" t="s">
        <v>1270</v>
      </c>
      <c r="H174" s="2">
        <v>43015</v>
      </c>
      <c r="I174" s="2">
        <v>43046</v>
      </c>
      <c r="J174" t="s">
        <v>1284</v>
      </c>
      <c r="K174">
        <v>26727.3</v>
      </c>
      <c r="L174">
        <v>422.01</v>
      </c>
      <c r="M174">
        <v>8867</v>
      </c>
    </row>
    <row r="175" spans="1:13" x14ac:dyDescent="0.25">
      <c r="A175">
        <v>172</v>
      </c>
      <c r="B175" t="s">
        <v>179</v>
      </c>
      <c r="C175" t="s">
        <v>1225</v>
      </c>
      <c r="D175" t="s">
        <v>1213</v>
      </c>
      <c r="E175">
        <v>564</v>
      </c>
      <c r="F175">
        <v>186</v>
      </c>
      <c r="G175" t="s">
        <v>1266</v>
      </c>
      <c r="H175" s="2">
        <v>42827</v>
      </c>
      <c r="I175" s="2">
        <v>42847</v>
      </c>
      <c r="J175" t="s">
        <v>1288</v>
      </c>
      <c r="K175">
        <v>99658.8</v>
      </c>
      <c r="L175">
        <v>1573.56</v>
      </c>
      <c r="M175">
        <v>17202</v>
      </c>
    </row>
    <row r="176" spans="1:13" x14ac:dyDescent="0.25">
      <c r="A176">
        <v>173</v>
      </c>
      <c r="B176" t="s">
        <v>180</v>
      </c>
      <c r="C176" t="s">
        <v>1222</v>
      </c>
      <c r="D176" t="s">
        <v>1213</v>
      </c>
      <c r="E176">
        <v>388</v>
      </c>
      <c r="F176">
        <v>850</v>
      </c>
      <c r="G176" t="s">
        <v>1265</v>
      </c>
      <c r="H176" s="2">
        <v>43051</v>
      </c>
      <c r="I176" s="2">
        <v>43082</v>
      </c>
      <c r="J176" t="s">
        <v>1285</v>
      </c>
      <c r="K176">
        <v>313310</v>
      </c>
      <c r="L176">
        <v>4947</v>
      </c>
      <c r="M176">
        <v>215338</v>
      </c>
    </row>
    <row r="177" spans="1:13" x14ac:dyDescent="0.25">
      <c r="A177">
        <v>174</v>
      </c>
      <c r="B177" t="s">
        <v>181</v>
      </c>
      <c r="C177" t="s">
        <v>1230</v>
      </c>
      <c r="D177" t="s">
        <v>1234</v>
      </c>
      <c r="E177">
        <v>911</v>
      </c>
      <c r="F177">
        <v>149</v>
      </c>
      <c r="G177" t="s">
        <v>1272</v>
      </c>
      <c r="H177" s="2">
        <v>43023</v>
      </c>
      <c r="I177" s="2">
        <v>43048</v>
      </c>
      <c r="J177" t="s">
        <v>1286</v>
      </c>
      <c r="K177">
        <v>128952.05</v>
      </c>
      <c r="L177">
        <v>2036.085</v>
      </c>
      <c r="M177">
        <v>70069</v>
      </c>
    </row>
    <row r="178" spans="1:13" x14ac:dyDescent="0.25">
      <c r="A178">
        <v>175</v>
      </c>
      <c r="B178" t="s">
        <v>182</v>
      </c>
      <c r="C178" t="s">
        <v>1218</v>
      </c>
      <c r="D178" t="s">
        <v>1213</v>
      </c>
      <c r="E178">
        <v>407</v>
      </c>
      <c r="F178">
        <v>1071</v>
      </c>
      <c r="G178" t="s">
        <v>1262</v>
      </c>
      <c r="H178" s="2">
        <v>42683</v>
      </c>
      <c r="I178" s="2">
        <v>42716</v>
      </c>
      <c r="J178" t="s">
        <v>1282</v>
      </c>
      <c r="K178">
        <v>414102.15</v>
      </c>
      <c r="L178">
        <v>6538.4549999999999</v>
      </c>
      <c r="M178">
        <v>354154</v>
      </c>
    </row>
    <row r="179" spans="1:13" x14ac:dyDescent="0.25">
      <c r="A179">
        <v>176</v>
      </c>
      <c r="B179" t="s">
        <v>183</v>
      </c>
      <c r="C179" t="s">
        <v>1227</v>
      </c>
      <c r="D179" t="s">
        <v>1213</v>
      </c>
      <c r="E179">
        <v>709</v>
      </c>
      <c r="F179">
        <v>65</v>
      </c>
      <c r="G179" t="s">
        <v>1267</v>
      </c>
      <c r="H179" s="2">
        <v>42660</v>
      </c>
      <c r="I179" s="2">
        <v>42670</v>
      </c>
      <c r="J179" t="s">
        <v>1287</v>
      </c>
      <c r="K179">
        <v>43780.75</v>
      </c>
      <c r="L179">
        <v>691.27499999999998</v>
      </c>
      <c r="M179">
        <v>36573</v>
      </c>
    </row>
    <row r="180" spans="1:13" x14ac:dyDescent="0.25">
      <c r="A180">
        <v>177</v>
      </c>
      <c r="B180" t="s">
        <v>184</v>
      </c>
      <c r="C180" t="s">
        <v>1214</v>
      </c>
      <c r="D180" t="s">
        <v>1213</v>
      </c>
      <c r="E180">
        <v>197</v>
      </c>
      <c r="F180">
        <v>730</v>
      </c>
      <c r="G180" t="s">
        <v>1260</v>
      </c>
      <c r="H180" s="2">
        <v>43136</v>
      </c>
      <c r="I180" s="2">
        <v>43171</v>
      </c>
      <c r="J180" t="s">
        <v>1283</v>
      </c>
      <c r="K180">
        <v>136619.5</v>
      </c>
      <c r="L180">
        <v>2157.15</v>
      </c>
      <c r="M180">
        <v>67333</v>
      </c>
    </row>
    <row r="181" spans="1:13" x14ac:dyDescent="0.25">
      <c r="A181">
        <v>178</v>
      </c>
      <c r="B181" t="s">
        <v>185</v>
      </c>
      <c r="C181" t="s">
        <v>1232</v>
      </c>
      <c r="D181" t="s">
        <v>1213</v>
      </c>
      <c r="E181">
        <v>329</v>
      </c>
      <c r="F181">
        <v>44</v>
      </c>
      <c r="G181" t="s">
        <v>1263</v>
      </c>
      <c r="H181" s="2">
        <v>42801</v>
      </c>
      <c r="I181" s="2">
        <v>42813</v>
      </c>
      <c r="J181" t="s">
        <v>1282</v>
      </c>
      <c r="K181">
        <v>13752.2</v>
      </c>
      <c r="L181">
        <v>217.14</v>
      </c>
      <c r="M181">
        <v>4425</v>
      </c>
    </row>
    <row r="182" spans="1:13" x14ac:dyDescent="0.25">
      <c r="A182">
        <v>179</v>
      </c>
      <c r="B182" t="s">
        <v>186</v>
      </c>
      <c r="C182" t="s">
        <v>1222</v>
      </c>
      <c r="D182" t="s">
        <v>1213</v>
      </c>
      <c r="E182">
        <v>318</v>
      </c>
      <c r="F182">
        <v>997</v>
      </c>
      <c r="G182" t="s">
        <v>1265</v>
      </c>
      <c r="H182" s="2">
        <v>42767</v>
      </c>
      <c r="I182" s="2">
        <v>42790</v>
      </c>
      <c r="J182" t="s">
        <v>1286</v>
      </c>
      <c r="K182">
        <v>301193.7</v>
      </c>
      <c r="L182">
        <v>4755.6899999999996</v>
      </c>
      <c r="M182">
        <v>141518</v>
      </c>
    </row>
    <row r="183" spans="1:13" x14ac:dyDescent="0.25">
      <c r="A183">
        <v>180</v>
      </c>
      <c r="B183" t="s">
        <v>187</v>
      </c>
      <c r="C183" t="s">
        <v>1242</v>
      </c>
      <c r="D183" t="s">
        <v>1240</v>
      </c>
      <c r="E183">
        <v>668</v>
      </c>
      <c r="F183">
        <v>56</v>
      </c>
      <c r="G183" t="s">
        <v>1271</v>
      </c>
      <c r="H183" s="2">
        <v>43258</v>
      </c>
      <c r="I183" s="2">
        <v>43285</v>
      </c>
      <c r="J183" t="s">
        <v>1282</v>
      </c>
      <c r="K183">
        <v>35537.599999999999</v>
      </c>
      <c r="L183">
        <v>561.12</v>
      </c>
      <c r="M183">
        <v>8190</v>
      </c>
    </row>
    <row r="184" spans="1:13" x14ac:dyDescent="0.25">
      <c r="A184">
        <v>181</v>
      </c>
      <c r="B184" t="s">
        <v>188</v>
      </c>
      <c r="C184" t="s">
        <v>1222</v>
      </c>
      <c r="D184" t="s">
        <v>1213</v>
      </c>
      <c r="E184">
        <v>287</v>
      </c>
      <c r="F184">
        <v>847</v>
      </c>
      <c r="G184" t="s">
        <v>1265</v>
      </c>
      <c r="H184" s="2">
        <v>43067</v>
      </c>
      <c r="I184" s="2">
        <v>43098</v>
      </c>
      <c r="J184" t="s">
        <v>1285</v>
      </c>
      <c r="K184">
        <v>230934.55</v>
      </c>
      <c r="L184">
        <v>3646.335</v>
      </c>
      <c r="M184">
        <v>162384</v>
      </c>
    </row>
    <row r="185" spans="1:13" x14ac:dyDescent="0.25">
      <c r="A185">
        <v>182</v>
      </c>
      <c r="B185" t="s">
        <v>189</v>
      </c>
      <c r="C185" t="s">
        <v>1231</v>
      </c>
      <c r="D185" t="s">
        <v>1213</v>
      </c>
      <c r="E185">
        <v>706</v>
      </c>
      <c r="F185">
        <v>193</v>
      </c>
      <c r="G185" t="s">
        <v>1263</v>
      </c>
      <c r="H185" s="2">
        <v>42446</v>
      </c>
      <c r="I185" s="2">
        <v>42469</v>
      </c>
      <c r="J185" t="s">
        <v>1283</v>
      </c>
      <c r="K185">
        <v>129445.1</v>
      </c>
      <c r="L185">
        <v>2043.87</v>
      </c>
      <c r="M185">
        <v>41952</v>
      </c>
    </row>
    <row r="186" spans="1:13" x14ac:dyDescent="0.25">
      <c r="A186">
        <v>183</v>
      </c>
      <c r="B186" t="s">
        <v>190</v>
      </c>
      <c r="C186" t="s">
        <v>1235</v>
      </c>
      <c r="D186" t="s">
        <v>1240</v>
      </c>
      <c r="E186">
        <v>367</v>
      </c>
      <c r="F186">
        <v>52</v>
      </c>
      <c r="G186" t="s">
        <v>1270</v>
      </c>
      <c r="H186" s="2">
        <v>42816</v>
      </c>
      <c r="I186" s="2">
        <v>42830</v>
      </c>
      <c r="J186" t="s">
        <v>1282</v>
      </c>
      <c r="K186">
        <v>18129.8</v>
      </c>
      <c r="L186">
        <v>286.26</v>
      </c>
      <c r="M186">
        <v>8400</v>
      </c>
    </row>
    <row r="187" spans="1:13" x14ac:dyDescent="0.25">
      <c r="A187">
        <v>184</v>
      </c>
      <c r="B187" t="s">
        <v>191</v>
      </c>
      <c r="C187" t="s">
        <v>1227</v>
      </c>
      <c r="D187" t="s">
        <v>1213</v>
      </c>
      <c r="E187">
        <v>124</v>
      </c>
      <c r="F187">
        <v>65</v>
      </c>
      <c r="G187" t="s">
        <v>1267</v>
      </c>
      <c r="H187" s="2">
        <v>42998</v>
      </c>
      <c r="I187" s="2">
        <v>43017</v>
      </c>
      <c r="J187" t="s">
        <v>1284</v>
      </c>
      <c r="K187">
        <v>7657</v>
      </c>
      <c r="L187">
        <v>120.89999999999999</v>
      </c>
      <c r="M187">
        <v>2473</v>
      </c>
    </row>
    <row r="188" spans="1:13" x14ac:dyDescent="0.25">
      <c r="A188">
        <v>185</v>
      </c>
      <c r="B188" t="s">
        <v>192</v>
      </c>
      <c r="C188" t="s">
        <v>1239</v>
      </c>
      <c r="D188" t="s">
        <v>1234</v>
      </c>
      <c r="E188">
        <v>711</v>
      </c>
      <c r="F188">
        <v>278</v>
      </c>
      <c r="G188" t="s">
        <v>1271</v>
      </c>
      <c r="H188" s="2">
        <v>42452</v>
      </c>
      <c r="I188" s="2">
        <v>42480</v>
      </c>
      <c r="J188" t="s">
        <v>1288</v>
      </c>
      <c r="K188">
        <v>187775.1</v>
      </c>
      <c r="L188">
        <v>2964.87</v>
      </c>
      <c r="M188">
        <v>121300</v>
      </c>
    </row>
    <row r="189" spans="1:13" x14ac:dyDescent="0.25">
      <c r="A189">
        <v>186</v>
      </c>
      <c r="B189" t="s">
        <v>193</v>
      </c>
      <c r="C189" t="s">
        <v>1219</v>
      </c>
      <c r="D189" t="s">
        <v>1234</v>
      </c>
      <c r="E189">
        <v>664</v>
      </c>
      <c r="F189">
        <v>1650</v>
      </c>
      <c r="G189" t="s">
        <v>1263</v>
      </c>
      <c r="H189" s="2">
        <v>42512</v>
      </c>
      <c r="I189" s="2">
        <v>42528</v>
      </c>
      <c r="J189" t="s">
        <v>1282</v>
      </c>
      <c r="K189">
        <v>1040820</v>
      </c>
      <c r="L189">
        <v>16434</v>
      </c>
      <c r="M189">
        <v>374650</v>
      </c>
    </row>
    <row r="190" spans="1:13" x14ac:dyDescent="0.25">
      <c r="A190">
        <v>187</v>
      </c>
      <c r="B190" t="s">
        <v>194</v>
      </c>
      <c r="C190" t="s">
        <v>1231</v>
      </c>
      <c r="D190" t="s">
        <v>1213</v>
      </c>
      <c r="E190">
        <v>752</v>
      </c>
      <c r="F190">
        <v>215</v>
      </c>
      <c r="G190" t="s">
        <v>1263</v>
      </c>
      <c r="H190" s="2">
        <v>42916</v>
      </c>
      <c r="I190" s="2">
        <v>42927</v>
      </c>
      <c r="J190" t="s">
        <v>1283</v>
      </c>
      <c r="K190">
        <v>153596</v>
      </c>
      <c r="L190">
        <v>2425.1999999999998</v>
      </c>
      <c r="M190">
        <v>8123</v>
      </c>
    </row>
    <row r="191" spans="1:13" x14ac:dyDescent="0.25">
      <c r="A191">
        <v>188</v>
      </c>
      <c r="B191" t="s">
        <v>195</v>
      </c>
      <c r="C191" t="s">
        <v>1223</v>
      </c>
      <c r="D191" t="s">
        <v>1234</v>
      </c>
      <c r="E191">
        <v>684</v>
      </c>
      <c r="F191">
        <v>975</v>
      </c>
      <c r="G191" t="s">
        <v>1263</v>
      </c>
      <c r="H191" s="2">
        <v>42746</v>
      </c>
      <c r="I191" s="2">
        <v>42766</v>
      </c>
      <c r="J191" t="s">
        <v>1285</v>
      </c>
      <c r="K191">
        <v>633555</v>
      </c>
      <c r="L191">
        <v>10003.5</v>
      </c>
      <c r="M191">
        <v>609021</v>
      </c>
    </row>
    <row r="192" spans="1:13" x14ac:dyDescent="0.25">
      <c r="A192">
        <v>189</v>
      </c>
      <c r="B192" t="s">
        <v>196</v>
      </c>
      <c r="C192" t="s">
        <v>1215</v>
      </c>
      <c r="D192" t="s">
        <v>1213</v>
      </c>
      <c r="E192">
        <v>762</v>
      </c>
      <c r="F192">
        <v>961</v>
      </c>
      <c r="G192" t="s">
        <v>1261</v>
      </c>
      <c r="H192" s="2">
        <v>43281</v>
      </c>
      <c r="I192" s="2">
        <v>43294</v>
      </c>
      <c r="J192" t="s">
        <v>1284</v>
      </c>
      <c r="K192">
        <v>695667.9</v>
      </c>
      <c r="L192">
        <v>10984.23</v>
      </c>
      <c r="M192">
        <v>45162</v>
      </c>
    </row>
    <row r="193" spans="1:13" x14ac:dyDescent="0.25">
      <c r="A193">
        <v>190</v>
      </c>
      <c r="B193" t="s">
        <v>197</v>
      </c>
      <c r="C193" t="s">
        <v>1214</v>
      </c>
      <c r="D193" t="s">
        <v>1213</v>
      </c>
      <c r="E193">
        <v>107</v>
      </c>
      <c r="F193">
        <v>641</v>
      </c>
      <c r="G193" t="s">
        <v>1260</v>
      </c>
      <c r="H193" s="2">
        <v>43092</v>
      </c>
      <c r="I193" s="2">
        <v>43110</v>
      </c>
      <c r="J193" t="s">
        <v>1284</v>
      </c>
      <c r="K193">
        <v>65157.65</v>
      </c>
      <c r="L193">
        <v>1028.8050000000001</v>
      </c>
      <c r="M193">
        <v>36476</v>
      </c>
    </row>
    <row r="194" spans="1:13" x14ac:dyDescent="0.25">
      <c r="A194">
        <v>191</v>
      </c>
      <c r="B194" t="s">
        <v>198</v>
      </c>
      <c r="C194" t="s">
        <v>1215</v>
      </c>
      <c r="D194" t="s">
        <v>1213</v>
      </c>
      <c r="E194">
        <v>302</v>
      </c>
      <c r="F194">
        <v>814</v>
      </c>
      <c r="G194" t="s">
        <v>1261</v>
      </c>
      <c r="H194" s="2">
        <v>42870</v>
      </c>
      <c r="I194" s="2">
        <v>42897</v>
      </c>
      <c r="J194" t="s">
        <v>1282</v>
      </c>
      <c r="K194">
        <v>233536.6</v>
      </c>
      <c r="L194">
        <v>3687.42</v>
      </c>
      <c r="M194">
        <v>110692</v>
      </c>
    </row>
    <row r="195" spans="1:13" x14ac:dyDescent="0.25">
      <c r="A195">
        <v>192</v>
      </c>
      <c r="B195" t="s">
        <v>199</v>
      </c>
      <c r="C195" t="s">
        <v>1222</v>
      </c>
      <c r="D195" t="s">
        <v>1213</v>
      </c>
      <c r="E195">
        <v>451</v>
      </c>
      <c r="F195">
        <v>937</v>
      </c>
      <c r="G195" t="s">
        <v>1265</v>
      </c>
      <c r="H195" s="2">
        <v>42493</v>
      </c>
      <c r="I195" s="2">
        <v>42526</v>
      </c>
      <c r="J195" t="s">
        <v>1284</v>
      </c>
      <c r="K195">
        <v>401457.65</v>
      </c>
      <c r="L195">
        <v>6338.8049999999994</v>
      </c>
      <c r="M195">
        <v>326328</v>
      </c>
    </row>
    <row r="196" spans="1:13" x14ac:dyDescent="0.25">
      <c r="A196">
        <v>193</v>
      </c>
      <c r="B196" t="s">
        <v>200</v>
      </c>
      <c r="C196" t="s">
        <v>1231</v>
      </c>
      <c r="D196" t="s">
        <v>1213</v>
      </c>
      <c r="E196">
        <v>792</v>
      </c>
      <c r="F196">
        <v>198</v>
      </c>
      <c r="G196" t="s">
        <v>1263</v>
      </c>
      <c r="H196" s="2">
        <v>43071</v>
      </c>
      <c r="I196" s="2">
        <v>43100</v>
      </c>
      <c r="J196" t="s">
        <v>1283</v>
      </c>
      <c r="K196">
        <v>148975.20000000001</v>
      </c>
      <c r="L196">
        <v>2352.2399999999998</v>
      </c>
      <c r="M196">
        <v>93238</v>
      </c>
    </row>
    <row r="197" spans="1:13" x14ac:dyDescent="0.25">
      <c r="A197">
        <v>194</v>
      </c>
      <c r="B197" t="s">
        <v>201</v>
      </c>
      <c r="C197" t="s">
        <v>1218</v>
      </c>
      <c r="D197" t="s">
        <v>1213</v>
      </c>
      <c r="E197">
        <v>652</v>
      </c>
      <c r="F197">
        <v>884</v>
      </c>
      <c r="G197" t="s">
        <v>1262</v>
      </c>
      <c r="H197" s="2">
        <v>43055</v>
      </c>
      <c r="I197" s="2">
        <v>43066</v>
      </c>
      <c r="J197" t="s">
        <v>1284</v>
      </c>
      <c r="K197">
        <v>547549.6</v>
      </c>
      <c r="L197">
        <v>8645.52</v>
      </c>
      <c r="M197">
        <v>303970</v>
      </c>
    </row>
    <row r="198" spans="1:13" x14ac:dyDescent="0.25">
      <c r="A198">
        <v>195</v>
      </c>
      <c r="B198" t="s">
        <v>202</v>
      </c>
      <c r="C198" t="s">
        <v>1223</v>
      </c>
      <c r="D198" t="s">
        <v>1234</v>
      </c>
      <c r="E198">
        <v>607</v>
      </c>
      <c r="F198">
        <v>982</v>
      </c>
      <c r="G198" t="s">
        <v>1263</v>
      </c>
      <c r="H198" s="2">
        <v>43192</v>
      </c>
      <c r="I198" s="2">
        <v>43226</v>
      </c>
      <c r="J198" t="s">
        <v>1286</v>
      </c>
      <c r="K198">
        <v>566270.30000000005</v>
      </c>
      <c r="L198">
        <v>8941.1099999999988</v>
      </c>
      <c r="M198">
        <v>27760</v>
      </c>
    </row>
    <row r="199" spans="1:13" x14ac:dyDescent="0.25">
      <c r="A199">
        <v>196</v>
      </c>
      <c r="B199" t="s">
        <v>203</v>
      </c>
      <c r="C199" t="s">
        <v>1238</v>
      </c>
      <c r="D199" t="s">
        <v>1240</v>
      </c>
      <c r="E199">
        <v>938</v>
      </c>
      <c r="F199">
        <v>15</v>
      </c>
      <c r="G199" t="s">
        <v>1270</v>
      </c>
      <c r="H199" s="2">
        <v>42940</v>
      </c>
      <c r="I199" s="2">
        <v>42969</v>
      </c>
      <c r="J199" t="s">
        <v>1282</v>
      </c>
      <c r="K199">
        <v>13366.5</v>
      </c>
      <c r="L199">
        <v>211.04999999999998</v>
      </c>
      <c r="M199">
        <v>309</v>
      </c>
    </row>
    <row r="200" spans="1:13" x14ac:dyDescent="0.25">
      <c r="A200">
        <v>197</v>
      </c>
      <c r="B200" t="s">
        <v>204</v>
      </c>
      <c r="C200" t="s">
        <v>1242</v>
      </c>
      <c r="D200" t="s">
        <v>1240</v>
      </c>
      <c r="E200">
        <v>627</v>
      </c>
      <c r="F200">
        <v>51</v>
      </c>
      <c r="G200" t="s">
        <v>1271</v>
      </c>
      <c r="H200" s="2">
        <v>42483</v>
      </c>
      <c r="I200" s="2">
        <v>42515</v>
      </c>
      <c r="J200" t="s">
        <v>1286</v>
      </c>
      <c r="K200">
        <v>30378.15</v>
      </c>
      <c r="L200">
        <v>479.65499999999997</v>
      </c>
      <c r="M200">
        <v>3508</v>
      </c>
    </row>
    <row r="201" spans="1:13" x14ac:dyDescent="0.25">
      <c r="A201">
        <v>198</v>
      </c>
      <c r="B201" t="s">
        <v>205</v>
      </c>
      <c r="C201" t="s">
        <v>1236</v>
      </c>
      <c r="D201" t="s">
        <v>1234</v>
      </c>
      <c r="E201">
        <v>863</v>
      </c>
      <c r="F201">
        <v>90</v>
      </c>
      <c r="G201" t="s">
        <v>1269</v>
      </c>
      <c r="H201" s="2">
        <v>42522</v>
      </c>
      <c r="I201" s="2">
        <v>42548</v>
      </c>
      <c r="J201" t="s">
        <v>1285</v>
      </c>
      <c r="K201">
        <v>73786.5</v>
      </c>
      <c r="L201">
        <v>1165.05</v>
      </c>
      <c r="M201">
        <v>53185</v>
      </c>
    </row>
    <row r="202" spans="1:13" x14ac:dyDescent="0.25">
      <c r="A202">
        <v>199</v>
      </c>
      <c r="B202" t="s">
        <v>206</v>
      </c>
      <c r="C202" t="s">
        <v>1224</v>
      </c>
      <c r="D202" t="s">
        <v>1213</v>
      </c>
      <c r="E202">
        <v>284</v>
      </c>
      <c r="F202">
        <v>1269</v>
      </c>
      <c r="G202" t="s">
        <v>1266</v>
      </c>
      <c r="H202" s="2">
        <v>42882</v>
      </c>
      <c r="I202" s="2">
        <v>42914</v>
      </c>
      <c r="J202" t="s">
        <v>1286</v>
      </c>
      <c r="K202">
        <v>342376.2</v>
      </c>
      <c r="L202">
        <v>5405.94</v>
      </c>
      <c r="M202">
        <v>293023</v>
      </c>
    </row>
    <row r="203" spans="1:13" x14ac:dyDescent="0.25">
      <c r="A203">
        <v>200</v>
      </c>
      <c r="B203" t="s">
        <v>207</v>
      </c>
      <c r="C203" t="s">
        <v>1230</v>
      </c>
      <c r="D203" t="s">
        <v>1234</v>
      </c>
      <c r="E203">
        <v>893</v>
      </c>
      <c r="F203">
        <v>123</v>
      </c>
      <c r="G203" t="s">
        <v>1272</v>
      </c>
      <c r="H203" s="2">
        <v>42686</v>
      </c>
      <c r="I203" s="2">
        <v>42712</v>
      </c>
      <c r="J203" t="s">
        <v>1282</v>
      </c>
      <c r="K203">
        <v>104347.05</v>
      </c>
      <c r="L203">
        <v>1647.585</v>
      </c>
      <c r="M203">
        <v>73170</v>
      </c>
    </row>
    <row r="204" spans="1:13" x14ac:dyDescent="0.25">
      <c r="A204">
        <v>201</v>
      </c>
      <c r="B204" t="s">
        <v>208</v>
      </c>
      <c r="C204" t="s">
        <v>1223</v>
      </c>
      <c r="D204" t="s">
        <v>1234</v>
      </c>
      <c r="E204">
        <v>500</v>
      </c>
      <c r="F204">
        <v>997</v>
      </c>
      <c r="G204" t="s">
        <v>1263</v>
      </c>
      <c r="H204" s="2">
        <v>43165</v>
      </c>
      <c r="I204" s="2">
        <v>43189</v>
      </c>
      <c r="J204" t="s">
        <v>1283</v>
      </c>
      <c r="K204">
        <v>473575</v>
      </c>
      <c r="L204">
        <v>7477.5</v>
      </c>
      <c r="M204">
        <v>249838</v>
      </c>
    </row>
    <row r="205" spans="1:13" x14ac:dyDescent="0.25">
      <c r="A205">
        <v>202</v>
      </c>
      <c r="B205" t="s">
        <v>209</v>
      </c>
      <c r="C205" t="s">
        <v>1222</v>
      </c>
      <c r="D205" t="s">
        <v>1213</v>
      </c>
      <c r="E205">
        <v>84</v>
      </c>
      <c r="F205">
        <v>960</v>
      </c>
      <c r="G205" t="s">
        <v>1265</v>
      </c>
      <c r="H205" s="2">
        <v>43171</v>
      </c>
      <c r="I205" s="2">
        <v>43192</v>
      </c>
      <c r="J205" t="s">
        <v>1282</v>
      </c>
      <c r="K205">
        <v>76608</v>
      </c>
      <c r="L205">
        <v>1209.5999999999999</v>
      </c>
      <c r="M205">
        <v>5190</v>
      </c>
    </row>
    <row r="206" spans="1:13" x14ac:dyDescent="0.25">
      <c r="A206">
        <v>203</v>
      </c>
      <c r="B206" t="s">
        <v>210</v>
      </c>
      <c r="C206" t="s">
        <v>1231</v>
      </c>
      <c r="D206" t="s">
        <v>1213</v>
      </c>
      <c r="E206">
        <v>610</v>
      </c>
      <c r="F206">
        <v>215</v>
      </c>
      <c r="G206" t="s">
        <v>1263</v>
      </c>
      <c r="H206" s="2">
        <v>42719</v>
      </c>
      <c r="I206" s="2">
        <v>42746</v>
      </c>
      <c r="J206" t="s">
        <v>1284</v>
      </c>
      <c r="K206">
        <v>124592.5</v>
      </c>
      <c r="L206">
        <v>1967.25</v>
      </c>
      <c r="M206">
        <v>7598</v>
      </c>
    </row>
    <row r="207" spans="1:13" x14ac:dyDescent="0.25">
      <c r="A207">
        <v>204</v>
      </c>
      <c r="B207" t="s">
        <v>211</v>
      </c>
      <c r="C207" t="s">
        <v>1214</v>
      </c>
      <c r="D207" t="s">
        <v>1213</v>
      </c>
      <c r="E207">
        <v>512</v>
      </c>
      <c r="F207">
        <v>641</v>
      </c>
      <c r="G207" t="s">
        <v>1260</v>
      </c>
      <c r="H207" s="2">
        <v>42885</v>
      </c>
      <c r="I207" s="2">
        <v>42900</v>
      </c>
      <c r="J207" t="s">
        <v>1285</v>
      </c>
      <c r="K207">
        <v>311782.40000000002</v>
      </c>
      <c r="L207">
        <v>4922.88</v>
      </c>
      <c r="M207">
        <v>37961</v>
      </c>
    </row>
    <row r="208" spans="1:13" x14ac:dyDescent="0.25">
      <c r="A208">
        <v>205</v>
      </c>
      <c r="B208" t="s">
        <v>212</v>
      </c>
      <c r="C208" t="s">
        <v>1215</v>
      </c>
      <c r="D208" t="s">
        <v>1213</v>
      </c>
      <c r="E208">
        <v>281</v>
      </c>
      <c r="F208">
        <v>940</v>
      </c>
      <c r="G208" t="s">
        <v>1261</v>
      </c>
      <c r="H208" s="2">
        <v>43124</v>
      </c>
      <c r="I208" s="2">
        <v>43143</v>
      </c>
      <c r="J208" t="s">
        <v>1286</v>
      </c>
      <c r="K208">
        <v>250933</v>
      </c>
      <c r="L208">
        <v>3962.1</v>
      </c>
      <c r="M208">
        <v>42252</v>
      </c>
    </row>
    <row r="209" spans="1:13" x14ac:dyDescent="0.25">
      <c r="A209">
        <v>206</v>
      </c>
      <c r="B209" t="s">
        <v>213</v>
      </c>
      <c r="C209" t="s">
        <v>1232</v>
      </c>
      <c r="D209" t="s">
        <v>1213</v>
      </c>
      <c r="E209">
        <v>586</v>
      </c>
      <c r="F209">
        <v>54</v>
      </c>
      <c r="G209" t="s">
        <v>1263</v>
      </c>
      <c r="H209" s="2">
        <v>42603</v>
      </c>
      <c r="I209" s="2">
        <v>42632</v>
      </c>
      <c r="J209" t="s">
        <v>1282</v>
      </c>
      <c r="K209">
        <v>30061.8</v>
      </c>
      <c r="L209">
        <v>474.65999999999997</v>
      </c>
      <c r="M209">
        <v>4566</v>
      </c>
    </row>
    <row r="210" spans="1:13" x14ac:dyDescent="0.25">
      <c r="A210">
        <v>207</v>
      </c>
      <c r="B210" t="s">
        <v>214</v>
      </c>
      <c r="C210" t="s">
        <v>1231</v>
      </c>
      <c r="D210" t="s">
        <v>1213</v>
      </c>
      <c r="E210">
        <v>820</v>
      </c>
      <c r="F210">
        <v>193</v>
      </c>
      <c r="G210" t="s">
        <v>1263</v>
      </c>
      <c r="H210" s="2">
        <v>43055</v>
      </c>
      <c r="I210" s="2">
        <v>43086</v>
      </c>
      <c r="J210" t="s">
        <v>1282</v>
      </c>
      <c r="K210">
        <v>150347</v>
      </c>
      <c r="L210">
        <v>2373.9</v>
      </c>
      <c r="M210">
        <v>9176</v>
      </c>
    </row>
    <row r="211" spans="1:13" x14ac:dyDescent="0.25">
      <c r="A211">
        <v>208</v>
      </c>
      <c r="B211" t="s">
        <v>215</v>
      </c>
      <c r="C211" t="s">
        <v>1223</v>
      </c>
      <c r="D211" t="s">
        <v>1234</v>
      </c>
      <c r="E211">
        <v>945</v>
      </c>
      <c r="F211">
        <v>994</v>
      </c>
      <c r="G211" t="s">
        <v>1263</v>
      </c>
      <c r="H211" s="2">
        <v>43054</v>
      </c>
      <c r="I211" s="2">
        <v>43083</v>
      </c>
      <c r="J211" t="s">
        <v>1287</v>
      </c>
      <c r="K211">
        <v>892363.5</v>
      </c>
      <c r="L211">
        <v>14089.949999999999</v>
      </c>
      <c r="M211">
        <v>538645</v>
      </c>
    </row>
    <row r="212" spans="1:13" x14ac:dyDescent="0.25">
      <c r="A212">
        <v>209</v>
      </c>
      <c r="B212" t="s">
        <v>216</v>
      </c>
      <c r="C212" t="s">
        <v>1221</v>
      </c>
      <c r="D212" t="s">
        <v>1234</v>
      </c>
      <c r="E212">
        <v>863</v>
      </c>
      <c r="F212">
        <v>265</v>
      </c>
      <c r="G212" t="s">
        <v>1264</v>
      </c>
      <c r="H212" s="2">
        <v>42512</v>
      </c>
      <c r="I212" s="2">
        <v>42524</v>
      </c>
      <c r="J212" t="s">
        <v>1287</v>
      </c>
      <c r="K212">
        <v>217260.25</v>
      </c>
      <c r="L212">
        <v>3430.4249999999997</v>
      </c>
      <c r="M212">
        <v>89087</v>
      </c>
    </row>
    <row r="213" spans="1:13" x14ac:dyDescent="0.25">
      <c r="A213">
        <v>210</v>
      </c>
      <c r="B213" t="s">
        <v>217</v>
      </c>
      <c r="C213" t="s">
        <v>1239</v>
      </c>
      <c r="D213" t="s">
        <v>1234</v>
      </c>
      <c r="E213">
        <v>362</v>
      </c>
      <c r="F213">
        <v>271</v>
      </c>
      <c r="G213" t="s">
        <v>1271</v>
      </c>
      <c r="H213" s="2">
        <v>42871</v>
      </c>
      <c r="I213" s="2">
        <v>42891</v>
      </c>
      <c r="J213" t="s">
        <v>1287</v>
      </c>
      <c r="K213">
        <v>93196.9</v>
      </c>
      <c r="L213">
        <v>1471.53</v>
      </c>
      <c r="M213">
        <v>47763</v>
      </c>
    </row>
    <row r="214" spans="1:13" x14ac:dyDescent="0.25">
      <c r="A214">
        <v>211</v>
      </c>
      <c r="B214" t="s">
        <v>218</v>
      </c>
      <c r="C214" t="s">
        <v>1226</v>
      </c>
      <c r="D214" t="s">
        <v>1234</v>
      </c>
      <c r="E214">
        <v>403</v>
      </c>
      <c r="F214">
        <v>54</v>
      </c>
      <c r="G214" t="s">
        <v>1266</v>
      </c>
      <c r="H214" s="2">
        <v>43099</v>
      </c>
      <c r="I214" s="2">
        <v>43132</v>
      </c>
      <c r="J214" t="s">
        <v>1289</v>
      </c>
      <c r="K214">
        <v>20673.900000000001</v>
      </c>
      <c r="L214">
        <v>326.43</v>
      </c>
      <c r="M214">
        <v>4150</v>
      </c>
    </row>
    <row r="215" spans="1:13" x14ac:dyDescent="0.25">
      <c r="A215">
        <v>212</v>
      </c>
      <c r="B215" t="s">
        <v>219</v>
      </c>
      <c r="C215" t="s">
        <v>1222</v>
      </c>
      <c r="D215" t="s">
        <v>1213</v>
      </c>
      <c r="E215">
        <v>579</v>
      </c>
      <c r="F215">
        <v>886</v>
      </c>
      <c r="G215" t="s">
        <v>1265</v>
      </c>
      <c r="H215" s="2">
        <v>42968</v>
      </c>
      <c r="I215" s="2">
        <v>42998</v>
      </c>
      <c r="J215" t="s">
        <v>1285</v>
      </c>
      <c r="K215">
        <v>487344.3</v>
      </c>
      <c r="L215">
        <v>7694.91</v>
      </c>
      <c r="M215">
        <v>225326</v>
      </c>
    </row>
    <row r="216" spans="1:13" x14ac:dyDescent="0.25">
      <c r="A216">
        <v>213</v>
      </c>
      <c r="B216" t="s">
        <v>220</v>
      </c>
      <c r="C216" t="s">
        <v>1215</v>
      </c>
      <c r="D216" t="s">
        <v>1213</v>
      </c>
      <c r="E216">
        <v>440</v>
      </c>
      <c r="F216">
        <v>794</v>
      </c>
      <c r="G216" t="s">
        <v>1261</v>
      </c>
      <c r="H216" s="2">
        <v>42413</v>
      </c>
      <c r="I216" s="2">
        <v>42436</v>
      </c>
      <c r="J216" t="s">
        <v>1282</v>
      </c>
      <c r="K216">
        <v>331892</v>
      </c>
      <c r="L216">
        <v>5240.3999999999996</v>
      </c>
      <c r="M216">
        <v>73555</v>
      </c>
    </row>
    <row r="217" spans="1:13" x14ac:dyDescent="0.25">
      <c r="A217">
        <v>214</v>
      </c>
      <c r="B217" t="s">
        <v>221</v>
      </c>
      <c r="C217" t="s">
        <v>1214</v>
      </c>
      <c r="D217" t="s">
        <v>1213</v>
      </c>
      <c r="E217">
        <v>342</v>
      </c>
      <c r="F217">
        <v>701</v>
      </c>
      <c r="G217" t="s">
        <v>1260</v>
      </c>
      <c r="H217" s="2">
        <v>42903</v>
      </c>
      <c r="I217" s="2">
        <v>42929</v>
      </c>
      <c r="J217" t="s">
        <v>1282</v>
      </c>
      <c r="K217">
        <v>227754.9</v>
      </c>
      <c r="L217">
        <v>3596.1299999999997</v>
      </c>
      <c r="M217">
        <v>27611</v>
      </c>
    </row>
    <row r="218" spans="1:13" x14ac:dyDescent="0.25">
      <c r="A218">
        <v>215</v>
      </c>
      <c r="B218" t="s">
        <v>222</v>
      </c>
      <c r="C218" t="s">
        <v>1238</v>
      </c>
      <c r="D218" t="s">
        <v>1240</v>
      </c>
      <c r="E218">
        <v>344</v>
      </c>
      <c r="F218">
        <v>16</v>
      </c>
      <c r="G218" t="s">
        <v>1270</v>
      </c>
      <c r="H218" s="2">
        <v>42652</v>
      </c>
      <c r="I218" s="2">
        <v>42687</v>
      </c>
      <c r="J218" t="s">
        <v>1290</v>
      </c>
      <c r="K218">
        <v>5228.8</v>
      </c>
      <c r="L218">
        <v>82.56</v>
      </c>
      <c r="M218">
        <v>1508</v>
      </c>
    </row>
    <row r="219" spans="1:13" x14ac:dyDescent="0.25">
      <c r="A219">
        <v>216</v>
      </c>
      <c r="B219" t="s">
        <v>223</v>
      </c>
      <c r="C219" t="s">
        <v>1239</v>
      </c>
      <c r="D219" t="s">
        <v>1234</v>
      </c>
      <c r="E219">
        <v>335</v>
      </c>
      <c r="F219">
        <v>269</v>
      </c>
      <c r="G219" t="s">
        <v>1271</v>
      </c>
      <c r="H219" s="2">
        <v>42856</v>
      </c>
      <c r="I219" s="2">
        <v>42888</v>
      </c>
      <c r="J219" t="s">
        <v>1282</v>
      </c>
      <c r="K219">
        <v>85609.25</v>
      </c>
      <c r="L219">
        <v>1351.7249999999999</v>
      </c>
      <c r="M219">
        <v>65231</v>
      </c>
    </row>
    <row r="220" spans="1:13" x14ac:dyDescent="0.25">
      <c r="A220">
        <v>217</v>
      </c>
      <c r="B220" t="s">
        <v>224</v>
      </c>
      <c r="C220" t="s">
        <v>1225</v>
      </c>
      <c r="D220" t="s">
        <v>1213</v>
      </c>
      <c r="E220">
        <v>436</v>
      </c>
      <c r="F220">
        <v>212</v>
      </c>
      <c r="G220" t="s">
        <v>1266</v>
      </c>
      <c r="H220" s="2">
        <v>43145</v>
      </c>
      <c r="I220" s="2">
        <v>43171</v>
      </c>
      <c r="J220" t="s">
        <v>1289</v>
      </c>
      <c r="K220">
        <v>87810.4</v>
      </c>
      <c r="L220">
        <v>1386.48</v>
      </c>
      <c r="M220">
        <v>80630</v>
      </c>
    </row>
    <row r="221" spans="1:13" x14ac:dyDescent="0.25">
      <c r="A221">
        <v>218</v>
      </c>
      <c r="B221" t="s">
        <v>225</v>
      </c>
      <c r="C221" t="s">
        <v>1218</v>
      </c>
      <c r="D221" t="s">
        <v>1213</v>
      </c>
      <c r="E221">
        <v>555</v>
      </c>
      <c r="F221">
        <v>1063</v>
      </c>
      <c r="G221" t="s">
        <v>1262</v>
      </c>
      <c r="H221" s="2">
        <v>43209</v>
      </c>
      <c r="I221" s="2">
        <v>43241</v>
      </c>
      <c r="J221" t="s">
        <v>1286</v>
      </c>
      <c r="K221">
        <v>560466.75</v>
      </c>
      <c r="L221">
        <v>8849.4750000000004</v>
      </c>
      <c r="M221">
        <v>169307</v>
      </c>
    </row>
    <row r="222" spans="1:13" x14ac:dyDescent="0.25">
      <c r="A222">
        <v>219</v>
      </c>
      <c r="B222" t="s">
        <v>226</v>
      </c>
      <c r="C222" t="s">
        <v>1225</v>
      </c>
      <c r="D222" t="s">
        <v>1213</v>
      </c>
      <c r="E222">
        <v>76</v>
      </c>
      <c r="F222">
        <v>194</v>
      </c>
      <c r="G222" t="s">
        <v>1266</v>
      </c>
      <c r="H222" s="2">
        <v>42530</v>
      </c>
      <c r="I222" s="2">
        <v>42562</v>
      </c>
      <c r="J222" t="s">
        <v>1285</v>
      </c>
      <c r="K222">
        <v>14006.8</v>
      </c>
      <c r="L222">
        <v>221.16</v>
      </c>
      <c r="M222">
        <v>3090</v>
      </c>
    </row>
    <row r="223" spans="1:13" x14ac:dyDescent="0.25">
      <c r="A223">
        <v>220</v>
      </c>
      <c r="B223" t="s">
        <v>227</v>
      </c>
      <c r="C223" t="s">
        <v>1231</v>
      </c>
      <c r="D223" t="s">
        <v>1213</v>
      </c>
      <c r="E223">
        <v>929</v>
      </c>
      <c r="F223">
        <v>191</v>
      </c>
      <c r="G223" t="s">
        <v>1263</v>
      </c>
      <c r="H223" s="2">
        <v>43193</v>
      </c>
      <c r="I223" s="2">
        <v>43205</v>
      </c>
      <c r="J223" t="s">
        <v>1282</v>
      </c>
      <c r="K223">
        <v>168567.05</v>
      </c>
      <c r="L223">
        <v>2661.585</v>
      </c>
      <c r="M223">
        <v>117504</v>
      </c>
    </row>
    <row r="224" spans="1:13" x14ac:dyDescent="0.25">
      <c r="A224">
        <v>221</v>
      </c>
      <c r="B224" t="s">
        <v>228</v>
      </c>
      <c r="C224" t="s">
        <v>1221</v>
      </c>
      <c r="D224" t="s">
        <v>1234</v>
      </c>
      <c r="E224">
        <v>943</v>
      </c>
      <c r="F224">
        <v>313</v>
      </c>
      <c r="G224" t="s">
        <v>1264</v>
      </c>
      <c r="H224" s="2">
        <v>43110</v>
      </c>
      <c r="I224" s="2">
        <v>43121</v>
      </c>
      <c r="J224" t="s">
        <v>1290</v>
      </c>
      <c r="K224">
        <v>280401.05</v>
      </c>
      <c r="L224">
        <v>4427.3850000000002</v>
      </c>
      <c r="M224">
        <v>249872</v>
      </c>
    </row>
    <row r="225" spans="1:13" x14ac:dyDescent="0.25">
      <c r="A225">
        <v>222</v>
      </c>
      <c r="B225" t="s">
        <v>229</v>
      </c>
      <c r="C225" t="s">
        <v>1232</v>
      </c>
      <c r="D225" t="s">
        <v>1213</v>
      </c>
      <c r="E225">
        <v>929</v>
      </c>
      <c r="F225">
        <v>56</v>
      </c>
      <c r="G225" t="s">
        <v>1263</v>
      </c>
      <c r="H225" s="2">
        <v>43204</v>
      </c>
      <c r="I225" s="2">
        <v>43220</v>
      </c>
      <c r="J225" t="s">
        <v>1285</v>
      </c>
      <c r="K225">
        <v>49422.8</v>
      </c>
      <c r="L225">
        <v>780.36</v>
      </c>
      <c r="M225">
        <v>31636</v>
      </c>
    </row>
    <row r="226" spans="1:13" x14ac:dyDescent="0.25">
      <c r="A226">
        <v>223</v>
      </c>
      <c r="B226" t="s">
        <v>230</v>
      </c>
      <c r="C226" t="s">
        <v>1238</v>
      </c>
      <c r="D226" t="s">
        <v>1240</v>
      </c>
      <c r="E226">
        <v>328</v>
      </c>
      <c r="F226">
        <v>14</v>
      </c>
      <c r="G226" t="s">
        <v>1270</v>
      </c>
      <c r="H226" s="2">
        <v>43095</v>
      </c>
      <c r="I226" s="2">
        <v>43109</v>
      </c>
      <c r="J226" t="s">
        <v>1285</v>
      </c>
      <c r="K226">
        <v>4362.3999999999996</v>
      </c>
      <c r="L226">
        <v>68.88</v>
      </c>
      <c r="M226">
        <v>2883</v>
      </c>
    </row>
    <row r="227" spans="1:13" x14ac:dyDescent="0.25">
      <c r="A227">
        <v>224</v>
      </c>
      <c r="B227" t="s">
        <v>231</v>
      </c>
      <c r="C227" t="s">
        <v>1219</v>
      </c>
      <c r="D227" t="s">
        <v>1234</v>
      </c>
      <c r="E227">
        <v>386</v>
      </c>
      <c r="F227">
        <v>1514</v>
      </c>
      <c r="G227" t="s">
        <v>1263</v>
      </c>
      <c r="H227" s="2">
        <v>42876</v>
      </c>
      <c r="I227" s="2">
        <v>42894</v>
      </c>
      <c r="J227" t="s">
        <v>1286</v>
      </c>
      <c r="K227">
        <v>555183.80000000005</v>
      </c>
      <c r="L227">
        <v>8766.06</v>
      </c>
      <c r="M227">
        <v>278559</v>
      </c>
    </row>
    <row r="228" spans="1:13" x14ac:dyDescent="0.25">
      <c r="A228">
        <v>225</v>
      </c>
      <c r="B228" t="s">
        <v>232</v>
      </c>
      <c r="C228" t="s">
        <v>1225</v>
      </c>
      <c r="D228" t="s">
        <v>1213</v>
      </c>
      <c r="E228">
        <v>314</v>
      </c>
      <c r="F228">
        <v>203</v>
      </c>
      <c r="G228" t="s">
        <v>1266</v>
      </c>
      <c r="H228" s="2">
        <v>42833</v>
      </c>
      <c r="I228" s="2">
        <v>42865</v>
      </c>
      <c r="J228" t="s">
        <v>1286</v>
      </c>
      <c r="K228">
        <v>60554.9</v>
      </c>
      <c r="L228">
        <v>956.13</v>
      </c>
      <c r="M228">
        <v>59849</v>
      </c>
    </row>
    <row r="229" spans="1:13" x14ac:dyDescent="0.25">
      <c r="A229">
        <v>226</v>
      </c>
      <c r="B229" t="s">
        <v>233</v>
      </c>
      <c r="C229" t="s">
        <v>1238</v>
      </c>
      <c r="D229" t="s">
        <v>1240</v>
      </c>
      <c r="E229">
        <v>334</v>
      </c>
      <c r="F229">
        <v>14</v>
      </c>
      <c r="G229" t="s">
        <v>1270</v>
      </c>
      <c r="H229" s="2">
        <v>43209</v>
      </c>
      <c r="I229" s="2">
        <v>43230</v>
      </c>
      <c r="J229" t="s">
        <v>1283</v>
      </c>
      <c r="K229">
        <v>4442.2</v>
      </c>
      <c r="L229">
        <v>70.14</v>
      </c>
      <c r="M229">
        <v>2425</v>
      </c>
    </row>
    <row r="230" spans="1:13" x14ac:dyDescent="0.25">
      <c r="A230">
        <v>227</v>
      </c>
      <c r="B230" t="s">
        <v>234</v>
      </c>
      <c r="C230" t="s">
        <v>1218</v>
      </c>
      <c r="D230" t="s">
        <v>1213</v>
      </c>
      <c r="E230">
        <v>715</v>
      </c>
      <c r="F230">
        <v>875</v>
      </c>
      <c r="G230" t="s">
        <v>1262</v>
      </c>
      <c r="H230" s="2">
        <v>43244</v>
      </c>
      <c r="I230" s="2">
        <v>43263</v>
      </c>
      <c r="J230" t="s">
        <v>1284</v>
      </c>
      <c r="K230">
        <v>594343.75</v>
      </c>
      <c r="L230">
        <v>9384.375</v>
      </c>
      <c r="M230">
        <v>72849</v>
      </c>
    </row>
    <row r="231" spans="1:13" x14ac:dyDescent="0.25">
      <c r="A231">
        <v>228</v>
      </c>
      <c r="B231" t="s">
        <v>235</v>
      </c>
      <c r="C231" t="s">
        <v>1224</v>
      </c>
      <c r="D231" t="s">
        <v>1213</v>
      </c>
      <c r="E231">
        <v>673</v>
      </c>
      <c r="F231">
        <v>1380</v>
      </c>
      <c r="G231" t="s">
        <v>1266</v>
      </c>
      <c r="H231" s="2">
        <v>42627</v>
      </c>
      <c r="I231" s="2">
        <v>42662</v>
      </c>
      <c r="J231" t="s">
        <v>1285</v>
      </c>
      <c r="K231">
        <v>882303</v>
      </c>
      <c r="L231">
        <v>13931.1</v>
      </c>
      <c r="M231">
        <v>136490</v>
      </c>
    </row>
    <row r="232" spans="1:13" x14ac:dyDescent="0.25">
      <c r="A232">
        <v>229</v>
      </c>
      <c r="B232" t="s">
        <v>236</v>
      </c>
      <c r="C232" t="s">
        <v>1233</v>
      </c>
      <c r="D232" t="s">
        <v>1234</v>
      </c>
      <c r="E232">
        <v>332</v>
      </c>
      <c r="F232">
        <v>26</v>
      </c>
      <c r="G232" t="s">
        <v>1268</v>
      </c>
      <c r="H232" s="2">
        <v>43029</v>
      </c>
      <c r="I232" s="2">
        <v>43039</v>
      </c>
      <c r="J232" t="s">
        <v>1284</v>
      </c>
      <c r="K232">
        <v>8200.4</v>
      </c>
      <c r="L232">
        <v>129.47999999999999</v>
      </c>
      <c r="M232">
        <v>7957</v>
      </c>
    </row>
    <row r="233" spans="1:13" x14ac:dyDescent="0.25">
      <c r="A233">
        <v>230</v>
      </c>
      <c r="B233" t="s">
        <v>237</v>
      </c>
      <c r="C233" t="s">
        <v>1223</v>
      </c>
      <c r="D233" t="s">
        <v>1234</v>
      </c>
      <c r="E233">
        <v>496</v>
      </c>
      <c r="F233">
        <v>876</v>
      </c>
      <c r="G233" t="s">
        <v>1263</v>
      </c>
      <c r="H233" s="2">
        <v>42519</v>
      </c>
      <c r="I233" s="2">
        <v>42551</v>
      </c>
      <c r="J233" t="s">
        <v>1286</v>
      </c>
      <c r="K233">
        <v>412771.2</v>
      </c>
      <c r="L233">
        <v>6517.44</v>
      </c>
      <c r="M233">
        <v>259501</v>
      </c>
    </row>
    <row r="234" spans="1:13" x14ac:dyDescent="0.25">
      <c r="A234">
        <v>231</v>
      </c>
      <c r="B234" t="s">
        <v>238</v>
      </c>
      <c r="C234" t="s">
        <v>1222</v>
      </c>
      <c r="D234" t="s">
        <v>1213</v>
      </c>
      <c r="E234">
        <v>118</v>
      </c>
      <c r="F234">
        <v>861</v>
      </c>
      <c r="G234" t="s">
        <v>1265</v>
      </c>
      <c r="H234" s="2">
        <v>42673</v>
      </c>
      <c r="I234" s="2">
        <v>42694</v>
      </c>
      <c r="J234" t="s">
        <v>1290</v>
      </c>
      <c r="K234">
        <v>96518.1</v>
      </c>
      <c r="L234">
        <v>1523.97</v>
      </c>
      <c r="M234">
        <v>60011</v>
      </c>
    </row>
    <row r="235" spans="1:13" x14ac:dyDescent="0.25">
      <c r="A235">
        <v>232</v>
      </c>
      <c r="B235" t="s">
        <v>239</v>
      </c>
      <c r="C235" t="s">
        <v>1235</v>
      </c>
      <c r="D235" t="s">
        <v>1240</v>
      </c>
      <c r="E235">
        <v>974</v>
      </c>
      <c r="F235">
        <v>53</v>
      </c>
      <c r="G235" t="s">
        <v>1270</v>
      </c>
      <c r="H235" s="2">
        <v>42653</v>
      </c>
      <c r="I235" s="2">
        <v>42672</v>
      </c>
      <c r="J235" t="s">
        <v>1282</v>
      </c>
      <c r="K235">
        <v>49040.9</v>
      </c>
      <c r="L235">
        <v>774.32999999999993</v>
      </c>
      <c r="M235">
        <v>37421</v>
      </c>
    </row>
    <row r="236" spans="1:13" x14ac:dyDescent="0.25">
      <c r="A236">
        <v>233</v>
      </c>
      <c r="B236" t="s">
        <v>240</v>
      </c>
      <c r="C236" t="s">
        <v>1222</v>
      </c>
      <c r="D236" t="s">
        <v>1213</v>
      </c>
      <c r="E236">
        <v>592</v>
      </c>
      <c r="F236">
        <v>857</v>
      </c>
      <c r="G236" t="s">
        <v>1265</v>
      </c>
      <c r="H236" s="2">
        <v>43235</v>
      </c>
      <c r="I236" s="2">
        <v>43258</v>
      </c>
      <c r="J236" t="s">
        <v>1283</v>
      </c>
      <c r="K236">
        <v>481976.8</v>
      </c>
      <c r="L236">
        <v>7610.16</v>
      </c>
      <c r="M236">
        <v>325746</v>
      </c>
    </row>
    <row r="237" spans="1:13" x14ac:dyDescent="0.25">
      <c r="A237">
        <v>234</v>
      </c>
      <c r="B237" t="s">
        <v>241</v>
      </c>
      <c r="C237" t="s">
        <v>1223</v>
      </c>
      <c r="D237" t="s">
        <v>1234</v>
      </c>
      <c r="E237">
        <v>415</v>
      </c>
      <c r="F237">
        <v>979</v>
      </c>
      <c r="G237" t="s">
        <v>1263</v>
      </c>
      <c r="H237" s="2">
        <v>43254</v>
      </c>
      <c r="I237" s="2">
        <v>43279</v>
      </c>
      <c r="J237" t="s">
        <v>1288</v>
      </c>
      <c r="K237">
        <v>385970.75</v>
      </c>
      <c r="L237">
        <v>6094.2749999999996</v>
      </c>
      <c r="M237">
        <v>12198</v>
      </c>
    </row>
    <row r="238" spans="1:13" x14ac:dyDescent="0.25">
      <c r="A238">
        <v>235</v>
      </c>
      <c r="B238" t="s">
        <v>242</v>
      </c>
      <c r="C238" t="s">
        <v>1232</v>
      </c>
      <c r="D238" t="s">
        <v>1213</v>
      </c>
      <c r="E238">
        <v>752</v>
      </c>
      <c r="F238">
        <v>49</v>
      </c>
      <c r="G238" t="s">
        <v>1263</v>
      </c>
      <c r="H238" s="2">
        <v>42971</v>
      </c>
      <c r="I238" s="2">
        <v>42989</v>
      </c>
      <c r="J238" t="s">
        <v>1284</v>
      </c>
      <c r="K238">
        <v>35005.599999999999</v>
      </c>
      <c r="L238">
        <v>552.72</v>
      </c>
      <c r="M238">
        <v>7686</v>
      </c>
    </row>
    <row r="239" spans="1:13" x14ac:dyDescent="0.25">
      <c r="A239">
        <v>236</v>
      </c>
      <c r="B239" t="s">
        <v>243</v>
      </c>
      <c r="C239" t="s">
        <v>1229</v>
      </c>
      <c r="D239" t="s">
        <v>1234</v>
      </c>
      <c r="E239">
        <v>205</v>
      </c>
      <c r="F239">
        <v>1201</v>
      </c>
      <c r="G239" t="s">
        <v>1272</v>
      </c>
      <c r="H239" s="2">
        <v>42923</v>
      </c>
      <c r="I239" s="2">
        <v>42935</v>
      </c>
      <c r="J239" t="s">
        <v>1288</v>
      </c>
      <c r="K239">
        <v>233894.75</v>
      </c>
      <c r="L239">
        <v>3693.0749999999998</v>
      </c>
      <c r="M239">
        <v>64186</v>
      </c>
    </row>
    <row r="240" spans="1:13" x14ac:dyDescent="0.25">
      <c r="A240">
        <v>237</v>
      </c>
      <c r="B240" t="s">
        <v>244</v>
      </c>
      <c r="C240" t="s">
        <v>1228</v>
      </c>
      <c r="D240" t="s">
        <v>1213</v>
      </c>
      <c r="E240">
        <v>805</v>
      </c>
      <c r="F240">
        <v>132</v>
      </c>
      <c r="G240" t="s">
        <v>1263</v>
      </c>
      <c r="H240" s="2">
        <v>42573</v>
      </c>
      <c r="I240" s="2">
        <v>42588</v>
      </c>
      <c r="J240" t="s">
        <v>1285</v>
      </c>
      <c r="K240">
        <v>100947</v>
      </c>
      <c r="L240">
        <v>1593.8999999999999</v>
      </c>
      <c r="M240">
        <v>73648</v>
      </c>
    </row>
    <row r="241" spans="1:13" x14ac:dyDescent="0.25">
      <c r="A241">
        <v>238</v>
      </c>
      <c r="B241" t="s">
        <v>245</v>
      </c>
      <c r="C241" t="s">
        <v>1221</v>
      </c>
      <c r="D241" t="s">
        <v>1234</v>
      </c>
      <c r="E241">
        <v>97</v>
      </c>
      <c r="F241">
        <v>277</v>
      </c>
      <c r="G241" t="s">
        <v>1264</v>
      </c>
      <c r="H241" s="2">
        <v>42411</v>
      </c>
      <c r="I241" s="2">
        <v>42426</v>
      </c>
      <c r="J241" t="s">
        <v>1287</v>
      </c>
      <c r="K241">
        <v>25525.55</v>
      </c>
      <c r="L241">
        <v>403.03499999999997</v>
      </c>
      <c r="M241">
        <v>3581</v>
      </c>
    </row>
    <row r="242" spans="1:13" x14ac:dyDescent="0.25">
      <c r="A242">
        <v>239</v>
      </c>
      <c r="B242" t="s">
        <v>246</v>
      </c>
      <c r="C242" t="s">
        <v>1221</v>
      </c>
      <c r="D242" t="s">
        <v>1234</v>
      </c>
      <c r="E242">
        <v>732</v>
      </c>
      <c r="F242">
        <v>276</v>
      </c>
      <c r="G242" t="s">
        <v>1264</v>
      </c>
      <c r="H242" s="2">
        <v>42964</v>
      </c>
      <c r="I242" s="2">
        <v>42993</v>
      </c>
      <c r="J242" t="s">
        <v>1282</v>
      </c>
      <c r="K242">
        <v>191930.4</v>
      </c>
      <c r="L242">
        <v>3030.48</v>
      </c>
      <c r="M242">
        <v>141722</v>
      </c>
    </row>
    <row r="243" spans="1:13" x14ac:dyDescent="0.25">
      <c r="A243">
        <v>240</v>
      </c>
      <c r="B243" t="s">
        <v>247</v>
      </c>
      <c r="C243" t="s">
        <v>1237</v>
      </c>
      <c r="D243" t="s">
        <v>1240</v>
      </c>
      <c r="E243">
        <v>229</v>
      </c>
      <c r="F243">
        <v>31</v>
      </c>
      <c r="G243" t="s">
        <v>1271</v>
      </c>
      <c r="H243" s="2">
        <v>42373</v>
      </c>
      <c r="I243" s="2">
        <v>42400</v>
      </c>
      <c r="J243" t="s">
        <v>1283</v>
      </c>
      <c r="K243">
        <v>6744.05</v>
      </c>
      <c r="L243">
        <v>106.485</v>
      </c>
      <c r="M243">
        <v>1409</v>
      </c>
    </row>
    <row r="244" spans="1:13" x14ac:dyDescent="0.25">
      <c r="A244">
        <v>241</v>
      </c>
      <c r="B244" t="s">
        <v>248</v>
      </c>
      <c r="C244" t="s">
        <v>1221</v>
      </c>
      <c r="D244" t="s">
        <v>1234</v>
      </c>
      <c r="E244">
        <v>597</v>
      </c>
      <c r="F244">
        <v>280</v>
      </c>
      <c r="G244" t="s">
        <v>1264</v>
      </c>
      <c r="H244" s="2">
        <v>42987</v>
      </c>
      <c r="I244" s="2">
        <v>43016</v>
      </c>
      <c r="J244" t="s">
        <v>1283</v>
      </c>
      <c r="K244">
        <v>158802</v>
      </c>
      <c r="L244">
        <v>2507.4</v>
      </c>
      <c r="M244">
        <v>72818</v>
      </c>
    </row>
    <row r="245" spans="1:13" x14ac:dyDescent="0.25">
      <c r="A245">
        <v>242</v>
      </c>
      <c r="B245" t="s">
        <v>249</v>
      </c>
      <c r="C245" t="s">
        <v>1218</v>
      </c>
      <c r="D245" t="s">
        <v>1213</v>
      </c>
      <c r="E245">
        <v>823</v>
      </c>
      <c r="F245">
        <v>1008</v>
      </c>
      <c r="G245" t="s">
        <v>1262</v>
      </c>
      <c r="H245" s="2">
        <v>42457</v>
      </c>
      <c r="I245" s="2">
        <v>42469</v>
      </c>
      <c r="J245" t="s">
        <v>1289</v>
      </c>
      <c r="K245">
        <v>788104.8</v>
      </c>
      <c r="L245">
        <v>12443.76</v>
      </c>
      <c r="M245">
        <v>575311</v>
      </c>
    </row>
    <row r="246" spans="1:13" x14ac:dyDescent="0.25">
      <c r="A246">
        <v>243</v>
      </c>
      <c r="B246" t="s">
        <v>250</v>
      </c>
      <c r="C246" t="s">
        <v>1221</v>
      </c>
      <c r="D246" t="s">
        <v>1234</v>
      </c>
      <c r="E246">
        <v>935</v>
      </c>
      <c r="F246">
        <v>295</v>
      </c>
      <c r="G246" t="s">
        <v>1264</v>
      </c>
      <c r="H246" s="2">
        <v>42827</v>
      </c>
      <c r="I246" s="2">
        <v>42857</v>
      </c>
      <c r="J246" t="s">
        <v>1286</v>
      </c>
      <c r="K246">
        <v>262033.75</v>
      </c>
      <c r="L246">
        <v>4137.375</v>
      </c>
      <c r="M246">
        <v>111578</v>
      </c>
    </row>
    <row r="247" spans="1:13" x14ac:dyDescent="0.25">
      <c r="A247">
        <v>244</v>
      </c>
      <c r="B247" t="s">
        <v>251</v>
      </c>
      <c r="C247" t="s">
        <v>1223</v>
      </c>
      <c r="D247" t="s">
        <v>1234</v>
      </c>
      <c r="E247">
        <v>333</v>
      </c>
      <c r="F247">
        <v>972</v>
      </c>
      <c r="G247" t="s">
        <v>1263</v>
      </c>
      <c r="H247" s="2">
        <v>42579</v>
      </c>
      <c r="I247" s="2">
        <v>42603</v>
      </c>
      <c r="J247" t="s">
        <v>1289</v>
      </c>
      <c r="K247">
        <v>307492.2</v>
      </c>
      <c r="L247">
        <v>4855.1399999999994</v>
      </c>
      <c r="M247">
        <v>246936</v>
      </c>
    </row>
    <row r="248" spans="1:13" x14ac:dyDescent="0.25">
      <c r="A248">
        <v>245</v>
      </c>
      <c r="B248" t="s">
        <v>252</v>
      </c>
      <c r="C248" t="s">
        <v>1239</v>
      </c>
      <c r="D248" t="s">
        <v>1234</v>
      </c>
      <c r="E248">
        <v>89</v>
      </c>
      <c r="F248">
        <v>278</v>
      </c>
      <c r="G248" t="s">
        <v>1271</v>
      </c>
      <c r="H248" s="2">
        <v>42421</v>
      </c>
      <c r="I248" s="2">
        <v>42440</v>
      </c>
      <c r="J248" t="s">
        <v>1284</v>
      </c>
      <c r="K248">
        <v>23504.9</v>
      </c>
      <c r="L248">
        <v>371.13</v>
      </c>
      <c r="M248">
        <v>19206</v>
      </c>
    </row>
    <row r="249" spans="1:13" x14ac:dyDescent="0.25">
      <c r="A249">
        <v>246</v>
      </c>
      <c r="B249" t="s">
        <v>253</v>
      </c>
      <c r="C249" t="s">
        <v>1222</v>
      </c>
      <c r="D249" t="s">
        <v>1213</v>
      </c>
      <c r="E249">
        <v>526</v>
      </c>
      <c r="F249">
        <v>923</v>
      </c>
      <c r="G249" t="s">
        <v>1265</v>
      </c>
      <c r="H249" s="2">
        <v>42596</v>
      </c>
      <c r="I249" s="2">
        <v>42610</v>
      </c>
      <c r="J249" t="s">
        <v>1288</v>
      </c>
      <c r="K249">
        <v>461223.1</v>
      </c>
      <c r="L249">
        <v>7282.4699999999993</v>
      </c>
      <c r="M249">
        <v>110450</v>
      </c>
    </row>
    <row r="250" spans="1:13" x14ac:dyDescent="0.25">
      <c r="A250">
        <v>247</v>
      </c>
      <c r="B250" t="s">
        <v>254</v>
      </c>
      <c r="C250" t="s">
        <v>1222</v>
      </c>
      <c r="D250" t="s">
        <v>1213</v>
      </c>
      <c r="E250">
        <v>201</v>
      </c>
      <c r="F250">
        <v>939</v>
      </c>
      <c r="G250" t="s">
        <v>1265</v>
      </c>
      <c r="H250" s="2">
        <v>42956</v>
      </c>
      <c r="I250" s="2">
        <v>42991</v>
      </c>
      <c r="J250" t="s">
        <v>1285</v>
      </c>
      <c r="K250">
        <v>179302.05</v>
      </c>
      <c r="L250">
        <v>2831.085</v>
      </c>
      <c r="M250">
        <v>156758</v>
      </c>
    </row>
    <row r="251" spans="1:13" x14ac:dyDescent="0.25">
      <c r="A251">
        <v>248</v>
      </c>
      <c r="B251" t="s">
        <v>255</v>
      </c>
      <c r="C251" t="s">
        <v>1238</v>
      </c>
      <c r="D251" t="s">
        <v>1240</v>
      </c>
      <c r="E251">
        <v>359</v>
      </c>
      <c r="F251">
        <v>16</v>
      </c>
      <c r="G251" t="s">
        <v>1270</v>
      </c>
      <c r="H251" s="2">
        <v>42728</v>
      </c>
      <c r="I251" s="2">
        <v>42753</v>
      </c>
      <c r="J251" t="s">
        <v>1282</v>
      </c>
      <c r="K251">
        <v>5456.8</v>
      </c>
      <c r="L251">
        <v>86.16</v>
      </c>
      <c r="M251">
        <v>1661</v>
      </c>
    </row>
    <row r="252" spans="1:13" x14ac:dyDescent="0.25">
      <c r="A252">
        <v>249</v>
      </c>
      <c r="B252" t="s">
        <v>256</v>
      </c>
      <c r="C252" t="s">
        <v>1231</v>
      </c>
      <c r="D252" t="s">
        <v>1213</v>
      </c>
      <c r="E252">
        <v>595</v>
      </c>
      <c r="F252">
        <v>197</v>
      </c>
      <c r="G252" t="s">
        <v>1263</v>
      </c>
      <c r="H252" s="2">
        <v>42915</v>
      </c>
      <c r="I252" s="2">
        <v>42928</v>
      </c>
      <c r="J252" t="s">
        <v>1286</v>
      </c>
      <c r="K252">
        <v>111354.25</v>
      </c>
      <c r="L252">
        <v>1758.2249999999999</v>
      </c>
      <c r="M252">
        <v>75392</v>
      </c>
    </row>
    <row r="253" spans="1:13" x14ac:dyDescent="0.25">
      <c r="A253">
        <v>250</v>
      </c>
      <c r="B253" t="s">
        <v>257</v>
      </c>
      <c r="C253" t="s">
        <v>1231</v>
      </c>
      <c r="D253" t="s">
        <v>1213</v>
      </c>
      <c r="E253">
        <v>857</v>
      </c>
      <c r="F253">
        <v>195</v>
      </c>
      <c r="G253" t="s">
        <v>1263</v>
      </c>
      <c r="H253" s="2">
        <v>42445</v>
      </c>
      <c r="I253" s="2">
        <v>42461</v>
      </c>
      <c r="J253" t="s">
        <v>1287</v>
      </c>
      <c r="K253">
        <v>158759.25</v>
      </c>
      <c r="L253">
        <v>2506.7249999999999</v>
      </c>
      <c r="M253">
        <v>74016</v>
      </c>
    </row>
    <row r="254" spans="1:13" x14ac:dyDescent="0.25">
      <c r="A254">
        <v>251</v>
      </c>
      <c r="B254" t="s">
        <v>258</v>
      </c>
      <c r="C254" t="s">
        <v>1223</v>
      </c>
      <c r="D254" t="s">
        <v>1234</v>
      </c>
      <c r="E254">
        <v>941</v>
      </c>
      <c r="F254">
        <v>924</v>
      </c>
      <c r="G254" t="s">
        <v>1263</v>
      </c>
      <c r="H254" s="2">
        <v>42613</v>
      </c>
      <c r="I254" s="2">
        <v>42631</v>
      </c>
      <c r="J254" t="s">
        <v>1288</v>
      </c>
      <c r="K254">
        <v>826009.8</v>
      </c>
      <c r="L254">
        <v>13042.26</v>
      </c>
      <c r="M254">
        <v>648569</v>
      </c>
    </row>
    <row r="255" spans="1:13" x14ac:dyDescent="0.25">
      <c r="A255">
        <v>252</v>
      </c>
      <c r="B255" t="s">
        <v>259</v>
      </c>
      <c r="C255" t="s">
        <v>1231</v>
      </c>
      <c r="D255" t="s">
        <v>1213</v>
      </c>
      <c r="E255">
        <v>239</v>
      </c>
      <c r="F255">
        <v>221</v>
      </c>
      <c r="G255" t="s">
        <v>1263</v>
      </c>
      <c r="H255" s="2">
        <v>42622</v>
      </c>
      <c r="I255" s="2">
        <v>42646</v>
      </c>
      <c r="J255" t="s">
        <v>1284</v>
      </c>
      <c r="K255">
        <v>50178.05</v>
      </c>
      <c r="L255">
        <v>792.28499999999997</v>
      </c>
      <c r="M255">
        <v>9755</v>
      </c>
    </row>
    <row r="256" spans="1:13" x14ac:dyDescent="0.25">
      <c r="A256">
        <v>253</v>
      </c>
      <c r="B256" t="s">
        <v>260</v>
      </c>
      <c r="C256" t="s">
        <v>1238</v>
      </c>
      <c r="D256" t="s">
        <v>1240</v>
      </c>
      <c r="E256">
        <v>518</v>
      </c>
      <c r="F256">
        <v>16</v>
      </c>
      <c r="G256" t="s">
        <v>1270</v>
      </c>
      <c r="H256" s="2">
        <v>42640</v>
      </c>
      <c r="I256" s="2">
        <v>42654</v>
      </c>
      <c r="J256" t="s">
        <v>1284</v>
      </c>
      <c r="K256">
        <v>7873.6</v>
      </c>
      <c r="L256">
        <v>124.32</v>
      </c>
      <c r="M256">
        <v>7810</v>
      </c>
    </row>
    <row r="257" spans="1:13" x14ac:dyDescent="0.25">
      <c r="A257">
        <v>254</v>
      </c>
      <c r="B257" t="s">
        <v>261</v>
      </c>
      <c r="C257" t="s">
        <v>1233</v>
      </c>
      <c r="D257" t="s">
        <v>1234</v>
      </c>
      <c r="E257">
        <v>165</v>
      </c>
      <c r="F257">
        <v>25</v>
      </c>
      <c r="G257" t="s">
        <v>1268</v>
      </c>
      <c r="H257" s="2">
        <v>43006</v>
      </c>
      <c r="I257" s="2">
        <v>43017</v>
      </c>
      <c r="J257" t="s">
        <v>1287</v>
      </c>
      <c r="K257">
        <v>3918.75</v>
      </c>
      <c r="L257">
        <v>61.875</v>
      </c>
      <c r="M257">
        <v>3665</v>
      </c>
    </row>
    <row r="258" spans="1:13" x14ac:dyDescent="0.25">
      <c r="A258">
        <v>255</v>
      </c>
      <c r="B258" t="s">
        <v>262</v>
      </c>
      <c r="C258" t="s">
        <v>1231</v>
      </c>
      <c r="D258" t="s">
        <v>1213</v>
      </c>
      <c r="E258">
        <v>192</v>
      </c>
      <c r="F258">
        <v>196</v>
      </c>
      <c r="G258" t="s">
        <v>1263</v>
      </c>
      <c r="H258" s="2">
        <v>42907</v>
      </c>
      <c r="I258" s="2">
        <v>42918</v>
      </c>
      <c r="J258" t="s">
        <v>1282</v>
      </c>
      <c r="K258">
        <v>35750.400000000001</v>
      </c>
      <c r="L258">
        <v>564.48</v>
      </c>
      <c r="M258">
        <v>8376</v>
      </c>
    </row>
    <row r="259" spans="1:13" x14ac:dyDescent="0.25">
      <c r="A259">
        <v>256</v>
      </c>
      <c r="B259" t="s">
        <v>263</v>
      </c>
      <c r="C259" t="s">
        <v>1225</v>
      </c>
      <c r="D259" t="s">
        <v>1213</v>
      </c>
      <c r="E259">
        <v>846</v>
      </c>
      <c r="F259">
        <v>178</v>
      </c>
      <c r="G259" t="s">
        <v>1266</v>
      </c>
      <c r="H259" s="2">
        <v>42398</v>
      </c>
      <c r="I259" s="2">
        <v>42417</v>
      </c>
      <c r="J259" t="s">
        <v>1282</v>
      </c>
      <c r="K259">
        <v>143058.6</v>
      </c>
      <c r="L259">
        <v>2258.8199999999997</v>
      </c>
      <c r="M259">
        <v>623</v>
      </c>
    </row>
    <row r="260" spans="1:13" x14ac:dyDescent="0.25">
      <c r="A260">
        <v>257</v>
      </c>
      <c r="B260" t="s">
        <v>264</v>
      </c>
      <c r="C260" t="s">
        <v>1232</v>
      </c>
      <c r="D260" t="s">
        <v>1213</v>
      </c>
      <c r="E260">
        <v>281</v>
      </c>
      <c r="F260">
        <v>48</v>
      </c>
      <c r="G260" t="s">
        <v>1263</v>
      </c>
      <c r="H260" s="2">
        <v>43007</v>
      </c>
      <c r="I260" s="2">
        <v>43032</v>
      </c>
      <c r="J260" t="s">
        <v>1284</v>
      </c>
      <c r="K260">
        <v>12813.6</v>
      </c>
      <c r="L260">
        <v>202.32</v>
      </c>
      <c r="M260">
        <v>3336</v>
      </c>
    </row>
    <row r="261" spans="1:13" x14ac:dyDescent="0.25">
      <c r="A261">
        <v>258</v>
      </c>
      <c r="B261" t="s">
        <v>265</v>
      </c>
      <c r="C261" t="s">
        <v>1225</v>
      </c>
      <c r="D261" t="s">
        <v>1213</v>
      </c>
      <c r="E261">
        <v>768</v>
      </c>
      <c r="F261">
        <v>216</v>
      </c>
      <c r="G261" t="s">
        <v>1266</v>
      </c>
      <c r="H261" s="2">
        <v>42879</v>
      </c>
      <c r="I261" s="2">
        <v>42901</v>
      </c>
      <c r="J261" t="s">
        <v>1283</v>
      </c>
      <c r="K261">
        <v>157593.60000000001</v>
      </c>
      <c r="L261">
        <v>2488.3199999999997</v>
      </c>
      <c r="M261">
        <v>119110</v>
      </c>
    </row>
    <row r="262" spans="1:13" x14ac:dyDescent="0.25">
      <c r="A262">
        <v>259</v>
      </c>
      <c r="B262" t="s">
        <v>266</v>
      </c>
      <c r="C262" t="s">
        <v>1221</v>
      </c>
      <c r="D262" t="s">
        <v>1234</v>
      </c>
      <c r="E262">
        <v>131</v>
      </c>
      <c r="F262">
        <v>264</v>
      </c>
      <c r="G262" t="s">
        <v>1264</v>
      </c>
      <c r="H262" s="2">
        <v>42977</v>
      </c>
      <c r="I262" s="2">
        <v>43001</v>
      </c>
      <c r="J262" t="s">
        <v>1283</v>
      </c>
      <c r="K262">
        <v>32854.800000000003</v>
      </c>
      <c r="L262">
        <v>518.76</v>
      </c>
      <c r="M262">
        <v>1457</v>
      </c>
    </row>
    <row r="263" spans="1:13" x14ac:dyDescent="0.25">
      <c r="A263">
        <v>260</v>
      </c>
      <c r="B263" t="s">
        <v>267</v>
      </c>
      <c r="C263" t="s">
        <v>1219</v>
      </c>
      <c r="D263" t="s">
        <v>1234</v>
      </c>
      <c r="E263">
        <v>495</v>
      </c>
      <c r="F263">
        <v>1380</v>
      </c>
      <c r="G263" t="s">
        <v>1263</v>
      </c>
      <c r="H263" s="2">
        <v>42397</v>
      </c>
      <c r="I263" s="2">
        <v>42423</v>
      </c>
      <c r="J263" t="s">
        <v>1290</v>
      </c>
      <c r="K263">
        <v>648945</v>
      </c>
      <c r="L263">
        <v>10246.5</v>
      </c>
      <c r="M263">
        <v>396129</v>
      </c>
    </row>
    <row r="264" spans="1:13" x14ac:dyDescent="0.25">
      <c r="A264">
        <v>261</v>
      </c>
      <c r="B264" t="s">
        <v>268</v>
      </c>
      <c r="C264" t="s">
        <v>1226</v>
      </c>
      <c r="D264" t="s">
        <v>1234</v>
      </c>
      <c r="E264">
        <v>257</v>
      </c>
      <c r="F264">
        <v>55</v>
      </c>
      <c r="G264" t="s">
        <v>1266</v>
      </c>
      <c r="H264" s="2">
        <v>42576</v>
      </c>
      <c r="I264" s="2">
        <v>42599</v>
      </c>
      <c r="J264" t="s">
        <v>1282</v>
      </c>
      <c r="K264">
        <v>13428.25</v>
      </c>
      <c r="L264">
        <v>212.02500000000001</v>
      </c>
      <c r="M264">
        <v>2701</v>
      </c>
    </row>
    <row r="265" spans="1:13" x14ac:dyDescent="0.25">
      <c r="A265">
        <v>262</v>
      </c>
      <c r="B265" t="s">
        <v>269</v>
      </c>
      <c r="C265" t="s">
        <v>1235</v>
      </c>
      <c r="D265" t="s">
        <v>1240</v>
      </c>
      <c r="E265">
        <v>337</v>
      </c>
      <c r="F265">
        <v>60</v>
      </c>
      <c r="G265" t="s">
        <v>1270</v>
      </c>
      <c r="H265" s="2">
        <v>42445</v>
      </c>
      <c r="I265" s="2">
        <v>42465</v>
      </c>
      <c r="J265" t="s">
        <v>1284</v>
      </c>
      <c r="K265">
        <v>19209</v>
      </c>
      <c r="L265">
        <v>303.3</v>
      </c>
      <c r="M265">
        <v>9006</v>
      </c>
    </row>
    <row r="266" spans="1:13" x14ac:dyDescent="0.25">
      <c r="A266">
        <v>263</v>
      </c>
      <c r="B266" t="s">
        <v>270</v>
      </c>
      <c r="C266" t="s">
        <v>1224</v>
      </c>
      <c r="D266" t="s">
        <v>1213</v>
      </c>
      <c r="E266">
        <v>847</v>
      </c>
      <c r="F266">
        <v>1296</v>
      </c>
      <c r="G266" t="s">
        <v>1266</v>
      </c>
      <c r="H266" s="2">
        <v>42624</v>
      </c>
      <c r="I266" s="2">
        <v>42645</v>
      </c>
      <c r="J266" t="s">
        <v>1283</v>
      </c>
      <c r="K266">
        <v>1042826.4</v>
      </c>
      <c r="L266">
        <v>16465.68</v>
      </c>
      <c r="M266">
        <v>688065</v>
      </c>
    </row>
    <row r="267" spans="1:13" x14ac:dyDescent="0.25">
      <c r="A267">
        <v>264</v>
      </c>
      <c r="B267" t="s">
        <v>271</v>
      </c>
      <c r="C267" t="s">
        <v>1236</v>
      </c>
      <c r="D267" t="s">
        <v>1234</v>
      </c>
      <c r="E267">
        <v>83</v>
      </c>
      <c r="F267">
        <v>90</v>
      </c>
      <c r="G267" t="s">
        <v>1269</v>
      </c>
      <c r="H267" s="2">
        <v>43196</v>
      </c>
      <c r="I267" s="2">
        <v>43210</v>
      </c>
      <c r="J267" t="s">
        <v>1283</v>
      </c>
      <c r="K267">
        <v>7096.5</v>
      </c>
      <c r="L267">
        <v>112.05</v>
      </c>
      <c r="M267">
        <v>1600</v>
      </c>
    </row>
    <row r="268" spans="1:13" x14ac:dyDescent="0.25">
      <c r="A268">
        <v>265</v>
      </c>
      <c r="B268" t="s">
        <v>272</v>
      </c>
      <c r="C268" t="s">
        <v>1233</v>
      </c>
      <c r="D268" t="s">
        <v>1234</v>
      </c>
      <c r="E268">
        <v>436</v>
      </c>
      <c r="F268">
        <v>28</v>
      </c>
      <c r="G268" t="s">
        <v>1268</v>
      </c>
      <c r="H268" s="2">
        <v>42376</v>
      </c>
      <c r="I268" s="2">
        <v>42387</v>
      </c>
      <c r="J268" t="s">
        <v>1282</v>
      </c>
      <c r="K268">
        <v>11597.6</v>
      </c>
      <c r="L268">
        <v>183.12</v>
      </c>
      <c r="M268">
        <v>5762</v>
      </c>
    </row>
    <row r="269" spans="1:13" x14ac:dyDescent="0.25">
      <c r="A269">
        <v>266</v>
      </c>
      <c r="B269" t="s">
        <v>273</v>
      </c>
      <c r="C269" t="s">
        <v>1224</v>
      </c>
      <c r="D269" t="s">
        <v>1213</v>
      </c>
      <c r="E269">
        <v>635</v>
      </c>
      <c r="F269">
        <v>1453</v>
      </c>
      <c r="G269" t="s">
        <v>1266</v>
      </c>
      <c r="H269" s="2">
        <v>43146</v>
      </c>
      <c r="I269" s="2">
        <v>43168</v>
      </c>
      <c r="J269" t="s">
        <v>1282</v>
      </c>
      <c r="K269">
        <v>876522.25</v>
      </c>
      <c r="L269">
        <v>13839.824999999999</v>
      </c>
      <c r="M269">
        <v>538687</v>
      </c>
    </row>
    <row r="270" spans="1:13" x14ac:dyDescent="0.25">
      <c r="A270">
        <v>267</v>
      </c>
      <c r="B270" t="s">
        <v>274</v>
      </c>
      <c r="C270" t="s">
        <v>1241</v>
      </c>
      <c r="D270" t="s">
        <v>1234</v>
      </c>
      <c r="E270">
        <v>471</v>
      </c>
      <c r="F270">
        <v>126</v>
      </c>
      <c r="G270" t="s">
        <v>1271</v>
      </c>
      <c r="H270" s="2">
        <v>42448</v>
      </c>
      <c r="I270" s="2">
        <v>42460</v>
      </c>
      <c r="J270" t="s">
        <v>1282</v>
      </c>
      <c r="K270">
        <v>56378.7</v>
      </c>
      <c r="L270">
        <v>890.18999999999994</v>
      </c>
      <c r="M270">
        <v>3324</v>
      </c>
    </row>
    <row r="271" spans="1:13" x14ac:dyDescent="0.25">
      <c r="A271">
        <v>268</v>
      </c>
      <c r="B271" t="s">
        <v>275</v>
      </c>
      <c r="C271" t="s">
        <v>1233</v>
      </c>
      <c r="D271" t="s">
        <v>1234</v>
      </c>
      <c r="E271">
        <v>272</v>
      </c>
      <c r="F271">
        <v>22</v>
      </c>
      <c r="G271" t="s">
        <v>1268</v>
      </c>
      <c r="H271" s="2">
        <v>42581</v>
      </c>
      <c r="I271" s="2">
        <v>42600</v>
      </c>
      <c r="J271" t="s">
        <v>1283</v>
      </c>
      <c r="K271">
        <v>5684.8</v>
      </c>
      <c r="L271">
        <v>89.759999999999991</v>
      </c>
      <c r="M271">
        <v>2476</v>
      </c>
    </row>
    <row r="272" spans="1:13" x14ac:dyDescent="0.25">
      <c r="A272">
        <v>269</v>
      </c>
      <c r="B272" t="s">
        <v>276</v>
      </c>
      <c r="C272" t="s">
        <v>1223</v>
      </c>
      <c r="D272" t="s">
        <v>1234</v>
      </c>
      <c r="E272">
        <v>903</v>
      </c>
      <c r="F272">
        <v>1012</v>
      </c>
      <c r="G272" t="s">
        <v>1263</v>
      </c>
      <c r="H272" s="2">
        <v>42511</v>
      </c>
      <c r="I272" s="2">
        <v>42538</v>
      </c>
      <c r="J272" t="s">
        <v>1289</v>
      </c>
      <c r="K272">
        <v>868144.2</v>
      </c>
      <c r="L272">
        <v>13707.539999999999</v>
      </c>
      <c r="M272">
        <v>779108</v>
      </c>
    </row>
    <row r="273" spans="1:13" x14ac:dyDescent="0.25">
      <c r="A273">
        <v>270</v>
      </c>
      <c r="B273" t="s">
        <v>277</v>
      </c>
      <c r="C273" t="s">
        <v>1233</v>
      </c>
      <c r="D273" t="s">
        <v>1234</v>
      </c>
      <c r="E273">
        <v>651</v>
      </c>
      <c r="F273">
        <v>26</v>
      </c>
      <c r="G273" t="s">
        <v>1268</v>
      </c>
      <c r="H273" s="2">
        <v>42428</v>
      </c>
      <c r="I273" s="2">
        <v>42443</v>
      </c>
      <c r="J273" t="s">
        <v>1282</v>
      </c>
      <c r="K273">
        <v>16079.7</v>
      </c>
      <c r="L273">
        <v>253.89</v>
      </c>
      <c r="M273">
        <v>893</v>
      </c>
    </row>
    <row r="274" spans="1:13" x14ac:dyDescent="0.25">
      <c r="A274">
        <v>271</v>
      </c>
      <c r="B274" t="s">
        <v>278</v>
      </c>
      <c r="C274" t="s">
        <v>1215</v>
      </c>
      <c r="D274" t="s">
        <v>1213</v>
      </c>
      <c r="E274">
        <v>234</v>
      </c>
      <c r="F274">
        <v>1005</v>
      </c>
      <c r="G274" t="s">
        <v>1261</v>
      </c>
      <c r="H274" s="2">
        <v>43055</v>
      </c>
      <c r="I274" s="2">
        <v>43082</v>
      </c>
      <c r="J274" t="s">
        <v>1282</v>
      </c>
      <c r="K274">
        <v>223411.5</v>
      </c>
      <c r="L274">
        <v>3527.5499999999997</v>
      </c>
      <c r="M274">
        <v>199199</v>
      </c>
    </row>
    <row r="275" spans="1:13" x14ac:dyDescent="0.25">
      <c r="A275">
        <v>272</v>
      </c>
      <c r="B275" t="s">
        <v>279</v>
      </c>
      <c r="C275" t="s">
        <v>1220</v>
      </c>
      <c r="D275" t="s">
        <v>1213</v>
      </c>
      <c r="E275">
        <v>524</v>
      </c>
      <c r="F275">
        <v>613</v>
      </c>
      <c r="G275" t="s">
        <v>1260</v>
      </c>
      <c r="H275" s="2">
        <v>42574</v>
      </c>
      <c r="I275" s="2">
        <v>42608</v>
      </c>
      <c r="J275" t="s">
        <v>1282</v>
      </c>
      <c r="K275">
        <v>305151.40000000002</v>
      </c>
      <c r="L275">
        <v>4818.1799999999994</v>
      </c>
      <c r="M275">
        <v>140768</v>
      </c>
    </row>
    <row r="276" spans="1:13" x14ac:dyDescent="0.25">
      <c r="A276">
        <v>273</v>
      </c>
      <c r="B276" t="s">
        <v>280</v>
      </c>
      <c r="C276" t="s">
        <v>1231</v>
      </c>
      <c r="D276" t="s">
        <v>1213</v>
      </c>
      <c r="E276">
        <v>447</v>
      </c>
      <c r="F276">
        <v>203</v>
      </c>
      <c r="G276" t="s">
        <v>1263</v>
      </c>
      <c r="H276" s="2">
        <v>42504</v>
      </c>
      <c r="I276" s="2">
        <v>42527</v>
      </c>
      <c r="J276" t="s">
        <v>1282</v>
      </c>
      <c r="K276">
        <v>86203.95</v>
      </c>
      <c r="L276">
        <v>1361.115</v>
      </c>
      <c r="M276">
        <v>8358</v>
      </c>
    </row>
    <row r="277" spans="1:13" x14ac:dyDescent="0.25">
      <c r="A277">
        <v>274</v>
      </c>
      <c r="B277" t="s">
        <v>281</v>
      </c>
      <c r="C277" t="s">
        <v>1222</v>
      </c>
      <c r="D277" t="s">
        <v>1213</v>
      </c>
      <c r="E277">
        <v>768</v>
      </c>
      <c r="F277">
        <v>939</v>
      </c>
      <c r="G277" t="s">
        <v>1265</v>
      </c>
      <c r="H277" s="2">
        <v>42790</v>
      </c>
      <c r="I277" s="2">
        <v>42809</v>
      </c>
      <c r="J277" t="s">
        <v>1282</v>
      </c>
      <c r="K277">
        <v>685094.40000000002</v>
      </c>
      <c r="L277">
        <v>10817.279999999999</v>
      </c>
      <c r="M277">
        <v>400878</v>
      </c>
    </row>
    <row r="278" spans="1:13" x14ac:dyDescent="0.25">
      <c r="A278">
        <v>275</v>
      </c>
      <c r="B278" t="s">
        <v>282</v>
      </c>
      <c r="C278" t="s">
        <v>1229</v>
      </c>
      <c r="D278" t="s">
        <v>1234</v>
      </c>
      <c r="E278">
        <v>722</v>
      </c>
      <c r="F278">
        <v>1294</v>
      </c>
      <c r="G278" t="s">
        <v>1272</v>
      </c>
      <c r="H278" s="2">
        <v>42385</v>
      </c>
      <c r="I278" s="2">
        <v>42407</v>
      </c>
      <c r="J278" t="s">
        <v>1285</v>
      </c>
      <c r="K278">
        <v>887554.6</v>
      </c>
      <c r="L278">
        <v>14014.019999999999</v>
      </c>
      <c r="M278">
        <v>676652</v>
      </c>
    </row>
    <row r="279" spans="1:13" x14ac:dyDescent="0.25">
      <c r="A279">
        <v>276</v>
      </c>
      <c r="B279" t="s">
        <v>283</v>
      </c>
      <c r="C279" t="s">
        <v>1215</v>
      </c>
      <c r="D279" t="s">
        <v>1213</v>
      </c>
      <c r="E279">
        <v>891</v>
      </c>
      <c r="F279">
        <v>865</v>
      </c>
      <c r="G279" t="s">
        <v>1261</v>
      </c>
      <c r="H279" s="2">
        <v>42581</v>
      </c>
      <c r="I279" s="2">
        <v>42613</v>
      </c>
      <c r="J279" t="s">
        <v>1285</v>
      </c>
      <c r="K279">
        <v>732179.25</v>
      </c>
      <c r="L279">
        <v>11560.725</v>
      </c>
      <c r="M279">
        <v>170210</v>
      </c>
    </row>
    <row r="280" spans="1:13" x14ac:dyDescent="0.25">
      <c r="A280">
        <v>277</v>
      </c>
      <c r="B280" t="s">
        <v>284</v>
      </c>
      <c r="C280" t="s">
        <v>1223</v>
      </c>
      <c r="D280" t="s">
        <v>1234</v>
      </c>
      <c r="E280">
        <v>976</v>
      </c>
      <c r="F280">
        <v>957</v>
      </c>
      <c r="G280" t="s">
        <v>1263</v>
      </c>
      <c r="H280" s="2">
        <v>42848</v>
      </c>
      <c r="I280" s="2">
        <v>42862</v>
      </c>
      <c r="J280" t="s">
        <v>1286</v>
      </c>
      <c r="K280">
        <v>887330.4</v>
      </c>
      <c r="L280">
        <v>14010.48</v>
      </c>
      <c r="M280">
        <v>82573</v>
      </c>
    </row>
    <row r="281" spans="1:13" x14ac:dyDescent="0.25">
      <c r="A281">
        <v>278</v>
      </c>
      <c r="B281" t="s">
        <v>285</v>
      </c>
      <c r="C281" t="s">
        <v>1231</v>
      </c>
      <c r="D281" t="s">
        <v>1213</v>
      </c>
      <c r="E281">
        <v>238</v>
      </c>
      <c r="F281">
        <v>214</v>
      </c>
      <c r="G281" t="s">
        <v>1263</v>
      </c>
      <c r="H281" s="2">
        <v>42995</v>
      </c>
      <c r="I281" s="2">
        <v>43026</v>
      </c>
      <c r="J281" t="s">
        <v>1286</v>
      </c>
      <c r="K281">
        <v>48385.4</v>
      </c>
      <c r="L281">
        <v>763.98</v>
      </c>
      <c r="M281">
        <v>16076</v>
      </c>
    </row>
    <row r="282" spans="1:13" x14ac:dyDescent="0.25">
      <c r="A282">
        <v>279</v>
      </c>
      <c r="B282" t="s">
        <v>286</v>
      </c>
      <c r="C282" t="s">
        <v>1231</v>
      </c>
      <c r="D282" t="s">
        <v>1213</v>
      </c>
      <c r="E282">
        <v>537</v>
      </c>
      <c r="F282">
        <v>196</v>
      </c>
      <c r="G282" t="s">
        <v>1263</v>
      </c>
      <c r="H282" s="2">
        <v>42954</v>
      </c>
      <c r="I282" s="2">
        <v>42966</v>
      </c>
      <c r="J282" t="s">
        <v>1285</v>
      </c>
      <c r="K282">
        <v>99989.4</v>
      </c>
      <c r="L282">
        <v>1578.78</v>
      </c>
      <c r="M282">
        <v>23355</v>
      </c>
    </row>
    <row r="283" spans="1:13" x14ac:dyDescent="0.25">
      <c r="A283">
        <v>280</v>
      </c>
      <c r="B283" t="s">
        <v>287</v>
      </c>
      <c r="C283" t="s">
        <v>1242</v>
      </c>
      <c r="D283" t="s">
        <v>1240</v>
      </c>
      <c r="E283">
        <v>180</v>
      </c>
      <c r="F283">
        <v>52</v>
      </c>
      <c r="G283" t="s">
        <v>1271</v>
      </c>
      <c r="H283" s="2">
        <v>42939</v>
      </c>
      <c r="I283" s="2">
        <v>42974</v>
      </c>
      <c r="J283" t="s">
        <v>1285</v>
      </c>
      <c r="K283">
        <v>8892</v>
      </c>
      <c r="L283">
        <v>140.4</v>
      </c>
      <c r="M283">
        <v>7424</v>
      </c>
    </row>
    <row r="284" spans="1:13" x14ac:dyDescent="0.25">
      <c r="A284">
        <v>281</v>
      </c>
      <c r="B284" t="s">
        <v>288</v>
      </c>
      <c r="C284" t="s">
        <v>1225</v>
      </c>
      <c r="D284" t="s">
        <v>1213</v>
      </c>
      <c r="E284">
        <v>674</v>
      </c>
      <c r="F284">
        <v>205</v>
      </c>
      <c r="G284" t="s">
        <v>1266</v>
      </c>
      <c r="H284" s="2">
        <v>42858</v>
      </c>
      <c r="I284" s="2">
        <v>42871</v>
      </c>
      <c r="J284" t="s">
        <v>1285</v>
      </c>
      <c r="K284">
        <v>131261.5</v>
      </c>
      <c r="L284">
        <v>2072.5499999999997</v>
      </c>
      <c r="M284">
        <v>89149</v>
      </c>
    </row>
    <row r="285" spans="1:13" x14ac:dyDescent="0.25">
      <c r="A285">
        <v>282</v>
      </c>
      <c r="B285" t="s">
        <v>289</v>
      </c>
      <c r="C285" t="s">
        <v>1222</v>
      </c>
      <c r="D285" t="s">
        <v>1213</v>
      </c>
      <c r="E285">
        <v>121</v>
      </c>
      <c r="F285">
        <v>889</v>
      </c>
      <c r="G285" t="s">
        <v>1265</v>
      </c>
      <c r="H285" s="2">
        <v>42533</v>
      </c>
      <c r="I285" s="2">
        <v>42550</v>
      </c>
      <c r="J285" t="s">
        <v>1286</v>
      </c>
      <c r="K285">
        <v>102190.55</v>
      </c>
      <c r="L285">
        <v>1613.5349999999999</v>
      </c>
      <c r="M285">
        <v>10616</v>
      </c>
    </row>
    <row r="286" spans="1:13" x14ac:dyDescent="0.25">
      <c r="A286">
        <v>283</v>
      </c>
      <c r="B286" t="s">
        <v>290</v>
      </c>
      <c r="C286" t="s">
        <v>1218</v>
      </c>
      <c r="D286" t="s">
        <v>1213</v>
      </c>
      <c r="E286">
        <v>193</v>
      </c>
      <c r="F286">
        <v>947</v>
      </c>
      <c r="G286" t="s">
        <v>1262</v>
      </c>
      <c r="H286" s="2">
        <v>42954</v>
      </c>
      <c r="I286" s="2">
        <v>42970</v>
      </c>
      <c r="J286" t="s">
        <v>1282</v>
      </c>
      <c r="K286">
        <v>173632.45</v>
      </c>
      <c r="L286">
        <v>2741.5650000000001</v>
      </c>
      <c r="M286">
        <v>38367</v>
      </c>
    </row>
    <row r="287" spans="1:13" x14ac:dyDescent="0.25">
      <c r="A287">
        <v>284</v>
      </c>
      <c r="B287" t="s">
        <v>291</v>
      </c>
      <c r="C287" t="s">
        <v>1233</v>
      </c>
      <c r="D287" t="s">
        <v>1234</v>
      </c>
      <c r="E287">
        <v>468</v>
      </c>
      <c r="F287">
        <v>25</v>
      </c>
      <c r="G287" t="s">
        <v>1268</v>
      </c>
      <c r="H287" s="2">
        <v>42854</v>
      </c>
      <c r="I287" s="2">
        <v>42874</v>
      </c>
      <c r="J287" t="s">
        <v>1284</v>
      </c>
      <c r="K287">
        <v>11115</v>
      </c>
      <c r="L287">
        <v>175.5</v>
      </c>
      <c r="M287">
        <v>8975</v>
      </c>
    </row>
    <row r="288" spans="1:13" x14ac:dyDescent="0.25">
      <c r="A288">
        <v>285</v>
      </c>
      <c r="B288" t="s">
        <v>292</v>
      </c>
      <c r="C288" t="s">
        <v>1221</v>
      </c>
      <c r="D288" t="s">
        <v>1234</v>
      </c>
      <c r="E288">
        <v>879</v>
      </c>
      <c r="F288">
        <v>285</v>
      </c>
      <c r="G288" t="s">
        <v>1264</v>
      </c>
      <c r="H288" s="2">
        <v>43040</v>
      </c>
      <c r="I288" s="2">
        <v>43073</v>
      </c>
      <c r="J288" t="s">
        <v>1284</v>
      </c>
      <c r="K288">
        <v>237989.25</v>
      </c>
      <c r="L288">
        <v>3757.7249999999999</v>
      </c>
      <c r="M288">
        <v>72553</v>
      </c>
    </row>
    <row r="289" spans="1:13" x14ac:dyDescent="0.25">
      <c r="A289">
        <v>286</v>
      </c>
      <c r="B289" t="s">
        <v>293</v>
      </c>
      <c r="C289" t="s">
        <v>1223</v>
      </c>
      <c r="D289" t="s">
        <v>1234</v>
      </c>
      <c r="E289">
        <v>554</v>
      </c>
      <c r="F289">
        <v>844</v>
      </c>
      <c r="G289" t="s">
        <v>1263</v>
      </c>
      <c r="H289" s="2">
        <v>42914</v>
      </c>
      <c r="I289" s="2">
        <v>42931</v>
      </c>
      <c r="J289" t="s">
        <v>1284</v>
      </c>
      <c r="K289">
        <v>444197.2</v>
      </c>
      <c r="L289">
        <v>7013.6399999999994</v>
      </c>
      <c r="M289">
        <v>247754</v>
      </c>
    </row>
    <row r="290" spans="1:13" x14ac:dyDescent="0.25">
      <c r="A290">
        <v>287</v>
      </c>
      <c r="B290" t="s">
        <v>294</v>
      </c>
      <c r="C290" t="s">
        <v>1224</v>
      </c>
      <c r="D290" t="s">
        <v>1213</v>
      </c>
      <c r="E290">
        <v>107</v>
      </c>
      <c r="F290">
        <v>1299</v>
      </c>
      <c r="G290" t="s">
        <v>1266</v>
      </c>
      <c r="H290" s="2">
        <v>43196</v>
      </c>
      <c r="I290" s="2">
        <v>43214</v>
      </c>
      <c r="J290" t="s">
        <v>1282</v>
      </c>
      <c r="K290">
        <v>132043.35</v>
      </c>
      <c r="L290">
        <v>2084.895</v>
      </c>
      <c r="M290">
        <v>72640</v>
      </c>
    </row>
    <row r="291" spans="1:13" x14ac:dyDescent="0.25">
      <c r="A291">
        <v>288</v>
      </c>
      <c r="B291" t="s">
        <v>295</v>
      </c>
      <c r="C291" t="s">
        <v>1224</v>
      </c>
      <c r="D291" t="s">
        <v>1213</v>
      </c>
      <c r="E291">
        <v>817</v>
      </c>
      <c r="F291">
        <v>1336</v>
      </c>
      <c r="G291" t="s">
        <v>1266</v>
      </c>
      <c r="H291" s="2">
        <v>43241</v>
      </c>
      <c r="I291" s="2">
        <v>43268</v>
      </c>
      <c r="J291" t="s">
        <v>1282</v>
      </c>
      <c r="K291">
        <v>1036936.4</v>
      </c>
      <c r="L291">
        <v>16372.68</v>
      </c>
      <c r="M291">
        <v>634588</v>
      </c>
    </row>
    <row r="292" spans="1:13" x14ac:dyDescent="0.25">
      <c r="A292">
        <v>289</v>
      </c>
      <c r="B292" t="s">
        <v>296</v>
      </c>
      <c r="C292" t="s">
        <v>1222</v>
      </c>
      <c r="D292" t="s">
        <v>1213</v>
      </c>
      <c r="E292">
        <v>403</v>
      </c>
      <c r="F292">
        <v>1017</v>
      </c>
      <c r="G292" t="s">
        <v>1265</v>
      </c>
      <c r="H292" s="2">
        <v>42591</v>
      </c>
      <c r="I292" s="2">
        <v>42621</v>
      </c>
      <c r="J292" t="s">
        <v>1284</v>
      </c>
      <c r="K292">
        <v>389358.45</v>
      </c>
      <c r="L292">
        <v>6147.7649999999994</v>
      </c>
      <c r="M292">
        <v>59236</v>
      </c>
    </row>
    <row r="293" spans="1:13" x14ac:dyDescent="0.25">
      <c r="A293">
        <v>290</v>
      </c>
      <c r="B293" t="s">
        <v>297</v>
      </c>
      <c r="C293" t="s">
        <v>1229</v>
      </c>
      <c r="D293" t="s">
        <v>1234</v>
      </c>
      <c r="E293">
        <v>469</v>
      </c>
      <c r="F293">
        <v>1369</v>
      </c>
      <c r="G293" t="s">
        <v>1272</v>
      </c>
      <c r="H293" s="2">
        <v>43214</v>
      </c>
      <c r="I293" s="2">
        <v>43232</v>
      </c>
      <c r="J293" t="s">
        <v>1285</v>
      </c>
      <c r="K293">
        <v>609957.94999999995</v>
      </c>
      <c r="L293">
        <v>9630.9149999999991</v>
      </c>
      <c r="M293">
        <v>227274</v>
      </c>
    </row>
    <row r="294" spans="1:13" x14ac:dyDescent="0.25">
      <c r="A294">
        <v>291</v>
      </c>
      <c r="B294" t="s">
        <v>298</v>
      </c>
      <c r="C294" t="s">
        <v>1222</v>
      </c>
      <c r="D294" t="s">
        <v>1213</v>
      </c>
      <c r="E294">
        <v>650</v>
      </c>
      <c r="F294">
        <v>876</v>
      </c>
      <c r="G294" t="s">
        <v>1265</v>
      </c>
      <c r="H294" s="2">
        <v>43270</v>
      </c>
      <c r="I294" s="2">
        <v>43281</v>
      </c>
      <c r="J294" t="s">
        <v>1283</v>
      </c>
      <c r="K294">
        <v>540930</v>
      </c>
      <c r="L294">
        <v>8541</v>
      </c>
      <c r="M294">
        <v>368294</v>
      </c>
    </row>
    <row r="295" spans="1:13" x14ac:dyDescent="0.25">
      <c r="A295">
        <v>292</v>
      </c>
      <c r="B295" t="s">
        <v>299</v>
      </c>
      <c r="C295" t="s">
        <v>1224</v>
      </c>
      <c r="D295" t="s">
        <v>1213</v>
      </c>
      <c r="E295">
        <v>566</v>
      </c>
      <c r="F295">
        <v>1305</v>
      </c>
      <c r="G295" t="s">
        <v>1266</v>
      </c>
      <c r="H295" s="2">
        <v>42799</v>
      </c>
      <c r="I295" s="2">
        <v>42829</v>
      </c>
      <c r="J295" t="s">
        <v>1284</v>
      </c>
      <c r="K295">
        <v>701698.5</v>
      </c>
      <c r="L295">
        <v>11079.449999999999</v>
      </c>
      <c r="M295">
        <v>38763</v>
      </c>
    </row>
    <row r="296" spans="1:13" x14ac:dyDescent="0.25">
      <c r="A296">
        <v>293</v>
      </c>
      <c r="B296" t="s">
        <v>300</v>
      </c>
      <c r="C296" t="s">
        <v>1223</v>
      </c>
      <c r="D296" t="s">
        <v>1234</v>
      </c>
      <c r="E296">
        <v>591</v>
      </c>
      <c r="F296">
        <v>927</v>
      </c>
      <c r="G296" t="s">
        <v>1263</v>
      </c>
      <c r="H296" s="2">
        <v>42770</v>
      </c>
      <c r="I296" s="2">
        <v>42784</v>
      </c>
      <c r="J296" t="s">
        <v>1284</v>
      </c>
      <c r="K296">
        <v>520464.15</v>
      </c>
      <c r="L296">
        <v>8217.8549999999996</v>
      </c>
      <c r="M296">
        <v>238529</v>
      </c>
    </row>
    <row r="297" spans="1:13" x14ac:dyDescent="0.25">
      <c r="A297">
        <v>294</v>
      </c>
      <c r="B297" t="s">
        <v>301</v>
      </c>
      <c r="C297" t="s">
        <v>1224</v>
      </c>
      <c r="D297" t="s">
        <v>1213</v>
      </c>
      <c r="E297">
        <v>836</v>
      </c>
      <c r="F297">
        <v>1277</v>
      </c>
      <c r="G297" t="s">
        <v>1266</v>
      </c>
      <c r="H297" s="2">
        <v>42645</v>
      </c>
      <c r="I297" s="2">
        <v>42666</v>
      </c>
      <c r="J297" t="s">
        <v>1282</v>
      </c>
      <c r="K297">
        <v>1014193.4</v>
      </c>
      <c r="L297">
        <v>16013.58</v>
      </c>
      <c r="M297">
        <v>973125</v>
      </c>
    </row>
    <row r="298" spans="1:13" x14ac:dyDescent="0.25">
      <c r="A298">
        <v>295</v>
      </c>
      <c r="B298" t="s">
        <v>302</v>
      </c>
      <c r="C298" t="s">
        <v>1219</v>
      </c>
      <c r="D298" t="s">
        <v>1234</v>
      </c>
      <c r="E298">
        <v>783</v>
      </c>
      <c r="F298">
        <v>1681</v>
      </c>
      <c r="G298" t="s">
        <v>1263</v>
      </c>
      <c r="H298" s="2">
        <v>42568</v>
      </c>
      <c r="I298" s="2">
        <v>42591</v>
      </c>
      <c r="J298" t="s">
        <v>1284</v>
      </c>
      <c r="K298">
        <v>1250411.8500000001</v>
      </c>
      <c r="L298">
        <v>19743.344999999998</v>
      </c>
      <c r="M298">
        <v>1196032</v>
      </c>
    </row>
    <row r="299" spans="1:13" x14ac:dyDescent="0.25">
      <c r="A299">
        <v>296</v>
      </c>
      <c r="B299" t="s">
        <v>303</v>
      </c>
      <c r="C299" t="s">
        <v>1238</v>
      </c>
      <c r="D299" t="s">
        <v>1240</v>
      </c>
      <c r="E299">
        <v>355</v>
      </c>
      <c r="F299">
        <v>15</v>
      </c>
      <c r="G299" t="s">
        <v>1270</v>
      </c>
      <c r="H299" s="2">
        <v>42445</v>
      </c>
      <c r="I299" s="2">
        <v>42477</v>
      </c>
      <c r="J299" t="s">
        <v>1285</v>
      </c>
      <c r="K299">
        <v>5058.75</v>
      </c>
      <c r="L299">
        <v>79.875</v>
      </c>
      <c r="M299">
        <v>3159</v>
      </c>
    </row>
    <row r="300" spans="1:13" x14ac:dyDescent="0.25">
      <c r="A300">
        <v>297</v>
      </c>
      <c r="B300" t="s">
        <v>304</v>
      </c>
      <c r="C300" t="s">
        <v>1239</v>
      </c>
      <c r="D300" t="s">
        <v>1234</v>
      </c>
      <c r="E300">
        <v>442</v>
      </c>
      <c r="F300">
        <v>271</v>
      </c>
      <c r="G300" t="s">
        <v>1271</v>
      </c>
      <c r="H300" s="2">
        <v>43033</v>
      </c>
      <c r="I300" s="2">
        <v>43066</v>
      </c>
      <c r="J300" t="s">
        <v>1287</v>
      </c>
      <c r="K300">
        <v>113792.9</v>
      </c>
      <c r="L300">
        <v>1796.73</v>
      </c>
      <c r="M300">
        <v>83367</v>
      </c>
    </row>
    <row r="301" spans="1:13" x14ac:dyDescent="0.25">
      <c r="A301">
        <v>298</v>
      </c>
      <c r="B301" t="s">
        <v>305</v>
      </c>
      <c r="C301" t="s">
        <v>1220</v>
      </c>
      <c r="D301" t="s">
        <v>1213</v>
      </c>
      <c r="E301">
        <v>357</v>
      </c>
      <c r="F301">
        <v>540</v>
      </c>
      <c r="G301" t="s">
        <v>1260</v>
      </c>
      <c r="H301" s="2">
        <v>42507</v>
      </c>
      <c r="I301" s="2">
        <v>42529</v>
      </c>
      <c r="J301" t="s">
        <v>1284</v>
      </c>
      <c r="K301">
        <v>183141</v>
      </c>
      <c r="L301">
        <v>2891.7</v>
      </c>
      <c r="M301">
        <v>132021</v>
      </c>
    </row>
    <row r="302" spans="1:13" x14ac:dyDescent="0.25">
      <c r="A302">
        <v>299</v>
      </c>
      <c r="B302" t="s">
        <v>306</v>
      </c>
      <c r="C302" t="s">
        <v>1232</v>
      </c>
      <c r="D302" t="s">
        <v>1213</v>
      </c>
      <c r="E302">
        <v>163</v>
      </c>
      <c r="F302">
        <v>54</v>
      </c>
      <c r="G302" t="s">
        <v>1263</v>
      </c>
      <c r="H302" s="2">
        <v>43134</v>
      </c>
      <c r="I302" s="2">
        <v>43161</v>
      </c>
      <c r="J302" t="s">
        <v>1286</v>
      </c>
      <c r="K302">
        <v>8361.9</v>
      </c>
      <c r="L302">
        <v>132.03</v>
      </c>
      <c r="M302">
        <v>2305</v>
      </c>
    </row>
    <row r="303" spans="1:13" x14ac:dyDescent="0.25">
      <c r="A303">
        <v>300</v>
      </c>
      <c r="B303" t="s">
        <v>307</v>
      </c>
      <c r="C303" t="s">
        <v>1214</v>
      </c>
      <c r="D303" t="s">
        <v>1213</v>
      </c>
      <c r="E303">
        <v>980</v>
      </c>
      <c r="F303">
        <v>755</v>
      </c>
      <c r="G303" t="s">
        <v>1260</v>
      </c>
      <c r="H303" s="2">
        <v>43002</v>
      </c>
      <c r="I303" s="2">
        <v>43028</v>
      </c>
      <c r="J303" t="s">
        <v>1284</v>
      </c>
      <c r="K303">
        <v>702905</v>
      </c>
      <c r="L303">
        <v>11098.5</v>
      </c>
      <c r="M303">
        <v>542738</v>
      </c>
    </row>
    <row r="304" spans="1:13" x14ac:dyDescent="0.25">
      <c r="A304">
        <v>301</v>
      </c>
      <c r="B304" t="s">
        <v>308</v>
      </c>
      <c r="C304" t="s">
        <v>1236</v>
      </c>
      <c r="D304" t="s">
        <v>1234</v>
      </c>
      <c r="E304">
        <v>275</v>
      </c>
      <c r="F304">
        <v>110</v>
      </c>
      <c r="G304" t="s">
        <v>1269</v>
      </c>
      <c r="H304" s="2">
        <v>43022</v>
      </c>
      <c r="I304" s="2">
        <v>43046</v>
      </c>
      <c r="J304" t="s">
        <v>1286</v>
      </c>
      <c r="K304">
        <v>28737.5</v>
      </c>
      <c r="L304">
        <v>453.75</v>
      </c>
      <c r="M304">
        <v>4113</v>
      </c>
    </row>
    <row r="305" spans="1:13" x14ac:dyDescent="0.25">
      <c r="A305">
        <v>302</v>
      </c>
      <c r="B305" t="s">
        <v>309</v>
      </c>
      <c r="C305" t="s">
        <v>1236</v>
      </c>
      <c r="D305" t="s">
        <v>1234</v>
      </c>
      <c r="E305">
        <v>938</v>
      </c>
      <c r="F305">
        <v>107</v>
      </c>
      <c r="G305" t="s">
        <v>1269</v>
      </c>
      <c r="H305" s="2">
        <v>42761</v>
      </c>
      <c r="I305" s="2">
        <v>42782</v>
      </c>
      <c r="J305" t="s">
        <v>1284</v>
      </c>
      <c r="K305">
        <v>95347.7</v>
      </c>
      <c r="L305">
        <v>1505.49</v>
      </c>
      <c r="M305">
        <v>14890</v>
      </c>
    </row>
    <row r="306" spans="1:13" x14ac:dyDescent="0.25">
      <c r="A306">
        <v>303</v>
      </c>
      <c r="B306" t="s">
        <v>310</v>
      </c>
      <c r="C306" t="s">
        <v>1214</v>
      </c>
      <c r="D306" t="s">
        <v>1213</v>
      </c>
      <c r="E306">
        <v>285</v>
      </c>
      <c r="F306">
        <v>698</v>
      </c>
      <c r="G306" t="s">
        <v>1260</v>
      </c>
      <c r="H306" s="2">
        <v>42749</v>
      </c>
      <c r="I306" s="2">
        <v>42760</v>
      </c>
      <c r="J306" t="s">
        <v>1282</v>
      </c>
      <c r="K306">
        <v>188983.5</v>
      </c>
      <c r="L306">
        <v>2983.95</v>
      </c>
      <c r="M306">
        <v>125581</v>
      </c>
    </row>
    <row r="307" spans="1:13" x14ac:dyDescent="0.25">
      <c r="A307">
        <v>304</v>
      </c>
      <c r="B307" t="s">
        <v>311</v>
      </c>
      <c r="C307" t="s">
        <v>1221</v>
      </c>
      <c r="D307" t="s">
        <v>1234</v>
      </c>
      <c r="E307">
        <v>672</v>
      </c>
      <c r="F307">
        <v>302</v>
      </c>
      <c r="G307" t="s">
        <v>1264</v>
      </c>
      <c r="H307" s="2">
        <v>42766</v>
      </c>
      <c r="I307" s="2">
        <v>42784</v>
      </c>
      <c r="J307" t="s">
        <v>1282</v>
      </c>
      <c r="K307">
        <v>192796.79999999999</v>
      </c>
      <c r="L307">
        <v>3044.16</v>
      </c>
      <c r="M307">
        <v>122786</v>
      </c>
    </row>
    <row r="308" spans="1:13" x14ac:dyDescent="0.25">
      <c r="A308">
        <v>305</v>
      </c>
      <c r="B308" t="s">
        <v>312</v>
      </c>
      <c r="C308" t="s">
        <v>1221</v>
      </c>
      <c r="D308" t="s">
        <v>1234</v>
      </c>
      <c r="E308">
        <v>129</v>
      </c>
      <c r="F308">
        <v>319</v>
      </c>
      <c r="G308" t="s">
        <v>1264</v>
      </c>
      <c r="H308" s="2">
        <v>42616</v>
      </c>
      <c r="I308" s="2">
        <v>42628</v>
      </c>
      <c r="J308" t="s">
        <v>1284</v>
      </c>
      <c r="K308">
        <v>39093.449999999997</v>
      </c>
      <c r="L308">
        <v>617.26499999999999</v>
      </c>
      <c r="M308">
        <v>25838</v>
      </c>
    </row>
    <row r="309" spans="1:13" x14ac:dyDescent="0.25">
      <c r="A309">
        <v>306</v>
      </c>
      <c r="B309" t="s">
        <v>313</v>
      </c>
      <c r="C309" t="s">
        <v>1214</v>
      </c>
      <c r="D309" t="s">
        <v>1213</v>
      </c>
      <c r="E309">
        <v>419</v>
      </c>
      <c r="F309">
        <v>670</v>
      </c>
      <c r="G309" t="s">
        <v>1260</v>
      </c>
      <c r="H309" s="2">
        <v>42524</v>
      </c>
      <c r="I309" s="2">
        <v>42539</v>
      </c>
      <c r="J309" t="s">
        <v>1286</v>
      </c>
      <c r="K309">
        <v>266693.5</v>
      </c>
      <c r="L309">
        <v>4210.95</v>
      </c>
      <c r="M309">
        <v>223550</v>
      </c>
    </row>
    <row r="310" spans="1:13" x14ac:dyDescent="0.25">
      <c r="A310">
        <v>307</v>
      </c>
      <c r="B310" t="s">
        <v>314</v>
      </c>
      <c r="C310" t="s">
        <v>1227</v>
      </c>
      <c r="D310" t="s">
        <v>1213</v>
      </c>
      <c r="E310">
        <v>479</v>
      </c>
      <c r="F310">
        <v>64</v>
      </c>
      <c r="G310" t="s">
        <v>1267</v>
      </c>
      <c r="H310" s="2">
        <v>43051</v>
      </c>
      <c r="I310" s="2">
        <v>43081</v>
      </c>
      <c r="J310" t="s">
        <v>1282</v>
      </c>
      <c r="K310">
        <v>29123.200000000001</v>
      </c>
      <c r="L310">
        <v>459.84</v>
      </c>
      <c r="M310">
        <v>17975</v>
      </c>
    </row>
    <row r="311" spans="1:13" x14ac:dyDescent="0.25">
      <c r="A311">
        <v>308</v>
      </c>
      <c r="B311" t="s">
        <v>315</v>
      </c>
      <c r="C311" t="s">
        <v>1225</v>
      </c>
      <c r="D311" t="s">
        <v>1213</v>
      </c>
      <c r="E311">
        <v>75</v>
      </c>
      <c r="F311">
        <v>183</v>
      </c>
      <c r="G311" t="s">
        <v>1266</v>
      </c>
      <c r="H311" s="2">
        <v>42398</v>
      </c>
      <c r="I311" s="2">
        <v>42430</v>
      </c>
      <c r="J311" t="s">
        <v>1282</v>
      </c>
      <c r="K311">
        <v>13038.75</v>
      </c>
      <c r="L311">
        <v>205.875</v>
      </c>
      <c r="M311">
        <v>8217</v>
      </c>
    </row>
    <row r="312" spans="1:13" x14ac:dyDescent="0.25">
      <c r="A312">
        <v>309</v>
      </c>
      <c r="B312" t="s">
        <v>316</v>
      </c>
      <c r="C312" t="s">
        <v>1220</v>
      </c>
      <c r="D312" t="s">
        <v>1213</v>
      </c>
      <c r="E312">
        <v>723</v>
      </c>
      <c r="F312">
        <v>596</v>
      </c>
      <c r="G312" t="s">
        <v>1260</v>
      </c>
      <c r="H312" s="2">
        <v>43264</v>
      </c>
      <c r="I312" s="2">
        <v>43298</v>
      </c>
      <c r="J312" t="s">
        <v>1286</v>
      </c>
      <c r="K312">
        <v>409362.6</v>
      </c>
      <c r="L312">
        <v>6463.62</v>
      </c>
      <c r="M312">
        <v>12686</v>
      </c>
    </row>
    <row r="313" spans="1:13" x14ac:dyDescent="0.25">
      <c r="A313">
        <v>310</v>
      </c>
      <c r="B313" t="s">
        <v>317</v>
      </c>
      <c r="C313" t="s">
        <v>1233</v>
      </c>
      <c r="D313" t="s">
        <v>1234</v>
      </c>
      <c r="E313">
        <v>522</v>
      </c>
      <c r="F313">
        <v>25</v>
      </c>
      <c r="G313" t="s">
        <v>1268</v>
      </c>
      <c r="H313" s="2">
        <v>43155</v>
      </c>
      <c r="I313" s="2">
        <v>43178</v>
      </c>
      <c r="J313" t="s">
        <v>1290</v>
      </c>
      <c r="K313">
        <v>12397.5</v>
      </c>
      <c r="L313">
        <v>195.75</v>
      </c>
      <c r="M313">
        <v>7624</v>
      </c>
    </row>
    <row r="314" spans="1:13" x14ac:dyDescent="0.25">
      <c r="A314">
        <v>311</v>
      </c>
      <c r="B314" t="s">
        <v>318</v>
      </c>
      <c r="C314" t="s">
        <v>1239</v>
      </c>
      <c r="D314" t="s">
        <v>1234</v>
      </c>
      <c r="E314">
        <v>168</v>
      </c>
      <c r="F314">
        <v>222</v>
      </c>
      <c r="G314" t="s">
        <v>1271</v>
      </c>
      <c r="H314" s="2">
        <v>42819</v>
      </c>
      <c r="I314" s="2">
        <v>42844</v>
      </c>
      <c r="J314" t="s">
        <v>1287</v>
      </c>
      <c r="K314">
        <v>35431.199999999997</v>
      </c>
      <c r="L314">
        <v>559.43999999999994</v>
      </c>
      <c r="M314">
        <v>23192</v>
      </c>
    </row>
    <row r="315" spans="1:13" x14ac:dyDescent="0.25">
      <c r="A315">
        <v>312</v>
      </c>
      <c r="B315" t="s">
        <v>319</v>
      </c>
      <c r="C315" t="s">
        <v>1225</v>
      </c>
      <c r="D315" t="s">
        <v>1213</v>
      </c>
      <c r="E315">
        <v>957</v>
      </c>
      <c r="F315">
        <v>207</v>
      </c>
      <c r="G315" t="s">
        <v>1266</v>
      </c>
      <c r="H315" s="2">
        <v>42902</v>
      </c>
      <c r="I315" s="2">
        <v>42921</v>
      </c>
      <c r="J315" t="s">
        <v>1282</v>
      </c>
      <c r="K315">
        <v>188194.05</v>
      </c>
      <c r="L315">
        <v>2971.4849999999997</v>
      </c>
      <c r="M315">
        <v>87887</v>
      </c>
    </row>
    <row r="316" spans="1:13" x14ac:dyDescent="0.25">
      <c r="A316">
        <v>313</v>
      </c>
      <c r="B316" t="s">
        <v>320</v>
      </c>
      <c r="C316" t="s">
        <v>1215</v>
      </c>
      <c r="D316" t="s">
        <v>1213</v>
      </c>
      <c r="E316">
        <v>410</v>
      </c>
      <c r="F316">
        <v>984</v>
      </c>
      <c r="G316" t="s">
        <v>1261</v>
      </c>
      <c r="H316" s="2">
        <v>43021</v>
      </c>
      <c r="I316" s="2">
        <v>43033</v>
      </c>
      <c r="J316" t="s">
        <v>1287</v>
      </c>
      <c r="K316">
        <v>383268</v>
      </c>
      <c r="L316">
        <v>6051.5999999999995</v>
      </c>
      <c r="M316">
        <v>75241</v>
      </c>
    </row>
    <row r="317" spans="1:13" x14ac:dyDescent="0.25">
      <c r="A317">
        <v>314</v>
      </c>
      <c r="B317" t="s">
        <v>321</v>
      </c>
      <c r="C317" t="s">
        <v>1236</v>
      </c>
      <c r="D317" t="s">
        <v>1234</v>
      </c>
      <c r="E317">
        <v>389</v>
      </c>
      <c r="F317">
        <v>90</v>
      </c>
      <c r="G317" t="s">
        <v>1269</v>
      </c>
      <c r="H317" s="2">
        <v>42603</v>
      </c>
      <c r="I317" s="2">
        <v>42624</v>
      </c>
      <c r="J317" t="s">
        <v>1286</v>
      </c>
      <c r="K317">
        <v>33259.5</v>
      </c>
      <c r="L317">
        <v>525.15</v>
      </c>
      <c r="M317">
        <v>16108</v>
      </c>
    </row>
    <row r="318" spans="1:13" x14ac:dyDescent="0.25">
      <c r="A318">
        <v>315</v>
      </c>
      <c r="B318" t="s">
        <v>322</v>
      </c>
      <c r="C318" t="s">
        <v>1223</v>
      </c>
      <c r="D318" t="s">
        <v>1234</v>
      </c>
      <c r="E318">
        <v>410</v>
      </c>
      <c r="F318">
        <v>865</v>
      </c>
      <c r="G318" t="s">
        <v>1263</v>
      </c>
      <c r="H318" s="2">
        <v>42956</v>
      </c>
      <c r="I318" s="2">
        <v>42987</v>
      </c>
      <c r="J318" t="s">
        <v>1285</v>
      </c>
      <c r="K318">
        <v>336917.5</v>
      </c>
      <c r="L318">
        <v>5319.75</v>
      </c>
      <c r="M318">
        <v>133693</v>
      </c>
    </row>
    <row r="319" spans="1:13" x14ac:dyDescent="0.25">
      <c r="A319">
        <v>316</v>
      </c>
      <c r="B319" t="s">
        <v>323</v>
      </c>
      <c r="C319" t="s">
        <v>1220</v>
      </c>
      <c r="D319" t="s">
        <v>1213</v>
      </c>
      <c r="E319">
        <v>327</v>
      </c>
      <c r="F319">
        <v>551</v>
      </c>
      <c r="G319" t="s">
        <v>1260</v>
      </c>
      <c r="H319" s="2">
        <v>42436</v>
      </c>
      <c r="I319" s="2">
        <v>42459</v>
      </c>
      <c r="J319" t="s">
        <v>1285</v>
      </c>
      <c r="K319">
        <v>171168.15</v>
      </c>
      <c r="L319">
        <v>2702.6549999999997</v>
      </c>
      <c r="M319">
        <v>153100</v>
      </c>
    </row>
    <row r="320" spans="1:13" x14ac:dyDescent="0.25">
      <c r="A320">
        <v>317</v>
      </c>
      <c r="B320" t="s">
        <v>324</v>
      </c>
      <c r="C320" t="s">
        <v>1215</v>
      </c>
      <c r="D320" t="s">
        <v>1213</v>
      </c>
      <c r="E320">
        <v>95</v>
      </c>
      <c r="F320">
        <v>997</v>
      </c>
      <c r="G320" t="s">
        <v>1261</v>
      </c>
      <c r="H320" s="2">
        <v>43034</v>
      </c>
      <c r="I320" s="2">
        <v>43051</v>
      </c>
      <c r="J320" t="s">
        <v>1284</v>
      </c>
      <c r="K320">
        <v>89979.25</v>
      </c>
      <c r="L320">
        <v>1420.7249999999999</v>
      </c>
      <c r="M320">
        <v>65560</v>
      </c>
    </row>
    <row r="321" spans="1:13" x14ac:dyDescent="0.25">
      <c r="A321">
        <v>318</v>
      </c>
      <c r="B321" t="s">
        <v>325</v>
      </c>
      <c r="C321" t="s">
        <v>1242</v>
      </c>
      <c r="D321" t="s">
        <v>1240</v>
      </c>
      <c r="E321">
        <v>806</v>
      </c>
      <c r="F321">
        <v>52</v>
      </c>
      <c r="G321" t="s">
        <v>1271</v>
      </c>
      <c r="H321" s="2">
        <v>42645</v>
      </c>
      <c r="I321" s="2">
        <v>42669</v>
      </c>
      <c r="J321" t="s">
        <v>1285</v>
      </c>
      <c r="K321">
        <v>39816.400000000001</v>
      </c>
      <c r="L321">
        <v>628.67999999999995</v>
      </c>
      <c r="M321">
        <v>11279</v>
      </c>
    </row>
    <row r="322" spans="1:13" x14ac:dyDescent="0.25">
      <c r="A322">
        <v>319</v>
      </c>
      <c r="B322" t="s">
        <v>326</v>
      </c>
      <c r="C322" t="s">
        <v>1237</v>
      </c>
      <c r="D322" t="s">
        <v>1240</v>
      </c>
      <c r="E322">
        <v>455</v>
      </c>
      <c r="F322">
        <v>31</v>
      </c>
      <c r="G322" t="s">
        <v>1271</v>
      </c>
      <c r="H322" s="2">
        <v>42452</v>
      </c>
      <c r="I322" s="2">
        <v>42479</v>
      </c>
      <c r="J322" t="s">
        <v>1284</v>
      </c>
      <c r="K322">
        <v>13399.75</v>
      </c>
      <c r="L322">
        <v>211.57499999999999</v>
      </c>
      <c r="M322">
        <v>738</v>
      </c>
    </row>
    <row r="323" spans="1:13" x14ac:dyDescent="0.25">
      <c r="A323">
        <v>320</v>
      </c>
      <c r="B323" t="s">
        <v>327</v>
      </c>
      <c r="C323" t="s">
        <v>1222</v>
      </c>
      <c r="D323" t="s">
        <v>1213</v>
      </c>
      <c r="E323">
        <v>566</v>
      </c>
      <c r="F323">
        <v>878</v>
      </c>
      <c r="G323" t="s">
        <v>1265</v>
      </c>
      <c r="H323" s="2">
        <v>42627</v>
      </c>
      <c r="I323" s="2">
        <v>42657</v>
      </c>
      <c r="J323" t="s">
        <v>1288</v>
      </c>
      <c r="K323">
        <v>472100.6</v>
      </c>
      <c r="L323">
        <v>7454.2199999999993</v>
      </c>
      <c r="M323">
        <v>89439</v>
      </c>
    </row>
    <row r="324" spans="1:13" x14ac:dyDescent="0.25">
      <c r="A324">
        <v>321</v>
      </c>
      <c r="B324" t="s">
        <v>328</v>
      </c>
      <c r="C324" t="s">
        <v>1218</v>
      </c>
      <c r="D324" t="s">
        <v>1213</v>
      </c>
      <c r="E324">
        <v>966</v>
      </c>
      <c r="F324">
        <v>1008</v>
      </c>
      <c r="G324" t="s">
        <v>1262</v>
      </c>
      <c r="H324" s="2">
        <v>42418</v>
      </c>
      <c r="I324" s="2">
        <v>42443</v>
      </c>
      <c r="J324" t="s">
        <v>1285</v>
      </c>
      <c r="K324">
        <v>925041.6</v>
      </c>
      <c r="L324">
        <v>14605.92</v>
      </c>
      <c r="M324">
        <v>389049</v>
      </c>
    </row>
    <row r="325" spans="1:13" x14ac:dyDescent="0.25">
      <c r="A325">
        <v>322</v>
      </c>
      <c r="B325" t="s">
        <v>329</v>
      </c>
      <c r="C325" t="s">
        <v>1231</v>
      </c>
      <c r="D325" t="s">
        <v>1213</v>
      </c>
      <c r="E325">
        <v>477</v>
      </c>
      <c r="F325">
        <v>192</v>
      </c>
      <c r="G325" t="s">
        <v>1263</v>
      </c>
      <c r="H325" s="2">
        <v>42612</v>
      </c>
      <c r="I325" s="2">
        <v>42634</v>
      </c>
      <c r="J325" t="s">
        <v>1282</v>
      </c>
      <c r="K325">
        <v>87004.800000000003</v>
      </c>
      <c r="L325">
        <v>1373.76</v>
      </c>
      <c r="M325">
        <v>21823</v>
      </c>
    </row>
    <row r="326" spans="1:13" x14ac:dyDescent="0.25">
      <c r="A326">
        <v>323</v>
      </c>
      <c r="B326" t="s">
        <v>330</v>
      </c>
      <c r="C326" t="s">
        <v>1223</v>
      </c>
      <c r="D326" t="s">
        <v>1234</v>
      </c>
      <c r="E326">
        <v>413</v>
      </c>
      <c r="F326">
        <v>973</v>
      </c>
      <c r="G326" t="s">
        <v>1263</v>
      </c>
      <c r="H326" s="2">
        <v>42419</v>
      </c>
      <c r="I326" s="2">
        <v>42450</v>
      </c>
      <c r="J326" t="s">
        <v>1285</v>
      </c>
      <c r="K326">
        <v>381756.55</v>
      </c>
      <c r="L326">
        <v>6027.7349999999997</v>
      </c>
      <c r="M326">
        <v>150023</v>
      </c>
    </row>
    <row r="327" spans="1:13" x14ac:dyDescent="0.25">
      <c r="A327">
        <v>324</v>
      </c>
      <c r="B327" t="s">
        <v>331</v>
      </c>
      <c r="C327" t="s">
        <v>1236</v>
      </c>
      <c r="D327" t="s">
        <v>1234</v>
      </c>
      <c r="E327">
        <v>431</v>
      </c>
      <c r="F327">
        <v>90</v>
      </c>
      <c r="G327" t="s">
        <v>1269</v>
      </c>
      <c r="H327" s="2">
        <v>42374</v>
      </c>
      <c r="I327" s="2">
        <v>42405</v>
      </c>
      <c r="J327" t="s">
        <v>1289</v>
      </c>
      <c r="K327">
        <v>36850.5</v>
      </c>
      <c r="L327">
        <v>581.85</v>
      </c>
      <c r="M327">
        <v>12420</v>
      </c>
    </row>
    <row r="328" spans="1:13" x14ac:dyDescent="0.25">
      <c r="A328">
        <v>325</v>
      </c>
      <c r="B328" t="s">
        <v>332</v>
      </c>
      <c r="C328" t="s">
        <v>1222</v>
      </c>
      <c r="D328" t="s">
        <v>1213</v>
      </c>
      <c r="E328">
        <v>536</v>
      </c>
      <c r="F328">
        <v>921</v>
      </c>
      <c r="G328" t="s">
        <v>1265</v>
      </c>
      <c r="H328" s="2">
        <v>42848</v>
      </c>
      <c r="I328" s="2">
        <v>42871</v>
      </c>
      <c r="J328" t="s">
        <v>1282</v>
      </c>
      <c r="K328">
        <v>468973.2</v>
      </c>
      <c r="L328">
        <v>7404.84</v>
      </c>
      <c r="M328">
        <v>57040</v>
      </c>
    </row>
    <row r="329" spans="1:13" x14ac:dyDescent="0.25">
      <c r="A329">
        <v>326</v>
      </c>
      <c r="B329" t="s">
        <v>333</v>
      </c>
      <c r="C329" t="s">
        <v>1219</v>
      </c>
      <c r="D329" t="s">
        <v>1234</v>
      </c>
      <c r="E329">
        <v>106</v>
      </c>
      <c r="F329">
        <v>1528</v>
      </c>
      <c r="G329" t="s">
        <v>1263</v>
      </c>
      <c r="H329" s="2">
        <v>42436</v>
      </c>
      <c r="I329" s="2">
        <v>42457</v>
      </c>
      <c r="J329" t="s">
        <v>1286</v>
      </c>
      <c r="K329">
        <v>153869.6</v>
      </c>
      <c r="L329">
        <v>2429.52</v>
      </c>
      <c r="M329">
        <v>3526</v>
      </c>
    </row>
    <row r="330" spans="1:13" x14ac:dyDescent="0.25">
      <c r="A330">
        <v>327</v>
      </c>
      <c r="B330" t="s">
        <v>334</v>
      </c>
      <c r="C330" t="s">
        <v>1237</v>
      </c>
      <c r="D330" t="s">
        <v>1240</v>
      </c>
      <c r="E330">
        <v>931</v>
      </c>
      <c r="F330">
        <v>35</v>
      </c>
      <c r="G330" t="s">
        <v>1271</v>
      </c>
      <c r="H330" s="2">
        <v>43171</v>
      </c>
      <c r="I330" s="2">
        <v>43186</v>
      </c>
      <c r="J330" t="s">
        <v>1284</v>
      </c>
      <c r="K330">
        <v>30955.75</v>
      </c>
      <c r="L330">
        <v>488.77499999999998</v>
      </c>
      <c r="M330">
        <v>26413</v>
      </c>
    </row>
    <row r="331" spans="1:13" x14ac:dyDescent="0.25">
      <c r="A331">
        <v>328</v>
      </c>
      <c r="B331" t="s">
        <v>335</v>
      </c>
      <c r="C331" t="s">
        <v>1228</v>
      </c>
      <c r="D331" t="s">
        <v>1213</v>
      </c>
      <c r="E331">
        <v>860</v>
      </c>
      <c r="F331">
        <v>131</v>
      </c>
      <c r="G331" t="s">
        <v>1263</v>
      </c>
      <c r="H331" s="2">
        <v>42625</v>
      </c>
      <c r="I331" s="2">
        <v>42635</v>
      </c>
      <c r="J331" t="s">
        <v>1289</v>
      </c>
      <c r="K331">
        <v>107027</v>
      </c>
      <c r="L331">
        <v>1689.8999999999999</v>
      </c>
      <c r="M331">
        <v>73519</v>
      </c>
    </row>
    <row r="332" spans="1:13" x14ac:dyDescent="0.25">
      <c r="A332">
        <v>329</v>
      </c>
      <c r="B332" t="s">
        <v>336</v>
      </c>
      <c r="C332" t="s">
        <v>1241</v>
      </c>
      <c r="D332" t="s">
        <v>1234</v>
      </c>
      <c r="E332">
        <v>829</v>
      </c>
      <c r="F332">
        <v>107</v>
      </c>
      <c r="G332" t="s">
        <v>1271</v>
      </c>
      <c r="H332" s="2">
        <v>43042</v>
      </c>
      <c r="I332" s="2">
        <v>43070</v>
      </c>
      <c r="J332" t="s">
        <v>1289</v>
      </c>
      <c r="K332">
        <v>84267.85</v>
      </c>
      <c r="L332">
        <v>1330.5449999999998</v>
      </c>
      <c r="M332">
        <v>26065</v>
      </c>
    </row>
    <row r="333" spans="1:13" x14ac:dyDescent="0.25">
      <c r="A333">
        <v>330</v>
      </c>
      <c r="B333" t="s">
        <v>337</v>
      </c>
      <c r="C333" t="s">
        <v>1225</v>
      </c>
      <c r="D333" t="s">
        <v>1213</v>
      </c>
      <c r="E333">
        <v>695</v>
      </c>
      <c r="F333">
        <v>200</v>
      </c>
      <c r="G333" t="s">
        <v>1266</v>
      </c>
      <c r="H333" s="2">
        <v>43173</v>
      </c>
      <c r="I333" s="2">
        <v>43202</v>
      </c>
      <c r="J333" t="s">
        <v>1282</v>
      </c>
      <c r="K333">
        <v>132050</v>
      </c>
      <c r="L333">
        <v>2085</v>
      </c>
      <c r="M333">
        <v>109254</v>
      </c>
    </row>
    <row r="334" spans="1:13" x14ac:dyDescent="0.25">
      <c r="A334">
        <v>331</v>
      </c>
      <c r="B334" t="s">
        <v>338</v>
      </c>
      <c r="C334" t="s">
        <v>1229</v>
      </c>
      <c r="D334" t="s">
        <v>1234</v>
      </c>
      <c r="E334">
        <v>284</v>
      </c>
      <c r="F334">
        <v>1131</v>
      </c>
      <c r="G334" t="s">
        <v>1272</v>
      </c>
      <c r="H334" s="2">
        <v>42660</v>
      </c>
      <c r="I334" s="2">
        <v>42674</v>
      </c>
      <c r="J334" t="s">
        <v>1284</v>
      </c>
      <c r="K334">
        <v>305143.8</v>
      </c>
      <c r="L334">
        <v>4818.0599999999995</v>
      </c>
      <c r="M334">
        <v>232145</v>
      </c>
    </row>
    <row r="335" spans="1:13" x14ac:dyDescent="0.25">
      <c r="A335">
        <v>332</v>
      </c>
      <c r="B335" t="s">
        <v>339</v>
      </c>
      <c r="C335" t="s">
        <v>1232</v>
      </c>
      <c r="D335" t="s">
        <v>1213</v>
      </c>
      <c r="E335">
        <v>134</v>
      </c>
      <c r="F335">
        <v>46</v>
      </c>
      <c r="G335" t="s">
        <v>1263</v>
      </c>
      <c r="H335" s="2">
        <v>42875</v>
      </c>
      <c r="I335" s="2">
        <v>42889</v>
      </c>
      <c r="J335" t="s">
        <v>1284</v>
      </c>
      <c r="K335">
        <v>5855.8</v>
      </c>
      <c r="L335">
        <v>92.46</v>
      </c>
      <c r="M335">
        <v>3788</v>
      </c>
    </row>
    <row r="336" spans="1:13" x14ac:dyDescent="0.25">
      <c r="A336">
        <v>333</v>
      </c>
      <c r="B336" t="s">
        <v>340</v>
      </c>
      <c r="C336" t="s">
        <v>1231</v>
      </c>
      <c r="D336" t="s">
        <v>1213</v>
      </c>
      <c r="E336">
        <v>737</v>
      </c>
      <c r="F336">
        <v>181</v>
      </c>
      <c r="G336" t="s">
        <v>1263</v>
      </c>
      <c r="H336" s="2">
        <v>42759</v>
      </c>
      <c r="I336" s="2">
        <v>42774</v>
      </c>
      <c r="J336" t="s">
        <v>1282</v>
      </c>
      <c r="K336">
        <v>126727.15</v>
      </c>
      <c r="L336">
        <v>2000.9549999999999</v>
      </c>
      <c r="M336">
        <v>119686</v>
      </c>
    </row>
    <row r="337" spans="1:13" x14ac:dyDescent="0.25">
      <c r="A337">
        <v>334</v>
      </c>
      <c r="B337" t="s">
        <v>341</v>
      </c>
      <c r="C337" t="s">
        <v>1227</v>
      </c>
      <c r="D337" t="s">
        <v>1213</v>
      </c>
      <c r="E337">
        <v>120</v>
      </c>
      <c r="F337">
        <v>67</v>
      </c>
      <c r="G337" t="s">
        <v>1267</v>
      </c>
      <c r="H337" s="2">
        <v>42532</v>
      </c>
      <c r="I337" s="2">
        <v>42545</v>
      </c>
      <c r="J337" t="s">
        <v>1288</v>
      </c>
      <c r="K337">
        <v>7638</v>
      </c>
      <c r="L337">
        <v>120.6</v>
      </c>
      <c r="M337">
        <v>3833</v>
      </c>
    </row>
    <row r="338" spans="1:13" x14ac:dyDescent="0.25">
      <c r="A338">
        <v>335</v>
      </c>
      <c r="B338" t="s">
        <v>342</v>
      </c>
      <c r="C338" t="s">
        <v>1231</v>
      </c>
      <c r="D338" t="s">
        <v>1213</v>
      </c>
      <c r="E338">
        <v>467</v>
      </c>
      <c r="F338">
        <v>177</v>
      </c>
      <c r="G338" t="s">
        <v>1263</v>
      </c>
      <c r="H338" s="2">
        <v>43097</v>
      </c>
      <c r="I338" s="2">
        <v>43112</v>
      </c>
      <c r="J338" t="s">
        <v>1285</v>
      </c>
      <c r="K338">
        <v>78526.05</v>
      </c>
      <c r="L338">
        <v>1239.885</v>
      </c>
      <c r="M338">
        <v>35078</v>
      </c>
    </row>
    <row r="339" spans="1:13" x14ac:dyDescent="0.25">
      <c r="A339">
        <v>336</v>
      </c>
      <c r="B339" t="s">
        <v>343</v>
      </c>
      <c r="C339" t="s">
        <v>1222</v>
      </c>
      <c r="D339" t="s">
        <v>1213</v>
      </c>
      <c r="E339">
        <v>656</v>
      </c>
      <c r="F339">
        <v>931</v>
      </c>
      <c r="G339" t="s">
        <v>1265</v>
      </c>
      <c r="H339" s="2">
        <v>42936</v>
      </c>
      <c r="I339" s="2">
        <v>42958</v>
      </c>
      <c r="J339" t="s">
        <v>1287</v>
      </c>
      <c r="K339">
        <v>580199.19999999995</v>
      </c>
      <c r="L339">
        <v>9161.0399999999991</v>
      </c>
      <c r="M339">
        <v>221631</v>
      </c>
    </row>
    <row r="340" spans="1:13" x14ac:dyDescent="0.25">
      <c r="A340">
        <v>337</v>
      </c>
      <c r="B340" t="s">
        <v>344</v>
      </c>
      <c r="C340" t="s">
        <v>1225</v>
      </c>
      <c r="D340" t="s">
        <v>1213</v>
      </c>
      <c r="E340">
        <v>400</v>
      </c>
      <c r="F340">
        <v>215</v>
      </c>
      <c r="G340" t="s">
        <v>1266</v>
      </c>
      <c r="H340" s="2">
        <v>42452</v>
      </c>
      <c r="I340" s="2">
        <v>42464</v>
      </c>
      <c r="J340" t="s">
        <v>1286</v>
      </c>
      <c r="K340">
        <v>81700</v>
      </c>
      <c r="L340">
        <v>1290</v>
      </c>
      <c r="M340">
        <v>62417</v>
      </c>
    </row>
    <row r="341" spans="1:13" x14ac:dyDescent="0.25">
      <c r="A341">
        <v>338</v>
      </c>
      <c r="B341" t="s">
        <v>345</v>
      </c>
      <c r="C341" t="s">
        <v>1233</v>
      </c>
      <c r="D341" t="s">
        <v>1234</v>
      </c>
      <c r="E341">
        <v>773</v>
      </c>
      <c r="F341">
        <v>28</v>
      </c>
      <c r="G341" t="s">
        <v>1268</v>
      </c>
      <c r="H341" s="2">
        <v>42713</v>
      </c>
      <c r="I341" s="2">
        <v>42735</v>
      </c>
      <c r="J341" t="s">
        <v>1287</v>
      </c>
      <c r="K341">
        <v>20561.8</v>
      </c>
      <c r="L341">
        <v>324.65999999999997</v>
      </c>
      <c r="M341">
        <v>17173</v>
      </c>
    </row>
    <row r="342" spans="1:13" x14ac:dyDescent="0.25">
      <c r="A342">
        <v>339</v>
      </c>
      <c r="B342" t="s">
        <v>346</v>
      </c>
      <c r="C342" t="s">
        <v>1227</v>
      </c>
      <c r="D342" t="s">
        <v>1213</v>
      </c>
      <c r="E342">
        <v>665</v>
      </c>
      <c r="F342">
        <v>65</v>
      </c>
      <c r="G342" t="s">
        <v>1267</v>
      </c>
      <c r="H342" s="2">
        <v>43283</v>
      </c>
      <c r="I342" s="2">
        <v>43304</v>
      </c>
      <c r="J342" t="s">
        <v>1289</v>
      </c>
      <c r="K342">
        <v>41063.75</v>
      </c>
      <c r="L342">
        <v>648.375</v>
      </c>
      <c r="M342">
        <v>33370</v>
      </c>
    </row>
    <row r="343" spans="1:13" x14ac:dyDescent="0.25">
      <c r="A343">
        <v>340</v>
      </c>
      <c r="B343" t="s">
        <v>347</v>
      </c>
      <c r="C343" t="s">
        <v>1215</v>
      </c>
      <c r="D343" t="s">
        <v>1213</v>
      </c>
      <c r="E343">
        <v>238</v>
      </c>
      <c r="F343">
        <v>881</v>
      </c>
      <c r="G343" t="s">
        <v>1261</v>
      </c>
      <c r="H343" s="2">
        <v>42944</v>
      </c>
      <c r="I343" s="2">
        <v>42979</v>
      </c>
      <c r="J343" t="s">
        <v>1284</v>
      </c>
      <c r="K343">
        <v>199194.1</v>
      </c>
      <c r="L343">
        <v>3145.17</v>
      </c>
      <c r="M343">
        <v>45713</v>
      </c>
    </row>
    <row r="344" spans="1:13" x14ac:dyDescent="0.25">
      <c r="A344">
        <v>341</v>
      </c>
      <c r="B344" t="s">
        <v>348</v>
      </c>
      <c r="C344" t="s">
        <v>1215</v>
      </c>
      <c r="D344" t="s">
        <v>1213</v>
      </c>
      <c r="E344">
        <v>287</v>
      </c>
      <c r="F344">
        <v>861</v>
      </c>
      <c r="G344" t="s">
        <v>1261</v>
      </c>
      <c r="H344" s="2">
        <v>42406</v>
      </c>
      <c r="I344" s="2">
        <v>42435</v>
      </c>
      <c r="J344" t="s">
        <v>1290</v>
      </c>
      <c r="K344">
        <v>234751.65</v>
      </c>
      <c r="L344">
        <v>3706.605</v>
      </c>
      <c r="M344">
        <v>34300</v>
      </c>
    </row>
    <row r="345" spans="1:13" x14ac:dyDescent="0.25">
      <c r="A345">
        <v>342</v>
      </c>
      <c r="B345" t="s">
        <v>349</v>
      </c>
      <c r="C345" t="s">
        <v>1236</v>
      </c>
      <c r="D345" t="s">
        <v>1234</v>
      </c>
      <c r="E345">
        <v>350</v>
      </c>
      <c r="F345">
        <v>109</v>
      </c>
      <c r="G345" t="s">
        <v>1269</v>
      </c>
      <c r="H345" s="2">
        <v>43217</v>
      </c>
      <c r="I345" s="2">
        <v>43248</v>
      </c>
      <c r="J345" t="s">
        <v>1282</v>
      </c>
      <c r="K345">
        <v>36242.5</v>
      </c>
      <c r="L345">
        <v>572.25</v>
      </c>
      <c r="M345">
        <v>9394</v>
      </c>
    </row>
    <row r="346" spans="1:13" x14ac:dyDescent="0.25">
      <c r="A346">
        <v>343</v>
      </c>
      <c r="B346" t="s">
        <v>350</v>
      </c>
      <c r="C346" t="s">
        <v>1215</v>
      </c>
      <c r="D346" t="s">
        <v>1213</v>
      </c>
      <c r="E346">
        <v>560</v>
      </c>
      <c r="F346">
        <v>798</v>
      </c>
      <c r="G346" t="s">
        <v>1261</v>
      </c>
      <c r="H346" s="2">
        <v>43271</v>
      </c>
      <c r="I346" s="2">
        <v>43296</v>
      </c>
      <c r="J346" t="s">
        <v>1285</v>
      </c>
      <c r="K346">
        <v>424536</v>
      </c>
      <c r="L346">
        <v>6703.2</v>
      </c>
      <c r="M346">
        <v>151014</v>
      </c>
    </row>
    <row r="347" spans="1:13" x14ac:dyDescent="0.25">
      <c r="A347">
        <v>344</v>
      </c>
      <c r="B347" t="s">
        <v>351</v>
      </c>
      <c r="C347" t="s">
        <v>1231</v>
      </c>
      <c r="D347" t="s">
        <v>1213</v>
      </c>
      <c r="E347">
        <v>80</v>
      </c>
      <c r="F347">
        <v>197</v>
      </c>
      <c r="G347" t="s">
        <v>1263</v>
      </c>
      <c r="H347" s="2">
        <v>42889</v>
      </c>
      <c r="I347" s="2">
        <v>42921</v>
      </c>
      <c r="J347" t="s">
        <v>1284</v>
      </c>
      <c r="K347">
        <v>14972</v>
      </c>
      <c r="L347">
        <v>236.39999999999998</v>
      </c>
      <c r="M347">
        <v>14628</v>
      </c>
    </row>
    <row r="348" spans="1:13" x14ac:dyDescent="0.25">
      <c r="A348">
        <v>345</v>
      </c>
      <c r="B348" t="s">
        <v>352</v>
      </c>
      <c r="C348" t="s">
        <v>1222</v>
      </c>
      <c r="D348" t="s">
        <v>1213</v>
      </c>
      <c r="E348">
        <v>638</v>
      </c>
      <c r="F348">
        <v>1059</v>
      </c>
      <c r="G348" t="s">
        <v>1265</v>
      </c>
      <c r="H348" s="2">
        <v>42459</v>
      </c>
      <c r="I348" s="2">
        <v>42473</v>
      </c>
      <c r="J348" t="s">
        <v>1282</v>
      </c>
      <c r="K348">
        <v>641859.9</v>
      </c>
      <c r="L348">
        <v>10134.629999999999</v>
      </c>
      <c r="M348">
        <v>163235</v>
      </c>
    </row>
    <row r="349" spans="1:13" x14ac:dyDescent="0.25">
      <c r="A349">
        <v>346</v>
      </c>
      <c r="B349" t="s">
        <v>353</v>
      </c>
      <c r="C349" t="s">
        <v>1228</v>
      </c>
      <c r="D349" t="s">
        <v>1213</v>
      </c>
      <c r="E349">
        <v>291</v>
      </c>
      <c r="F349">
        <v>132</v>
      </c>
      <c r="G349" t="s">
        <v>1263</v>
      </c>
      <c r="H349" s="2">
        <v>43176</v>
      </c>
      <c r="I349" s="2">
        <v>43195</v>
      </c>
      <c r="J349" t="s">
        <v>1285</v>
      </c>
      <c r="K349">
        <v>36491.4</v>
      </c>
      <c r="L349">
        <v>576.17999999999995</v>
      </c>
      <c r="M349">
        <v>14294</v>
      </c>
    </row>
    <row r="350" spans="1:13" x14ac:dyDescent="0.25">
      <c r="A350">
        <v>347</v>
      </c>
      <c r="B350" t="s">
        <v>354</v>
      </c>
      <c r="C350" t="s">
        <v>1231</v>
      </c>
      <c r="D350" t="s">
        <v>1213</v>
      </c>
      <c r="E350">
        <v>306</v>
      </c>
      <c r="F350">
        <v>187</v>
      </c>
      <c r="G350" t="s">
        <v>1263</v>
      </c>
      <c r="H350" s="2">
        <v>42573</v>
      </c>
      <c r="I350" s="2">
        <v>42603</v>
      </c>
      <c r="J350" t="s">
        <v>1287</v>
      </c>
      <c r="K350">
        <v>54360.9</v>
      </c>
      <c r="L350">
        <v>858.32999999999993</v>
      </c>
      <c r="M350">
        <v>1672</v>
      </c>
    </row>
    <row r="351" spans="1:13" x14ac:dyDescent="0.25">
      <c r="A351">
        <v>348</v>
      </c>
      <c r="B351" t="s">
        <v>355</v>
      </c>
      <c r="C351" t="s">
        <v>1222</v>
      </c>
      <c r="D351" t="s">
        <v>1213</v>
      </c>
      <c r="E351">
        <v>928</v>
      </c>
      <c r="F351">
        <v>1019</v>
      </c>
      <c r="G351" t="s">
        <v>1265</v>
      </c>
      <c r="H351" s="2">
        <v>42582</v>
      </c>
      <c r="I351" s="2">
        <v>42600</v>
      </c>
      <c r="J351" t="s">
        <v>1290</v>
      </c>
      <c r="K351">
        <v>898350.4</v>
      </c>
      <c r="L351">
        <v>14184.48</v>
      </c>
      <c r="M351">
        <v>764995</v>
      </c>
    </row>
    <row r="352" spans="1:13" x14ac:dyDescent="0.25">
      <c r="A352">
        <v>349</v>
      </c>
      <c r="B352" t="s">
        <v>356</v>
      </c>
      <c r="C352" t="s">
        <v>1231</v>
      </c>
      <c r="D352" t="s">
        <v>1213</v>
      </c>
      <c r="E352">
        <v>761</v>
      </c>
      <c r="F352">
        <v>223</v>
      </c>
      <c r="G352" t="s">
        <v>1263</v>
      </c>
      <c r="H352" s="2">
        <v>42570</v>
      </c>
      <c r="I352" s="2">
        <v>42588</v>
      </c>
      <c r="J352" t="s">
        <v>1288</v>
      </c>
      <c r="K352">
        <v>161217.85</v>
      </c>
      <c r="L352">
        <v>2545.5450000000001</v>
      </c>
      <c r="M352">
        <v>126209</v>
      </c>
    </row>
    <row r="353" spans="1:13" x14ac:dyDescent="0.25">
      <c r="A353">
        <v>350</v>
      </c>
      <c r="B353" t="s">
        <v>357</v>
      </c>
      <c r="C353" t="s">
        <v>1232</v>
      </c>
      <c r="D353" t="s">
        <v>1213</v>
      </c>
      <c r="E353">
        <v>507</v>
      </c>
      <c r="F353">
        <v>55</v>
      </c>
      <c r="G353" t="s">
        <v>1263</v>
      </c>
      <c r="H353" s="2">
        <v>42922</v>
      </c>
      <c r="I353" s="2">
        <v>42940</v>
      </c>
      <c r="J353" t="s">
        <v>1284</v>
      </c>
      <c r="K353">
        <v>26490.75</v>
      </c>
      <c r="L353">
        <v>418.27499999999998</v>
      </c>
      <c r="M353">
        <v>15372</v>
      </c>
    </row>
    <row r="354" spans="1:13" x14ac:dyDescent="0.25">
      <c r="A354">
        <v>351</v>
      </c>
      <c r="B354" t="s">
        <v>358</v>
      </c>
      <c r="C354" t="s">
        <v>1214</v>
      </c>
      <c r="D354" t="s">
        <v>1213</v>
      </c>
      <c r="E354">
        <v>341</v>
      </c>
      <c r="F354">
        <v>670</v>
      </c>
      <c r="G354" t="s">
        <v>1260</v>
      </c>
      <c r="H354" s="2">
        <v>42889</v>
      </c>
      <c r="I354" s="2">
        <v>42908</v>
      </c>
      <c r="J354" t="s">
        <v>1284</v>
      </c>
      <c r="K354">
        <v>217046.5</v>
      </c>
      <c r="L354">
        <v>3427.0499999999997</v>
      </c>
      <c r="M354">
        <v>173621</v>
      </c>
    </row>
    <row r="355" spans="1:13" x14ac:dyDescent="0.25">
      <c r="A355">
        <v>352</v>
      </c>
      <c r="B355" t="s">
        <v>359</v>
      </c>
      <c r="C355" t="s">
        <v>1219</v>
      </c>
      <c r="D355" t="s">
        <v>1234</v>
      </c>
      <c r="E355">
        <v>482</v>
      </c>
      <c r="F355">
        <v>1375</v>
      </c>
      <c r="G355" t="s">
        <v>1263</v>
      </c>
      <c r="H355" s="2">
        <v>43045</v>
      </c>
      <c r="I355" s="2">
        <v>43056</v>
      </c>
      <c r="J355" t="s">
        <v>1282</v>
      </c>
      <c r="K355">
        <v>629612.5</v>
      </c>
      <c r="L355">
        <v>9941.25</v>
      </c>
      <c r="M355">
        <v>586704</v>
      </c>
    </row>
    <row r="356" spans="1:13" x14ac:dyDescent="0.25">
      <c r="A356">
        <v>353</v>
      </c>
      <c r="B356" t="s">
        <v>360</v>
      </c>
      <c r="C356" t="s">
        <v>1218</v>
      </c>
      <c r="D356" t="s">
        <v>1213</v>
      </c>
      <c r="E356">
        <v>410</v>
      </c>
      <c r="F356">
        <v>1075</v>
      </c>
      <c r="G356" t="s">
        <v>1262</v>
      </c>
      <c r="H356" s="2">
        <v>42441</v>
      </c>
      <c r="I356" s="2">
        <v>42466</v>
      </c>
      <c r="J356" t="s">
        <v>1285</v>
      </c>
      <c r="K356">
        <v>418712.5</v>
      </c>
      <c r="L356">
        <v>6611.25</v>
      </c>
      <c r="M356">
        <v>187316</v>
      </c>
    </row>
    <row r="357" spans="1:13" x14ac:dyDescent="0.25">
      <c r="A357">
        <v>354</v>
      </c>
      <c r="B357" t="s">
        <v>361</v>
      </c>
      <c r="C357" t="s">
        <v>1215</v>
      </c>
      <c r="D357" t="s">
        <v>1213</v>
      </c>
      <c r="E357">
        <v>893</v>
      </c>
      <c r="F357">
        <v>815</v>
      </c>
      <c r="G357" t="s">
        <v>1261</v>
      </c>
      <c r="H357" s="2">
        <v>42448</v>
      </c>
      <c r="I357" s="2">
        <v>42480</v>
      </c>
      <c r="J357" t="s">
        <v>1282</v>
      </c>
      <c r="K357">
        <v>691405.25</v>
      </c>
      <c r="L357">
        <v>10916.924999999999</v>
      </c>
      <c r="M357">
        <v>611517</v>
      </c>
    </row>
    <row r="358" spans="1:13" x14ac:dyDescent="0.25">
      <c r="A358">
        <v>355</v>
      </c>
      <c r="B358" t="s">
        <v>362</v>
      </c>
      <c r="C358" t="s">
        <v>1237</v>
      </c>
      <c r="D358" t="s">
        <v>1240</v>
      </c>
      <c r="E358">
        <v>793</v>
      </c>
      <c r="F358">
        <v>36</v>
      </c>
      <c r="G358" t="s">
        <v>1271</v>
      </c>
      <c r="H358" s="2">
        <v>42440</v>
      </c>
      <c r="I358" s="2">
        <v>42475</v>
      </c>
      <c r="J358" t="s">
        <v>1285</v>
      </c>
      <c r="K358">
        <v>27120.6</v>
      </c>
      <c r="L358">
        <v>428.21999999999997</v>
      </c>
      <c r="M358">
        <v>8647</v>
      </c>
    </row>
    <row r="359" spans="1:13" x14ac:dyDescent="0.25">
      <c r="A359">
        <v>356</v>
      </c>
      <c r="B359" t="s">
        <v>363</v>
      </c>
      <c r="C359" t="s">
        <v>1215</v>
      </c>
      <c r="D359" t="s">
        <v>1213</v>
      </c>
      <c r="E359">
        <v>168</v>
      </c>
      <c r="F359">
        <v>887</v>
      </c>
      <c r="G359" t="s">
        <v>1261</v>
      </c>
      <c r="H359" s="2">
        <v>42897</v>
      </c>
      <c r="I359" s="2">
        <v>42925</v>
      </c>
      <c r="J359" t="s">
        <v>1284</v>
      </c>
      <c r="K359">
        <v>141565.20000000001</v>
      </c>
      <c r="L359">
        <v>2235.2399999999998</v>
      </c>
      <c r="M359">
        <v>39922</v>
      </c>
    </row>
    <row r="360" spans="1:13" x14ac:dyDescent="0.25">
      <c r="A360">
        <v>357</v>
      </c>
      <c r="B360" t="s">
        <v>364</v>
      </c>
      <c r="C360" t="s">
        <v>1222</v>
      </c>
      <c r="D360" t="s">
        <v>1213</v>
      </c>
      <c r="E360">
        <v>962</v>
      </c>
      <c r="F360">
        <v>1030</v>
      </c>
      <c r="G360" t="s">
        <v>1265</v>
      </c>
      <c r="H360" s="2">
        <v>42790</v>
      </c>
      <c r="I360" s="2">
        <v>42801</v>
      </c>
      <c r="J360" t="s">
        <v>1290</v>
      </c>
      <c r="K360">
        <v>941317</v>
      </c>
      <c r="L360">
        <v>14862.9</v>
      </c>
      <c r="M360">
        <v>303931</v>
      </c>
    </row>
    <row r="361" spans="1:13" x14ac:dyDescent="0.25">
      <c r="A361">
        <v>358</v>
      </c>
      <c r="B361" t="s">
        <v>365</v>
      </c>
      <c r="C361" t="s">
        <v>1214</v>
      </c>
      <c r="D361" t="s">
        <v>1213</v>
      </c>
      <c r="E361">
        <v>755</v>
      </c>
      <c r="F361">
        <v>656</v>
      </c>
      <c r="G361" t="s">
        <v>1260</v>
      </c>
      <c r="H361" s="2">
        <v>42682</v>
      </c>
      <c r="I361" s="2">
        <v>42713</v>
      </c>
      <c r="J361" t="s">
        <v>1284</v>
      </c>
      <c r="K361">
        <v>470516</v>
      </c>
      <c r="L361">
        <v>7429.2</v>
      </c>
      <c r="M361">
        <v>56944</v>
      </c>
    </row>
    <row r="362" spans="1:13" x14ac:dyDescent="0.25">
      <c r="A362">
        <v>359</v>
      </c>
      <c r="B362" t="s">
        <v>366</v>
      </c>
      <c r="C362" t="s">
        <v>1233</v>
      </c>
      <c r="D362" t="s">
        <v>1234</v>
      </c>
      <c r="E362">
        <v>523</v>
      </c>
      <c r="F362">
        <v>28</v>
      </c>
      <c r="G362" t="s">
        <v>1268</v>
      </c>
      <c r="H362" s="2">
        <v>42848</v>
      </c>
      <c r="I362" s="2">
        <v>42875</v>
      </c>
      <c r="J362" t="s">
        <v>1286</v>
      </c>
      <c r="K362">
        <v>13911.8</v>
      </c>
      <c r="L362">
        <v>219.66</v>
      </c>
      <c r="M362">
        <v>13438</v>
      </c>
    </row>
    <row r="363" spans="1:13" x14ac:dyDescent="0.25">
      <c r="A363">
        <v>360</v>
      </c>
      <c r="B363" t="s">
        <v>367</v>
      </c>
      <c r="C363" t="s">
        <v>1229</v>
      </c>
      <c r="D363" t="s">
        <v>1234</v>
      </c>
      <c r="E363">
        <v>785</v>
      </c>
      <c r="F363">
        <v>1188</v>
      </c>
      <c r="G363" t="s">
        <v>1272</v>
      </c>
      <c r="H363" s="2">
        <v>43087</v>
      </c>
      <c r="I363" s="2">
        <v>43105</v>
      </c>
      <c r="J363" t="s">
        <v>1288</v>
      </c>
      <c r="K363">
        <v>885951</v>
      </c>
      <c r="L363">
        <v>13988.699999999999</v>
      </c>
      <c r="M363">
        <v>408560</v>
      </c>
    </row>
    <row r="364" spans="1:13" x14ac:dyDescent="0.25">
      <c r="A364">
        <v>361</v>
      </c>
      <c r="B364" t="s">
        <v>368</v>
      </c>
      <c r="C364" t="s">
        <v>1222</v>
      </c>
      <c r="D364" t="s">
        <v>1213</v>
      </c>
      <c r="E364">
        <v>799</v>
      </c>
      <c r="F364">
        <v>927</v>
      </c>
      <c r="G364" t="s">
        <v>1265</v>
      </c>
      <c r="H364" s="2">
        <v>42948</v>
      </c>
      <c r="I364" s="2">
        <v>42963</v>
      </c>
      <c r="J364" t="s">
        <v>1284</v>
      </c>
      <c r="K364">
        <v>703639.35</v>
      </c>
      <c r="L364">
        <v>11110.094999999999</v>
      </c>
      <c r="M364">
        <v>292761</v>
      </c>
    </row>
    <row r="365" spans="1:13" x14ac:dyDescent="0.25">
      <c r="A365">
        <v>362</v>
      </c>
      <c r="B365" t="s">
        <v>369</v>
      </c>
      <c r="C365" t="s">
        <v>1235</v>
      </c>
      <c r="D365" t="s">
        <v>1240</v>
      </c>
      <c r="E365">
        <v>354</v>
      </c>
      <c r="F365">
        <v>49</v>
      </c>
      <c r="G365" t="s">
        <v>1270</v>
      </c>
      <c r="H365" s="2">
        <v>43201</v>
      </c>
      <c r="I365" s="2">
        <v>43211</v>
      </c>
      <c r="J365" t="s">
        <v>1282</v>
      </c>
      <c r="K365">
        <v>16478.7</v>
      </c>
      <c r="L365">
        <v>260.19</v>
      </c>
      <c r="M365">
        <v>13940</v>
      </c>
    </row>
    <row r="366" spans="1:13" x14ac:dyDescent="0.25">
      <c r="A366">
        <v>363</v>
      </c>
      <c r="B366" t="s">
        <v>370</v>
      </c>
      <c r="C366" t="s">
        <v>1232</v>
      </c>
      <c r="D366" t="s">
        <v>1213</v>
      </c>
      <c r="E366">
        <v>691</v>
      </c>
      <c r="F366">
        <v>48</v>
      </c>
      <c r="G366" t="s">
        <v>1263</v>
      </c>
      <c r="H366" s="2">
        <v>42906</v>
      </c>
      <c r="I366" s="2">
        <v>42926</v>
      </c>
      <c r="J366" t="s">
        <v>1284</v>
      </c>
      <c r="K366">
        <v>31509.599999999999</v>
      </c>
      <c r="L366">
        <v>497.52</v>
      </c>
      <c r="M366">
        <v>2487</v>
      </c>
    </row>
    <row r="367" spans="1:13" x14ac:dyDescent="0.25">
      <c r="A367">
        <v>364</v>
      </c>
      <c r="B367" t="s">
        <v>371</v>
      </c>
      <c r="C367" t="s">
        <v>1214</v>
      </c>
      <c r="D367" t="s">
        <v>1213</v>
      </c>
      <c r="E367">
        <v>921</v>
      </c>
      <c r="F367">
        <v>660</v>
      </c>
      <c r="G367" t="s">
        <v>1260</v>
      </c>
      <c r="H367" s="2">
        <v>42780</v>
      </c>
      <c r="I367" s="2">
        <v>42799</v>
      </c>
      <c r="J367" t="s">
        <v>1286</v>
      </c>
      <c r="K367">
        <v>577467</v>
      </c>
      <c r="L367">
        <v>9117.9</v>
      </c>
      <c r="M367">
        <v>140200</v>
      </c>
    </row>
    <row r="368" spans="1:13" x14ac:dyDescent="0.25">
      <c r="A368">
        <v>365</v>
      </c>
      <c r="B368" t="s">
        <v>372</v>
      </c>
      <c r="C368" t="s">
        <v>1223</v>
      </c>
      <c r="D368" t="s">
        <v>1234</v>
      </c>
      <c r="E368">
        <v>801</v>
      </c>
      <c r="F368">
        <v>843</v>
      </c>
      <c r="G368" t="s">
        <v>1263</v>
      </c>
      <c r="H368" s="2">
        <v>42878</v>
      </c>
      <c r="I368" s="2">
        <v>42896</v>
      </c>
      <c r="J368" t="s">
        <v>1282</v>
      </c>
      <c r="K368">
        <v>641480.85</v>
      </c>
      <c r="L368">
        <v>10128.645</v>
      </c>
      <c r="M368">
        <v>128112</v>
      </c>
    </row>
    <row r="369" spans="1:13" x14ac:dyDescent="0.25">
      <c r="A369">
        <v>366</v>
      </c>
      <c r="B369" t="s">
        <v>373</v>
      </c>
      <c r="C369" t="s">
        <v>1235</v>
      </c>
      <c r="D369" t="s">
        <v>1240</v>
      </c>
      <c r="E369">
        <v>240</v>
      </c>
      <c r="F369">
        <v>58</v>
      </c>
      <c r="G369" t="s">
        <v>1270</v>
      </c>
      <c r="H369" s="2">
        <v>42679</v>
      </c>
      <c r="I369" s="2">
        <v>42708</v>
      </c>
      <c r="J369" t="s">
        <v>1287</v>
      </c>
      <c r="K369">
        <v>13224</v>
      </c>
      <c r="L369">
        <v>208.79999999999998</v>
      </c>
      <c r="M369">
        <v>4300</v>
      </c>
    </row>
    <row r="370" spans="1:13" x14ac:dyDescent="0.25">
      <c r="A370">
        <v>367</v>
      </c>
      <c r="B370" t="s">
        <v>374</v>
      </c>
      <c r="C370" t="s">
        <v>1238</v>
      </c>
      <c r="D370" t="s">
        <v>1240</v>
      </c>
      <c r="E370">
        <v>160</v>
      </c>
      <c r="F370">
        <v>15</v>
      </c>
      <c r="G370" t="s">
        <v>1270</v>
      </c>
      <c r="H370" s="2">
        <v>42836</v>
      </c>
      <c r="I370" s="2">
        <v>42851</v>
      </c>
      <c r="J370" t="s">
        <v>1283</v>
      </c>
      <c r="K370">
        <v>2280</v>
      </c>
      <c r="L370">
        <v>36</v>
      </c>
      <c r="M370">
        <v>1185</v>
      </c>
    </row>
    <row r="371" spans="1:13" x14ac:dyDescent="0.25">
      <c r="A371">
        <v>368</v>
      </c>
      <c r="B371" t="s">
        <v>375</v>
      </c>
      <c r="C371" t="s">
        <v>1223</v>
      </c>
      <c r="D371" t="s">
        <v>1234</v>
      </c>
      <c r="E371">
        <v>569</v>
      </c>
      <c r="F371">
        <v>915</v>
      </c>
      <c r="G371" t="s">
        <v>1263</v>
      </c>
      <c r="H371" s="2">
        <v>42448</v>
      </c>
      <c r="I371" s="2">
        <v>42467</v>
      </c>
      <c r="J371" t="s">
        <v>1282</v>
      </c>
      <c r="K371">
        <v>494603.25</v>
      </c>
      <c r="L371">
        <v>7809.5249999999996</v>
      </c>
      <c r="M371">
        <v>220420</v>
      </c>
    </row>
    <row r="372" spans="1:13" x14ac:dyDescent="0.25">
      <c r="A372">
        <v>369</v>
      </c>
      <c r="B372" t="s">
        <v>376</v>
      </c>
      <c r="C372" t="s">
        <v>1235</v>
      </c>
      <c r="D372" t="s">
        <v>1240</v>
      </c>
      <c r="E372">
        <v>155</v>
      </c>
      <c r="F372">
        <v>61</v>
      </c>
      <c r="G372" t="s">
        <v>1270</v>
      </c>
      <c r="H372" s="2">
        <v>42757</v>
      </c>
      <c r="I372" s="2">
        <v>42781</v>
      </c>
      <c r="J372" t="s">
        <v>1284</v>
      </c>
      <c r="K372">
        <v>8982.25</v>
      </c>
      <c r="L372">
        <v>141.82499999999999</v>
      </c>
      <c r="M372">
        <v>7876</v>
      </c>
    </row>
    <row r="373" spans="1:13" x14ac:dyDescent="0.25">
      <c r="A373">
        <v>370</v>
      </c>
      <c r="B373" t="s">
        <v>377</v>
      </c>
      <c r="C373" t="s">
        <v>1222</v>
      </c>
      <c r="D373" t="s">
        <v>1213</v>
      </c>
      <c r="E373">
        <v>441</v>
      </c>
      <c r="F373">
        <v>916</v>
      </c>
      <c r="G373" t="s">
        <v>1265</v>
      </c>
      <c r="H373" s="2">
        <v>43129</v>
      </c>
      <c r="I373" s="2">
        <v>43152</v>
      </c>
      <c r="J373" t="s">
        <v>1286</v>
      </c>
      <c r="K373">
        <v>383758.2</v>
      </c>
      <c r="L373">
        <v>6059.34</v>
      </c>
      <c r="M373">
        <v>73486</v>
      </c>
    </row>
    <row r="374" spans="1:13" x14ac:dyDescent="0.25">
      <c r="A374">
        <v>371</v>
      </c>
      <c r="B374" t="s">
        <v>378</v>
      </c>
      <c r="C374" t="s">
        <v>1230</v>
      </c>
      <c r="D374" t="s">
        <v>1234</v>
      </c>
      <c r="E374">
        <v>807</v>
      </c>
      <c r="F374">
        <v>142</v>
      </c>
      <c r="G374" t="s">
        <v>1272</v>
      </c>
      <c r="H374" s="2">
        <v>42489</v>
      </c>
      <c r="I374" s="2">
        <v>42507</v>
      </c>
      <c r="J374" t="s">
        <v>1284</v>
      </c>
      <c r="K374">
        <v>108864.3</v>
      </c>
      <c r="L374">
        <v>1718.9099999999999</v>
      </c>
      <c r="M374">
        <v>108014</v>
      </c>
    </row>
    <row r="375" spans="1:13" x14ac:dyDescent="0.25">
      <c r="A375">
        <v>372</v>
      </c>
      <c r="B375" t="s">
        <v>379</v>
      </c>
      <c r="C375" t="s">
        <v>1214</v>
      </c>
      <c r="D375" t="s">
        <v>1213</v>
      </c>
      <c r="E375">
        <v>823</v>
      </c>
      <c r="F375">
        <v>715</v>
      </c>
      <c r="G375" t="s">
        <v>1260</v>
      </c>
      <c r="H375" s="2">
        <v>43178</v>
      </c>
      <c r="I375" s="2">
        <v>43210</v>
      </c>
      <c r="J375" t="s">
        <v>1285</v>
      </c>
      <c r="K375">
        <v>559022.75</v>
      </c>
      <c r="L375">
        <v>8826.6749999999993</v>
      </c>
      <c r="M375">
        <v>30716</v>
      </c>
    </row>
    <row r="376" spans="1:13" x14ac:dyDescent="0.25">
      <c r="A376">
        <v>373</v>
      </c>
      <c r="B376" t="s">
        <v>380</v>
      </c>
      <c r="C376" t="s">
        <v>1222</v>
      </c>
      <c r="D376" t="s">
        <v>1213</v>
      </c>
      <c r="E376">
        <v>967</v>
      </c>
      <c r="F376">
        <v>996</v>
      </c>
      <c r="G376" t="s">
        <v>1265</v>
      </c>
      <c r="H376" s="2">
        <v>42521</v>
      </c>
      <c r="I376" s="2">
        <v>42543</v>
      </c>
      <c r="J376" t="s">
        <v>1289</v>
      </c>
      <c r="K376">
        <v>914975.4</v>
      </c>
      <c r="L376">
        <v>14446.98</v>
      </c>
      <c r="M376">
        <v>509075</v>
      </c>
    </row>
    <row r="377" spans="1:13" x14ac:dyDescent="0.25">
      <c r="A377">
        <v>374</v>
      </c>
      <c r="B377" t="s">
        <v>381</v>
      </c>
      <c r="C377" t="s">
        <v>1235</v>
      </c>
      <c r="D377" t="s">
        <v>1240</v>
      </c>
      <c r="E377">
        <v>676</v>
      </c>
      <c r="F377">
        <v>60</v>
      </c>
      <c r="G377" t="s">
        <v>1270</v>
      </c>
      <c r="H377" s="2">
        <v>42633</v>
      </c>
      <c r="I377" s="2">
        <v>42648</v>
      </c>
      <c r="J377" t="s">
        <v>1282</v>
      </c>
      <c r="K377">
        <v>38532</v>
      </c>
      <c r="L377">
        <v>608.4</v>
      </c>
      <c r="M377">
        <v>25939</v>
      </c>
    </row>
    <row r="378" spans="1:13" x14ac:dyDescent="0.25">
      <c r="A378">
        <v>375</v>
      </c>
      <c r="B378" t="s">
        <v>382</v>
      </c>
      <c r="C378" t="s">
        <v>1221</v>
      </c>
      <c r="D378" t="s">
        <v>1234</v>
      </c>
      <c r="E378">
        <v>646</v>
      </c>
      <c r="F378">
        <v>322</v>
      </c>
      <c r="G378" t="s">
        <v>1264</v>
      </c>
      <c r="H378" s="2">
        <v>42380</v>
      </c>
      <c r="I378" s="2">
        <v>42393</v>
      </c>
      <c r="J378" t="s">
        <v>1288</v>
      </c>
      <c r="K378">
        <v>197611.4</v>
      </c>
      <c r="L378">
        <v>3120.18</v>
      </c>
      <c r="M378">
        <v>166239</v>
      </c>
    </row>
    <row r="379" spans="1:13" x14ac:dyDescent="0.25">
      <c r="A379">
        <v>376</v>
      </c>
      <c r="B379" t="s">
        <v>383</v>
      </c>
      <c r="C379" t="s">
        <v>1224</v>
      </c>
      <c r="D379" t="s">
        <v>1213</v>
      </c>
      <c r="E379">
        <v>416</v>
      </c>
      <c r="F379">
        <v>1395</v>
      </c>
      <c r="G379" t="s">
        <v>1266</v>
      </c>
      <c r="H379" s="2">
        <v>42801</v>
      </c>
      <c r="I379" s="2">
        <v>42834</v>
      </c>
      <c r="J379" t="s">
        <v>1286</v>
      </c>
      <c r="K379">
        <v>551304</v>
      </c>
      <c r="L379">
        <v>8704.7999999999993</v>
      </c>
      <c r="M379">
        <v>393825</v>
      </c>
    </row>
    <row r="380" spans="1:13" x14ac:dyDescent="0.25">
      <c r="A380">
        <v>377</v>
      </c>
      <c r="B380" t="s">
        <v>384</v>
      </c>
      <c r="C380" t="s">
        <v>1229</v>
      </c>
      <c r="D380" t="s">
        <v>1234</v>
      </c>
      <c r="E380">
        <v>946</v>
      </c>
      <c r="F380">
        <v>1138</v>
      </c>
      <c r="G380" t="s">
        <v>1272</v>
      </c>
      <c r="H380" s="2">
        <v>42727</v>
      </c>
      <c r="I380" s="2">
        <v>42744</v>
      </c>
      <c r="J380" t="s">
        <v>1282</v>
      </c>
      <c r="K380">
        <v>1022720.6</v>
      </c>
      <c r="L380">
        <v>16148.22</v>
      </c>
      <c r="M380">
        <v>639696</v>
      </c>
    </row>
    <row r="381" spans="1:13" x14ac:dyDescent="0.25">
      <c r="A381">
        <v>378</v>
      </c>
      <c r="B381" t="s">
        <v>385</v>
      </c>
      <c r="C381" t="s">
        <v>1221</v>
      </c>
      <c r="D381" t="s">
        <v>1234</v>
      </c>
      <c r="E381">
        <v>651</v>
      </c>
      <c r="F381">
        <v>318</v>
      </c>
      <c r="G381" t="s">
        <v>1264</v>
      </c>
      <c r="H381" s="2">
        <v>42580</v>
      </c>
      <c r="I381" s="2">
        <v>42599</v>
      </c>
      <c r="J381" t="s">
        <v>1283</v>
      </c>
      <c r="K381">
        <v>196667.1</v>
      </c>
      <c r="L381">
        <v>3105.27</v>
      </c>
      <c r="M381">
        <v>58665</v>
      </c>
    </row>
    <row r="382" spans="1:13" x14ac:dyDescent="0.25">
      <c r="A382">
        <v>379</v>
      </c>
      <c r="B382" t="s">
        <v>386</v>
      </c>
      <c r="C382" t="s">
        <v>1222</v>
      </c>
      <c r="D382" t="s">
        <v>1213</v>
      </c>
      <c r="E382">
        <v>629</v>
      </c>
      <c r="F382">
        <v>959</v>
      </c>
      <c r="G382" t="s">
        <v>1265</v>
      </c>
      <c r="H382" s="2">
        <v>43075</v>
      </c>
      <c r="I382" s="2">
        <v>43100</v>
      </c>
      <c r="J382" t="s">
        <v>1286</v>
      </c>
      <c r="K382">
        <v>573050.44999999995</v>
      </c>
      <c r="L382">
        <v>9048.1649999999991</v>
      </c>
      <c r="M382">
        <v>5539</v>
      </c>
    </row>
    <row r="383" spans="1:13" x14ac:dyDescent="0.25">
      <c r="A383">
        <v>380</v>
      </c>
      <c r="B383" t="s">
        <v>387</v>
      </c>
      <c r="C383" t="s">
        <v>1222</v>
      </c>
      <c r="D383" t="s">
        <v>1213</v>
      </c>
      <c r="E383">
        <v>530</v>
      </c>
      <c r="F383">
        <v>851</v>
      </c>
      <c r="G383" t="s">
        <v>1265</v>
      </c>
      <c r="H383" s="2">
        <v>42713</v>
      </c>
      <c r="I383" s="2">
        <v>42731</v>
      </c>
      <c r="J383" t="s">
        <v>1282</v>
      </c>
      <c r="K383">
        <v>428478.5</v>
      </c>
      <c r="L383">
        <v>6765.45</v>
      </c>
      <c r="M383">
        <v>125730</v>
      </c>
    </row>
    <row r="384" spans="1:13" x14ac:dyDescent="0.25">
      <c r="A384">
        <v>381</v>
      </c>
      <c r="B384" t="s">
        <v>388</v>
      </c>
      <c r="C384" t="s">
        <v>1220</v>
      </c>
      <c r="D384" t="s">
        <v>1213</v>
      </c>
      <c r="E384">
        <v>841</v>
      </c>
      <c r="F384">
        <v>589</v>
      </c>
      <c r="G384" t="s">
        <v>1260</v>
      </c>
      <c r="H384" s="2">
        <v>42646</v>
      </c>
      <c r="I384" s="2">
        <v>42667</v>
      </c>
      <c r="J384" t="s">
        <v>1282</v>
      </c>
      <c r="K384">
        <v>470581.55</v>
      </c>
      <c r="L384">
        <v>7430.2349999999997</v>
      </c>
      <c r="M384">
        <v>46955</v>
      </c>
    </row>
    <row r="385" spans="1:13" x14ac:dyDescent="0.25">
      <c r="A385">
        <v>382</v>
      </c>
      <c r="B385" t="s">
        <v>389</v>
      </c>
      <c r="C385" t="s">
        <v>1242</v>
      </c>
      <c r="D385" t="s">
        <v>1240</v>
      </c>
      <c r="E385">
        <v>814</v>
      </c>
      <c r="F385">
        <v>60</v>
      </c>
      <c r="G385" t="s">
        <v>1271</v>
      </c>
      <c r="H385" s="2">
        <v>43045</v>
      </c>
      <c r="I385" s="2">
        <v>43066</v>
      </c>
      <c r="J385" t="s">
        <v>1282</v>
      </c>
      <c r="K385">
        <v>46398</v>
      </c>
      <c r="L385">
        <v>732.6</v>
      </c>
      <c r="M385">
        <v>11848</v>
      </c>
    </row>
    <row r="386" spans="1:13" x14ac:dyDescent="0.25">
      <c r="A386">
        <v>383</v>
      </c>
      <c r="B386" t="s">
        <v>390</v>
      </c>
      <c r="C386" t="s">
        <v>1214</v>
      </c>
      <c r="D386" t="s">
        <v>1213</v>
      </c>
      <c r="E386">
        <v>307</v>
      </c>
      <c r="F386">
        <v>772</v>
      </c>
      <c r="G386" t="s">
        <v>1260</v>
      </c>
      <c r="H386" s="2">
        <v>43196</v>
      </c>
      <c r="I386" s="2">
        <v>43210</v>
      </c>
      <c r="J386" t="s">
        <v>1285</v>
      </c>
      <c r="K386">
        <v>225153.8</v>
      </c>
      <c r="L386">
        <v>3555.06</v>
      </c>
      <c r="M386">
        <v>7022</v>
      </c>
    </row>
    <row r="387" spans="1:13" x14ac:dyDescent="0.25">
      <c r="A387">
        <v>384</v>
      </c>
      <c r="B387" t="s">
        <v>391</v>
      </c>
      <c r="C387" t="s">
        <v>1235</v>
      </c>
      <c r="D387" t="s">
        <v>1240</v>
      </c>
      <c r="E387">
        <v>287</v>
      </c>
      <c r="F387">
        <v>60</v>
      </c>
      <c r="G387" t="s">
        <v>1270</v>
      </c>
      <c r="H387" s="2">
        <v>42885</v>
      </c>
      <c r="I387" s="2">
        <v>42896</v>
      </c>
      <c r="J387" t="s">
        <v>1282</v>
      </c>
      <c r="K387">
        <v>16359</v>
      </c>
      <c r="L387">
        <v>258.3</v>
      </c>
      <c r="M387">
        <v>6703</v>
      </c>
    </row>
    <row r="388" spans="1:13" x14ac:dyDescent="0.25">
      <c r="A388">
        <v>385</v>
      </c>
      <c r="B388" t="s">
        <v>392</v>
      </c>
      <c r="C388" t="s">
        <v>1223</v>
      </c>
      <c r="D388" t="s">
        <v>1234</v>
      </c>
      <c r="E388">
        <v>577</v>
      </c>
      <c r="F388">
        <v>1004</v>
      </c>
      <c r="G388" t="s">
        <v>1263</v>
      </c>
      <c r="H388" s="2">
        <v>42776</v>
      </c>
      <c r="I388" s="2">
        <v>42809</v>
      </c>
      <c r="J388" t="s">
        <v>1282</v>
      </c>
      <c r="K388">
        <v>550342.6</v>
      </c>
      <c r="L388">
        <v>8689.619999999999</v>
      </c>
      <c r="M388">
        <v>524999</v>
      </c>
    </row>
    <row r="389" spans="1:13" x14ac:dyDescent="0.25">
      <c r="A389">
        <v>386</v>
      </c>
      <c r="B389" t="s">
        <v>393</v>
      </c>
      <c r="C389" t="s">
        <v>1229</v>
      </c>
      <c r="D389" t="s">
        <v>1234</v>
      </c>
      <c r="E389">
        <v>618</v>
      </c>
      <c r="F389">
        <v>1204</v>
      </c>
      <c r="G389" t="s">
        <v>1272</v>
      </c>
      <c r="H389" s="2">
        <v>43108</v>
      </c>
      <c r="I389" s="2">
        <v>43141</v>
      </c>
      <c r="J389" t="s">
        <v>1286</v>
      </c>
      <c r="K389">
        <v>706868.4</v>
      </c>
      <c r="L389">
        <v>11161.08</v>
      </c>
      <c r="M389">
        <v>137749</v>
      </c>
    </row>
    <row r="390" spans="1:13" x14ac:dyDescent="0.25">
      <c r="A390">
        <v>387</v>
      </c>
      <c r="B390" t="s">
        <v>394</v>
      </c>
      <c r="C390" t="s">
        <v>1237</v>
      </c>
      <c r="D390" t="s">
        <v>1240</v>
      </c>
      <c r="E390">
        <v>217</v>
      </c>
      <c r="F390">
        <v>36</v>
      </c>
      <c r="G390" t="s">
        <v>1271</v>
      </c>
      <c r="H390" s="2">
        <v>42674</v>
      </c>
      <c r="I390" s="2">
        <v>42704</v>
      </c>
      <c r="J390" t="s">
        <v>1286</v>
      </c>
      <c r="K390">
        <v>7421.4</v>
      </c>
      <c r="L390">
        <v>117.17999999999999</v>
      </c>
      <c r="M390">
        <v>1394</v>
      </c>
    </row>
    <row r="391" spans="1:13" x14ac:dyDescent="0.25">
      <c r="A391">
        <v>388</v>
      </c>
      <c r="B391" t="s">
        <v>395</v>
      </c>
      <c r="C391" t="s">
        <v>1238</v>
      </c>
      <c r="D391" t="s">
        <v>1240</v>
      </c>
      <c r="E391">
        <v>124</v>
      </c>
      <c r="F391">
        <v>14</v>
      </c>
      <c r="G391" t="s">
        <v>1270</v>
      </c>
      <c r="H391" s="2">
        <v>42975</v>
      </c>
      <c r="I391" s="2">
        <v>42989</v>
      </c>
      <c r="J391" t="s">
        <v>1282</v>
      </c>
      <c r="K391">
        <v>1649.2</v>
      </c>
      <c r="L391">
        <v>26.04</v>
      </c>
      <c r="M391">
        <v>695</v>
      </c>
    </row>
    <row r="392" spans="1:13" x14ac:dyDescent="0.25">
      <c r="A392">
        <v>389</v>
      </c>
      <c r="B392" t="s">
        <v>396</v>
      </c>
      <c r="C392" t="s">
        <v>1225</v>
      </c>
      <c r="D392" t="s">
        <v>1213</v>
      </c>
      <c r="E392">
        <v>692</v>
      </c>
      <c r="F392">
        <v>220</v>
      </c>
      <c r="G392" t="s">
        <v>1266</v>
      </c>
      <c r="H392" s="2">
        <v>42609</v>
      </c>
      <c r="I392" s="2">
        <v>42625</v>
      </c>
      <c r="J392" t="s">
        <v>1282</v>
      </c>
      <c r="K392">
        <v>144628</v>
      </c>
      <c r="L392">
        <v>2283.6</v>
      </c>
      <c r="M392">
        <v>68057</v>
      </c>
    </row>
    <row r="393" spans="1:13" x14ac:dyDescent="0.25">
      <c r="A393">
        <v>390</v>
      </c>
      <c r="B393" t="s">
        <v>397</v>
      </c>
      <c r="C393" t="s">
        <v>1214</v>
      </c>
      <c r="D393" t="s">
        <v>1213</v>
      </c>
      <c r="E393">
        <v>783</v>
      </c>
      <c r="F393">
        <v>746</v>
      </c>
      <c r="G393" t="s">
        <v>1260</v>
      </c>
      <c r="H393" s="2">
        <v>42757</v>
      </c>
      <c r="I393" s="2">
        <v>42787</v>
      </c>
      <c r="J393" t="s">
        <v>1284</v>
      </c>
      <c r="K393">
        <v>554912.1</v>
      </c>
      <c r="L393">
        <v>8761.77</v>
      </c>
      <c r="M393">
        <v>532352</v>
      </c>
    </row>
    <row r="394" spans="1:13" x14ac:dyDescent="0.25">
      <c r="A394">
        <v>391</v>
      </c>
      <c r="B394" t="s">
        <v>398</v>
      </c>
      <c r="C394" t="s">
        <v>1239</v>
      </c>
      <c r="D394" t="s">
        <v>1234</v>
      </c>
      <c r="E394">
        <v>602</v>
      </c>
      <c r="F394">
        <v>271</v>
      </c>
      <c r="G394" t="s">
        <v>1271</v>
      </c>
      <c r="H394" s="2">
        <v>42557</v>
      </c>
      <c r="I394" s="2">
        <v>42587</v>
      </c>
      <c r="J394" t="s">
        <v>1284</v>
      </c>
      <c r="K394">
        <v>154984.9</v>
      </c>
      <c r="L394">
        <v>2447.13</v>
      </c>
      <c r="M394">
        <v>16039</v>
      </c>
    </row>
    <row r="395" spans="1:13" x14ac:dyDescent="0.25">
      <c r="A395">
        <v>392</v>
      </c>
      <c r="B395" t="s">
        <v>399</v>
      </c>
      <c r="C395" t="s">
        <v>1241</v>
      </c>
      <c r="D395" t="s">
        <v>1234</v>
      </c>
      <c r="E395">
        <v>243</v>
      </c>
      <c r="F395">
        <v>108</v>
      </c>
      <c r="G395" t="s">
        <v>1271</v>
      </c>
      <c r="H395" s="2">
        <v>42781</v>
      </c>
      <c r="I395" s="2">
        <v>42805</v>
      </c>
      <c r="J395" t="s">
        <v>1282</v>
      </c>
      <c r="K395">
        <v>24931.8</v>
      </c>
      <c r="L395">
        <v>393.65999999999997</v>
      </c>
      <c r="M395">
        <v>17646</v>
      </c>
    </row>
    <row r="396" spans="1:13" x14ac:dyDescent="0.25">
      <c r="A396">
        <v>393</v>
      </c>
      <c r="B396" t="s">
        <v>400</v>
      </c>
      <c r="C396" t="s">
        <v>1215</v>
      </c>
      <c r="D396" t="s">
        <v>1213</v>
      </c>
      <c r="E396">
        <v>388</v>
      </c>
      <c r="F396">
        <v>908</v>
      </c>
      <c r="G396" t="s">
        <v>1261</v>
      </c>
      <c r="H396" s="2">
        <v>42824</v>
      </c>
      <c r="I396" s="2">
        <v>42845</v>
      </c>
      <c r="J396" t="s">
        <v>1282</v>
      </c>
      <c r="K396">
        <v>334688.8</v>
      </c>
      <c r="L396">
        <v>5284.5599999999995</v>
      </c>
      <c r="M396">
        <v>268323</v>
      </c>
    </row>
    <row r="397" spans="1:13" x14ac:dyDescent="0.25">
      <c r="A397">
        <v>394</v>
      </c>
      <c r="B397" t="s">
        <v>401</v>
      </c>
      <c r="C397" t="s">
        <v>1214</v>
      </c>
      <c r="D397" t="s">
        <v>1213</v>
      </c>
      <c r="E397">
        <v>413</v>
      </c>
      <c r="F397">
        <v>769</v>
      </c>
      <c r="G397" t="s">
        <v>1260</v>
      </c>
      <c r="H397" s="2">
        <v>42868</v>
      </c>
      <c r="I397" s="2">
        <v>42897</v>
      </c>
      <c r="J397" t="s">
        <v>1282</v>
      </c>
      <c r="K397">
        <v>301717.15000000002</v>
      </c>
      <c r="L397">
        <v>4763.9549999999999</v>
      </c>
      <c r="M397">
        <v>263035</v>
      </c>
    </row>
    <row r="398" spans="1:13" x14ac:dyDescent="0.25">
      <c r="A398">
        <v>395</v>
      </c>
      <c r="B398" t="s">
        <v>402</v>
      </c>
      <c r="C398" t="s">
        <v>1242</v>
      </c>
      <c r="D398" t="s">
        <v>1240</v>
      </c>
      <c r="E398">
        <v>926</v>
      </c>
      <c r="F398">
        <v>54</v>
      </c>
      <c r="G398" t="s">
        <v>1271</v>
      </c>
      <c r="H398" s="2">
        <v>42440</v>
      </c>
      <c r="I398" s="2">
        <v>42468</v>
      </c>
      <c r="J398" t="s">
        <v>1287</v>
      </c>
      <c r="K398">
        <v>47503.8</v>
      </c>
      <c r="L398">
        <v>750.06</v>
      </c>
      <c r="M398">
        <v>36639</v>
      </c>
    </row>
    <row r="399" spans="1:13" x14ac:dyDescent="0.25">
      <c r="A399">
        <v>396</v>
      </c>
      <c r="B399" t="s">
        <v>403</v>
      </c>
      <c r="C399" t="s">
        <v>1222</v>
      </c>
      <c r="D399" t="s">
        <v>1213</v>
      </c>
      <c r="E399">
        <v>362</v>
      </c>
      <c r="F399">
        <v>1010</v>
      </c>
      <c r="G399" t="s">
        <v>1265</v>
      </c>
      <c r="H399" s="2">
        <v>42799</v>
      </c>
      <c r="I399" s="2">
        <v>42818</v>
      </c>
      <c r="J399" t="s">
        <v>1284</v>
      </c>
      <c r="K399">
        <v>347339</v>
      </c>
      <c r="L399">
        <v>5484.3</v>
      </c>
      <c r="M399">
        <v>171910</v>
      </c>
    </row>
    <row r="400" spans="1:13" x14ac:dyDescent="0.25">
      <c r="A400">
        <v>397</v>
      </c>
      <c r="B400" t="s">
        <v>404</v>
      </c>
      <c r="C400" t="s">
        <v>1231</v>
      </c>
      <c r="D400" t="s">
        <v>1213</v>
      </c>
      <c r="E400">
        <v>854</v>
      </c>
      <c r="F400">
        <v>182</v>
      </c>
      <c r="G400" t="s">
        <v>1263</v>
      </c>
      <c r="H400" s="2">
        <v>42827</v>
      </c>
      <c r="I400" s="2">
        <v>42862</v>
      </c>
      <c r="J400" t="s">
        <v>1282</v>
      </c>
      <c r="K400">
        <v>147656.6</v>
      </c>
      <c r="L400">
        <v>2331.42</v>
      </c>
      <c r="M400">
        <v>81953</v>
      </c>
    </row>
    <row r="401" spans="1:13" x14ac:dyDescent="0.25">
      <c r="A401">
        <v>398</v>
      </c>
      <c r="B401" t="s">
        <v>405</v>
      </c>
      <c r="C401" t="s">
        <v>1227</v>
      </c>
      <c r="D401" t="s">
        <v>1213</v>
      </c>
      <c r="E401">
        <v>191</v>
      </c>
      <c r="F401">
        <v>72</v>
      </c>
      <c r="G401" t="s">
        <v>1267</v>
      </c>
      <c r="H401" s="2">
        <v>42699</v>
      </c>
      <c r="I401" s="2">
        <v>42728</v>
      </c>
      <c r="J401" t="s">
        <v>1282</v>
      </c>
      <c r="K401">
        <v>13064.4</v>
      </c>
      <c r="L401">
        <v>206.28</v>
      </c>
      <c r="M401">
        <v>12154</v>
      </c>
    </row>
    <row r="402" spans="1:13" x14ac:dyDescent="0.25">
      <c r="A402">
        <v>399</v>
      </c>
      <c r="B402" t="s">
        <v>406</v>
      </c>
      <c r="C402" t="s">
        <v>1228</v>
      </c>
      <c r="D402" t="s">
        <v>1213</v>
      </c>
      <c r="E402">
        <v>339</v>
      </c>
      <c r="F402">
        <v>134</v>
      </c>
      <c r="G402" t="s">
        <v>1263</v>
      </c>
      <c r="H402" s="2">
        <v>42993</v>
      </c>
      <c r="I402" s="2">
        <v>43003</v>
      </c>
      <c r="J402" t="s">
        <v>1283</v>
      </c>
      <c r="K402">
        <v>43154.7</v>
      </c>
      <c r="L402">
        <v>681.39</v>
      </c>
      <c r="M402">
        <v>15200</v>
      </c>
    </row>
    <row r="403" spans="1:13" x14ac:dyDescent="0.25">
      <c r="A403">
        <v>400</v>
      </c>
      <c r="B403" t="s">
        <v>407</v>
      </c>
      <c r="C403" t="s">
        <v>1223</v>
      </c>
      <c r="D403" t="s">
        <v>1234</v>
      </c>
      <c r="E403">
        <v>677</v>
      </c>
      <c r="F403">
        <v>883</v>
      </c>
      <c r="G403" t="s">
        <v>1263</v>
      </c>
      <c r="H403" s="2">
        <v>42705</v>
      </c>
      <c r="I403" s="2">
        <v>42720</v>
      </c>
      <c r="J403" t="s">
        <v>1288</v>
      </c>
      <c r="K403">
        <v>567901.44999999995</v>
      </c>
      <c r="L403">
        <v>8966.8649999999998</v>
      </c>
      <c r="M403">
        <v>468</v>
      </c>
    </row>
    <row r="404" spans="1:13" x14ac:dyDescent="0.25">
      <c r="A404">
        <v>401</v>
      </c>
      <c r="B404" t="s">
        <v>408</v>
      </c>
      <c r="C404" t="s">
        <v>1215</v>
      </c>
      <c r="D404" t="s">
        <v>1213</v>
      </c>
      <c r="E404">
        <v>199</v>
      </c>
      <c r="F404">
        <v>905</v>
      </c>
      <c r="G404" t="s">
        <v>1261</v>
      </c>
      <c r="H404" s="2">
        <v>42922</v>
      </c>
      <c r="I404" s="2">
        <v>42941</v>
      </c>
      <c r="J404" t="s">
        <v>1282</v>
      </c>
      <c r="K404">
        <v>171090.25</v>
      </c>
      <c r="L404">
        <v>2701.4249999999997</v>
      </c>
      <c r="M404">
        <v>30351</v>
      </c>
    </row>
    <row r="405" spans="1:13" x14ac:dyDescent="0.25">
      <c r="A405">
        <v>402</v>
      </c>
      <c r="B405" t="s">
        <v>409</v>
      </c>
      <c r="C405" t="s">
        <v>1224</v>
      </c>
      <c r="D405" t="s">
        <v>1213</v>
      </c>
      <c r="E405">
        <v>139</v>
      </c>
      <c r="F405">
        <v>1166</v>
      </c>
      <c r="G405" t="s">
        <v>1266</v>
      </c>
      <c r="H405" s="2">
        <v>43139</v>
      </c>
      <c r="I405" s="2">
        <v>43153</v>
      </c>
      <c r="J405" t="s">
        <v>1289</v>
      </c>
      <c r="K405">
        <v>153970.29999999999</v>
      </c>
      <c r="L405">
        <v>2431.11</v>
      </c>
      <c r="M405">
        <v>68645</v>
      </c>
    </row>
    <row r="406" spans="1:13" x14ac:dyDescent="0.25">
      <c r="A406">
        <v>403</v>
      </c>
      <c r="B406" t="s">
        <v>410</v>
      </c>
      <c r="C406" t="s">
        <v>1218</v>
      </c>
      <c r="D406" t="s">
        <v>1213</v>
      </c>
      <c r="E406">
        <v>135</v>
      </c>
      <c r="F406">
        <v>1032</v>
      </c>
      <c r="G406" t="s">
        <v>1262</v>
      </c>
      <c r="H406" s="2">
        <v>43263</v>
      </c>
      <c r="I406" s="2">
        <v>43273</v>
      </c>
      <c r="J406" t="s">
        <v>1288</v>
      </c>
      <c r="K406">
        <v>132354</v>
      </c>
      <c r="L406">
        <v>2089.7999999999997</v>
      </c>
      <c r="M406">
        <v>123452</v>
      </c>
    </row>
    <row r="407" spans="1:13" x14ac:dyDescent="0.25">
      <c r="A407">
        <v>404</v>
      </c>
      <c r="B407" t="s">
        <v>411</v>
      </c>
      <c r="C407" t="s">
        <v>1228</v>
      </c>
      <c r="D407" t="s">
        <v>1213</v>
      </c>
      <c r="E407">
        <v>852</v>
      </c>
      <c r="F407">
        <v>130</v>
      </c>
      <c r="G407" t="s">
        <v>1263</v>
      </c>
      <c r="H407" s="2">
        <v>43041</v>
      </c>
      <c r="I407" s="2">
        <v>43068</v>
      </c>
      <c r="J407" t="s">
        <v>1282</v>
      </c>
      <c r="K407">
        <v>105222</v>
      </c>
      <c r="L407">
        <v>1661.3999999999999</v>
      </c>
      <c r="M407">
        <v>101643</v>
      </c>
    </row>
    <row r="408" spans="1:13" x14ac:dyDescent="0.25">
      <c r="A408">
        <v>405</v>
      </c>
      <c r="B408" t="s">
        <v>412</v>
      </c>
      <c r="C408" t="s">
        <v>1237</v>
      </c>
      <c r="D408" t="s">
        <v>1240</v>
      </c>
      <c r="E408">
        <v>717</v>
      </c>
      <c r="F408">
        <v>38</v>
      </c>
      <c r="G408" t="s">
        <v>1271</v>
      </c>
      <c r="H408" s="2">
        <v>42634</v>
      </c>
      <c r="I408" s="2">
        <v>42653</v>
      </c>
      <c r="J408" t="s">
        <v>1283</v>
      </c>
      <c r="K408">
        <v>25883.7</v>
      </c>
      <c r="L408">
        <v>408.69</v>
      </c>
      <c r="M408">
        <v>3851</v>
      </c>
    </row>
    <row r="409" spans="1:13" x14ac:dyDescent="0.25">
      <c r="A409">
        <v>406</v>
      </c>
      <c r="B409" t="s">
        <v>413</v>
      </c>
      <c r="C409" t="s">
        <v>1233</v>
      </c>
      <c r="D409" t="s">
        <v>1234</v>
      </c>
      <c r="E409">
        <v>487</v>
      </c>
      <c r="F409">
        <v>25</v>
      </c>
      <c r="G409" t="s">
        <v>1268</v>
      </c>
      <c r="H409" s="2">
        <v>43135</v>
      </c>
      <c r="I409" s="2">
        <v>43157</v>
      </c>
      <c r="J409" t="s">
        <v>1286</v>
      </c>
      <c r="K409">
        <v>11566.25</v>
      </c>
      <c r="L409">
        <v>182.625</v>
      </c>
      <c r="M409">
        <v>7820</v>
      </c>
    </row>
    <row r="410" spans="1:13" x14ac:dyDescent="0.25">
      <c r="A410">
        <v>407</v>
      </c>
      <c r="B410" t="s">
        <v>414</v>
      </c>
      <c r="C410" t="s">
        <v>1215</v>
      </c>
      <c r="D410" t="s">
        <v>1213</v>
      </c>
      <c r="E410">
        <v>296</v>
      </c>
      <c r="F410">
        <v>955</v>
      </c>
      <c r="G410" t="s">
        <v>1261</v>
      </c>
      <c r="H410" s="2">
        <v>42939</v>
      </c>
      <c r="I410" s="2">
        <v>42960</v>
      </c>
      <c r="J410" t="s">
        <v>1285</v>
      </c>
      <c r="K410">
        <v>268546</v>
      </c>
      <c r="L410">
        <v>4240.2</v>
      </c>
      <c r="M410">
        <v>237013</v>
      </c>
    </row>
    <row r="411" spans="1:13" x14ac:dyDescent="0.25">
      <c r="A411">
        <v>408</v>
      </c>
      <c r="B411" t="s">
        <v>415</v>
      </c>
      <c r="C411" t="s">
        <v>1237</v>
      </c>
      <c r="D411" t="s">
        <v>1240</v>
      </c>
      <c r="E411">
        <v>663</v>
      </c>
      <c r="F411">
        <v>34</v>
      </c>
      <c r="G411" t="s">
        <v>1271</v>
      </c>
      <c r="H411" s="2">
        <v>43240</v>
      </c>
      <c r="I411" s="2">
        <v>43265</v>
      </c>
      <c r="J411" t="s">
        <v>1283</v>
      </c>
      <c r="K411">
        <v>21414.9</v>
      </c>
      <c r="L411">
        <v>338.13</v>
      </c>
      <c r="M411">
        <v>16493</v>
      </c>
    </row>
    <row r="412" spans="1:13" x14ac:dyDescent="0.25">
      <c r="A412">
        <v>409</v>
      </c>
      <c r="B412" t="s">
        <v>416</v>
      </c>
      <c r="C412" t="s">
        <v>1235</v>
      </c>
      <c r="D412" t="s">
        <v>1240</v>
      </c>
      <c r="E412">
        <v>466</v>
      </c>
      <c r="F412">
        <v>50</v>
      </c>
      <c r="G412" t="s">
        <v>1270</v>
      </c>
      <c r="H412" s="2">
        <v>42688</v>
      </c>
      <c r="I412" s="2">
        <v>42722</v>
      </c>
      <c r="J412" t="s">
        <v>1286</v>
      </c>
      <c r="K412">
        <v>22135</v>
      </c>
      <c r="L412">
        <v>349.5</v>
      </c>
      <c r="M412">
        <v>4749</v>
      </c>
    </row>
    <row r="413" spans="1:13" x14ac:dyDescent="0.25">
      <c r="A413">
        <v>410</v>
      </c>
      <c r="B413" t="s">
        <v>417</v>
      </c>
      <c r="C413" t="s">
        <v>1226</v>
      </c>
      <c r="D413" t="s">
        <v>1234</v>
      </c>
      <c r="E413">
        <v>879</v>
      </c>
      <c r="F413">
        <v>53</v>
      </c>
      <c r="G413" t="s">
        <v>1266</v>
      </c>
      <c r="H413" s="2">
        <v>42795</v>
      </c>
      <c r="I413" s="2">
        <v>42807</v>
      </c>
      <c r="J413" t="s">
        <v>1284</v>
      </c>
      <c r="K413">
        <v>44257.65</v>
      </c>
      <c r="L413">
        <v>698.80499999999995</v>
      </c>
      <c r="M413">
        <v>19197</v>
      </c>
    </row>
    <row r="414" spans="1:13" x14ac:dyDescent="0.25">
      <c r="A414">
        <v>411</v>
      </c>
      <c r="B414" t="s">
        <v>418</v>
      </c>
      <c r="C414" t="s">
        <v>1231</v>
      </c>
      <c r="D414" t="s">
        <v>1213</v>
      </c>
      <c r="E414">
        <v>408</v>
      </c>
      <c r="F414">
        <v>207</v>
      </c>
      <c r="G414" t="s">
        <v>1263</v>
      </c>
      <c r="H414" s="2">
        <v>42736</v>
      </c>
      <c r="I414" s="2">
        <v>42761</v>
      </c>
      <c r="J414" t="s">
        <v>1284</v>
      </c>
      <c r="K414">
        <v>80233.2</v>
      </c>
      <c r="L414">
        <v>1266.8399999999999</v>
      </c>
      <c r="M414">
        <v>67988</v>
      </c>
    </row>
    <row r="415" spans="1:13" x14ac:dyDescent="0.25">
      <c r="A415">
        <v>412</v>
      </c>
      <c r="B415" t="s">
        <v>419</v>
      </c>
      <c r="C415" t="s">
        <v>1224</v>
      </c>
      <c r="D415" t="s">
        <v>1213</v>
      </c>
      <c r="E415">
        <v>186</v>
      </c>
      <c r="F415">
        <v>1442</v>
      </c>
      <c r="G415" t="s">
        <v>1266</v>
      </c>
      <c r="H415" s="2">
        <v>42407</v>
      </c>
      <c r="I415" s="2">
        <v>42424</v>
      </c>
      <c r="J415" t="s">
        <v>1283</v>
      </c>
      <c r="K415">
        <v>254801.4</v>
      </c>
      <c r="L415">
        <v>4023.18</v>
      </c>
      <c r="M415">
        <v>119504</v>
      </c>
    </row>
    <row r="416" spans="1:13" x14ac:dyDescent="0.25">
      <c r="A416">
        <v>413</v>
      </c>
      <c r="B416" t="s">
        <v>420</v>
      </c>
      <c r="C416" t="s">
        <v>1239</v>
      </c>
      <c r="D416" t="s">
        <v>1234</v>
      </c>
      <c r="E416">
        <v>289</v>
      </c>
      <c r="F416">
        <v>220</v>
      </c>
      <c r="G416" t="s">
        <v>1271</v>
      </c>
      <c r="H416" s="2">
        <v>42996</v>
      </c>
      <c r="I416" s="2">
        <v>43028</v>
      </c>
      <c r="J416" t="s">
        <v>1282</v>
      </c>
      <c r="K416">
        <v>60401</v>
      </c>
      <c r="L416">
        <v>953.69999999999993</v>
      </c>
      <c r="M416">
        <v>12581</v>
      </c>
    </row>
    <row r="417" spans="1:13" x14ac:dyDescent="0.25">
      <c r="A417">
        <v>414</v>
      </c>
      <c r="B417" t="s">
        <v>421</v>
      </c>
      <c r="C417" t="s">
        <v>1231</v>
      </c>
      <c r="D417" t="s">
        <v>1213</v>
      </c>
      <c r="E417">
        <v>737</v>
      </c>
      <c r="F417">
        <v>175</v>
      </c>
      <c r="G417" t="s">
        <v>1263</v>
      </c>
      <c r="H417" s="2">
        <v>42759</v>
      </c>
      <c r="I417" s="2">
        <v>42777</v>
      </c>
      <c r="J417" t="s">
        <v>1289</v>
      </c>
      <c r="K417">
        <v>122526.25</v>
      </c>
      <c r="L417">
        <v>1934.625</v>
      </c>
      <c r="M417">
        <v>46837</v>
      </c>
    </row>
    <row r="418" spans="1:13" x14ac:dyDescent="0.25">
      <c r="A418">
        <v>415</v>
      </c>
      <c r="B418" t="s">
        <v>422</v>
      </c>
      <c r="C418" t="s">
        <v>1242</v>
      </c>
      <c r="D418" t="s">
        <v>1240</v>
      </c>
      <c r="E418">
        <v>407</v>
      </c>
      <c r="F418">
        <v>57</v>
      </c>
      <c r="G418" t="s">
        <v>1271</v>
      </c>
      <c r="H418" s="2">
        <v>42757</v>
      </c>
      <c r="I418" s="2">
        <v>42782</v>
      </c>
      <c r="J418" t="s">
        <v>1288</v>
      </c>
      <c r="K418">
        <v>22039.05</v>
      </c>
      <c r="L418">
        <v>347.98500000000001</v>
      </c>
      <c r="M418">
        <v>11889</v>
      </c>
    </row>
    <row r="419" spans="1:13" x14ac:dyDescent="0.25">
      <c r="A419">
        <v>416</v>
      </c>
      <c r="B419" t="s">
        <v>423</v>
      </c>
      <c r="C419" t="s">
        <v>1219</v>
      </c>
      <c r="D419" t="s">
        <v>1234</v>
      </c>
      <c r="E419">
        <v>644</v>
      </c>
      <c r="F419">
        <v>1315</v>
      </c>
      <c r="G419" t="s">
        <v>1263</v>
      </c>
      <c r="H419" s="2">
        <v>43061</v>
      </c>
      <c r="I419" s="2">
        <v>43092</v>
      </c>
      <c r="J419" t="s">
        <v>1286</v>
      </c>
      <c r="K419">
        <v>804517</v>
      </c>
      <c r="L419">
        <v>12702.9</v>
      </c>
      <c r="M419">
        <v>232972</v>
      </c>
    </row>
    <row r="420" spans="1:13" x14ac:dyDescent="0.25">
      <c r="A420">
        <v>417</v>
      </c>
      <c r="B420" t="s">
        <v>424</v>
      </c>
      <c r="C420" t="s">
        <v>1224</v>
      </c>
      <c r="D420" t="s">
        <v>1213</v>
      </c>
      <c r="E420">
        <v>980</v>
      </c>
      <c r="F420">
        <v>1392</v>
      </c>
      <c r="G420" t="s">
        <v>1266</v>
      </c>
      <c r="H420" s="2">
        <v>42805</v>
      </c>
      <c r="I420" s="2">
        <v>42832</v>
      </c>
      <c r="J420" t="s">
        <v>1286</v>
      </c>
      <c r="K420">
        <v>1295952</v>
      </c>
      <c r="L420">
        <v>20462.399999999998</v>
      </c>
      <c r="M420">
        <v>413603</v>
      </c>
    </row>
    <row r="421" spans="1:13" x14ac:dyDescent="0.25">
      <c r="A421">
        <v>418</v>
      </c>
      <c r="B421" t="s">
        <v>425</v>
      </c>
      <c r="C421" t="s">
        <v>1223</v>
      </c>
      <c r="D421" t="s">
        <v>1234</v>
      </c>
      <c r="E421">
        <v>936</v>
      </c>
      <c r="F421">
        <v>838</v>
      </c>
      <c r="G421" t="s">
        <v>1263</v>
      </c>
      <c r="H421" s="2">
        <v>42939</v>
      </c>
      <c r="I421" s="2">
        <v>42949</v>
      </c>
      <c r="J421" t="s">
        <v>1284</v>
      </c>
      <c r="K421">
        <v>745149.6</v>
      </c>
      <c r="L421">
        <v>11765.52</v>
      </c>
      <c r="M421">
        <v>282627</v>
      </c>
    </row>
    <row r="422" spans="1:13" x14ac:dyDescent="0.25">
      <c r="A422">
        <v>419</v>
      </c>
      <c r="B422" t="s">
        <v>426</v>
      </c>
      <c r="C422" t="s">
        <v>1220</v>
      </c>
      <c r="D422" t="s">
        <v>1213</v>
      </c>
      <c r="E422">
        <v>472</v>
      </c>
      <c r="F422">
        <v>661</v>
      </c>
      <c r="G422" t="s">
        <v>1260</v>
      </c>
      <c r="H422" s="2">
        <v>43220</v>
      </c>
      <c r="I422" s="2">
        <v>43239</v>
      </c>
      <c r="J422" t="s">
        <v>1287</v>
      </c>
      <c r="K422">
        <v>296392.40000000002</v>
      </c>
      <c r="L422">
        <v>4679.88</v>
      </c>
      <c r="M422">
        <v>70825</v>
      </c>
    </row>
    <row r="423" spans="1:13" x14ac:dyDescent="0.25">
      <c r="A423">
        <v>420</v>
      </c>
      <c r="B423" t="s">
        <v>427</v>
      </c>
      <c r="C423" t="s">
        <v>1236</v>
      </c>
      <c r="D423" t="s">
        <v>1234</v>
      </c>
      <c r="E423">
        <v>270</v>
      </c>
      <c r="F423">
        <v>98</v>
      </c>
      <c r="G423" t="s">
        <v>1269</v>
      </c>
      <c r="H423" s="2">
        <v>42745</v>
      </c>
      <c r="I423" s="2">
        <v>42768</v>
      </c>
      <c r="J423" t="s">
        <v>1283</v>
      </c>
      <c r="K423">
        <v>25137</v>
      </c>
      <c r="L423">
        <v>396.9</v>
      </c>
      <c r="M423">
        <v>6466</v>
      </c>
    </row>
    <row r="424" spans="1:13" x14ac:dyDescent="0.25">
      <c r="A424">
        <v>421</v>
      </c>
      <c r="B424" t="s">
        <v>428</v>
      </c>
      <c r="C424" t="s">
        <v>1228</v>
      </c>
      <c r="D424" t="s">
        <v>1213</v>
      </c>
      <c r="E424">
        <v>75</v>
      </c>
      <c r="F424">
        <v>106</v>
      </c>
      <c r="G424" t="s">
        <v>1263</v>
      </c>
      <c r="H424" s="2">
        <v>42800</v>
      </c>
      <c r="I424" s="2">
        <v>42826</v>
      </c>
      <c r="J424" t="s">
        <v>1286</v>
      </c>
      <c r="K424">
        <v>7552.5</v>
      </c>
      <c r="L424">
        <v>119.25</v>
      </c>
      <c r="M424">
        <v>6937</v>
      </c>
    </row>
    <row r="425" spans="1:13" x14ac:dyDescent="0.25">
      <c r="A425">
        <v>422</v>
      </c>
      <c r="B425" t="s">
        <v>429</v>
      </c>
      <c r="C425" t="s">
        <v>1238</v>
      </c>
      <c r="D425" t="s">
        <v>1240</v>
      </c>
      <c r="E425">
        <v>769</v>
      </c>
      <c r="F425">
        <v>14</v>
      </c>
      <c r="G425" t="s">
        <v>1270</v>
      </c>
      <c r="H425" s="2">
        <v>42875</v>
      </c>
      <c r="I425" s="2">
        <v>42895</v>
      </c>
      <c r="J425" t="s">
        <v>1284</v>
      </c>
      <c r="K425">
        <v>10227.700000000001</v>
      </c>
      <c r="L425">
        <v>161.48999999999998</v>
      </c>
      <c r="M425">
        <v>7764</v>
      </c>
    </row>
    <row r="426" spans="1:13" x14ac:dyDescent="0.25">
      <c r="A426">
        <v>423</v>
      </c>
      <c r="B426" t="s">
        <v>430</v>
      </c>
      <c r="C426" t="s">
        <v>1224</v>
      </c>
      <c r="D426" t="s">
        <v>1213</v>
      </c>
      <c r="E426">
        <v>180</v>
      </c>
      <c r="F426">
        <v>1234</v>
      </c>
      <c r="G426" t="s">
        <v>1266</v>
      </c>
      <c r="H426" s="2">
        <v>42764</v>
      </c>
      <c r="I426" s="2">
        <v>42778</v>
      </c>
      <c r="J426" t="s">
        <v>1284</v>
      </c>
      <c r="K426">
        <v>211014</v>
      </c>
      <c r="L426">
        <v>3331.7999999999997</v>
      </c>
      <c r="M426">
        <v>202571</v>
      </c>
    </row>
    <row r="427" spans="1:13" x14ac:dyDescent="0.25">
      <c r="A427">
        <v>424</v>
      </c>
      <c r="B427" t="s">
        <v>431</v>
      </c>
      <c r="C427" t="s">
        <v>1231</v>
      </c>
      <c r="D427" t="s">
        <v>1213</v>
      </c>
      <c r="E427">
        <v>459</v>
      </c>
      <c r="F427">
        <v>219</v>
      </c>
      <c r="G427" t="s">
        <v>1263</v>
      </c>
      <c r="H427" s="2">
        <v>42581</v>
      </c>
      <c r="I427" s="2">
        <v>42593</v>
      </c>
      <c r="J427" t="s">
        <v>1284</v>
      </c>
      <c r="K427">
        <v>95494.95</v>
      </c>
      <c r="L427">
        <v>1507.8150000000001</v>
      </c>
      <c r="M427">
        <v>89102</v>
      </c>
    </row>
    <row r="428" spans="1:13" x14ac:dyDescent="0.25">
      <c r="A428">
        <v>425</v>
      </c>
      <c r="B428" t="s">
        <v>432</v>
      </c>
      <c r="C428" t="s">
        <v>1218</v>
      </c>
      <c r="D428" t="s">
        <v>1213</v>
      </c>
      <c r="E428">
        <v>361</v>
      </c>
      <c r="F428">
        <v>1068</v>
      </c>
      <c r="G428" t="s">
        <v>1262</v>
      </c>
      <c r="H428" s="2">
        <v>43036</v>
      </c>
      <c r="I428" s="2">
        <v>43064</v>
      </c>
      <c r="J428" t="s">
        <v>1284</v>
      </c>
      <c r="K428">
        <v>366270.6</v>
      </c>
      <c r="L428">
        <v>5783.2199999999993</v>
      </c>
      <c r="M428">
        <v>260477</v>
      </c>
    </row>
    <row r="429" spans="1:13" x14ac:dyDescent="0.25">
      <c r="A429">
        <v>426</v>
      </c>
      <c r="B429" t="s">
        <v>433</v>
      </c>
      <c r="C429" t="s">
        <v>1237</v>
      </c>
      <c r="D429" t="s">
        <v>1240</v>
      </c>
      <c r="E429">
        <v>510</v>
      </c>
      <c r="F429">
        <v>37</v>
      </c>
      <c r="G429" t="s">
        <v>1271</v>
      </c>
      <c r="H429" s="2">
        <v>43004</v>
      </c>
      <c r="I429" s="2">
        <v>43022</v>
      </c>
      <c r="J429" t="s">
        <v>1283</v>
      </c>
      <c r="K429">
        <v>17926.5</v>
      </c>
      <c r="L429">
        <v>283.05</v>
      </c>
      <c r="M429">
        <v>283</v>
      </c>
    </row>
    <row r="430" spans="1:13" x14ac:dyDescent="0.25">
      <c r="A430">
        <v>427</v>
      </c>
      <c r="B430" t="s">
        <v>434</v>
      </c>
      <c r="C430" t="s">
        <v>1222</v>
      </c>
      <c r="D430" t="s">
        <v>1213</v>
      </c>
      <c r="E430">
        <v>75</v>
      </c>
      <c r="F430">
        <v>927</v>
      </c>
      <c r="G430" t="s">
        <v>1265</v>
      </c>
      <c r="H430" s="2">
        <v>42863</v>
      </c>
      <c r="I430" s="2">
        <v>42875</v>
      </c>
      <c r="J430" t="s">
        <v>1282</v>
      </c>
      <c r="K430">
        <v>66048.75</v>
      </c>
      <c r="L430">
        <v>1042.875</v>
      </c>
      <c r="M430">
        <v>48683</v>
      </c>
    </row>
    <row r="431" spans="1:13" x14ac:dyDescent="0.25">
      <c r="A431">
        <v>428</v>
      </c>
      <c r="B431" t="s">
        <v>435</v>
      </c>
      <c r="C431" t="s">
        <v>1226</v>
      </c>
      <c r="D431" t="s">
        <v>1234</v>
      </c>
      <c r="E431">
        <v>176</v>
      </c>
      <c r="F431">
        <v>49</v>
      </c>
      <c r="G431" t="s">
        <v>1266</v>
      </c>
      <c r="H431" s="2">
        <v>43250</v>
      </c>
      <c r="I431" s="2">
        <v>43268</v>
      </c>
      <c r="J431" t="s">
        <v>1282</v>
      </c>
      <c r="K431">
        <v>8192.7999999999993</v>
      </c>
      <c r="L431">
        <v>129.35999999999999</v>
      </c>
      <c r="M431">
        <v>1101</v>
      </c>
    </row>
    <row r="432" spans="1:13" x14ac:dyDescent="0.25">
      <c r="A432">
        <v>429</v>
      </c>
      <c r="B432" t="s">
        <v>436</v>
      </c>
      <c r="C432" t="s">
        <v>1215</v>
      </c>
      <c r="D432" t="s">
        <v>1213</v>
      </c>
      <c r="E432">
        <v>437</v>
      </c>
      <c r="F432">
        <v>887</v>
      </c>
      <c r="G432" t="s">
        <v>1261</v>
      </c>
      <c r="H432" s="2">
        <v>42426</v>
      </c>
      <c r="I432" s="2">
        <v>42455</v>
      </c>
      <c r="J432" t="s">
        <v>1282</v>
      </c>
      <c r="K432">
        <v>368238.05</v>
      </c>
      <c r="L432">
        <v>5814.2849999999999</v>
      </c>
      <c r="M432">
        <v>127444</v>
      </c>
    </row>
    <row r="433" spans="1:13" x14ac:dyDescent="0.25">
      <c r="A433">
        <v>430</v>
      </c>
      <c r="B433" t="s">
        <v>437</v>
      </c>
      <c r="C433" t="s">
        <v>1215</v>
      </c>
      <c r="D433" t="s">
        <v>1213</v>
      </c>
      <c r="E433">
        <v>776</v>
      </c>
      <c r="F433">
        <v>938</v>
      </c>
      <c r="G433" t="s">
        <v>1261</v>
      </c>
      <c r="H433" s="2">
        <v>43086</v>
      </c>
      <c r="I433" s="2">
        <v>43119</v>
      </c>
      <c r="J433" t="s">
        <v>1286</v>
      </c>
      <c r="K433">
        <v>691493.6</v>
      </c>
      <c r="L433">
        <v>10918.32</v>
      </c>
      <c r="M433">
        <v>185906</v>
      </c>
    </row>
    <row r="434" spans="1:13" x14ac:dyDescent="0.25">
      <c r="A434">
        <v>431</v>
      </c>
      <c r="B434" t="s">
        <v>438</v>
      </c>
      <c r="C434" t="s">
        <v>1221</v>
      </c>
      <c r="D434" t="s">
        <v>1234</v>
      </c>
      <c r="E434">
        <v>129</v>
      </c>
      <c r="F434">
        <v>290</v>
      </c>
      <c r="G434" t="s">
        <v>1264</v>
      </c>
      <c r="H434" s="2">
        <v>42575</v>
      </c>
      <c r="I434" s="2">
        <v>42587</v>
      </c>
      <c r="J434" t="s">
        <v>1282</v>
      </c>
      <c r="K434">
        <v>35539.5</v>
      </c>
      <c r="L434">
        <v>561.15</v>
      </c>
      <c r="M434">
        <v>13870</v>
      </c>
    </row>
    <row r="435" spans="1:13" x14ac:dyDescent="0.25">
      <c r="A435">
        <v>432</v>
      </c>
      <c r="B435" t="s">
        <v>439</v>
      </c>
      <c r="C435" t="s">
        <v>1236</v>
      </c>
      <c r="D435" t="s">
        <v>1234</v>
      </c>
      <c r="E435">
        <v>446</v>
      </c>
      <c r="F435">
        <v>101</v>
      </c>
      <c r="G435" t="s">
        <v>1269</v>
      </c>
      <c r="H435" s="2">
        <v>42519</v>
      </c>
      <c r="I435" s="2">
        <v>42539</v>
      </c>
      <c r="J435" t="s">
        <v>1282</v>
      </c>
      <c r="K435">
        <v>42793.7</v>
      </c>
      <c r="L435">
        <v>675.68999999999994</v>
      </c>
      <c r="M435">
        <v>40741</v>
      </c>
    </row>
    <row r="436" spans="1:13" x14ac:dyDescent="0.25">
      <c r="A436">
        <v>433</v>
      </c>
      <c r="B436" t="s">
        <v>440</v>
      </c>
      <c r="C436" t="s">
        <v>1222</v>
      </c>
      <c r="D436" t="s">
        <v>1213</v>
      </c>
      <c r="E436">
        <v>148</v>
      </c>
      <c r="F436">
        <v>861</v>
      </c>
      <c r="G436" t="s">
        <v>1265</v>
      </c>
      <c r="H436" s="2">
        <v>43264</v>
      </c>
      <c r="I436" s="2">
        <v>43282</v>
      </c>
      <c r="J436" t="s">
        <v>1284</v>
      </c>
      <c r="K436">
        <v>121056.6</v>
      </c>
      <c r="L436">
        <v>1911.4199999999998</v>
      </c>
      <c r="M436">
        <v>36046</v>
      </c>
    </row>
    <row r="437" spans="1:13" x14ac:dyDescent="0.25">
      <c r="A437">
        <v>434</v>
      </c>
      <c r="B437" t="s">
        <v>441</v>
      </c>
      <c r="C437" t="s">
        <v>1231</v>
      </c>
      <c r="D437" t="s">
        <v>1213</v>
      </c>
      <c r="E437">
        <v>240</v>
      </c>
      <c r="F437">
        <v>202</v>
      </c>
      <c r="G437" t="s">
        <v>1263</v>
      </c>
      <c r="H437" s="2">
        <v>42447</v>
      </c>
      <c r="I437" s="2">
        <v>42479</v>
      </c>
      <c r="J437" t="s">
        <v>1284</v>
      </c>
      <c r="K437">
        <v>46056</v>
      </c>
      <c r="L437">
        <v>727.19999999999993</v>
      </c>
      <c r="M437">
        <v>36148</v>
      </c>
    </row>
    <row r="438" spans="1:13" x14ac:dyDescent="0.25">
      <c r="A438">
        <v>435</v>
      </c>
      <c r="B438" t="s">
        <v>442</v>
      </c>
      <c r="C438" t="s">
        <v>1227</v>
      </c>
      <c r="D438" t="s">
        <v>1213</v>
      </c>
      <c r="E438">
        <v>183</v>
      </c>
      <c r="F438">
        <v>69</v>
      </c>
      <c r="G438" t="s">
        <v>1267</v>
      </c>
      <c r="H438" s="2">
        <v>43197</v>
      </c>
      <c r="I438" s="2">
        <v>43210</v>
      </c>
      <c r="J438" t="s">
        <v>1284</v>
      </c>
      <c r="K438">
        <v>11995.65</v>
      </c>
      <c r="L438">
        <v>189.405</v>
      </c>
      <c r="M438">
        <v>811</v>
      </c>
    </row>
    <row r="439" spans="1:13" x14ac:dyDescent="0.25">
      <c r="A439">
        <v>436</v>
      </c>
      <c r="B439" t="s">
        <v>443</v>
      </c>
      <c r="C439" t="s">
        <v>1233</v>
      </c>
      <c r="D439" t="s">
        <v>1234</v>
      </c>
      <c r="E439">
        <v>631</v>
      </c>
      <c r="F439">
        <v>22</v>
      </c>
      <c r="G439" t="s">
        <v>1268</v>
      </c>
      <c r="H439" s="2">
        <v>43110</v>
      </c>
      <c r="I439" s="2">
        <v>43128</v>
      </c>
      <c r="J439" t="s">
        <v>1290</v>
      </c>
      <c r="K439">
        <v>13187.9</v>
      </c>
      <c r="L439">
        <v>208.23</v>
      </c>
      <c r="M439">
        <v>11012</v>
      </c>
    </row>
    <row r="440" spans="1:13" x14ac:dyDescent="0.25">
      <c r="A440">
        <v>437</v>
      </c>
      <c r="B440" t="s">
        <v>444</v>
      </c>
      <c r="C440" t="s">
        <v>1233</v>
      </c>
      <c r="D440" t="s">
        <v>1234</v>
      </c>
      <c r="E440">
        <v>933</v>
      </c>
      <c r="F440">
        <v>22</v>
      </c>
      <c r="G440" t="s">
        <v>1268</v>
      </c>
      <c r="H440" s="2">
        <v>43199</v>
      </c>
      <c r="I440" s="2">
        <v>43230</v>
      </c>
      <c r="J440" t="s">
        <v>1288</v>
      </c>
      <c r="K440">
        <v>19499.7</v>
      </c>
      <c r="L440">
        <v>307.89</v>
      </c>
      <c r="M440">
        <v>14724</v>
      </c>
    </row>
    <row r="441" spans="1:13" x14ac:dyDescent="0.25">
      <c r="A441">
        <v>438</v>
      </c>
      <c r="B441" t="s">
        <v>445</v>
      </c>
      <c r="C441" t="s">
        <v>1238</v>
      </c>
      <c r="D441" t="s">
        <v>1240</v>
      </c>
      <c r="E441">
        <v>762</v>
      </c>
      <c r="F441">
        <v>14</v>
      </c>
      <c r="G441" t="s">
        <v>1270</v>
      </c>
      <c r="H441" s="2">
        <v>42886</v>
      </c>
      <c r="I441" s="2">
        <v>42904</v>
      </c>
      <c r="J441" t="s">
        <v>1282</v>
      </c>
      <c r="K441">
        <v>10134.6</v>
      </c>
      <c r="L441">
        <v>160.01999999999998</v>
      </c>
      <c r="M441">
        <v>3726</v>
      </c>
    </row>
    <row r="442" spans="1:13" x14ac:dyDescent="0.25">
      <c r="A442">
        <v>439</v>
      </c>
      <c r="B442" t="s">
        <v>446</v>
      </c>
      <c r="C442" t="s">
        <v>1222</v>
      </c>
      <c r="D442" t="s">
        <v>1213</v>
      </c>
      <c r="E442">
        <v>796</v>
      </c>
      <c r="F442">
        <v>1058</v>
      </c>
      <c r="G442" t="s">
        <v>1265</v>
      </c>
      <c r="H442" s="2">
        <v>43030</v>
      </c>
      <c r="I442" s="2">
        <v>43046</v>
      </c>
      <c r="J442" t="s">
        <v>1284</v>
      </c>
      <c r="K442">
        <v>800059.6</v>
      </c>
      <c r="L442">
        <v>12632.52</v>
      </c>
      <c r="M442">
        <v>724078</v>
      </c>
    </row>
    <row r="443" spans="1:13" x14ac:dyDescent="0.25">
      <c r="A443">
        <v>440</v>
      </c>
      <c r="B443" t="s">
        <v>447</v>
      </c>
      <c r="C443" t="s">
        <v>1226</v>
      </c>
      <c r="D443" t="s">
        <v>1234</v>
      </c>
      <c r="E443">
        <v>113</v>
      </c>
      <c r="F443">
        <v>47</v>
      </c>
      <c r="G443" t="s">
        <v>1266</v>
      </c>
      <c r="H443" s="2">
        <v>43024</v>
      </c>
      <c r="I443" s="2">
        <v>43043</v>
      </c>
      <c r="J443" t="s">
        <v>1283</v>
      </c>
      <c r="K443">
        <v>5045.45</v>
      </c>
      <c r="L443">
        <v>79.664999999999992</v>
      </c>
      <c r="M443">
        <v>1647</v>
      </c>
    </row>
    <row r="444" spans="1:13" x14ac:dyDescent="0.25">
      <c r="A444">
        <v>441</v>
      </c>
      <c r="B444" t="s">
        <v>448</v>
      </c>
      <c r="C444" t="s">
        <v>1222</v>
      </c>
      <c r="D444" t="s">
        <v>1213</v>
      </c>
      <c r="E444">
        <v>552</v>
      </c>
      <c r="F444">
        <v>1036</v>
      </c>
      <c r="G444" t="s">
        <v>1265</v>
      </c>
      <c r="H444" s="2">
        <v>43160</v>
      </c>
      <c r="I444" s="2">
        <v>43192</v>
      </c>
      <c r="J444" t="s">
        <v>1284</v>
      </c>
      <c r="K444">
        <v>543278.4</v>
      </c>
      <c r="L444">
        <v>8578.08</v>
      </c>
      <c r="M444">
        <v>37409</v>
      </c>
    </row>
    <row r="445" spans="1:13" x14ac:dyDescent="0.25">
      <c r="A445">
        <v>442</v>
      </c>
      <c r="B445" t="s">
        <v>449</v>
      </c>
      <c r="C445" t="s">
        <v>1221</v>
      </c>
      <c r="D445" t="s">
        <v>1234</v>
      </c>
      <c r="E445">
        <v>297</v>
      </c>
      <c r="F445">
        <v>273</v>
      </c>
      <c r="G445" t="s">
        <v>1264</v>
      </c>
      <c r="H445" s="2">
        <v>42783</v>
      </c>
      <c r="I445" s="2">
        <v>42816</v>
      </c>
      <c r="J445" t="s">
        <v>1284</v>
      </c>
      <c r="K445">
        <v>77026.95</v>
      </c>
      <c r="L445">
        <v>1216.2149999999999</v>
      </c>
      <c r="M445">
        <v>73494</v>
      </c>
    </row>
    <row r="446" spans="1:13" x14ac:dyDescent="0.25">
      <c r="A446">
        <v>443</v>
      </c>
      <c r="B446" t="s">
        <v>450</v>
      </c>
      <c r="C446" t="s">
        <v>1228</v>
      </c>
      <c r="D446" t="s">
        <v>1213</v>
      </c>
      <c r="E446">
        <v>795</v>
      </c>
      <c r="F446">
        <v>119</v>
      </c>
      <c r="G446" t="s">
        <v>1263</v>
      </c>
      <c r="H446" s="2">
        <v>43262</v>
      </c>
      <c r="I446" s="2">
        <v>43278</v>
      </c>
      <c r="J446" t="s">
        <v>1285</v>
      </c>
      <c r="K446">
        <v>89874.75</v>
      </c>
      <c r="L446">
        <v>1419.075</v>
      </c>
      <c r="M446">
        <v>17504</v>
      </c>
    </row>
    <row r="447" spans="1:13" x14ac:dyDescent="0.25">
      <c r="A447">
        <v>444</v>
      </c>
      <c r="B447" t="s">
        <v>451</v>
      </c>
      <c r="C447" t="s">
        <v>1242</v>
      </c>
      <c r="D447" t="s">
        <v>1240</v>
      </c>
      <c r="E447">
        <v>425</v>
      </c>
      <c r="F447">
        <v>60</v>
      </c>
      <c r="G447" t="s">
        <v>1271</v>
      </c>
      <c r="H447" s="2">
        <v>43253</v>
      </c>
      <c r="I447" s="2">
        <v>43263</v>
      </c>
      <c r="J447" t="s">
        <v>1285</v>
      </c>
      <c r="K447">
        <v>24225</v>
      </c>
      <c r="L447">
        <v>382.5</v>
      </c>
      <c r="M447">
        <v>7731</v>
      </c>
    </row>
    <row r="448" spans="1:13" x14ac:dyDescent="0.25">
      <c r="A448">
        <v>445</v>
      </c>
      <c r="B448" t="s">
        <v>452</v>
      </c>
      <c r="C448" t="s">
        <v>1222</v>
      </c>
      <c r="D448" t="s">
        <v>1213</v>
      </c>
      <c r="E448">
        <v>281</v>
      </c>
      <c r="F448">
        <v>874</v>
      </c>
      <c r="G448" t="s">
        <v>1265</v>
      </c>
      <c r="H448" s="2">
        <v>43162</v>
      </c>
      <c r="I448" s="2">
        <v>43179</v>
      </c>
      <c r="J448" t="s">
        <v>1286</v>
      </c>
      <c r="K448">
        <v>233314.3</v>
      </c>
      <c r="L448">
        <v>3683.91</v>
      </c>
      <c r="M448">
        <v>160995</v>
      </c>
    </row>
    <row r="449" spans="1:13" x14ac:dyDescent="0.25">
      <c r="A449">
        <v>446</v>
      </c>
      <c r="B449" t="s">
        <v>453</v>
      </c>
      <c r="C449" t="s">
        <v>1214</v>
      </c>
      <c r="D449" t="s">
        <v>1213</v>
      </c>
      <c r="E449">
        <v>715</v>
      </c>
      <c r="F449">
        <v>613</v>
      </c>
      <c r="G449" t="s">
        <v>1260</v>
      </c>
      <c r="H449" s="2">
        <v>42916</v>
      </c>
      <c r="I449" s="2">
        <v>42948</v>
      </c>
      <c r="J449" t="s">
        <v>1282</v>
      </c>
      <c r="K449">
        <v>416380.25</v>
      </c>
      <c r="L449">
        <v>6574.4250000000002</v>
      </c>
      <c r="M449">
        <v>341259</v>
      </c>
    </row>
    <row r="450" spans="1:13" x14ac:dyDescent="0.25">
      <c r="A450">
        <v>447</v>
      </c>
      <c r="B450" t="s">
        <v>454</v>
      </c>
      <c r="C450" t="s">
        <v>1232</v>
      </c>
      <c r="D450" t="s">
        <v>1213</v>
      </c>
      <c r="E450">
        <v>381</v>
      </c>
      <c r="F450">
        <v>48</v>
      </c>
      <c r="G450" t="s">
        <v>1263</v>
      </c>
      <c r="H450" s="2">
        <v>43262</v>
      </c>
      <c r="I450" s="2">
        <v>43283</v>
      </c>
      <c r="J450" t="s">
        <v>1283</v>
      </c>
      <c r="K450">
        <v>17373.599999999999</v>
      </c>
      <c r="L450">
        <v>274.32</v>
      </c>
      <c r="M450">
        <v>3327</v>
      </c>
    </row>
    <row r="451" spans="1:13" x14ac:dyDescent="0.25">
      <c r="A451">
        <v>448</v>
      </c>
      <c r="B451" t="s">
        <v>455</v>
      </c>
      <c r="C451" t="s">
        <v>1222</v>
      </c>
      <c r="D451" t="s">
        <v>1213</v>
      </c>
      <c r="E451">
        <v>669</v>
      </c>
      <c r="F451">
        <v>921</v>
      </c>
      <c r="G451" t="s">
        <v>1265</v>
      </c>
      <c r="H451" s="2">
        <v>42421</v>
      </c>
      <c r="I451" s="2">
        <v>42432</v>
      </c>
      <c r="J451" t="s">
        <v>1285</v>
      </c>
      <c r="K451">
        <v>585341.55000000005</v>
      </c>
      <c r="L451">
        <v>9242.2349999999988</v>
      </c>
      <c r="M451">
        <v>425665</v>
      </c>
    </row>
    <row r="452" spans="1:13" x14ac:dyDescent="0.25">
      <c r="A452">
        <v>449</v>
      </c>
      <c r="B452" t="s">
        <v>456</v>
      </c>
      <c r="C452" t="s">
        <v>1228</v>
      </c>
      <c r="D452" t="s">
        <v>1213</v>
      </c>
      <c r="E452">
        <v>99</v>
      </c>
      <c r="F452">
        <v>105</v>
      </c>
      <c r="G452" t="s">
        <v>1263</v>
      </c>
      <c r="H452" s="2">
        <v>43139</v>
      </c>
      <c r="I452" s="2">
        <v>43161</v>
      </c>
      <c r="J452" t="s">
        <v>1282</v>
      </c>
      <c r="K452">
        <v>9875.25</v>
      </c>
      <c r="L452">
        <v>155.92499999999998</v>
      </c>
      <c r="M452">
        <v>9695</v>
      </c>
    </row>
    <row r="453" spans="1:13" x14ac:dyDescent="0.25">
      <c r="A453">
        <v>450</v>
      </c>
      <c r="B453" t="s">
        <v>457</v>
      </c>
      <c r="C453" t="s">
        <v>1237</v>
      </c>
      <c r="D453" t="s">
        <v>1240</v>
      </c>
      <c r="E453">
        <v>916</v>
      </c>
      <c r="F453">
        <v>30</v>
      </c>
      <c r="G453" t="s">
        <v>1271</v>
      </c>
      <c r="H453" s="2">
        <v>42406</v>
      </c>
      <c r="I453" s="2">
        <v>42432</v>
      </c>
      <c r="J453" t="s">
        <v>1289</v>
      </c>
      <c r="K453">
        <v>26106</v>
      </c>
      <c r="L453">
        <v>412.2</v>
      </c>
      <c r="M453">
        <v>17059</v>
      </c>
    </row>
    <row r="454" spans="1:13" x14ac:dyDescent="0.25">
      <c r="A454">
        <v>451</v>
      </c>
      <c r="B454" t="s">
        <v>458</v>
      </c>
      <c r="C454" t="s">
        <v>1241</v>
      </c>
      <c r="D454" t="s">
        <v>1234</v>
      </c>
      <c r="E454">
        <v>760</v>
      </c>
      <c r="F454">
        <v>127</v>
      </c>
      <c r="G454" t="s">
        <v>1271</v>
      </c>
      <c r="H454" s="2">
        <v>43001</v>
      </c>
      <c r="I454" s="2">
        <v>43025</v>
      </c>
      <c r="J454" t="s">
        <v>1282</v>
      </c>
      <c r="K454">
        <v>91694</v>
      </c>
      <c r="L454">
        <v>1447.8</v>
      </c>
      <c r="M454">
        <v>4460</v>
      </c>
    </row>
    <row r="455" spans="1:13" x14ac:dyDescent="0.25">
      <c r="A455">
        <v>452</v>
      </c>
      <c r="B455" t="s">
        <v>459</v>
      </c>
      <c r="C455" t="s">
        <v>1228</v>
      </c>
      <c r="D455" t="s">
        <v>1213</v>
      </c>
      <c r="E455">
        <v>943</v>
      </c>
      <c r="F455">
        <v>111</v>
      </c>
      <c r="G455" t="s">
        <v>1263</v>
      </c>
      <c r="H455" s="2">
        <v>42904</v>
      </c>
      <c r="I455" s="2">
        <v>42935</v>
      </c>
      <c r="J455" t="s">
        <v>1284</v>
      </c>
      <c r="K455">
        <v>99439.35</v>
      </c>
      <c r="L455">
        <v>1570.095</v>
      </c>
      <c r="M455">
        <v>74338</v>
      </c>
    </row>
    <row r="456" spans="1:13" x14ac:dyDescent="0.25">
      <c r="A456">
        <v>453</v>
      </c>
      <c r="B456" t="s">
        <v>460</v>
      </c>
      <c r="C456" t="s">
        <v>1214</v>
      </c>
      <c r="D456" t="s">
        <v>1213</v>
      </c>
      <c r="E456">
        <v>116</v>
      </c>
      <c r="F456">
        <v>688</v>
      </c>
      <c r="G456" t="s">
        <v>1260</v>
      </c>
      <c r="H456" s="2">
        <v>42711</v>
      </c>
      <c r="I456" s="2">
        <v>42738</v>
      </c>
      <c r="J456" t="s">
        <v>1290</v>
      </c>
      <c r="K456">
        <v>75817.600000000006</v>
      </c>
      <c r="L456">
        <v>1197.1199999999999</v>
      </c>
      <c r="M456">
        <v>61498</v>
      </c>
    </row>
    <row r="457" spans="1:13" x14ac:dyDescent="0.25">
      <c r="A457">
        <v>454</v>
      </c>
      <c r="B457" t="s">
        <v>461</v>
      </c>
      <c r="C457" t="s">
        <v>1239</v>
      </c>
      <c r="D457" t="s">
        <v>1234</v>
      </c>
      <c r="E457">
        <v>717</v>
      </c>
      <c r="F457">
        <v>224</v>
      </c>
      <c r="G457" t="s">
        <v>1271</v>
      </c>
      <c r="H457" s="2">
        <v>42943</v>
      </c>
      <c r="I457" s="2">
        <v>42958</v>
      </c>
      <c r="J457" t="s">
        <v>1287</v>
      </c>
      <c r="K457">
        <v>152577.60000000001</v>
      </c>
      <c r="L457">
        <v>2409.12</v>
      </c>
      <c r="M457">
        <v>78487</v>
      </c>
    </row>
    <row r="458" spans="1:13" x14ac:dyDescent="0.25">
      <c r="A458">
        <v>455</v>
      </c>
      <c r="B458" t="s">
        <v>462</v>
      </c>
      <c r="C458" t="s">
        <v>1220</v>
      </c>
      <c r="D458" t="s">
        <v>1213</v>
      </c>
      <c r="E458">
        <v>402</v>
      </c>
      <c r="F458">
        <v>537</v>
      </c>
      <c r="G458" t="s">
        <v>1260</v>
      </c>
      <c r="H458" s="2">
        <v>42546</v>
      </c>
      <c r="I458" s="2">
        <v>42565</v>
      </c>
      <c r="J458" t="s">
        <v>1282</v>
      </c>
      <c r="K458">
        <v>205080.3</v>
      </c>
      <c r="L458">
        <v>3238.1099999999997</v>
      </c>
      <c r="M458">
        <v>175680</v>
      </c>
    </row>
    <row r="459" spans="1:13" x14ac:dyDescent="0.25">
      <c r="A459">
        <v>456</v>
      </c>
      <c r="B459" t="s">
        <v>463</v>
      </c>
      <c r="C459" t="s">
        <v>1230</v>
      </c>
      <c r="D459" t="s">
        <v>1234</v>
      </c>
      <c r="E459">
        <v>297</v>
      </c>
      <c r="F459">
        <v>147</v>
      </c>
      <c r="G459" t="s">
        <v>1272</v>
      </c>
      <c r="H459" s="2">
        <v>43124</v>
      </c>
      <c r="I459" s="2">
        <v>43155</v>
      </c>
      <c r="J459" t="s">
        <v>1284</v>
      </c>
      <c r="K459">
        <v>41476.050000000003</v>
      </c>
      <c r="L459">
        <v>654.88499999999999</v>
      </c>
      <c r="M459">
        <v>17136</v>
      </c>
    </row>
    <row r="460" spans="1:13" x14ac:dyDescent="0.25">
      <c r="A460">
        <v>457</v>
      </c>
      <c r="B460" t="s">
        <v>464</v>
      </c>
      <c r="C460" t="s">
        <v>1222</v>
      </c>
      <c r="D460" t="s">
        <v>1213</v>
      </c>
      <c r="E460">
        <v>649</v>
      </c>
      <c r="F460">
        <v>1063</v>
      </c>
      <c r="G460" t="s">
        <v>1265</v>
      </c>
      <c r="H460" s="2">
        <v>43252</v>
      </c>
      <c r="I460" s="2">
        <v>43266</v>
      </c>
      <c r="J460" t="s">
        <v>1284</v>
      </c>
      <c r="K460">
        <v>655392.65</v>
      </c>
      <c r="L460">
        <v>10348.305</v>
      </c>
      <c r="M460">
        <v>572489</v>
      </c>
    </row>
    <row r="461" spans="1:13" x14ac:dyDescent="0.25">
      <c r="A461">
        <v>458</v>
      </c>
      <c r="B461" t="s">
        <v>465</v>
      </c>
      <c r="C461" t="s">
        <v>1219</v>
      </c>
      <c r="D461" t="s">
        <v>1234</v>
      </c>
      <c r="E461">
        <v>761</v>
      </c>
      <c r="F461">
        <v>1366</v>
      </c>
      <c r="G461" t="s">
        <v>1263</v>
      </c>
      <c r="H461" s="2">
        <v>42637</v>
      </c>
      <c r="I461" s="2">
        <v>42647</v>
      </c>
      <c r="J461" t="s">
        <v>1284</v>
      </c>
      <c r="K461">
        <v>987549.7</v>
      </c>
      <c r="L461">
        <v>15592.89</v>
      </c>
      <c r="M461">
        <v>145800</v>
      </c>
    </row>
    <row r="462" spans="1:13" x14ac:dyDescent="0.25">
      <c r="A462">
        <v>459</v>
      </c>
      <c r="B462" t="s">
        <v>466</v>
      </c>
      <c r="C462" t="s">
        <v>1235</v>
      </c>
      <c r="D462" t="s">
        <v>1240</v>
      </c>
      <c r="E462">
        <v>702</v>
      </c>
      <c r="F462">
        <v>60</v>
      </c>
      <c r="G462" t="s">
        <v>1270</v>
      </c>
      <c r="H462" s="2">
        <v>43134</v>
      </c>
      <c r="I462" s="2">
        <v>43167</v>
      </c>
      <c r="J462" t="s">
        <v>1282</v>
      </c>
      <c r="K462">
        <v>40014</v>
      </c>
      <c r="L462">
        <v>631.79999999999995</v>
      </c>
      <c r="M462">
        <v>10802</v>
      </c>
    </row>
    <row r="463" spans="1:13" x14ac:dyDescent="0.25">
      <c r="A463">
        <v>460</v>
      </c>
      <c r="B463" t="s">
        <v>467</v>
      </c>
      <c r="C463" t="s">
        <v>1222</v>
      </c>
      <c r="D463" t="s">
        <v>1213</v>
      </c>
      <c r="E463">
        <v>664</v>
      </c>
      <c r="F463">
        <v>1006</v>
      </c>
      <c r="G463" t="s">
        <v>1265</v>
      </c>
      <c r="H463" s="2">
        <v>42860</v>
      </c>
      <c r="I463" s="2">
        <v>42877</v>
      </c>
      <c r="J463" t="s">
        <v>1282</v>
      </c>
      <c r="K463">
        <v>634584.80000000005</v>
      </c>
      <c r="L463">
        <v>10019.76</v>
      </c>
      <c r="M463">
        <v>258165</v>
      </c>
    </row>
    <row r="464" spans="1:13" x14ac:dyDescent="0.25">
      <c r="A464">
        <v>461</v>
      </c>
      <c r="B464" t="s">
        <v>468</v>
      </c>
      <c r="C464" t="s">
        <v>1223</v>
      </c>
      <c r="D464" t="s">
        <v>1234</v>
      </c>
      <c r="E464">
        <v>543</v>
      </c>
      <c r="F464">
        <v>876</v>
      </c>
      <c r="G464" t="s">
        <v>1263</v>
      </c>
      <c r="H464" s="2">
        <v>42701</v>
      </c>
      <c r="I464" s="2">
        <v>42735</v>
      </c>
      <c r="J464" t="s">
        <v>1282</v>
      </c>
      <c r="K464">
        <v>451884.6</v>
      </c>
      <c r="L464">
        <v>7135.0199999999995</v>
      </c>
      <c r="M464">
        <v>370156</v>
      </c>
    </row>
    <row r="465" spans="1:13" x14ac:dyDescent="0.25">
      <c r="A465">
        <v>462</v>
      </c>
      <c r="B465" t="s">
        <v>469</v>
      </c>
      <c r="C465" t="s">
        <v>1226</v>
      </c>
      <c r="D465" t="s">
        <v>1234</v>
      </c>
      <c r="E465">
        <v>867</v>
      </c>
      <c r="F465">
        <v>47</v>
      </c>
      <c r="G465" t="s">
        <v>1266</v>
      </c>
      <c r="H465" s="2">
        <v>43190</v>
      </c>
      <c r="I465" s="2">
        <v>43224</v>
      </c>
      <c r="J465" t="s">
        <v>1285</v>
      </c>
      <c r="K465">
        <v>38711.550000000003</v>
      </c>
      <c r="L465">
        <v>611.23500000000001</v>
      </c>
      <c r="M465">
        <v>36158</v>
      </c>
    </row>
    <row r="466" spans="1:13" x14ac:dyDescent="0.25">
      <c r="A466">
        <v>463</v>
      </c>
      <c r="B466" t="s">
        <v>470</v>
      </c>
      <c r="C466" t="s">
        <v>1231</v>
      </c>
      <c r="D466" t="s">
        <v>1213</v>
      </c>
      <c r="E466">
        <v>508</v>
      </c>
      <c r="F466">
        <v>223</v>
      </c>
      <c r="G466" t="s">
        <v>1263</v>
      </c>
      <c r="H466" s="2">
        <v>42999</v>
      </c>
      <c r="I466" s="2">
        <v>43021</v>
      </c>
      <c r="J466" t="s">
        <v>1289</v>
      </c>
      <c r="K466">
        <v>107619.8</v>
      </c>
      <c r="L466">
        <v>1699.26</v>
      </c>
      <c r="M466">
        <v>38468</v>
      </c>
    </row>
    <row r="467" spans="1:13" x14ac:dyDescent="0.25">
      <c r="A467">
        <v>464</v>
      </c>
      <c r="B467" t="s">
        <v>471</v>
      </c>
      <c r="C467" t="s">
        <v>1227</v>
      </c>
      <c r="D467" t="s">
        <v>1213</v>
      </c>
      <c r="E467">
        <v>365</v>
      </c>
      <c r="F467">
        <v>73</v>
      </c>
      <c r="G467" t="s">
        <v>1267</v>
      </c>
      <c r="H467" s="2">
        <v>42709</v>
      </c>
      <c r="I467" s="2">
        <v>42729</v>
      </c>
      <c r="J467" t="s">
        <v>1286</v>
      </c>
      <c r="K467">
        <v>25312.75</v>
      </c>
      <c r="L467">
        <v>399.67500000000001</v>
      </c>
      <c r="M467">
        <v>12415</v>
      </c>
    </row>
    <row r="468" spans="1:13" x14ac:dyDescent="0.25">
      <c r="A468">
        <v>465</v>
      </c>
      <c r="B468" t="s">
        <v>472</v>
      </c>
      <c r="C468" t="s">
        <v>1236</v>
      </c>
      <c r="D468" t="s">
        <v>1234</v>
      </c>
      <c r="E468">
        <v>175</v>
      </c>
      <c r="F468">
        <v>111</v>
      </c>
      <c r="G468" t="s">
        <v>1269</v>
      </c>
      <c r="H468" s="2">
        <v>42691</v>
      </c>
      <c r="I468" s="2">
        <v>42714</v>
      </c>
      <c r="J468" t="s">
        <v>1286</v>
      </c>
      <c r="K468">
        <v>18453.75</v>
      </c>
      <c r="L468">
        <v>291.375</v>
      </c>
      <c r="M468">
        <v>14603</v>
      </c>
    </row>
    <row r="469" spans="1:13" x14ac:dyDescent="0.25">
      <c r="A469">
        <v>466</v>
      </c>
      <c r="B469" t="s">
        <v>473</v>
      </c>
      <c r="C469" t="s">
        <v>1220</v>
      </c>
      <c r="D469" t="s">
        <v>1213</v>
      </c>
      <c r="E469">
        <v>251</v>
      </c>
      <c r="F469">
        <v>652</v>
      </c>
      <c r="G469" t="s">
        <v>1260</v>
      </c>
      <c r="H469" s="2">
        <v>43249</v>
      </c>
      <c r="I469" s="2">
        <v>43263</v>
      </c>
      <c r="J469" t="s">
        <v>1290</v>
      </c>
      <c r="K469">
        <v>155469.4</v>
      </c>
      <c r="L469">
        <v>2454.7799999999997</v>
      </c>
      <c r="M469">
        <v>5803</v>
      </c>
    </row>
    <row r="470" spans="1:13" x14ac:dyDescent="0.25">
      <c r="A470">
        <v>467</v>
      </c>
      <c r="B470" t="s">
        <v>474</v>
      </c>
      <c r="C470" t="s">
        <v>1222</v>
      </c>
      <c r="D470" t="s">
        <v>1213</v>
      </c>
      <c r="E470">
        <v>613</v>
      </c>
      <c r="F470">
        <v>1053</v>
      </c>
      <c r="G470" t="s">
        <v>1265</v>
      </c>
      <c r="H470" s="2">
        <v>42919</v>
      </c>
      <c r="I470" s="2">
        <v>42954</v>
      </c>
      <c r="J470" t="s">
        <v>1286</v>
      </c>
      <c r="K470">
        <v>613214.55000000005</v>
      </c>
      <c r="L470">
        <v>9682.3349999999991</v>
      </c>
      <c r="M470">
        <v>1825</v>
      </c>
    </row>
    <row r="471" spans="1:13" x14ac:dyDescent="0.25">
      <c r="A471">
        <v>468</v>
      </c>
      <c r="B471" t="s">
        <v>475</v>
      </c>
      <c r="C471" t="s">
        <v>1242</v>
      </c>
      <c r="D471" t="s">
        <v>1240</v>
      </c>
      <c r="E471">
        <v>107</v>
      </c>
      <c r="F471">
        <v>63</v>
      </c>
      <c r="G471" t="s">
        <v>1271</v>
      </c>
      <c r="H471" s="2">
        <v>43080</v>
      </c>
      <c r="I471" s="2">
        <v>43097</v>
      </c>
      <c r="J471" t="s">
        <v>1290</v>
      </c>
      <c r="K471">
        <v>6403.95</v>
      </c>
      <c r="L471">
        <v>101.11499999999999</v>
      </c>
      <c r="M471">
        <v>6024</v>
      </c>
    </row>
    <row r="472" spans="1:13" x14ac:dyDescent="0.25">
      <c r="A472">
        <v>469</v>
      </c>
      <c r="B472" t="s">
        <v>476</v>
      </c>
      <c r="C472" t="s">
        <v>1228</v>
      </c>
      <c r="D472" t="s">
        <v>1213</v>
      </c>
      <c r="E472">
        <v>544</v>
      </c>
      <c r="F472">
        <v>123</v>
      </c>
      <c r="G472" t="s">
        <v>1263</v>
      </c>
      <c r="H472" s="2">
        <v>42976</v>
      </c>
      <c r="I472" s="2">
        <v>42990</v>
      </c>
      <c r="J472" t="s">
        <v>1283</v>
      </c>
      <c r="K472">
        <v>63566.400000000001</v>
      </c>
      <c r="L472">
        <v>1003.68</v>
      </c>
      <c r="M472">
        <v>17620</v>
      </c>
    </row>
    <row r="473" spans="1:13" x14ac:dyDescent="0.25">
      <c r="A473">
        <v>470</v>
      </c>
      <c r="B473" t="s">
        <v>477</v>
      </c>
      <c r="C473" t="s">
        <v>1222</v>
      </c>
      <c r="D473" t="s">
        <v>1213</v>
      </c>
      <c r="E473">
        <v>896</v>
      </c>
      <c r="F473">
        <v>929</v>
      </c>
      <c r="G473" t="s">
        <v>1265</v>
      </c>
      <c r="H473" s="2">
        <v>42520</v>
      </c>
      <c r="I473" s="2">
        <v>42531</v>
      </c>
      <c r="J473" t="s">
        <v>1282</v>
      </c>
      <c r="K473">
        <v>790764.8</v>
      </c>
      <c r="L473">
        <v>12485.76</v>
      </c>
      <c r="M473">
        <v>383747</v>
      </c>
    </row>
    <row r="474" spans="1:13" x14ac:dyDescent="0.25">
      <c r="A474">
        <v>471</v>
      </c>
      <c r="B474" t="s">
        <v>478</v>
      </c>
      <c r="C474" t="s">
        <v>1224</v>
      </c>
      <c r="D474" t="s">
        <v>1213</v>
      </c>
      <c r="E474">
        <v>825</v>
      </c>
      <c r="F474">
        <v>1252</v>
      </c>
      <c r="G474" t="s">
        <v>1266</v>
      </c>
      <c r="H474" s="2">
        <v>42865</v>
      </c>
      <c r="I474" s="2">
        <v>42884</v>
      </c>
      <c r="J474" t="s">
        <v>1282</v>
      </c>
      <c r="K474">
        <v>981255</v>
      </c>
      <c r="L474">
        <v>15493.5</v>
      </c>
      <c r="M474">
        <v>424574</v>
      </c>
    </row>
    <row r="475" spans="1:13" x14ac:dyDescent="0.25">
      <c r="A475">
        <v>472</v>
      </c>
      <c r="B475" t="s">
        <v>479</v>
      </c>
      <c r="C475" t="s">
        <v>1239</v>
      </c>
      <c r="D475" t="s">
        <v>1234</v>
      </c>
      <c r="E475">
        <v>834</v>
      </c>
      <c r="F475">
        <v>273</v>
      </c>
      <c r="G475" t="s">
        <v>1271</v>
      </c>
      <c r="H475" s="2">
        <v>42910</v>
      </c>
      <c r="I475" s="2">
        <v>42923</v>
      </c>
      <c r="J475" t="s">
        <v>1286</v>
      </c>
      <c r="K475">
        <v>216297.9</v>
      </c>
      <c r="L475">
        <v>3415.23</v>
      </c>
      <c r="M475">
        <v>5600</v>
      </c>
    </row>
    <row r="476" spans="1:13" x14ac:dyDescent="0.25">
      <c r="A476">
        <v>473</v>
      </c>
      <c r="B476" t="s">
        <v>480</v>
      </c>
      <c r="C476" t="s">
        <v>1227</v>
      </c>
      <c r="D476" t="s">
        <v>1213</v>
      </c>
      <c r="E476">
        <v>360</v>
      </c>
      <c r="F476">
        <v>75</v>
      </c>
      <c r="G476" t="s">
        <v>1267</v>
      </c>
      <c r="H476" s="2">
        <v>43259</v>
      </c>
      <c r="I476" s="2">
        <v>43278</v>
      </c>
      <c r="J476" t="s">
        <v>1282</v>
      </c>
      <c r="K476">
        <v>25650</v>
      </c>
      <c r="L476">
        <v>405</v>
      </c>
      <c r="M476">
        <v>23099</v>
      </c>
    </row>
    <row r="477" spans="1:13" x14ac:dyDescent="0.25">
      <c r="A477">
        <v>474</v>
      </c>
      <c r="B477" t="s">
        <v>481</v>
      </c>
      <c r="C477" t="s">
        <v>1225</v>
      </c>
      <c r="D477" t="s">
        <v>1213</v>
      </c>
      <c r="E477">
        <v>484</v>
      </c>
      <c r="F477">
        <v>217</v>
      </c>
      <c r="G477" t="s">
        <v>1266</v>
      </c>
      <c r="H477" s="2">
        <v>42744</v>
      </c>
      <c r="I477" s="2">
        <v>42774</v>
      </c>
      <c r="J477" t="s">
        <v>1286</v>
      </c>
      <c r="K477">
        <v>99776.6</v>
      </c>
      <c r="L477">
        <v>1575.4199999999998</v>
      </c>
      <c r="M477">
        <v>52123</v>
      </c>
    </row>
    <row r="478" spans="1:13" x14ac:dyDescent="0.25">
      <c r="A478">
        <v>475</v>
      </c>
      <c r="B478" t="s">
        <v>482</v>
      </c>
      <c r="C478" t="s">
        <v>1233</v>
      </c>
      <c r="D478" t="s">
        <v>1234</v>
      </c>
      <c r="E478">
        <v>339</v>
      </c>
      <c r="F478">
        <v>24</v>
      </c>
      <c r="G478" t="s">
        <v>1268</v>
      </c>
      <c r="H478" s="2">
        <v>43224</v>
      </c>
      <c r="I478" s="2">
        <v>43249</v>
      </c>
      <c r="J478" t="s">
        <v>1283</v>
      </c>
      <c r="K478">
        <v>7729.2</v>
      </c>
      <c r="L478">
        <v>122.03999999999999</v>
      </c>
      <c r="M478">
        <v>3442</v>
      </c>
    </row>
    <row r="479" spans="1:13" x14ac:dyDescent="0.25">
      <c r="A479">
        <v>476</v>
      </c>
      <c r="B479" t="s">
        <v>483</v>
      </c>
      <c r="C479" t="s">
        <v>1226</v>
      </c>
      <c r="D479" t="s">
        <v>1234</v>
      </c>
      <c r="E479">
        <v>306</v>
      </c>
      <c r="F479">
        <v>44</v>
      </c>
      <c r="G479" t="s">
        <v>1266</v>
      </c>
      <c r="H479" s="2">
        <v>42928</v>
      </c>
      <c r="I479" s="2">
        <v>42951</v>
      </c>
      <c r="J479" t="s">
        <v>1289</v>
      </c>
      <c r="K479">
        <v>12790.8</v>
      </c>
      <c r="L479">
        <v>201.95999999999998</v>
      </c>
      <c r="M479">
        <v>7775</v>
      </c>
    </row>
    <row r="480" spans="1:13" x14ac:dyDescent="0.25">
      <c r="A480">
        <v>477</v>
      </c>
      <c r="B480" t="s">
        <v>484</v>
      </c>
      <c r="C480" t="s">
        <v>1214</v>
      </c>
      <c r="D480" t="s">
        <v>1213</v>
      </c>
      <c r="E480">
        <v>694</v>
      </c>
      <c r="F480">
        <v>631</v>
      </c>
      <c r="G480" t="s">
        <v>1260</v>
      </c>
      <c r="H480" s="2">
        <v>42766</v>
      </c>
      <c r="I480" s="2">
        <v>42784</v>
      </c>
      <c r="J480" t="s">
        <v>1283</v>
      </c>
      <c r="K480">
        <v>416018.3</v>
      </c>
      <c r="L480">
        <v>6568.71</v>
      </c>
      <c r="M480">
        <v>36973</v>
      </c>
    </row>
    <row r="481" spans="1:13" x14ac:dyDescent="0.25">
      <c r="A481">
        <v>478</v>
      </c>
      <c r="B481" t="s">
        <v>485</v>
      </c>
      <c r="C481" t="s">
        <v>1238</v>
      </c>
      <c r="D481" t="s">
        <v>1240</v>
      </c>
      <c r="E481">
        <v>867</v>
      </c>
      <c r="F481">
        <v>16</v>
      </c>
      <c r="G481" t="s">
        <v>1270</v>
      </c>
      <c r="H481" s="2">
        <v>42708</v>
      </c>
      <c r="I481" s="2">
        <v>42725</v>
      </c>
      <c r="J481" t="s">
        <v>1282</v>
      </c>
      <c r="K481">
        <v>13178.4</v>
      </c>
      <c r="L481">
        <v>208.07999999999998</v>
      </c>
      <c r="M481">
        <v>6637</v>
      </c>
    </row>
    <row r="482" spans="1:13" x14ac:dyDescent="0.25">
      <c r="A482">
        <v>479</v>
      </c>
      <c r="B482" t="s">
        <v>486</v>
      </c>
      <c r="C482" t="s">
        <v>1238</v>
      </c>
      <c r="D482" t="s">
        <v>1240</v>
      </c>
      <c r="E482">
        <v>765</v>
      </c>
      <c r="F482">
        <v>15</v>
      </c>
      <c r="G482" t="s">
        <v>1270</v>
      </c>
      <c r="H482" s="2">
        <v>42573</v>
      </c>
      <c r="I482" s="2">
        <v>42604</v>
      </c>
      <c r="J482" t="s">
        <v>1289</v>
      </c>
      <c r="K482">
        <v>10901.25</v>
      </c>
      <c r="L482">
        <v>172.125</v>
      </c>
      <c r="M482">
        <v>5850</v>
      </c>
    </row>
    <row r="483" spans="1:13" x14ac:dyDescent="0.25">
      <c r="A483">
        <v>480</v>
      </c>
      <c r="B483" t="s">
        <v>487</v>
      </c>
      <c r="C483" t="s">
        <v>1220</v>
      </c>
      <c r="D483" t="s">
        <v>1213</v>
      </c>
      <c r="E483">
        <v>320</v>
      </c>
      <c r="F483">
        <v>631</v>
      </c>
      <c r="G483" t="s">
        <v>1260</v>
      </c>
      <c r="H483" s="2">
        <v>42910</v>
      </c>
      <c r="I483" s="2">
        <v>42931</v>
      </c>
      <c r="J483" t="s">
        <v>1282</v>
      </c>
      <c r="K483">
        <v>191824</v>
      </c>
      <c r="L483">
        <v>3028.7999999999997</v>
      </c>
      <c r="M483">
        <v>152485</v>
      </c>
    </row>
    <row r="484" spans="1:13" x14ac:dyDescent="0.25">
      <c r="A484">
        <v>481</v>
      </c>
      <c r="B484" t="s">
        <v>488</v>
      </c>
      <c r="C484" t="s">
        <v>1228</v>
      </c>
      <c r="D484" t="s">
        <v>1213</v>
      </c>
      <c r="E484">
        <v>160</v>
      </c>
      <c r="F484">
        <v>125</v>
      </c>
      <c r="G484" t="s">
        <v>1263</v>
      </c>
      <c r="H484" s="2">
        <v>43054</v>
      </c>
      <c r="I484" s="2">
        <v>43070</v>
      </c>
      <c r="J484" t="s">
        <v>1288</v>
      </c>
      <c r="K484">
        <v>19000</v>
      </c>
      <c r="L484">
        <v>300</v>
      </c>
      <c r="M484">
        <v>7019</v>
      </c>
    </row>
    <row r="485" spans="1:13" x14ac:dyDescent="0.25">
      <c r="A485">
        <v>482</v>
      </c>
      <c r="B485" t="s">
        <v>489</v>
      </c>
      <c r="C485" t="s">
        <v>1223</v>
      </c>
      <c r="D485" t="s">
        <v>1234</v>
      </c>
      <c r="E485">
        <v>560</v>
      </c>
      <c r="F485">
        <v>808</v>
      </c>
      <c r="G485" t="s">
        <v>1263</v>
      </c>
      <c r="H485" s="2">
        <v>42475</v>
      </c>
      <c r="I485" s="2">
        <v>42485</v>
      </c>
      <c r="J485" t="s">
        <v>1289</v>
      </c>
      <c r="K485">
        <v>429856</v>
      </c>
      <c r="L485">
        <v>6787.2</v>
      </c>
      <c r="M485">
        <v>237546</v>
      </c>
    </row>
    <row r="486" spans="1:13" x14ac:dyDescent="0.25">
      <c r="A486">
        <v>483</v>
      </c>
      <c r="B486" t="s">
        <v>490</v>
      </c>
      <c r="C486" t="s">
        <v>1214</v>
      </c>
      <c r="D486" t="s">
        <v>1213</v>
      </c>
      <c r="E486">
        <v>123</v>
      </c>
      <c r="F486">
        <v>746</v>
      </c>
      <c r="G486" t="s">
        <v>1260</v>
      </c>
      <c r="H486" s="2">
        <v>43090</v>
      </c>
      <c r="I486" s="2">
        <v>43120</v>
      </c>
      <c r="J486" t="s">
        <v>1288</v>
      </c>
      <c r="K486">
        <v>87170.1</v>
      </c>
      <c r="L486">
        <v>1376.37</v>
      </c>
      <c r="M486">
        <v>32309</v>
      </c>
    </row>
    <row r="487" spans="1:13" x14ac:dyDescent="0.25">
      <c r="A487">
        <v>484</v>
      </c>
      <c r="B487" t="s">
        <v>491</v>
      </c>
      <c r="C487" t="s">
        <v>1237</v>
      </c>
      <c r="D487" t="s">
        <v>1240</v>
      </c>
      <c r="E487">
        <v>665</v>
      </c>
      <c r="F487">
        <v>30</v>
      </c>
      <c r="G487" t="s">
        <v>1271</v>
      </c>
      <c r="H487" s="2">
        <v>42724</v>
      </c>
      <c r="I487" s="2">
        <v>42753</v>
      </c>
      <c r="J487" t="s">
        <v>1283</v>
      </c>
      <c r="K487">
        <v>18952.5</v>
      </c>
      <c r="L487">
        <v>299.25</v>
      </c>
      <c r="M487">
        <v>10660</v>
      </c>
    </row>
    <row r="488" spans="1:13" x14ac:dyDescent="0.25">
      <c r="A488">
        <v>485</v>
      </c>
      <c r="B488" t="s">
        <v>492</v>
      </c>
      <c r="C488" t="s">
        <v>1214</v>
      </c>
      <c r="D488" t="s">
        <v>1213</v>
      </c>
      <c r="E488">
        <v>157</v>
      </c>
      <c r="F488">
        <v>762</v>
      </c>
      <c r="G488" t="s">
        <v>1260</v>
      </c>
      <c r="H488" s="2">
        <v>42564</v>
      </c>
      <c r="I488" s="2">
        <v>42577</v>
      </c>
      <c r="J488" t="s">
        <v>1285</v>
      </c>
      <c r="K488">
        <v>113652.3</v>
      </c>
      <c r="L488">
        <v>1794.51</v>
      </c>
      <c r="M488">
        <v>64334</v>
      </c>
    </row>
    <row r="489" spans="1:13" x14ac:dyDescent="0.25">
      <c r="A489">
        <v>486</v>
      </c>
      <c r="B489" t="s">
        <v>493</v>
      </c>
      <c r="C489" t="s">
        <v>1225</v>
      </c>
      <c r="D489" t="s">
        <v>1213</v>
      </c>
      <c r="E489">
        <v>688</v>
      </c>
      <c r="F489">
        <v>192</v>
      </c>
      <c r="G489" t="s">
        <v>1266</v>
      </c>
      <c r="H489" s="2">
        <v>42552</v>
      </c>
      <c r="I489" s="2">
        <v>42563</v>
      </c>
      <c r="J489" t="s">
        <v>1284</v>
      </c>
      <c r="K489">
        <v>125491.2</v>
      </c>
      <c r="L489">
        <v>1981.4399999999998</v>
      </c>
      <c r="M489">
        <v>15301</v>
      </c>
    </row>
    <row r="490" spans="1:13" x14ac:dyDescent="0.25">
      <c r="A490">
        <v>487</v>
      </c>
      <c r="B490" t="s">
        <v>494</v>
      </c>
      <c r="C490" t="s">
        <v>1230</v>
      </c>
      <c r="D490" t="s">
        <v>1234</v>
      </c>
      <c r="E490">
        <v>287</v>
      </c>
      <c r="F490">
        <v>157</v>
      </c>
      <c r="G490" t="s">
        <v>1272</v>
      </c>
      <c r="H490" s="2">
        <v>42621</v>
      </c>
      <c r="I490" s="2">
        <v>42638</v>
      </c>
      <c r="J490" t="s">
        <v>1286</v>
      </c>
      <c r="K490">
        <v>42806.05</v>
      </c>
      <c r="L490">
        <v>675.88499999999999</v>
      </c>
      <c r="M490">
        <v>39988</v>
      </c>
    </row>
    <row r="491" spans="1:13" x14ac:dyDescent="0.25">
      <c r="A491">
        <v>488</v>
      </c>
      <c r="B491" t="s">
        <v>495</v>
      </c>
      <c r="C491" t="s">
        <v>1223</v>
      </c>
      <c r="D491" t="s">
        <v>1234</v>
      </c>
      <c r="E491">
        <v>872</v>
      </c>
      <c r="F491">
        <v>830</v>
      </c>
      <c r="G491" t="s">
        <v>1263</v>
      </c>
      <c r="H491" s="2">
        <v>42725</v>
      </c>
      <c r="I491" s="2">
        <v>42744</v>
      </c>
      <c r="J491" t="s">
        <v>1284</v>
      </c>
      <c r="K491">
        <v>687572</v>
      </c>
      <c r="L491">
        <v>10856.4</v>
      </c>
      <c r="M491">
        <v>46936</v>
      </c>
    </row>
    <row r="492" spans="1:13" x14ac:dyDescent="0.25">
      <c r="A492">
        <v>489</v>
      </c>
      <c r="B492" t="s">
        <v>496</v>
      </c>
      <c r="C492" t="s">
        <v>1222</v>
      </c>
      <c r="D492" t="s">
        <v>1213</v>
      </c>
      <c r="E492">
        <v>100</v>
      </c>
      <c r="F492">
        <v>856</v>
      </c>
      <c r="G492" t="s">
        <v>1265</v>
      </c>
      <c r="H492" s="2">
        <v>42585</v>
      </c>
      <c r="I492" s="2">
        <v>42604</v>
      </c>
      <c r="J492" t="s">
        <v>1290</v>
      </c>
      <c r="K492">
        <v>81320</v>
      </c>
      <c r="L492">
        <v>1284</v>
      </c>
      <c r="M492">
        <v>10791</v>
      </c>
    </row>
    <row r="493" spans="1:13" x14ac:dyDescent="0.25">
      <c r="A493">
        <v>490</v>
      </c>
      <c r="B493" t="s">
        <v>497</v>
      </c>
      <c r="C493" t="s">
        <v>1242</v>
      </c>
      <c r="D493" t="s">
        <v>1240</v>
      </c>
      <c r="E493">
        <v>78</v>
      </c>
      <c r="F493">
        <v>55</v>
      </c>
      <c r="G493" t="s">
        <v>1271</v>
      </c>
      <c r="H493" s="2">
        <v>43219</v>
      </c>
      <c r="I493" s="2">
        <v>43253</v>
      </c>
      <c r="J493" t="s">
        <v>1282</v>
      </c>
      <c r="K493">
        <v>4075.5</v>
      </c>
      <c r="L493">
        <v>64.349999999999994</v>
      </c>
      <c r="M493">
        <v>742</v>
      </c>
    </row>
    <row r="494" spans="1:13" x14ac:dyDescent="0.25">
      <c r="A494">
        <v>491</v>
      </c>
      <c r="B494" t="s">
        <v>498</v>
      </c>
      <c r="C494" t="s">
        <v>1233</v>
      </c>
      <c r="D494" t="s">
        <v>1234</v>
      </c>
      <c r="E494">
        <v>402</v>
      </c>
      <c r="F494">
        <v>22</v>
      </c>
      <c r="G494" t="s">
        <v>1268</v>
      </c>
      <c r="H494" s="2">
        <v>42482</v>
      </c>
      <c r="I494" s="2">
        <v>42494</v>
      </c>
      <c r="J494" t="s">
        <v>1284</v>
      </c>
      <c r="K494">
        <v>8401.7999999999993</v>
      </c>
      <c r="L494">
        <v>132.66</v>
      </c>
      <c r="M494">
        <v>8013</v>
      </c>
    </row>
    <row r="495" spans="1:13" x14ac:dyDescent="0.25">
      <c r="A495">
        <v>492</v>
      </c>
      <c r="B495" t="s">
        <v>499</v>
      </c>
      <c r="C495" t="s">
        <v>1233</v>
      </c>
      <c r="D495" t="s">
        <v>1234</v>
      </c>
      <c r="E495">
        <v>709</v>
      </c>
      <c r="F495">
        <v>26</v>
      </c>
      <c r="G495" t="s">
        <v>1268</v>
      </c>
      <c r="H495" s="2">
        <v>42831</v>
      </c>
      <c r="I495" s="2">
        <v>42853</v>
      </c>
      <c r="J495" t="s">
        <v>1282</v>
      </c>
      <c r="K495">
        <v>17512.3</v>
      </c>
      <c r="L495">
        <v>276.51</v>
      </c>
      <c r="M495">
        <v>3709</v>
      </c>
    </row>
    <row r="496" spans="1:13" x14ac:dyDescent="0.25">
      <c r="A496">
        <v>493</v>
      </c>
      <c r="B496" t="s">
        <v>500</v>
      </c>
      <c r="C496" t="s">
        <v>1214</v>
      </c>
      <c r="D496" t="s">
        <v>1213</v>
      </c>
      <c r="E496">
        <v>571</v>
      </c>
      <c r="F496">
        <v>750</v>
      </c>
      <c r="G496" t="s">
        <v>1260</v>
      </c>
      <c r="H496" s="2">
        <v>43180</v>
      </c>
      <c r="I496" s="2">
        <v>43196</v>
      </c>
      <c r="J496" t="s">
        <v>1282</v>
      </c>
      <c r="K496">
        <v>406837.5</v>
      </c>
      <c r="L496">
        <v>6423.75</v>
      </c>
      <c r="M496">
        <v>285277</v>
      </c>
    </row>
    <row r="497" spans="1:13" x14ac:dyDescent="0.25">
      <c r="A497">
        <v>494</v>
      </c>
      <c r="B497" t="s">
        <v>501</v>
      </c>
      <c r="C497" t="s">
        <v>1222</v>
      </c>
      <c r="D497" t="s">
        <v>1213</v>
      </c>
      <c r="E497">
        <v>970</v>
      </c>
      <c r="F497">
        <v>991</v>
      </c>
      <c r="G497" t="s">
        <v>1265</v>
      </c>
      <c r="H497" s="2">
        <v>43267</v>
      </c>
      <c r="I497" s="2">
        <v>43296</v>
      </c>
      <c r="J497" t="s">
        <v>1282</v>
      </c>
      <c r="K497">
        <v>913206.5</v>
      </c>
      <c r="L497">
        <v>14419.05</v>
      </c>
      <c r="M497">
        <v>112676</v>
      </c>
    </row>
    <row r="498" spans="1:13" x14ac:dyDescent="0.25">
      <c r="A498">
        <v>495</v>
      </c>
      <c r="B498" t="s">
        <v>502</v>
      </c>
      <c r="C498" t="s">
        <v>1231</v>
      </c>
      <c r="D498" t="s">
        <v>1213</v>
      </c>
      <c r="E498">
        <v>323</v>
      </c>
      <c r="F498">
        <v>211</v>
      </c>
      <c r="G498" t="s">
        <v>1263</v>
      </c>
      <c r="H498" s="2">
        <v>43202</v>
      </c>
      <c r="I498" s="2">
        <v>43222</v>
      </c>
      <c r="J498" t="s">
        <v>1287</v>
      </c>
      <c r="K498">
        <v>64745.35</v>
      </c>
      <c r="L498">
        <v>1022.295</v>
      </c>
      <c r="M498">
        <v>32608</v>
      </c>
    </row>
    <row r="499" spans="1:13" x14ac:dyDescent="0.25">
      <c r="A499">
        <v>496</v>
      </c>
      <c r="B499" t="s">
        <v>503</v>
      </c>
      <c r="C499" t="s">
        <v>1222</v>
      </c>
      <c r="D499" t="s">
        <v>1213</v>
      </c>
      <c r="E499">
        <v>827</v>
      </c>
      <c r="F499">
        <v>882</v>
      </c>
      <c r="G499" t="s">
        <v>1265</v>
      </c>
      <c r="H499" s="2">
        <v>42612</v>
      </c>
      <c r="I499" s="2">
        <v>42635</v>
      </c>
      <c r="J499" t="s">
        <v>1285</v>
      </c>
      <c r="K499">
        <v>692943.3</v>
      </c>
      <c r="L499">
        <v>10941.21</v>
      </c>
      <c r="M499">
        <v>489359</v>
      </c>
    </row>
    <row r="500" spans="1:13" x14ac:dyDescent="0.25">
      <c r="A500">
        <v>497</v>
      </c>
      <c r="B500" t="s">
        <v>504</v>
      </c>
      <c r="C500" t="s">
        <v>1238</v>
      </c>
      <c r="D500" t="s">
        <v>1240</v>
      </c>
      <c r="E500">
        <v>719</v>
      </c>
      <c r="F500">
        <v>15</v>
      </c>
      <c r="G500" t="s">
        <v>1270</v>
      </c>
      <c r="H500" s="2">
        <v>42551</v>
      </c>
      <c r="I500" s="2">
        <v>42573</v>
      </c>
      <c r="J500" t="s">
        <v>1283</v>
      </c>
      <c r="K500">
        <v>10245.75</v>
      </c>
      <c r="L500">
        <v>161.77500000000001</v>
      </c>
      <c r="M500">
        <v>7589</v>
      </c>
    </row>
    <row r="501" spans="1:13" x14ac:dyDescent="0.25">
      <c r="A501">
        <v>498</v>
      </c>
      <c r="B501" t="s">
        <v>505</v>
      </c>
      <c r="C501" t="s">
        <v>1222</v>
      </c>
      <c r="D501" t="s">
        <v>1213</v>
      </c>
      <c r="E501">
        <v>964</v>
      </c>
      <c r="F501">
        <v>977</v>
      </c>
      <c r="G501" t="s">
        <v>1265</v>
      </c>
      <c r="H501" s="2">
        <v>43220</v>
      </c>
      <c r="I501" s="2">
        <v>43248</v>
      </c>
      <c r="J501" t="s">
        <v>1287</v>
      </c>
      <c r="K501">
        <v>894736.6</v>
      </c>
      <c r="L501">
        <v>14127.42</v>
      </c>
      <c r="M501">
        <v>390379</v>
      </c>
    </row>
    <row r="502" spans="1:13" x14ac:dyDescent="0.25">
      <c r="A502">
        <v>499</v>
      </c>
      <c r="B502" t="s">
        <v>506</v>
      </c>
      <c r="C502" t="s">
        <v>1237</v>
      </c>
      <c r="D502" t="s">
        <v>1240</v>
      </c>
      <c r="E502">
        <v>486</v>
      </c>
      <c r="F502">
        <v>31</v>
      </c>
      <c r="G502" t="s">
        <v>1271</v>
      </c>
      <c r="H502" s="2">
        <v>42842</v>
      </c>
      <c r="I502" s="2">
        <v>42853</v>
      </c>
      <c r="J502" t="s">
        <v>1285</v>
      </c>
      <c r="K502">
        <v>14312.7</v>
      </c>
      <c r="L502">
        <v>225.98999999999998</v>
      </c>
      <c r="M502">
        <v>11631</v>
      </c>
    </row>
    <row r="503" spans="1:13" x14ac:dyDescent="0.25">
      <c r="A503">
        <v>500</v>
      </c>
      <c r="B503" t="s">
        <v>507</v>
      </c>
      <c r="C503" t="s">
        <v>1239</v>
      </c>
      <c r="D503" t="s">
        <v>1234</v>
      </c>
      <c r="E503">
        <v>512</v>
      </c>
      <c r="F503">
        <v>254</v>
      </c>
      <c r="G503" t="s">
        <v>1271</v>
      </c>
      <c r="H503" s="2">
        <v>42868</v>
      </c>
      <c r="I503" s="2">
        <v>42901</v>
      </c>
      <c r="J503" t="s">
        <v>1283</v>
      </c>
      <c r="K503">
        <v>123545.60000000001</v>
      </c>
      <c r="L503">
        <v>1950.72</v>
      </c>
      <c r="M503">
        <v>58018</v>
      </c>
    </row>
    <row r="504" spans="1:13" x14ac:dyDescent="0.25">
      <c r="A504">
        <v>501</v>
      </c>
      <c r="B504" t="s">
        <v>508</v>
      </c>
      <c r="C504" t="s">
        <v>1214</v>
      </c>
      <c r="D504" t="s">
        <v>1213</v>
      </c>
      <c r="E504">
        <v>211</v>
      </c>
      <c r="F504">
        <v>647</v>
      </c>
      <c r="G504" t="s">
        <v>1260</v>
      </c>
      <c r="H504" s="2">
        <v>43206</v>
      </c>
      <c r="I504" s="2">
        <v>43227</v>
      </c>
      <c r="J504" t="s">
        <v>1289</v>
      </c>
      <c r="K504">
        <v>129691.15</v>
      </c>
      <c r="L504">
        <v>2047.7549999999999</v>
      </c>
      <c r="M504">
        <v>66300</v>
      </c>
    </row>
    <row r="505" spans="1:13" x14ac:dyDescent="0.25">
      <c r="A505">
        <v>502</v>
      </c>
      <c r="B505" t="s">
        <v>509</v>
      </c>
      <c r="C505" t="s">
        <v>1242</v>
      </c>
      <c r="D505" t="s">
        <v>1240</v>
      </c>
      <c r="E505">
        <v>132</v>
      </c>
      <c r="F505">
        <v>56</v>
      </c>
      <c r="G505" t="s">
        <v>1271</v>
      </c>
      <c r="H505" s="2">
        <v>42417</v>
      </c>
      <c r="I505" s="2">
        <v>42451</v>
      </c>
      <c r="J505" t="s">
        <v>1285</v>
      </c>
      <c r="K505">
        <v>7022.4</v>
      </c>
      <c r="L505">
        <v>110.88</v>
      </c>
      <c r="M505">
        <v>5859</v>
      </c>
    </row>
    <row r="506" spans="1:13" x14ac:dyDescent="0.25">
      <c r="A506">
        <v>503</v>
      </c>
      <c r="B506" t="s">
        <v>510</v>
      </c>
      <c r="C506" t="s">
        <v>1238</v>
      </c>
      <c r="D506" t="s">
        <v>1240</v>
      </c>
      <c r="E506">
        <v>953</v>
      </c>
      <c r="F506">
        <v>16</v>
      </c>
      <c r="G506" t="s">
        <v>1270</v>
      </c>
      <c r="H506" s="2">
        <v>43279</v>
      </c>
      <c r="I506" s="2">
        <v>43294</v>
      </c>
      <c r="J506" t="s">
        <v>1282</v>
      </c>
      <c r="K506">
        <v>14485.6</v>
      </c>
      <c r="L506">
        <v>228.72</v>
      </c>
      <c r="M506">
        <v>12792</v>
      </c>
    </row>
    <row r="507" spans="1:13" x14ac:dyDescent="0.25">
      <c r="A507">
        <v>504</v>
      </c>
      <c r="B507" t="s">
        <v>511</v>
      </c>
      <c r="C507" t="s">
        <v>1214</v>
      </c>
      <c r="D507" t="s">
        <v>1213</v>
      </c>
      <c r="E507">
        <v>238</v>
      </c>
      <c r="F507">
        <v>741</v>
      </c>
      <c r="G507" t="s">
        <v>1260</v>
      </c>
      <c r="H507" s="2">
        <v>42581</v>
      </c>
      <c r="I507" s="2">
        <v>42595</v>
      </c>
      <c r="J507" t="s">
        <v>1290</v>
      </c>
      <c r="K507">
        <v>167540.1</v>
      </c>
      <c r="L507">
        <v>2645.37</v>
      </c>
      <c r="M507">
        <v>71147</v>
      </c>
    </row>
    <row r="508" spans="1:13" x14ac:dyDescent="0.25">
      <c r="A508">
        <v>505</v>
      </c>
      <c r="B508" t="s">
        <v>512</v>
      </c>
      <c r="C508" t="s">
        <v>1214</v>
      </c>
      <c r="D508" t="s">
        <v>1213</v>
      </c>
      <c r="E508">
        <v>855</v>
      </c>
      <c r="F508">
        <v>710</v>
      </c>
      <c r="G508" t="s">
        <v>1260</v>
      </c>
      <c r="H508" s="2">
        <v>42554</v>
      </c>
      <c r="I508" s="2">
        <v>42584</v>
      </c>
      <c r="J508" t="s">
        <v>1283</v>
      </c>
      <c r="K508">
        <v>576697.5</v>
      </c>
      <c r="L508">
        <v>9105.75</v>
      </c>
      <c r="M508">
        <v>560884</v>
      </c>
    </row>
    <row r="509" spans="1:13" x14ac:dyDescent="0.25">
      <c r="A509">
        <v>506</v>
      </c>
      <c r="B509" t="s">
        <v>513</v>
      </c>
      <c r="C509" t="s">
        <v>1238</v>
      </c>
      <c r="D509" t="s">
        <v>1240</v>
      </c>
      <c r="E509">
        <v>442</v>
      </c>
      <c r="F509">
        <v>16</v>
      </c>
      <c r="G509" t="s">
        <v>1270</v>
      </c>
      <c r="H509" s="2">
        <v>42614</v>
      </c>
      <c r="I509" s="2">
        <v>42648</v>
      </c>
      <c r="J509" t="s">
        <v>1286</v>
      </c>
      <c r="K509">
        <v>6718.4</v>
      </c>
      <c r="L509">
        <v>106.08</v>
      </c>
      <c r="M509">
        <v>5490</v>
      </c>
    </row>
    <row r="510" spans="1:13" x14ac:dyDescent="0.25">
      <c r="A510">
        <v>507</v>
      </c>
      <c r="B510" t="s">
        <v>514</v>
      </c>
      <c r="C510" t="s">
        <v>1227</v>
      </c>
      <c r="D510" t="s">
        <v>1213</v>
      </c>
      <c r="E510">
        <v>872</v>
      </c>
      <c r="F510">
        <v>65</v>
      </c>
      <c r="G510" t="s">
        <v>1267</v>
      </c>
      <c r="H510" s="2">
        <v>42562</v>
      </c>
      <c r="I510" s="2">
        <v>42585</v>
      </c>
      <c r="J510" t="s">
        <v>1282</v>
      </c>
      <c r="K510">
        <v>53846</v>
      </c>
      <c r="L510">
        <v>850.19999999999993</v>
      </c>
      <c r="M510">
        <v>3865</v>
      </c>
    </row>
    <row r="511" spans="1:13" x14ac:dyDescent="0.25">
      <c r="A511">
        <v>508</v>
      </c>
      <c r="B511" t="s">
        <v>515</v>
      </c>
      <c r="C511" t="s">
        <v>1222</v>
      </c>
      <c r="D511" t="s">
        <v>1213</v>
      </c>
      <c r="E511">
        <v>684</v>
      </c>
      <c r="F511">
        <v>966</v>
      </c>
      <c r="G511" t="s">
        <v>1265</v>
      </c>
      <c r="H511" s="2">
        <v>42512</v>
      </c>
      <c r="I511" s="2">
        <v>42539</v>
      </c>
      <c r="J511" t="s">
        <v>1282</v>
      </c>
      <c r="K511">
        <v>627706.80000000005</v>
      </c>
      <c r="L511">
        <v>9911.16</v>
      </c>
      <c r="M511">
        <v>266739</v>
      </c>
    </row>
    <row r="512" spans="1:13" x14ac:dyDescent="0.25">
      <c r="A512">
        <v>509</v>
      </c>
      <c r="B512" t="s">
        <v>516</v>
      </c>
      <c r="C512" t="s">
        <v>1228</v>
      </c>
      <c r="D512" t="s">
        <v>1213</v>
      </c>
      <c r="E512">
        <v>174</v>
      </c>
      <c r="F512">
        <v>133</v>
      </c>
      <c r="G512" t="s">
        <v>1263</v>
      </c>
      <c r="H512" s="2">
        <v>43020</v>
      </c>
      <c r="I512" s="2">
        <v>43044</v>
      </c>
      <c r="J512" t="s">
        <v>1285</v>
      </c>
      <c r="K512">
        <v>21984.9</v>
      </c>
      <c r="L512">
        <v>347.13</v>
      </c>
      <c r="M512">
        <v>8335</v>
      </c>
    </row>
    <row r="513" spans="1:13" x14ac:dyDescent="0.25">
      <c r="A513">
        <v>510</v>
      </c>
      <c r="B513" t="s">
        <v>517</v>
      </c>
      <c r="C513" t="s">
        <v>1224</v>
      </c>
      <c r="D513" t="s">
        <v>1213</v>
      </c>
      <c r="E513">
        <v>604</v>
      </c>
      <c r="F513">
        <v>1452</v>
      </c>
      <c r="G513" t="s">
        <v>1266</v>
      </c>
      <c r="H513" s="2">
        <v>42496</v>
      </c>
      <c r="I513" s="2">
        <v>42511</v>
      </c>
      <c r="J513" t="s">
        <v>1287</v>
      </c>
      <c r="K513">
        <v>833157.6</v>
      </c>
      <c r="L513">
        <v>13155.119999999999</v>
      </c>
      <c r="M513">
        <v>723435</v>
      </c>
    </row>
    <row r="514" spans="1:13" x14ac:dyDescent="0.25">
      <c r="A514">
        <v>511</v>
      </c>
      <c r="B514" t="s">
        <v>518</v>
      </c>
      <c r="C514" t="s">
        <v>1218</v>
      </c>
      <c r="D514" t="s">
        <v>1213</v>
      </c>
      <c r="E514">
        <v>477</v>
      </c>
      <c r="F514">
        <v>1044</v>
      </c>
      <c r="G514" t="s">
        <v>1262</v>
      </c>
      <c r="H514" s="2">
        <v>42866</v>
      </c>
      <c r="I514" s="2">
        <v>42888</v>
      </c>
      <c r="J514" t="s">
        <v>1282</v>
      </c>
      <c r="K514">
        <v>473088.6</v>
      </c>
      <c r="L514">
        <v>7469.82</v>
      </c>
      <c r="M514">
        <v>170506</v>
      </c>
    </row>
    <row r="515" spans="1:13" x14ac:dyDescent="0.25">
      <c r="A515">
        <v>512</v>
      </c>
      <c r="B515" t="s">
        <v>519</v>
      </c>
      <c r="C515" t="s">
        <v>1228</v>
      </c>
      <c r="D515" t="s">
        <v>1213</v>
      </c>
      <c r="E515">
        <v>722</v>
      </c>
      <c r="F515">
        <v>105</v>
      </c>
      <c r="G515" t="s">
        <v>1263</v>
      </c>
      <c r="H515" s="2">
        <v>42669</v>
      </c>
      <c r="I515" s="2">
        <v>42680</v>
      </c>
      <c r="J515" t="s">
        <v>1283</v>
      </c>
      <c r="K515">
        <v>72019.5</v>
      </c>
      <c r="L515">
        <v>1137.1499999999999</v>
      </c>
      <c r="M515">
        <v>26465</v>
      </c>
    </row>
    <row r="516" spans="1:13" x14ac:dyDescent="0.25">
      <c r="A516">
        <v>513</v>
      </c>
      <c r="B516" t="s">
        <v>520</v>
      </c>
      <c r="C516" t="s">
        <v>1231</v>
      </c>
      <c r="D516" t="s">
        <v>1213</v>
      </c>
      <c r="E516">
        <v>749</v>
      </c>
      <c r="F516">
        <v>200</v>
      </c>
      <c r="G516" t="s">
        <v>1263</v>
      </c>
      <c r="H516" s="2">
        <v>42489</v>
      </c>
      <c r="I516" s="2">
        <v>42511</v>
      </c>
      <c r="J516" t="s">
        <v>1282</v>
      </c>
      <c r="K516">
        <v>142310</v>
      </c>
      <c r="L516">
        <v>2247</v>
      </c>
      <c r="M516">
        <v>73420</v>
      </c>
    </row>
    <row r="517" spans="1:13" x14ac:dyDescent="0.25">
      <c r="A517">
        <v>514</v>
      </c>
      <c r="B517" t="s">
        <v>521</v>
      </c>
      <c r="C517" t="s">
        <v>1238</v>
      </c>
      <c r="D517" t="s">
        <v>1240</v>
      </c>
      <c r="E517">
        <v>283</v>
      </c>
      <c r="F517">
        <v>16</v>
      </c>
      <c r="G517" t="s">
        <v>1270</v>
      </c>
      <c r="H517" s="2">
        <v>42716</v>
      </c>
      <c r="I517" s="2">
        <v>42728</v>
      </c>
      <c r="J517" t="s">
        <v>1285</v>
      </c>
      <c r="K517">
        <v>4301.6000000000004</v>
      </c>
      <c r="L517">
        <v>67.92</v>
      </c>
      <c r="M517">
        <v>842</v>
      </c>
    </row>
    <row r="518" spans="1:13" x14ac:dyDescent="0.25">
      <c r="A518">
        <v>515</v>
      </c>
      <c r="B518" t="s">
        <v>522</v>
      </c>
      <c r="C518" t="s">
        <v>1222</v>
      </c>
      <c r="D518" t="s">
        <v>1213</v>
      </c>
      <c r="E518">
        <v>649</v>
      </c>
      <c r="F518">
        <v>994</v>
      </c>
      <c r="G518" t="s">
        <v>1265</v>
      </c>
      <c r="H518" s="2">
        <v>43273</v>
      </c>
      <c r="I518" s="2">
        <v>43305</v>
      </c>
      <c r="J518" t="s">
        <v>1286</v>
      </c>
      <c r="K518">
        <v>612850.69999999995</v>
      </c>
      <c r="L518">
        <v>9676.59</v>
      </c>
      <c r="M518">
        <v>197831</v>
      </c>
    </row>
    <row r="519" spans="1:13" x14ac:dyDescent="0.25">
      <c r="A519">
        <v>516</v>
      </c>
      <c r="B519" t="s">
        <v>523</v>
      </c>
      <c r="C519" t="s">
        <v>1230</v>
      </c>
      <c r="D519" t="s">
        <v>1234</v>
      </c>
      <c r="E519">
        <v>442</v>
      </c>
      <c r="F519">
        <v>129</v>
      </c>
      <c r="G519" t="s">
        <v>1272</v>
      </c>
      <c r="H519" s="2">
        <v>42815</v>
      </c>
      <c r="I519" s="2">
        <v>42837</v>
      </c>
      <c r="J519" t="s">
        <v>1284</v>
      </c>
      <c r="K519">
        <v>54167.1</v>
      </c>
      <c r="L519">
        <v>855.27</v>
      </c>
      <c r="M519">
        <v>13016</v>
      </c>
    </row>
    <row r="520" spans="1:13" x14ac:dyDescent="0.25">
      <c r="A520">
        <v>517</v>
      </c>
      <c r="B520" t="s">
        <v>524</v>
      </c>
      <c r="C520" t="s">
        <v>1223</v>
      </c>
      <c r="D520" t="s">
        <v>1234</v>
      </c>
      <c r="E520">
        <v>519</v>
      </c>
      <c r="F520">
        <v>1034</v>
      </c>
      <c r="G520" t="s">
        <v>1263</v>
      </c>
      <c r="H520" s="2">
        <v>42596</v>
      </c>
      <c r="I520" s="2">
        <v>42630</v>
      </c>
      <c r="J520" t="s">
        <v>1282</v>
      </c>
      <c r="K520">
        <v>509813.7</v>
      </c>
      <c r="L520">
        <v>8049.69</v>
      </c>
      <c r="M520">
        <v>162441</v>
      </c>
    </row>
    <row r="521" spans="1:13" x14ac:dyDescent="0.25">
      <c r="A521">
        <v>518</v>
      </c>
      <c r="B521" t="s">
        <v>525</v>
      </c>
      <c r="C521" t="s">
        <v>1220</v>
      </c>
      <c r="D521" t="s">
        <v>1213</v>
      </c>
      <c r="E521">
        <v>680</v>
      </c>
      <c r="F521">
        <v>611</v>
      </c>
      <c r="G521" t="s">
        <v>1260</v>
      </c>
      <c r="H521" s="2">
        <v>42585</v>
      </c>
      <c r="I521" s="2">
        <v>42614</v>
      </c>
      <c r="J521" t="s">
        <v>1284</v>
      </c>
      <c r="K521">
        <v>394706</v>
      </c>
      <c r="L521">
        <v>6232.2</v>
      </c>
      <c r="M521">
        <v>276815</v>
      </c>
    </row>
    <row r="522" spans="1:13" x14ac:dyDescent="0.25">
      <c r="A522">
        <v>519</v>
      </c>
      <c r="B522" t="s">
        <v>526</v>
      </c>
      <c r="C522" t="s">
        <v>1230</v>
      </c>
      <c r="D522" t="s">
        <v>1234</v>
      </c>
      <c r="E522">
        <v>957</v>
      </c>
      <c r="F522">
        <v>127</v>
      </c>
      <c r="G522" t="s">
        <v>1272</v>
      </c>
      <c r="H522" s="2">
        <v>42815</v>
      </c>
      <c r="I522" s="2">
        <v>42848</v>
      </c>
      <c r="J522" t="s">
        <v>1283</v>
      </c>
      <c r="K522">
        <v>115462.05</v>
      </c>
      <c r="L522">
        <v>1823.085</v>
      </c>
      <c r="M522">
        <v>11555</v>
      </c>
    </row>
    <row r="523" spans="1:13" x14ac:dyDescent="0.25">
      <c r="A523">
        <v>520</v>
      </c>
      <c r="B523" t="s">
        <v>527</v>
      </c>
      <c r="C523" t="s">
        <v>1227</v>
      </c>
      <c r="D523" t="s">
        <v>1213</v>
      </c>
      <c r="E523">
        <v>859</v>
      </c>
      <c r="F523">
        <v>74</v>
      </c>
      <c r="G523" t="s">
        <v>1267</v>
      </c>
      <c r="H523" s="2">
        <v>43212</v>
      </c>
      <c r="I523" s="2">
        <v>43225</v>
      </c>
      <c r="J523" t="s">
        <v>1287</v>
      </c>
      <c r="K523">
        <v>60387.7</v>
      </c>
      <c r="L523">
        <v>953.49</v>
      </c>
      <c r="M523">
        <v>55868</v>
      </c>
    </row>
    <row r="524" spans="1:13" x14ac:dyDescent="0.25">
      <c r="A524">
        <v>521</v>
      </c>
      <c r="B524" t="s">
        <v>528</v>
      </c>
      <c r="C524" t="s">
        <v>1219</v>
      </c>
      <c r="D524" t="s">
        <v>1234</v>
      </c>
      <c r="E524">
        <v>230</v>
      </c>
      <c r="F524">
        <v>1568</v>
      </c>
      <c r="G524" t="s">
        <v>1263</v>
      </c>
      <c r="H524" s="2">
        <v>42380</v>
      </c>
      <c r="I524" s="2">
        <v>42405</v>
      </c>
      <c r="J524" t="s">
        <v>1282</v>
      </c>
      <c r="K524">
        <v>342608</v>
      </c>
      <c r="L524">
        <v>5409.5999999999995</v>
      </c>
      <c r="M524">
        <v>208433</v>
      </c>
    </row>
    <row r="525" spans="1:13" x14ac:dyDescent="0.25">
      <c r="A525">
        <v>522</v>
      </c>
      <c r="B525" t="s">
        <v>529</v>
      </c>
      <c r="C525" t="s">
        <v>1227</v>
      </c>
      <c r="D525" t="s">
        <v>1213</v>
      </c>
      <c r="E525">
        <v>512</v>
      </c>
      <c r="F525">
        <v>77</v>
      </c>
      <c r="G525" t="s">
        <v>1267</v>
      </c>
      <c r="H525" s="2">
        <v>42548</v>
      </c>
      <c r="I525" s="2">
        <v>42575</v>
      </c>
      <c r="J525" t="s">
        <v>1290</v>
      </c>
      <c r="K525">
        <v>37452.800000000003</v>
      </c>
      <c r="L525">
        <v>591.36</v>
      </c>
      <c r="M525">
        <v>36420</v>
      </c>
    </row>
    <row r="526" spans="1:13" x14ac:dyDescent="0.25">
      <c r="A526">
        <v>523</v>
      </c>
      <c r="B526" t="s">
        <v>530</v>
      </c>
      <c r="C526" t="s">
        <v>1223</v>
      </c>
      <c r="D526" t="s">
        <v>1234</v>
      </c>
      <c r="E526">
        <v>451</v>
      </c>
      <c r="F526">
        <v>1021</v>
      </c>
      <c r="G526" t="s">
        <v>1263</v>
      </c>
      <c r="H526" s="2">
        <v>42968</v>
      </c>
      <c r="I526" s="2">
        <v>42997</v>
      </c>
      <c r="J526" t="s">
        <v>1282</v>
      </c>
      <c r="K526">
        <v>437447.45</v>
      </c>
      <c r="L526">
        <v>6907.0649999999996</v>
      </c>
      <c r="M526">
        <v>7238</v>
      </c>
    </row>
    <row r="527" spans="1:13" x14ac:dyDescent="0.25">
      <c r="A527">
        <v>524</v>
      </c>
      <c r="B527" t="s">
        <v>531</v>
      </c>
      <c r="C527" t="s">
        <v>1231</v>
      </c>
      <c r="D527" t="s">
        <v>1213</v>
      </c>
      <c r="E527">
        <v>424</v>
      </c>
      <c r="F527">
        <v>212</v>
      </c>
      <c r="G527" t="s">
        <v>1263</v>
      </c>
      <c r="H527" s="2">
        <v>42964</v>
      </c>
      <c r="I527" s="2">
        <v>42986</v>
      </c>
      <c r="J527" t="s">
        <v>1283</v>
      </c>
      <c r="K527">
        <v>85393.600000000006</v>
      </c>
      <c r="L527">
        <v>1348.32</v>
      </c>
      <c r="M527">
        <v>53165</v>
      </c>
    </row>
    <row r="528" spans="1:13" x14ac:dyDescent="0.25">
      <c r="A528">
        <v>525</v>
      </c>
      <c r="B528" t="s">
        <v>532</v>
      </c>
      <c r="C528" t="s">
        <v>1214</v>
      </c>
      <c r="D528" t="s">
        <v>1213</v>
      </c>
      <c r="E528">
        <v>931</v>
      </c>
      <c r="F528">
        <v>693</v>
      </c>
      <c r="G528" t="s">
        <v>1260</v>
      </c>
      <c r="H528" s="2">
        <v>42930</v>
      </c>
      <c r="I528" s="2">
        <v>42943</v>
      </c>
      <c r="J528" t="s">
        <v>1285</v>
      </c>
      <c r="K528">
        <v>612923.85</v>
      </c>
      <c r="L528">
        <v>9677.744999999999</v>
      </c>
      <c r="M528">
        <v>251552</v>
      </c>
    </row>
    <row r="529" spans="1:13" x14ac:dyDescent="0.25">
      <c r="A529">
        <v>526</v>
      </c>
      <c r="B529" t="s">
        <v>533</v>
      </c>
      <c r="C529" t="s">
        <v>1221</v>
      </c>
      <c r="D529" t="s">
        <v>1234</v>
      </c>
      <c r="E529">
        <v>119</v>
      </c>
      <c r="F529">
        <v>285</v>
      </c>
      <c r="G529" t="s">
        <v>1264</v>
      </c>
      <c r="H529" s="2">
        <v>42857</v>
      </c>
      <c r="I529" s="2">
        <v>42891</v>
      </c>
      <c r="J529" t="s">
        <v>1286</v>
      </c>
      <c r="K529">
        <v>32219.25</v>
      </c>
      <c r="L529">
        <v>508.72499999999997</v>
      </c>
      <c r="M529">
        <v>14348</v>
      </c>
    </row>
    <row r="530" spans="1:13" x14ac:dyDescent="0.25">
      <c r="A530">
        <v>527</v>
      </c>
      <c r="B530" t="s">
        <v>534</v>
      </c>
      <c r="C530" t="s">
        <v>1218</v>
      </c>
      <c r="D530" t="s">
        <v>1213</v>
      </c>
      <c r="E530">
        <v>217</v>
      </c>
      <c r="F530">
        <v>882</v>
      </c>
      <c r="G530" t="s">
        <v>1262</v>
      </c>
      <c r="H530" s="2">
        <v>42578</v>
      </c>
      <c r="I530" s="2">
        <v>42591</v>
      </c>
      <c r="J530" t="s">
        <v>1282</v>
      </c>
      <c r="K530">
        <v>181824.3</v>
      </c>
      <c r="L530">
        <v>2870.91</v>
      </c>
      <c r="M530">
        <v>177885</v>
      </c>
    </row>
    <row r="531" spans="1:13" x14ac:dyDescent="0.25">
      <c r="A531">
        <v>528</v>
      </c>
      <c r="B531" t="s">
        <v>535</v>
      </c>
      <c r="C531" t="s">
        <v>1235</v>
      </c>
      <c r="D531" t="s">
        <v>1240</v>
      </c>
      <c r="E531">
        <v>525</v>
      </c>
      <c r="F531">
        <v>55</v>
      </c>
      <c r="G531" t="s">
        <v>1270</v>
      </c>
      <c r="H531" s="2">
        <v>43148</v>
      </c>
      <c r="I531" s="2">
        <v>43179</v>
      </c>
      <c r="J531" t="s">
        <v>1286</v>
      </c>
      <c r="K531">
        <v>27431.25</v>
      </c>
      <c r="L531">
        <v>433.125</v>
      </c>
      <c r="M531">
        <v>15670</v>
      </c>
    </row>
    <row r="532" spans="1:13" x14ac:dyDescent="0.25">
      <c r="A532">
        <v>529</v>
      </c>
      <c r="B532" t="s">
        <v>536</v>
      </c>
      <c r="C532" t="s">
        <v>1225</v>
      </c>
      <c r="D532" t="s">
        <v>1213</v>
      </c>
      <c r="E532">
        <v>294</v>
      </c>
      <c r="F532">
        <v>192</v>
      </c>
      <c r="G532" t="s">
        <v>1266</v>
      </c>
      <c r="H532" s="2">
        <v>42838</v>
      </c>
      <c r="I532" s="2">
        <v>42862</v>
      </c>
      <c r="J532" t="s">
        <v>1285</v>
      </c>
      <c r="K532">
        <v>53625.599999999999</v>
      </c>
      <c r="L532">
        <v>846.71999999999991</v>
      </c>
      <c r="M532">
        <v>49571</v>
      </c>
    </row>
    <row r="533" spans="1:13" x14ac:dyDescent="0.25">
      <c r="A533">
        <v>530</v>
      </c>
      <c r="B533" t="s">
        <v>537</v>
      </c>
      <c r="C533" t="s">
        <v>1222</v>
      </c>
      <c r="D533" t="s">
        <v>1213</v>
      </c>
      <c r="E533">
        <v>318</v>
      </c>
      <c r="F533">
        <v>1000</v>
      </c>
      <c r="G533" t="s">
        <v>1265</v>
      </c>
      <c r="H533" s="2">
        <v>42832</v>
      </c>
      <c r="I533" s="2">
        <v>42847</v>
      </c>
      <c r="J533" t="s">
        <v>1286</v>
      </c>
      <c r="K533">
        <v>302100</v>
      </c>
      <c r="L533">
        <v>4770</v>
      </c>
      <c r="M533">
        <v>269321</v>
      </c>
    </row>
    <row r="534" spans="1:13" x14ac:dyDescent="0.25">
      <c r="A534">
        <v>531</v>
      </c>
      <c r="B534" t="s">
        <v>538</v>
      </c>
      <c r="C534" t="s">
        <v>1242</v>
      </c>
      <c r="D534" t="s">
        <v>1240</v>
      </c>
      <c r="E534">
        <v>114</v>
      </c>
      <c r="F534">
        <v>52</v>
      </c>
      <c r="G534" t="s">
        <v>1271</v>
      </c>
      <c r="H534" s="2">
        <v>43191</v>
      </c>
      <c r="I534" s="2">
        <v>43216</v>
      </c>
      <c r="J534" t="s">
        <v>1283</v>
      </c>
      <c r="K534">
        <v>5631.6</v>
      </c>
      <c r="L534">
        <v>88.92</v>
      </c>
      <c r="M534">
        <v>1730</v>
      </c>
    </row>
    <row r="535" spans="1:13" x14ac:dyDescent="0.25">
      <c r="A535">
        <v>532</v>
      </c>
      <c r="B535" t="s">
        <v>539</v>
      </c>
      <c r="C535" t="s">
        <v>1236</v>
      </c>
      <c r="D535" t="s">
        <v>1234</v>
      </c>
      <c r="E535">
        <v>584</v>
      </c>
      <c r="F535">
        <v>108</v>
      </c>
      <c r="G535" t="s">
        <v>1269</v>
      </c>
      <c r="H535" s="2">
        <v>42755</v>
      </c>
      <c r="I535" s="2">
        <v>42775</v>
      </c>
      <c r="J535" t="s">
        <v>1284</v>
      </c>
      <c r="K535">
        <v>59918.400000000001</v>
      </c>
      <c r="L535">
        <v>946.07999999999993</v>
      </c>
      <c r="M535">
        <v>227</v>
      </c>
    </row>
    <row r="536" spans="1:13" x14ac:dyDescent="0.25">
      <c r="A536">
        <v>533</v>
      </c>
      <c r="B536" t="s">
        <v>540</v>
      </c>
      <c r="C536" t="s">
        <v>1219</v>
      </c>
      <c r="D536" t="s">
        <v>1234</v>
      </c>
      <c r="E536">
        <v>716</v>
      </c>
      <c r="F536">
        <v>1459</v>
      </c>
      <c r="G536" t="s">
        <v>1263</v>
      </c>
      <c r="H536" s="2">
        <v>42990</v>
      </c>
      <c r="I536" s="2">
        <v>43013</v>
      </c>
      <c r="J536" t="s">
        <v>1285</v>
      </c>
      <c r="K536">
        <v>992411.8</v>
      </c>
      <c r="L536">
        <v>15669.66</v>
      </c>
      <c r="M536">
        <v>422825</v>
      </c>
    </row>
    <row r="537" spans="1:13" x14ac:dyDescent="0.25">
      <c r="A537">
        <v>534</v>
      </c>
      <c r="B537" t="s">
        <v>541</v>
      </c>
      <c r="C537" t="s">
        <v>1225</v>
      </c>
      <c r="D537" t="s">
        <v>1213</v>
      </c>
      <c r="E537">
        <v>70</v>
      </c>
      <c r="F537">
        <v>197</v>
      </c>
      <c r="G537" t="s">
        <v>1266</v>
      </c>
      <c r="H537" s="2">
        <v>42733</v>
      </c>
      <c r="I537" s="2">
        <v>42763</v>
      </c>
      <c r="J537" t="s">
        <v>1290</v>
      </c>
      <c r="K537">
        <v>13100.5</v>
      </c>
      <c r="L537">
        <v>206.85</v>
      </c>
      <c r="M537">
        <v>10627</v>
      </c>
    </row>
    <row r="538" spans="1:13" x14ac:dyDescent="0.25">
      <c r="A538">
        <v>535</v>
      </c>
      <c r="B538" t="s">
        <v>542</v>
      </c>
      <c r="C538" t="s">
        <v>1233</v>
      </c>
      <c r="D538" t="s">
        <v>1234</v>
      </c>
      <c r="E538">
        <v>878</v>
      </c>
      <c r="F538">
        <v>24</v>
      </c>
      <c r="G538" t="s">
        <v>1268</v>
      </c>
      <c r="H538" s="2">
        <v>42394</v>
      </c>
      <c r="I538" s="2">
        <v>42409</v>
      </c>
      <c r="J538" t="s">
        <v>1284</v>
      </c>
      <c r="K538">
        <v>20018.400000000001</v>
      </c>
      <c r="L538">
        <v>316.08</v>
      </c>
      <c r="M538">
        <v>18840</v>
      </c>
    </row>
    <row r="539" spans="1:13" x14ac:dyDescent="0.25">
      <c r="A539">
        <v>536</v>
      </c>
      <c r="B539" t="s">
        <v>543</v>
      </c>
      <c r="C539" t="s">
        <v>1226</v>
      </c>
      <c r="D539" t="s">
        <v>1234</v>
      </c>
      <c r="E539">
        <v>575</v>
      </c>
      <c r="F539">
        <v>44</v>
      </c>
      <c r="G539" t="s">
        <v>1266</v>
      </c>
      <c r="H539" s="2">
        <v>43126</v>
      </c>
      <c r="I539" s="2">
        <v>43150</v>
      </c>
      <c r="J539" t="s">
        <v>1290</v>
      </c>
      <c r="K539">
        <v>24035</v>
      </c>
      <c r="L539">
        <v>379.5</v>
      </c>
      <c r="M539">
        <v>12887</v>
      </c>
    </row>
    <row r="540" spans="1:13" x14ac:dyDescent="0.25">
      <c r="A540">
        <v>537</v>
      </c>
      <c r="B540" t="s">
        <v>544</v>
      </c>
      <c r="C540" t="s">
        <v>1239</v>
      </c>
      <c r="D540" t="s">
        <v>1234</v>
      </c>
      <c r="E540">
        <v>319</v>
      </c>
      <c r="F540">
        <v>242</v>
      </c>
      <c r="G540" t="s">
        <v>1271</v>
      </c>
      <c r="H540" s="2">
        <v>42705</v>
      </c>
      <c r="I540" s="2">
        <v>42730</v>
      </c>
      <c r="J540" t="s">
        <v>1282</v>
      </c>
      <c r="K540">
        <v>73338.100000000006</v>
      </c>
      <c r="L540">
        <v>1157.97</v>
      </c>
      <c r="M540">
        <v>54281</v>
      </c>
    </row>
    <row r="541" spans="1:13" x14ac:dyDescent="0.25">
      <c r="A541">
        <v>538</v>
      </c>
      <c r="B541" t="s">
        <v>545</v>
      </c>
      <c r="C541" t="s">
        <v>1228</v>
      </c>
      <c r="D541" t="s">
        <v>1213</v>
      </c>
      <c r="E541">
        <v>367</v>
      </c>
      <c r="F541">
        <v>122</v>
      </c>
      <c r="G541" t="s">
        <v>1263</v>
      </c>
      <c r="H541" s="2">
        <v>42872</v>
      </c>
      <c r="I541" s="2">
        <v>42893</v>
      </c>
      <c r="J541" t="s">
        <v>1283</v>
      </c>
      <c r="K541">
        <v>42535.3</v>
      </c>
      <c r="L541">
        <v>671.61</v>
      </c>
      <c r="M541">
        <v>10843</v>
      </c>
    </row>
    <row r="542" spans="1:13" x14ac:dyDescent="0.25">
      <c r="A542">
        <v>539</v>
      </c>
      <c r="B542" t="s">
        <v>546</v>
      </c>
      <c r="C542" t="s">
        <v>1225</v>
      </c>
      <c r="D542" t="s">
        <v>1213</v>
      </c>
      <c r="E542">
        <v>926</v>
      </c>
      <c r="F542">
        <v>192</v>
      </c>
      <c r="G542" t="s">
        <v>1266</v>
      </c>
      <c r="H542" s="2">
        <v>42949</v>
      </c>
      <c r="I542" s="2">
        <v>42969</v>
      </c>
      <c r="J542" t="s">
        <v>1284</v>
      </c>
      <c r="K542">
        <v>168902.39999999999</v>
      </c>
      <c r="L542">
        <v>2666.88</v>
      </c>
      <c r="M542">
        <v>41907</v>
      </c>
    </row>
    <row r="543" spans="1:13" x14ac:dyDescent="0.25">
      <c r="A543">
        <v>540</v>
      </c>
      <c r="B543" t="s">
        <v>547</v>
      </c>
      <c r="C543" t="s">
        <v>1236</v>
      </c>
      <c r="D543" t="s">
        <v>1234</v>
      </c>
      <c r="E543">
        <v>693</v>
      </c>
      <c r="F543">
        <v>107</v>
      </c>
      <c r="G543" t="s">
        <v>1269</v>
      </c>
      <c r="H543" s="2">
        <v>43150</v>
      </c>
      <c r="I543" s="2">
        <v>43168</v>
      </c>
      <c r="J543" t="s">
        <v>1284</v>
      </c>
      <c r="K543">
        <v>70443.45</v>
      </c>
      <c r="L543">
        <v>1112.2649999999999</v>
      </c>
      <c r="M543">
        <v>67170</v>
      </c>
    </row>
    <row r="544" spans="1:13" x14ac:dyDescent="0.25">
      <c r="A544">
        <v>541</v>
      </c>
      <c r="B544" t="s">
        <v>548</v>
      </c>
      <c r="C544" t="s">
        <v>1229</v>
      </c>
      <c r="D544" t="s">
        <v>1234</v>
      </c>
      <c r="E544">
        <v>427</v>
      </c>
      <c r="F544">
        <v>1290</v>
      </c>
      <c r="G544" t="s">
        <v>1272</v>
      </c>
      <c r="H544" s="2">
        <v>42585</v>
      </c>
      <c r="I544" s="2">
        <v>42618</v>
      </c>
      <c r="J544" t="s">
        <v>1282</v>
      </c>
      <c r="K544">
        <v>523288.5</v>
      </c>
      <c r="L544">
        <v>8262.4499999999989</v>
      </c>
      <c r="M544">
        <v>444031</v>
      </c>
    </row>
    <row r="545" spans="1:13" x14ac:dyDescent="0.25">
      <c r="A545">
        <v>542</v>
      </c>
      <c r="B545" t="s">
        <v>549</v>
      </c>
      <c r="C545" t="s">
        <v>1222</v>
      </c>
      <c r="D545" t="s">
        <v>1213</v>
      </c>
      <c r="E545">
        <v>745</v>
      </c>
      <c r="F545">
        <v>1005</v>
      </c>
      <c r="G545" t="s">
        <v>1265</v>
      </c>
      <c r="H545" s="2">
        <v>42868</v>
      </c>
      <c r="I545" s="2">
        <v>42880</v>
      </c>
      <c r="J545" t="s">
        <v>1283</v>
      </c>
      <c r="K545">
        <v>711288.75</v>
      </c>
      <c r="L545">
        <v>11230.875</v>
      </c>
      <c r="M545">
        <v>242402</v>
      </c>
    </row>
    <row r="546" spans="1:13" x14ac:dyDescent="0.25">
      <c r="A546">
        <v>543</v>
      </c>
      <c r="B546" t="s">
        <v>550</v>
      </c>
      <c r="C546" t="s">
        <v>1215</v>
      </c>
      <c r="D546" t="s">
        <v>1213</v>
      </c>
      <c r="E546">
        <v>613</v>
      </c>
      <c r="F546">
        <v>969</v>
      </c>
      <c r="G546" t="s">
        <v>1261</v>
      </c>
      <c r="H546" s="2">
        <v>42963</v>
      </c>
      <c r="I546" s="2">
        <v>42996</v>
      </c>
      <c r="J546" t="s">
        <v>1290</v>
      </c>
      <c r="K546">
        <v>564297.15</v>
      </c>
      <c r="L546">
        <v>8909.9549999999999</v>
      </c>
      <c r="M546">
        <v>252130</v>
      </c>
    </row>
    <row r="547" spans="1:13" x14ac:dyDescent="0.25">
      <c r="A547">
        <v>544</v>
      </c>
      <c r="B547" t="s">
        <v>551</v>
      </c>
      <c r="C547" t="s">
        <v>1214</v>
      </c>
      <c r="D547" t="s">
        <v>1213</v>
      </c>
      <c r="E547">
        <v>713</v>
      </c>
      <c r="F547">
        <v>707</v>
      </c>
      <c r="G547" t="s">
        <v>1260</v>
      </c>
      <c r="H547" s="2">
        <v>42726</v>
      </c>
      <c r="I547" s="2">
        <v>42756</v>
      </c>
      <c r="J547" t="s">
        <v>1284</v>
      </c>
      <c r="K547">
        <v>478886.45</v>
      </c>
      <c r="L547">
        <v>7561.3649999999998</v>
      </c>
      <c r="M547">
        <v>265137</v>
      </c>
    </row>
    <row r="548" spans="1:13" x14ac:dyDescent="0.25">
      <c r="A548">
        <v>545</v>
      </c>
      <c r="B548" t="s">
        <v>552</v>
      </c>
      <c r="C548" t="s">
        <v>1222</v>
      </c>
      <c r="D548" t="s">
        <v>1213</v>
      </c>
      <c r="E548">
        <v>448</v>
      </c>
      <c r="F548">
        <v>1053</v>
      </c>
      <c r="G548" t="s">
        <v>1265</v>
      </c>
      <c r="H548" s="2">
        <v>42810</v>
      </c>
      <c r="I548" s="2">
        <v>42824</v>
      </c>
      <c r="J548" t="s">
        <v>1283</v>
      </c>
      <c r="K548">
        <v>448156.8</v>
      </c>
      <c r="L548">
        <v>7076.16</v>
      </c>
      <c r="M548">
        <v>292145</v>
      </c>
    </row>
    <row r="549" spans="1:13" x14ac:dyDescent="0.25">
      <c r="A549">
        <v>546</v>
      </c>
      <c r="B549" t="s">
        <v>553</v>
      </c>
      <c r="C549" t="s">
        <v>1237</v>
      </c>
      <c r="D549" t="s">
        <v>1240</v>
      </c>
      <c r="E549">
        <v>983</v>
      </c>
      <c r="F549">
        <v>37</v>
      </c>
      <c r="G549" t="s">
        <v>1271</v>
      </c>
      <c r="H549" s="2">
        <v>42656</v>
      </c>
      <c r="I549" s="2">
        <v>42677</v>
      </c>
      <c r="J549" t="s">
        <v>1288</v>
      </c>
      <c r="K549">
        <v>34552.449999999997</v>
      </c>
      <c r="L549">
        <v>545.56499999999994</v>
      </c>
      <c r="M549">
        <v>21790</v>
      </c>
    </row>
    <row r="550" spans="1:13" x14ac:dyDescent="0.25">
      <c r="A550">
        <v>547</v>
      </c>
      <c r="B550" t="s">
        <v>554</v>
      </c>
      <c r="C550" t="s">
        <v>1221</v>
      </c>
      <c r="D550" t="s">
        <v>1234</v>
      </c>
      <c r="E550">
        <v>905</v>
      </c>
      <c r="F550">
        <v>292</v>
      </c>
      <c r="G550" t="s">
        <v>1264</v>
      </c>
      <c r="H550" s="2">
        <v>42753</v>
      </c>
      <c r="I550" s="2">
        <v>42776</v>
      </c>
      <c r="J550" t="s">
        <v>1283</v>
      </c>
      <c r="K550">
        <v>251047</v>
      </c>
      <c r="L550">
        <v>3963.8999999999996</v>
      </c>
      <c r="M550">
        <v>32484</v>
      </c>
    </row>
    <row r="551" spans="1:13" x14ac:dyDescent="0.25">
      <c r="A551">
        <v>548</v>
      </c>
      <c r="B551" t="s">
        <v>555</v>
      </c>
      <c r="C551" t="s">
        <v>1226</v>
      </c>
      <c r="D551" t="s">
        <v>1234</v>
      </c>
      <c r="E551">
        <v>333</v>
      </c>
      <c r="F551">
        <v>56</v>
      </c>
      <c r="G551" t="s">
        <v>1266</v>
      </c>
      <c r="H551" s="2">
        <v>43215</v>
      </c>
      <c r="I551" s="2">
        <v>43247</v>
      </c>
      <c r="J551" t="s">
        <v>1290</v>
      </c>
      <c r="K551">
        <v>17715.599999999999</v>
      </c>
      <c r="L551">
        <v>279.71999999999997</v>
      </c>
      <c r="M551">
        <v>3163</v>
      </c>
    </row>
    <row r="552" spans="1:13" x14ac:dyDescent="0.25">
      <c r="A552">
        <v>549</v>
      </c>
      <c r="B552" t="s">
        <v>556</v>
      </c>
      <c r="C552" t="s">
        <v>1218</v>
      </c>
      <c r="D552" t="s">
        <v>1213</v>
      </c>
      <c r="E552">
        <v>855</v>
      </c>
      <c r="F552">
        <v>1011</v>
      </c>
      <c r="G552" t="s">
        <v>1262</v>
      </c>
      <c r="H552" s="2">
        <v>42563</v>
      </c>
      <c r="I552" s="2">
        <v>42595</v>
      </c>
      <c r="J552" t="s">
        <v>1284</v>
      </c>
      <c r="K552">
        <v>821184.75</v>
      </c>
      <c r="L552">
        <v>12966.074999999999</v>
      </c>
      <c r="M552">
        <v>818186</v>
      </c>
    </row>
    <row r="553" spans="1:13" x14ac:dyDescent="0.25">
      <c r="A553">
        <v>550</v>
      </c>
      <c r="B553" t="s">
        <v>557</v>
      </c>
      <c r="C553" t="s">
        <v>1241</v>
      </c>
      <c r="D553" t="s">
        <v>1234</v>
      </c>
      <c r="E553">
        <v>526</v>
      </c>
      <c r="F553">
        <v>112</v>
      </c>
      <c r="G553" t="s">
        <v>1271</v>
      </c>
      <c r="H553" s="2">
        <v>42753</v>
      </c>
      <c r="I553" s="2">
        <v>42780</v>
      </c>
      <c r="J553" t="s">
        <v>1286</v>
      </c>
      <c r="K553">
        <v>55966.400000000001</v>
      </c>
      <c r="L553">
        <v>883.68</v>
      </c>
      <c r="M553">
        <v>9201</v>
      </c>
    </row>
    <row r="554" spans="1:13" x14ac:dyDescent="0.25">
      <c r="A554">
        <v>551</v>
      </c>
      <c r="B554" t="s">
        <v>558</v>
      </c>
      <c r="C554" t="s">
        <v>1214</v>
      </c>
      <c r="D554" t="s">
        <v>1213</v>
      </c>
      <c r="E554">
        <v>358</v>
      </c>
      <c r="F554">
        <v>773</v>
      </c>
      <c r="G554" t="s">
        <v>1260</v>
      </c>
      <c r="H554" s="2">
        <v>43228</v>
      </c>
      <c r="I554" s="2">
        <v>43248</v>
      </c>
      <c r="J554" t="s">
        <v>1284</v>
      </c>
      <c r="K554">
        <v>262897.3</v>
      </c>
      <c r="L554">
        <v>4151.01</v>
      </c>
      <c r="M554">
        <v>140153</v>
      </c>
    </row>
    <row r="555" spans="1:13" x14ac:dyDescent="0.25">
      <c r="A555">
        <v>552</v>
      </c>
      <c r="B555" t="s">
        <v>559</v>
      </c>
      <c r="C555" t="s">
        <v>1231</v>
      </c>
      <c r="D555" t="s">
        <v>1213</v>
      </c>
      <c r="E555">
        <v>352</v>
      </c>
      <c r="F555">
        <v>225</v>
      </c>
      <c r="G555" t="s">
        <v>1263</v>
      </c>
      <c r="H555" s="2">
        <v>42517</v>
      </c>
      <c r="I555" s="2">
        <v>42539</v>
      </c>
      <c r="J555" t="s">
        <v>1290</v>
      </c>
      <c r="K555">
        <v>75240</v>
      </c>
      <c r="L555">
        <v>1188</v>
      </c>
      <c r="M555">
        <v>23843</v>
      </c>
    </row>
    <row r="556" spans="1:13" x14ac:dyDescent="0.25">
      <c r="A556">
        <v>553</v>
      </c>
      <c r="B556" t="s">
        <v>560</v>
      </c>
      <c r="C556" t="s">
        <v>1231</v>
      </c>
      <c r="D556" t="s">
        <v>1213</v>
      </c>
      <c r="E556">
        <v>646</v>
      </c>
      <c r="F556">
        <v>179</v>
      </c>
      <c r="G556" t="s">
        <v>1263</v>
      </c>
      <c r="H556" s="2">
        <v>43139</v>
      </c>
      <c r="I556" s="2">
        <v>43167</v>
      </c>
      <c r="J556" t="s">
        <v>1285</v>
      </c>
      <c r="K556">
        <v>109852.3</v>
      </c>
      <c r="L556">
        <v>1734.51</v>
      </c>
      <c r="M556">
        <v>25622</v>
      </c>
    </row>
    <row r="557" spans="1:13" x14ac:dyDescent="0.25">
      <c r="A557">
        <v>554</v>
      </c>
      <c r="B557" t="s">
        <v>561</v>
      </c>
      <c r="C557" t="s">
        <v>1230</v>
      </c>
      <c r="D557" t="s">
        <v>1234</v>
      </c>
      <c r="E557">
        <v>74</v>
      </c>
      <c r="F557">
        <v>143</v>
      </c>
      <c r="G557" t="s">
        <v>1272</v>
      </c>
      <c r="H557" s="2">
        <v>42897</v>
      </c>
      <c r="I557" s="2">
        <v>42910</v>
      </c>
      <c r="J557" t="s">
        <v>1286</v>
      </c>
      <c r="K557">
        <v>10052.9</v>
      </c>
      <c r="L557">
        <v>158.72999999999999</v>
      </c>
      <c r="M557">
        <v>7052</v>
      </c>
    </row>
    <row r="558" spans="1:13" x14ac:dyDescent="0.25">
      <c r="A558">
        <v>555</v>
      </c>
      <c r="B558" t="s">
        <v>562</v>
      </c>
      <c r="C558" t="s">
        <v>1219</v>
      </c>
      <c r="D558" t="s">
        <v>1234</v>
      </c>
      <c r="E558">
        <v>764</v>
      </c>
      <c r="F558">
        <v>1432</v>
      </c>
      <c r="G558" t="s">
        <v>1263</v>
      </c>
      <c r="H558" s="2">
        <v>42610</v>
      </c>
      <c r="I558" s="2">
        <v>42623</v>
      </c>
      <c r="J558" t="s">
        <v>1284</v>
      </c>
      <c r="K558">
        <v>1039345.6</v>
      </c>
      <c r="L558">
        <v>16410.72</v>
      </c>
      <c r="M558">
        <v>1005320</v>
      </c>
    </row>
    <row r="559" spans="1:13" x14ac:dyDescent="0.25">
      <c r="A559">
        <v>556</v>
      </c>
      <c r="B559" t="s">
        <v>563</v>
      </c>
      <c r="C559" t="s">
        <v>1221</v>
      </c>
      <c r="D559" t="s">
        <v>1234</v>
      </c>
      <c r="E559">
        <v>699</v>
      </c>
      <c r="F559">
        <v>305</v>
      </c>
      <c r="G559" t="s">
        <v>1264</v>
      </c>
      <c r="H559" s="2">
        <v>43151</v>
      </c>
      <c r="I559" s="2">
        <v>43174</v>
      </c>
      <c r="J559" t="s">
        <v>1282</v>
      </c>
      <c r="K559">
        <v>202535.25</v>
      </c>
      <c r="L559">
        <v>3197.9249999999997</v>
      </c>
      <c r="M559">
        <v>113053</v>
      </c>
    </row>
    <row r="560" spans="1:13" x14ac:dyDescent="0.25">
      <c r="A560">
        <v>557</v>
      </c>
      <c r="B560" t="s">
        <v>564</v>
      </c>
      <c r="C560" t="s">
        <v>1232</v>
      </c>
      <c r="D560" t="s">
        <v>1213</v>
      </c>
      <c r="E560">
        <v>842</v>
      </c>
      <c r="F560">
        <v>53</v>
      </c>
      <c r="G560" t="s">
        <v>1263</v>
      </c>
      <c r="H560" s="2">
        <v>42938</v>
      </c>
      <c r="I560" s="2">
        <v>42959</v>
      </c>
      <c r="J560" t="s">
        <v>1282</v>
      </c>
      <c r="K560">
        <v>42394.7</v>
      </c>
      <c r="L560">
        <v>669.39</v>
      </c>
      <c r="M560">
        <v>13016</v>
      </c>
    </row>
    <row r="561" spans="1:13" x14ac:dyDescent="0.25">
      <c r="A561">
        <v>558</v>
      </c>
      <c r="B561" t="s">
        <v>565</v>
      </c>
      <c r="C561" t="s">
        <v>1222</v>
      </c>
      <c r="D561" t="s">
        <v>1213</v>
      </c>
      <c r="E561">
        <v>425</v>
      </c>
      <c r="F561">
        <v>1019</v>
      </c>
      <c r="G561" t="s">
        <v>1265</v>
      </c>
      <c r="H561" s="2">
        <v>43174</v>
      </c>
      <c r="I561" s="2">
        <v>43187</v>
      </c>
      <c r="J561" t="s">
        <v>1286</v>
      </c>
      <c r="K561">
        <v>411421.25</v>
      </c>
      <c r="L561">
        <v>6496.125</v>
      </c>
      <c r="M561">
        <v>178867</v>
      </c>
    </row>
    <row r="562" spans="1:13" x14ac:dyDescent="0.25">
      <c r="A562">
        <v>559</v>
      </c>
      <c r="B562" t="s">
        <v>566</v>
      </c>
      <c r="C562" t="s">
        <v>1215</v>
      </c>
      <c r="D562" t="s">
        <v>1213</v>
      </c>
      <c r="E562">
        <v>869</v>
      </c>
      <c r="F562">
        <v>808</v>
      </c>
      <c r="G562" t="s">
        <v>1261</v>
      </c>
      <c r="H562" s="2">
        <v>42743</v>
      </c>
      <c r="I562" s="2">
        <v>42774</v>
      </c>
      <c r="J562" t="s">
        <v>1282</v>
      </c>
      <c r="K562">
        <v>667044.4</v>
      </c>
      <c r="L562">
        <v>10532.279999999999</v>
      </c>
      <c r="M562">
        <v>112134</v>
      </c>
    </row>
    <row r="563" spans="1:13" x14ac:dyDescent="0.25">
      <c r="A563">
        <v>560</v>
      </c>
      <c r="B563" t="s">
        <v>567</v>
      </c>
      <c r="C563" t="s">
        <v>1236</v>
      </c>
      <c r="D563" t="s">
        <v>1234</v>
      </c>
      <c r="E563">
        <v>506</v>
      </c>
      <c r="F563">
        <v>104</v>
      </c>
      <c r="G563" t="s">
        <v>1269</v>
      </c>
      <c r="H563" s="2">
        <v>42445</v>
      </c>
      <c r="I563" s="2">
        <v>42463</v>
      </c>
      <c r="J563" t="s">
        <v>1282</v>
      </c>
      <c r="K563">
        <v>49992.800000000003</v>
      </c>
      <c r="L563">
        <v>789.36</v>
      </c>
      <c r="M563">
        <v>7727</v>
      </c>
    </row>
    <row r="564" spans="1:13" x14ac:dyDescent="0.25">
      <c r="A564">
        <v>561</v>
      </c>
      <c r="B564" t="s">
        <v>568</v>
      </c>
      <c r="C564" t="s">
        <v>1223</v>
      </c>
      <c r="D564" t="s">
        <v>1234</v>
      </c>
      <c r="E564">
        <v>692</v>
      </c>
      <c r="F564">
        <v>875</v>
      </c>
      <c r="G564" t="s">
        <v>1263</v>
      </c>
      <c r="H564" s="2">
        <v>43152</v>
      </c>
      <c r="I564" s="2">
        <v>43172</v>
      </c>
      <c r="J564" t="s">
        <v>1284</v>
      </c>
      <c r="K564">
        <v>575225</v>
      </c>
      <c r="L564">
        <v>9082.5</v>
      </c>
      <c r="M564">
        <v>271506</v>
      </c>
    </row>
    <row r="565" spans="1:13" x14ac:dyDescent="0.25">
      <c r="A565">
        <v>562</v>
      </c>
      <c r="B565" t="s">
        <v>569</v>
      </c>
      <c r="C565" t="s">
        <v>1238</v>
      </c>
      <c r="D565" t="s">
        <v>1240</v>
      </c>
      <c r="E565">
        <v>383</v>
      </c>
      <c r="F565">
        <v>15</v>
      </c>
      <c r="G565" t="s">
        <v>1270</v>
      </c>
      <c r="H565" s="2">
        <v>42964</v>
      </c>
      <c r="I565" s="2">
        <v>42999</v>
      </c>
      <c r="J565" t="s">
        <v>1283</v>
      </c>
      <c r="K565">
        <v>5457.75</v>
      </c>
      <c r="L565">
        <v>86.174999999999997</v>
      </c>
      <c r="M565">
        <v>2310</v>
      </c>
    </row>
    <row r="566" spans="1:13" x14ac:dyDescent="0.25">
      <c r="A566">
        <v>563</v>
      </c>
      <c r="B566" t="s">
        <v>570</v>
      </c>
      <c r="C566" t="s">
        <v>1214</v>
      </c>
      <c r="D566" t="s">
        <v>1213</v>
      </c>
      <c r="E566">
        <v>817</v>
      </c>
      <c r="F566">
        <v>681</v>
      </c>
      <c r="G566" t="s">
        <v>1260</v>
      </c>
      <c r="H566" s="2">
        <v>42488</v>
      </c>
      <c r="I566" s="2">
        <v>42519</v>
      </c>
      <c r="J566" t="s">
        <v>1285</v>
      </c>
      <c r="K566">
        <v>528558.15</v>
      </c>
      <c r="L566">
        <v>8345.6549999999988</v>
      </c>
      <c r="M566">
        <v>10392</v>
      </c>
    </row>
    <row r="567" spans="1:13" x14ac:dyDescent="0.25">
      <c r="A567">
        <v>564</v>
      </c>
      <c r="B567" t="s">
        <v>571</v>
      </c>
      <c r="C567" t="s">
        <v>1221</v>
      </c>
      <c r="D567" t="s">
        <v>1234</v>
      </c>
      <c r="E567">
        <v>257</v>
      </c>
      <c r="F567">
        <v>336</v>
      </c>
      <c r="G567" t="s">
        <v>1264</v>
      </c>
      <c r="H567" s="2">
        <v>42449</v>
      </c>
      <c r="I567" s="2">
        <v>42460</v>
      </c>
      <c r="J567" t="s">
        <v>1290</v>
      </c>
      <c r="K567">
        <v>82034.399999999994</v>
      </c>
      <c r="L567">
        <v>1295.28</v>
      </c>
      <c r="M567">
        <v>77987</v>
      </c>
    </row>
    <row r="568" spans="1:13" x14ac:dyDescent="0.25">
      <c r="A568">
        <v>565</v>
      </c>
      <c r="B568" t="s">
        <v>572</v>
      </c>
      <c r="C568" t="s">
        <v>1220</v>
      </c>
      <c r="D568" t="s">
        <v>1213</v>
      </c>
      <c r="E568">
        <v>70</v>
      </c>
      <c r="F568">
        <v>618</v>
      </c>
      <c r="G568" t="s">
        <v>1260</v>
      </c>
      <c r="H568" s="2">
        <v>42952</v>
      </c>
      <c r="I568" s="2">
        <v>42977</v>
      </c>
      <c r="J568" t="s">
        <v>1286</v>
      </c>
      <c r="K568">
        <v>41097</v>
      </c>
      <c r="L568">
        <v>648.9</v>
      </c>
      <c r="M568">
        <v>15223</v>
      </c>
    </row>
    <row r="569" spans="1:13" x14ac:dyDescent="0.25">
      <c r="A569">
        <v>566</v>
      </c>
      <c r="B569" t="s">
        <v>573</v>
      </c>
      <c r="C569" t="s">
        <v>1220</v>
      </c>
      <c r="D569" t="s">
        <v>1213</v>
      </c>
      <c r="E569">
        <v>856</v>
      </c>
      <c r="F569">
        <v>655</v>
      </c>
      <c r="G569" t="s">
        <v>1260</v>
      </c>
      <c r="H569" s="2">
        <v>43200</v>
      </c>
      <c r="I569" s="2">
        <v>43216</v>
      </c>
      <c r="J569" t="s">
        <v>1283</v>
      </c>
      <c r="K569">
        <v>532646</v>
      </c>
      <c r="L569">
        <v>8410.1999999999989</v>
      </c>
      <c r="M569">
        <v>282292</v>
      </c>
    </row>
    <row r="570" spans="1:13" x14ac:dyDescent="0.25">
      <c r="A570">
        <v>567</v>
      </c>
      <c r="B570" t="s">
        <v>574</v>
      </c>
      <c r="C570" t="s">
        <v>1239</v>
      </c>
      <c r="D570" t="s">
        <v>1234</v>
      </c>
      <c r="E570">
        <v>276</v>
      </c>
      <c r="F570">
        <v>221</v>
      </c>
      <c r="G570" t="s">
        <v>1271</v>
      </c>
      <c r="H570" s="2">
        <v>42924</v>
      </c>
      <c r="I570" s="2">
        <v>42943</v>
      </c>
      <c r="J570" t="s">
        <v>1283</v>
      </c>
      <c r="K570">
        <v>57946.2</v>
      </c>
      <c r="L570">
        <v>914.93999999999994</v>
      </c>
      <c r="M570">
        <v>20070</v>
      </c>
    </row>
    <row r="571" spans="1:13" x14ac:dyDescent="0.25">
      <c r="A571">
        <v>568</v>
      </c>
      <c r="B571" t="s">
        <v>575</v>
      </c>
      <c r="C571" t="s">
        <v>1231</v>
      </c>
      <c r="D571" t="s">
        <v>1213</v>
      </c>
      <c r="E571">
        <v>769</v>
      </c>
      <c r="F571">
        <v>189</v>
      </c>
      <c r="G571" t="s">
        <v>1263</v>
      </c>
      <c r="H571" s="2">
        <v>43135</v>
      </c>
      <c r="I571" s="2">
        <v>43156</v>
      </c>
      <c r="J571" t="s">
        <v>1284</v>
      </c>
      <c r="K571">
        <v>138073.95000000001</v>
      </c>
      <c r="L571">
        <v>2180.1149999999998</v>
      </c>
      <c r="M571">
        <v>121388</v>
      </c>
    </row>
    <row r="572" spans="1:13" x14ac:dyDescent="0.25">
      <c r="A572">
        <v>569</v>
      </c>
      <c r="B572" t="s">
        <v>576</v>
      </c>
      <c r="C572" t="s">
        <v>1219</v>
      </c>
      <c r="D572" t="s">
        <v>1234</v>
      </c>
      <c r="E572">
        <v>986</v>
      </c>
      <c r="F572">
        <v>1339</v>
      </c>
      <c r="G572" t="s">
        <v>1263</v>
      </c>
      <c r="H572" s="2">
        <v>42878</v>
      </c>
      <c r="I572" s="2">
        <v>42889</v>
      </c>
      <c r="J572" t="s">
        <v>1282</v>
      </c>
      <c r="K572">
        <v>1254241.3</v>
      </c>
      <c r="L572">
        <v>19803.809999999998</v>
      </c>
      <c r="M572">
        <v>710091</v>
      </c>
    </row>
    <row r="573" spans="1:13" x14ac:dyDescent="0.25">
      <c r="A573">
        <v>570</v>
      </c>
      <c r="B573" t="s">
        <v>577</v>
      </c>
      <c r="C573" t="s">
        <v>1214</v>
      </c>
      <c r="D573" t="s">
        <v>1213</v>
      </c>
      <c r="E573">
        <v>391</v>
      </c>
      <c r="F573">
        <v>621</v>
      </c>
      <c r="G573" t="s">
        <v>1260</v>
      </c>
      <c r="H573" s="2">
        <v>42798</v>
      </c>
      <c r="I573" s="2">
        <v>42825</v>
      </c>
      <c r="J573" t="s">
        <v>1286</v>
      </c>
      <c r="K573">
        <v>230670.45</v>
      </c>
      <c r="L573">
        <v>3642.165</v>
      </c>
      <c r="M573">
        <v>18902</v>
      </c>
    </row>
    <row r="574" spans="1:13" x14ac:dyDescent="0.25">
      <c r="A574">
        <v>571</v>
      </c>
      <c r="B574" t="s">
        <v>578</v>
      </c>
      <c r="C574" t="s">
        <v>1229</v>
      </c>
      <c r="D574" t="s">
        <v>1234</v>
      </c>
      <c r="E574">
        <v>359</v>
      </c>
      <c r="F574">
        <v>1072</v>
      </c>
      <c r="G574" t="s">
        <v>1272</v>
      </c>
      <c r="H574" s="2">
        <v>42773</v>
      </c>
      <c r="I574" s="2">
        <v>42783</v>
      </c>
      <c r="J574" t="s">
        <v>1284</v>
      </c>
      <c r="K574">
        <v>365605.6</v>
      </c>
      <c r="L574">
        <v>5772.7199999999993</v>
      </c>
      <c r="M574">
        <v>60102</v>
      </c>
    </row>
    <row r="575" spans="1:13" x14ac:dyDescent="0.25">
      <c r="A575">
        <v>572</v>
      </c>
      <c r="B575" t="s">
        <v>579</v>
      </c>
      <c r="C575" t="s">
        <v>1214</v>
      </c>
      <c r="D575" t="s">
        <v>1213</v>
      </c>
      <c r="E575">
        <v>897</v>
      </c>
      <c r="F575">
        <v>734</v>
      </c>
      <c r="G575" t="s">
        <v>1260</v>
      </c>
      <c r="H575" s="2">
        <v>42813</v>
      </c>
      <c r="I575" s="2">
        <v>42835</v>
      </c>
      <c r="J575" t="s">
        <v>1282</v>
      </c>
      <c r="K575">
        <v>625478.1</v>
      </c>
      <c r="L575">
        <v>9875.9699999999993</v>
      </c>
      <c r="M575">
        <v>621445</v>
      </c>
    </row>
    <row r="576" spans="1:13" x14ac:dyDescent="0.25">
      <c r="A576">
        <v>573</v>
      </c>
      <c r="B576" t="s">
        <v>580</v>
      </c>
      <c r="C576" t="s">
        <v>1236</v>
      </c>
      <c r="D576" t="s">
        <v>1234</v>
      </c>
      <c r="E576">
        <v>811</v>
      </c>
      <c r="F576">
        <v>100</v>
      </c>
      <c r="G576" t="s">
        <v>1269</v>
      </c>
      <c r="H576" s="2">
        <v>42899</v>
      </c>
      <c r="I576" s="2">
        <v>42910</v>
      </c>
      <c r="J576" t="s">
        <v>1282</v>
      </c>
      <c r="K576">
        <v>77045</v>
      </c>
      <c r="L576">
        <v>1216.5</v>
      </c>
      <c r="M576">
        <v>67653</v>
      </c>
    </row>
    <row r="577" spans="1:13" x14ac:dyDescent="0.25">
      <c r="A577">
        <v>574</v>
      </c>
      <c r="B577" t="s">
        <v>581</v>
      </c>
      <c r="C577" t="s">
        <v>1230</v>
      </c>
      <c r="D577" t="s">
        <v>1234</v>
      </c>
      <c r="E577">
        <v>372</v>
      </c>
      <c r="F577">
        <v>144</v>
      </c>
      <c r="G577" t="s">
        <v>1272</v>
      </c>
      <c r="H577" s="2">
        <v>43246</v>
      </c>
      <c r="I577" s="2">
        <v>43273</v>
      </c>
      <c r="J577" t="s">
        <v>1282</v>
      </c>
      <c r="K577">
        <v>50889.599999999999</v>
      </c>
      <c r="L577">
        <v>803.52</v>
      </c>
      <c r="M577">
        <v>31335</v>
      </c>
    </row>
    <row r="578" spans="1:13" x14ac:dyDescent="0.25">
      <c r="A578">
        <v>575</v>
      </c>
      <c r="B578" t="s">
        <v>582</v>
      </c>
      <c r="C578" t="s">
        <v>1220</v>
      </c>
      <c r="D578" t="s">
        <v>1213</v>
      </c>
      <c r="E578">
        <v>209</v>
      </c>
      <c r="F578">
        <v>541</v>
      </c>
      <c r="G578" t="s">
        <v>1260</v>
      </c>
      <c r="H578" s="2">
        <v>42831</v>
      </c>
      <c r="I578" s="2">
        <v>42841</v>
      </c>
      <c r="J578" t="s">
        <v>1284</v>
      </c>
      <c r="K578">
        <v>107415.55</v>
      </c>
      <c r="L578">
        <v>1696.0349999999999</v>
      </c>
      <c r="M578">
        <v>88637</v>
      </c>
    </row>
    <row r="579" spans="1:13" x14ac:dyDescent="0.25">
      <c r="A579">
        <v>576</v>
      </c>
      <c r="B579" t="s">
        <v>583</v>
      </c>
      <c r="C579" t="s">
        <v>1222</v>
      </c>
      <c r="D579" t="s">
        <v>1213</v>
      </c>
      <c r="E579">
        <v>380</v>
      </c>
      <c r="F579">
        <v>1039</v>
      </c>
      <c r="G579" t="s">
        <v>1265</v>
      </c>
      <c r="H579" s="2">
        <v>43126</v>
      </c>
      <c r="I579" s="2">
        <v>43149</v>
      </c>
      <c r="J579" t="s">
        <v>1282</v>
      </c>
      <c r="K579">
        <v>375079</v>
      </c>
      <c r="L579">
        <v>5922.3</v>
      </c>
      <c r="M579">
        <v>217536</v>
      </c>
    </row>
    <row r="580" spans="1:13" x14ac:dyDescent="0.25">
      <c r="A580">
        <v>577</v>
      </c>
      <c r="B580" t="s">
        <v>584</v>
      </c>
      <c r="C580" t="s">
        <v>1231</v>
      </c>
      <c r="D580" t="s">
        <v>1213</v>
      </c>
      <c r="E580">
        <v>460</v>
      </c>
      <c r="F580">
        <v>222</v>
      </c>
      <c r="G580" t="s">
        <v>1263</v>
      </c>
      <c r="H580" s="2">
        <v>43162</v>
      </c>
      <c r="I580" s="2">
        <v>43175</v>
      </c>
      <c r="J580" t="s">
        <v>1288</v>
      </c>
      <c r="K580">
        <v>97014</v>
      </c>
      <c r="L580">
        <v>1531.8</v>
      </c>
      <c r="M580">
        <v>31268</v>
      </c>
    </row>
    <row r="581" spans="1:13" x14ac:dyDescent="0.25">
      <c r="A581">
        <v>578</v>
      </c>
      <c r="B581" t="s">
        <v>585</v>
      </c>
      <c r="C581" t="s">
        <v>1228</v>
      </c>
      <c r="D581" t="s">
        <v>1213</v>
      </c>
      <c r="E581">
        <v>690</v>
      </c>
      <c r="F581">
        <v>132</v>
      </c>
      <c r="G581" t="s">
        <v>1263</v>
      </c>
      <c r="H581" s="2">
        <v>42770</v>
      </c>
      <c r="I581" s="2">
        <v>42793</v>
      </c>
      <c r="J581" t="s">
        <v>1285</v>
      </c>
      <c r="K581">
        <v>86526</v>
      </c>
      <c r="L581">
        <v>1366.2</v>
      </c>
      <c r="M581">
        <v>11766</v>
      </c>
    </row>
    <row r="582" spans="1:13" x14ac:dyDescent="0.25">
      <c r="A582">
        <v>579</v>
      </c>
      <c r="B582" t="s">
        <v>586</v>
      </c>
      <c r="C582" t="s">
        <v>1223</v>
      </c>
      <c r="D582" t="s">
        <v>1234</v>
      </c>
      <c r="E582">
        <v>303</v>
      </c>
      <c r="F582">
        <v>898</v>
      </c>
      <c r="G582" t="s">
        <v>1263</v>
      </c>
      <c r="H582" s="2">
        <v>42777</v>
      </c>
      <c r="I582" s="2">
        <v>42804</v>
      </c>
      <c r="J582" t="s">
        <v>1286</v>
      </c>
      <c r="K582">
        <v>258489.3</v>
      </c>
      <c r="L582">
        <v>4081.41</v>
      </c>
      <c r="M582">
        <v>202411</v>
      </c>
    </row>
    <row r="583" spans="1:13" x14ac:dyDescent="0.25">
      <c r="A583">
        <v>580</v>
      </c>
      <c r="B583" t="s">
        <v>587</v>
      </c>
      <c r="C583" t="s">
        <v>1221</v>
      </c>
      <c r="D583" t="s">
        <v>1234</v>
      </c>
      <c r="E583">
        <v>825</v>
      </c>
      <c r="F583">
        <v>322</v>
      </c>
      <c r="G583" t="s">
        <v>1264</v>
      </c>
      <c r="H583" s="2">
        <v>43128</v>
      </c>
      <c r="I583" s="2">
        <v>43159</v>
      </c>
      <c r="J583" t="s">
        <v>1284</v>
      </c>
      <c r="K583">
        <v>252367.5</v>
      </c>
      <c r="L583">
        <v>3984.75</v>
      </c>
      <c r="M583">
        <v>144742</v>
      </c>
    </row>
    <row r="584" spans="1:13" x14ac:dyDescent="0.25">
      <c r="A584">
        <v>581</v>
      </c>
      <c r="B584" t="s">
        <v>588</v>
      </c>
      <c r="C584" t="s">
        <v>1223</v>
      </c>
      <c r="D584" t="s">
        <v>1234</v>
      </c>
      <c r="E584">
        <v>527</v>
      </c>
      <c r="F584">
        <v>945</v>
      </c>
      <c r="G584" t="s">
        <v>1263</v>
      </c>
      <c r="H584" s="2">
        <v>43042</v>
      </c>
      <c r="I584" s="2">
        <v>43057</v>
      </c>
      <c r="J584" t="s">
        <v>1282</v>
      </c>
      <c r="K584">
        <v>473114.25</v>
      </c>
      <c r="L584">
        <v>7470.2249999999995</v>
      </c>
      <c r="M584">
        <v>170484</v>
      </c>
    </row>
    <row r="585" spans="1:13" x14ac:dyDescent="0.25">
      <c r="A585">
        <v>582</v>
      </c>
      <c r="B585" t="s">
        <v>589</v>
      </c>
      <c r="C585" t="s">
        <v>1222</v>
      </c>
      <c r="D585" t="s">
        <v>1213</v>
      </c>
      <c r="E585">
        <v>412</v>
      </c>
      <c r="F585">
        <v>868</v>
      </c>
      <c r="G585" t="s">
        <v>1265</v>
      </c>
      <c r="H585" s="2">
        <v>42454</v>
      </c>
      <c r="I585" s="2">
        <v>42489</v>
      </c>
      <c r="J585" t="s">
        <v>1285</v>
      </c>
      <c r="K585">
        <v>339735.2</v>
      </c>
      <c r="L585">
        <v>5364.24</v>
      </c>
      <c r="M585">
        <v>190330</v>
      </c>
    </row>
    <row r="586" spans="1:13" x14ac:dyDescent="0.25">
      <c r="A586">
        <v>583</v>
      </c>
      <c r="B586" t="s">
        <v>590</v>
      </c>
      <c r="C586" t="s">
        <v>1237</v>
      </c>
      <c r="D586" t="s">
        <v>1240</v>
      </c>
      <c r="E586">
        <v>815</v>
      </c>
      <c r="F586">
        <v>31</v>
      </c>
      <c r="G586" t="s">
        <v>1271</v>
      </c>
      <c r="H586" s="2">
        <v>42553</v>
      </c>
      <c r="I586" s="2">
        <v>42586</v>
      </c>
      <c r="J586" t="s">
        <v>1284</v>
      </c>
      <c r="K586">
        <v>24001.75</v>
      </c>
      <c r="L586">
        <v>378.97499999999997</v>
      </c>
      <c r="M586">
        <v>7382</v>
      </c>
    </row>
    <row r="587" spans="1:13" x14ac:dyDescent="0.25">
      <c r="A587">
        <v>584</v>
      </c>
      <c r="B587" t="s">
        <v>591</v>
      </c>
      <c r="C587" t="s">
        <v>1214</v>
      </c>
      <c r="D587" t="s">
        <v>1213</v>
      </c>
      <c r="E587">
        <v>281</v>
      </c>
      <c r="F587">
        <v>641</v>
      </c>
      <c r="G587" t="s">
        <v>1260</v>
      </c>
      <c r="H587" s="2">
        <v>42448</v>
      </c>
      <c r="I587" s="2">
        <v>42470</v>
      </c>
      <c r="J587" t="s">
        <v>1286</v>
      </c>
      <c r="K587">
        <v>171114.95</v>
      </c>
      <c r="L587">
        <v>2701.8150000000001</v>
      </c>
      <c r="M587">
        <v>16881</v>
      </c>
    </row>
    <row r="588" spans="1:13" x14ac:dyDescent="0.25">
      <c r="A588">
        <v>585</v>
      </c>
      <c r="B588" t="s">
        <v>592</v>
      </c>
      <c r="C588" t="s">
        <v>1231</v>
      </c>
      <c r="D588" t="s">
        <v>1213</v>
      </c>
      <c r="E588">
        <v>396</v>
      </c>
      <c r="F588">
        <v>181</v>
      </c>
      <c r="G588" t="s">
        <v>1263</v>
      </c>
      <c r="H588" s="2">
        <v>42625</v>
      </c>
      <c r="I588" s="2">
        <v>42645</v>
      </c>
      <c r="J588" t="s">
        <v>1288</v>
      </c>
      <c r="K588">
        <v>68092.2</v>
      </c>
      <c r="L588">
        <v>1075.1399999999999</v>
      </c>
      <c r="M588">
        <v>54219</v>
      </c>
    </row>
    <row r="589" spans="1:13" x14ac:dyDescent="0.25">
      <c r="A589">
        <v>586</v>
      </c>
      <c r="B589" t="s">
        <v>593</v>
      </c>
      <c r="C589" t="s">
        <v>1219</v>
      </c>
      <c r="D589" t="s">
        <v>1234</v>
      </c>
      <c r="E589">
        <v>226</v>
      </c>
      <c r="F589">
        <v>1403</v>
      </c>
      <c r="G589" t="s">
        <v>1263</v>
      </c>
      <c r="H589" s="2">
        <v>42812</v>
      </c>
      <c r="I589" s="2">
        <v>42834</v>
      </c>
      <c r="J589" t="s">
        <v>1284</v>
      </c>
      <c r="K589">
        <v>301224.09999999998</v>
      </c>
      <c r="L589">
        <v>4756.17</v>
      </c>
      <c r="M589">
        <v>191085</v>
      </c>
    </row>
    <row r="590" spans="1:13" x14ac:dyDescent="0.25">
      <c r="A590">
        <v>587</v>
      </c>
      <c r="B590" t="s">
        <v>594</v>
      </c>
      <c r="C590" t="s">
        <v>1239</v>
      </c>
      <c r="D590" t="s">
        <v>1234</v>
      </c>
      <c r="E590">
        <v>730</v>
      </c>
      <c r="F590">
        <v>254</v>
      </c>
      <c r="G590" t="s">
        <v>1271</v>
      </c>
      <c r="H590" s="2">
        <v>43075</v>
      </c>
      <c r="I590" s="2">
        <v>43089</v>
      </c>
      <c r="J590" t="s">
        <v>1289</v>
      </c>
      <c r="K590">
        <v>176149</v>
      </c>
      <c r="L590">
        <v>2781.2999999999997</v>
      </c>
      <c r="M590">
        <v>79119</v>
      </c>
    </row>
    <row r="591" spans="1:13" x14ac:dyDescent="0.25">
      <c r="A591">
        <v>588</v>
      </c>
      <c r="B591" t="s">
        <v>595</v>
      </c>
      <c r="C591" t="s">
        <v>1221</v>
      </c>
      <c r="D591" t="s">
        <v>1234</v>
      </c>
      <c r="E591">
        <v>729</v>
      </c>
      <c r="F591">
        <v>303</v>
      </c>
      <c r="G591" t="s">
        <v>1264</v>
      </c>
      <c r="H591" s="2">
        <v>42407</v>
      </c>
      <c r="I591" s="2">
        <v>42428</v>
      </c>
      <c r="J591" t="s">
        <v>1283</v>
      </c>
      <c r="K591">
        <v>209842.65</v>
      </c>
      <c r="L591">
        <v>3313.3049999999998</v>
      </c>
      <c r="M591">
        <v>63739</v>
      </c>
    </row>
    <row r="592" spans="1:13" x14ac:dyDescent="0.25">
      <c r="A592">
        <v>589</v>
      </c>
      <c r="B592" t="s">
        <v>596</v>
      </c>
      <c r="C592" t="s">
        <v>1218</v>
      </c>
      <c r="D592" t="s">
        <v>1213</v>
      </c>
      <c r="E592">
        <v>114</v>
      </c>
      <c r="F592">
        <v>879</v>
      </c>
      <c r="G592" t="s">
        <v>1262</v>
      </c>
      <c r="H592" s="2">
        <v>42814</v>
      </c>
      <c r="I592" s="2">
        <v>42831</v>
      </c>
      <c r="J592" t="s">
        <v>1282</v>
      </c>
      <c r="K592">
        <v>95195.7</v>
      </c>
      <c r="L592">
        <v>1503.09</v>
      </c>
      <c r="M592">
        <v>86990</v>
      </c>
    </row>
    <row r="593" spans="1:13" x14ac:dyDescent="0.25">
      <c r="A593">
        <v>590</v>
      </c>
      <c r="B593" t="s">
        <v>597</v>
      </c>
      <c r="C593" t="s">
        <v>1229</v>
      </c>
      <c r="D593" t="s">
        <v>1234</v>
      </c>
      <c r="E593">
        <v>540</v>
      </c>
      <c r="F593">
        <v>1268</v>
      </c>
      <c r="G593" t="s">
        <v>1272</v>
      </c>
      <c r="H593" s="2">
        <v>43022</v>
      </c>
      <c r="I593" s="2">
        <v>43039</v>
      </c>
      <c r="J593" t="s">
        <v>1284</v>
      </c>
      <c r="K593">
        <v>650484</v>
      </c>
      <c r="L593">
        <v>10270.799999999999</v>
      </c>
      <c r="M593">
        <v>97155</v>
      </c>
    </row>
    <row r="594" spans="1:13" x14ac:dyDescent="0.25">
      <c r="A594">
        <v>591</v>
      </c>
      <c r="B594" t="s">
        <v>598</v>
      </c>
      <c r="C594" t="s">
        <v>1224</v>
      </c>
      <c r="D594" t="s">
        <v>1213</v>
      </c>
      <c r="E594">
        <v>983</v>
      </c>
      <c r="F594">
        <v>1147</v>
      </c>
      <c r="G594" t="s">
        <v>1266</v>
      </c>
      <c r="H594" s="2">
        <v>43072</v>
      </c>
      <c r="I594" s="2">
        <v>43087</v>
      </c>
      <c r="J594" t="s">
        <v>1282</v>
      </c>
      <c r="K594">
        <v>1071125.95</v>
      </c>
      <c r="L594">
        <v>16912.514999999999</v>
      </c>
      <c r="M594">
        <v>139343</v>
      </c>
    </row>
    <row r="595" spans="1:13" x14ac:dyDescent="0.25">
      <c r="A595">
        <v>592</v>
      </c>
      <c r="B595" t="s">
        <v>599</v>
      </c>
      <c r="C595" t="s">
        <v>1221</v>
      </c>
      <c r="D595" t="s">
        <v>1234</v>
      </c>
      <c r="E595">
        <v>818</v>
      </c>
      <c r="F595">
        <v>308</v>
      </c>
      <c r="G595" t="s">
        <v>1264</v>
      </c>
      <c r="H595" s="2">
        <v>42409</v>
      </c>
      <c r="I595" s="2">
        <v>42419</v>
      </c>
      <c r="J595" t="s">
        <v>1284</v>
      </c>
      <c r="K595">
        <v>239346.8</v>
      </c>
      <c r="L595">
        <v>3779.16</v>
      </c>
      <c r="M595">
        <v>56891</v>
      </c>
    </row>
    <row r="596" spans="1:13" x14ac:dyDescent="0.25">
      <c r="A596">
        <v>593</v>
      </c>
      <c r="B596" t="s">
        <v>600</v>
      </c>
      <c r="C596" t="s">
        <v>1222</v>
      </c>
      <c r="D596" t="s">
        <v>1213</v>
      </c>
      <c r="E596">
        <v>921</v>
      </c>
      <c r="F596">
        <v>1005</v>
      </c>
      <c r="G596" t="s">
        <v>1265</v>
      </c>
      <c r="H596" s="2">
        <v>42827</v>
      </c>
      <c r="I596" s="2">
        <v>42852</v>
      </c>
      <c r="J596" t="s">
        <v>1282</v>
      </c>
      <c r="K596">
        <v>879324.75</v>
      </c>
      <c r="L596">
        <v>13884.074999999999</v>
      </c>
      <c r="M596">
        <v>34404</v>
      </c>
    </row>
    <row r="597" spans="1:13" x14ac:dyDescent="0.25">
      <c r="A597">
        <v>594</v>
      </c>
      <c r="B597" t="s">
        <v>601</v>
      </c>
      <c r="C597" t="s">
        <v>1223</v>
      </c>
      <c r="D597" t="s">
        <v>1234</v>
      </c>
      <c r="E597">
        <v>811</v>
      </c>
      <c r="F597">
        <v>874</v>
      </c>
      <c r="G597" t="s">
        <v>1263</v>
      </c>
      <c r="H597" s="2">
        <v>43003</v>
      </c>
      <c r="I597" s="2">
        <v>43022</v>
      </c>
      <c r="J597" t="s">
        <v>1282</v>
      </c>
      <c r="K597">
        <v>673373.3</v>
      </c>
      <c r="L597">
        <v>10632.21</v>
      </c>
      <c r="M597">
        <v>108595</v>
      </c>
    </row>
    <row r="598" spans="1:13" x14ac:dyDescent="0.25">
      <c r="A598">
        <v>595</v>
      </c>
      <c r="B598" t="s">
        <v>602</v>
      </c>
      <c r="C598" t="s">
        <v>1242</v>
      </c>
      <c r="D598" t="s">
        <v>1240</v>
      </c>
      <c r="E598">
        <v>255</v>
      </c>
      <c r="F598">
        <v>54</v>
      </c>
      <c r="G598" t="s">
        <v>1271</v>
      </c>
      <c r="H598" s="2">
        <v>42775</v>
      </c>
      <c r="I598" s="2">
        <v>42794</v>
      </c>
      <c r="J598" t="s">
        <v>1282</v>
      </c>
      <c r="K598">
        <v>13081.5</v>
      </c>
      <c r="L598">
        <v>206.54999999999998</v>
      </c>
      <c r="M598">
        <v>6458</v>
      </c>
    </row>
    <row r="599" spans="1:13" x14ac:dyDescent="0.25">
      <c r="A599">
        <v>596</v>
      </c>
      <c r="B599" t="s">
        <v>603</v>
      </c>
      <c r="C599" t="s">
        <v>1233</v>
      </c>
      <c r="D599" t="s">
        <v>1234</v>
      </c>
      <c r="E599">
        <v>601</v>
      </c>
      <c r="F599">
        <v>27</v>
      </c>
      <c r="G599" t="s">
        <v>1268</v>
      </c>
      <c r="H599" s="2">
        <v>42547</v>
      </c>
      <c r="I599" s="2">
        <v>42576</v>
      </c>
      <c r="J599" t="s">
        <v>1284</v>
      </c>
      <c r="K599">
        <v>15415.65</v>
      </c>
      <c r="L599">
        <v>243.405</v>
      </c>
      <c r="M599">
        <v>12669</v>
      </c>
    </row>
    <row r="600" spans="1:13" x14ac:dyDescent="0.25">
      <c r="A600">
        <v>597</v>
      </c>
      <c r="B600" t="s">
        <v>604</v>
      </c>
      <c r="C600" t="s">
        <v>1222</v>
      </c>
      <c r="D600" t="s">
        <v>1213</v>
      </c>
      <c r="E600">
        <v>754</v>
      </c>
      <c r="F600">
        <v>856</v>
      </c>
      <c r="G600" t="s">
        <v>1265</v>
      </c>
      <c r="H600" s="2">
        <v>42411</v>
      </c>
      <c r="I600" s="2">
        <v>42444</v>
      </c>
      <c r="J600" t="s">
        <v>1282</v>
      </c>
      <c r="K600">
        <v>613152.80000000005</v>
      </c>
      <c r="L600">
        <v>9681.3599999999988</v>
      </c>
      <c r="M600">
        <v>556141</v>
      </c>
    </row>
    <row r="601" spans="1:13" x14ac:dyDescent="0.25">
      <c r="A601">
        <v>598</v>
      </c>
      <c r="B601" t="s">
        <v>605</v>
      </c>
      <c r="C601" t="s">
        <v>1225</v>
      </c>
      <c r="D601" t="s">
        <v>1213</v>
      </c>
      <c r="E601">
        <v>842</v>
      </c>
      <c r="F601">
        <v>208</v>
      </c>
      <c r="G601" t="s">
        <v>1266</v>
      </c>
      <c r="H601" s="2">
        <v>42712</v>
      </c>
      <c r="I601" s="2">
        <v>42743</v>
      </c>
      <c r="J601" t="s">
        <v>1288</v>
      </c>
      <c r="K601">
        <v>166379.20000000001</v>
      </c>
      <c r="L601">
        <v>2627.04</v>
      </c>
      <c r="M601">
        <v>157842</v>
      </c>
    </row>
    <row r="602" spans="1:13" x14ac:dyDescent="0.25">
      <c r="A602">
        <v>599</v>
      </c>
      <c r="B602" t="s">
        <v>606</v>
      </c>
      <c r="C602" t="s">
        <v>1221</v>
      </c>
      <c r="D602" t="s">
        <v>1234</v>
      </c>
      <c r="E602">
        <v>674</v>
      </c>
      <c r="F602">
        <v>271</v>
      </c>
      <c r="G602" t="s">
        <v>1264</v>
      </c>
      <c r="H602" s="2">
        <v>43179</v>
      </c>
      <c r="I602" s="2">
        <v>43213</v>
      </c>
      <c r="J602" t="s">
        <v>1285</v>
      </c>
      <c r="K602">
        <v>173521.3</v>
      </c>
      <c r="L602">
        <v>2739.81</v>
      </c>
      <c r="M602">
        <v>85802</v>
      </c>
    </row>
    <row r="603" spans="1:13" x14ac:dyDescent="0.25">
      <c r="A603">
        <v>600</v>
      </c>
      <c r="B603" t="s">
        <v>607</v>
      </c>
      <c r="C603" t="s">
        <v>1215</v>
      </c>
      <c r="D603" t="s">
        <v>1213</v>
      </c>
      <c r="E603">
        <v>162</v>
      </c>
      <c r="F603">
        <v>1002</v>
      </c>
      <c r="G603" t="s">
        <v>1261</v>
      </c>
      <c r="H603" s="2">
        <v>42525</v>
      </c>
      <c r="I603" s="2">
        <v>42553</v>
      </c>
      <c r="J603" t="s">
        <v>1283</v>
      </c>
      <c r="K603">
        <v>154207.79999999999</v>
      </c>
      <c r="L603">
        <v>2434.86</v>
      </c>
      <c r="M603">
        <v>32103</v>
      </c>
    </row>
    <row r="604" spans="1:13" x14ac:dyDescent="0.25">
      <c r="A604">
        <v>601</v>
      </c>
      <c r="B604" t="s">
        <v>608</v>
      </c>
      <c r="C604" t="s">
        <v>1238</v>
      </c>
      <c r="D604" t="s">
        <v>1240</v>
      </c>
      <c r="E604">
        <v>757</v>
      </c>
      <c r="F604">
        <v>15</v>
      </c>
      <c r="G604" t="s">
        <v>1270</v>
      </c>
      <c r="H604" s="2">
        <v>42774</v>
      </c>
      <c r="I604" s="2">
        <v>42804</v>
      </c>
      <c r="J604" t="s">
        <v>1283</v>
      </c>
      <c r="K604">
        <v>10787.25</v>
      </c>
      <c r="L604">
        <v>170.32499999999999</v>
      </c>
      <c r="M604">
        <v>945</v>
      </c>
    </row>
    <row r="605" spans="1:13" x14ac:dyDescent="0.25">
      <c r="A605">
        <v>602</v>
      </c>
      <c r="B605" t="s">
        <v>609</v>
      </c>
      <c r="C605" t="s">
        <v>1223</v>
      </c>
      <c r="D605" t="s">
        <v>1234</v>
      </c>
      <c r="E605">
        <v>743</v>
      </c>
      <c r="F605">
        <v>835</v>
      </c>
      <c r="G605" t="s">
        <v>1263</v>
      </c>
      <c r="H605" s="2">
        <v>42782</v>
      </c>
      <c r="I605" s="2">
        <v>42815</v>
      </c>
      <c r="J605" t="s">
        <v>1282</v>
      </c>
      <c r="K605">
        <v>589384.75</v>
      </c>
      <c r="L605">
        <v>9306.0749999999989</v>
      </c>
      <c r="M605">
        <v>66171</v>
      </c>
    </row>
    <row r="606" spans="1:13" x14ac:dyDescent="0.25">
      <c r="A606">
        <v>603</v>
      </c>
      <c r="B606" t="s">
        <v>610</v>
      </c>
      <c r="C606" t="s">
        <v>1227</v>
      </c>
      <c r="D606" t="s">
        <v>1213</v>
      </c>
      <c r="E606">
        <v>493</v>
      </c>
      <c r="F606">
        <v>67</v>
      </c>
      <c r="G606" t="s">
        <v>1267</v>
      </c>
      <c r="H606" s="2">
        <v>42817</v>
      </c>
      <c r="I606" s="2">
        <v>42844</v>
      </c>
      <c r="J606" t="s">
        <v>1288</v>
      </c>
      <c r="K606">
        <v>31379.45</v>
      </c>
      <c r="L606">
        <v>495.46499999999997</v>
      </c>
      <c r="M606">
        <v>14403</v>
      </c>
    </row>
    <row r="607" spans="1:13" x14ac:dyDescent="0.25">
      <c r="A607">
        <v>604</v>
      </c>
      <c r="B607" t="s">
        <v>611</v>
      </c>
      <c r="C607" t="s">
        <v>1223</v>
      </c>
      <c r="D607" t="s">
        <v>1234</v>
      </c>
      <c r="E607">
        <v>501</v>
      </c>
      <c r="F607">
        <v>988</v>
      </c>
      <c r="G607" t="s">
        <v>1263</v>
      </c>
      <c r="H607" s="2">
        <v>42385</v>
      </c>
      <c r="I607" s="2">
        <v>42401</v>
      </c>
      <c r="J607" t="s">
        <v>1282</v>
      </c>
      <c r="K607">
        <v>470238.6</v>
      </c>
      <c r="L607">
        <v>7424.82</v>
      </c>
      <c r="M607">
        <v>46587</v>
      </c>
    </row>
    <row r="608" spans="1:13" x14ac:dyDescent="0.25">
      <c r="A608">
        <v>605</v>
      </c>
      <c r="B608" t="s">
        <v>612</v>
      </c>
      <c r="C608" t="s">
        <v>1218</v>
      </c>
      <c r="D608" t="s">
        <v>1213</v>
      </c>
      <c r="E608">
        <v>962</v>
      </c>
      <c r="F608">
        <v>973</v>
      </c>
      <c r="G608" t="s">
        <v>1262</v>
      </c>
      <c r="H608" s="2">
        <v>42603</v>
      </c>
      <c r="I608" s="2">
        <v>42634</v>
      </c>
      <c r="J608" t="s">
        <v>1282</v>
      </c>
      <c r="K608">
        <v>889224.7</v>
      </c>
      <c r="L608">
        <v>14040.39</v>
      </c>
      <c r="M608">
        <v>275330</v>
      </c>
    </row>
    <row r="609" spans="1:13" x14ac:dyDescent="0.25">
      <c r="A609">
        <v>606</v>
      </c>
      <c r="B609" t="s">
        <v>613</v>
      </c>
      <c r="C609" t="s">
        <v>1228</v>
      </c>
      <c r="D609" t="s">
        <v>1213</v>
      </c>
      <c r="E609">
        <v>361</v>
      </c>
      <c r="F609">
        <v>105</v>
      </c>
      <c r="G609" t="s">
        <v>1263</v>
      </c>
      <c r="H609" s="2">
        <v>43284</v>
      </c>
      <c r="I609" s="2">
        <v>43309</v>
      </c>
      <c r="J609" t="s">
        <v>1285</v>
      </c>
      <c r="K609">
        <v>36009.75</v>
      </c>
      <c r="L609">
        <v>568.57499999999993</v>
      </c>
      <c r="M609">
        <v>29880</v>
      </c>
    </row>
    <row r="610" spans="1:13" x14ac:dyDescent="0.25">
      <c r="A610">
        <v>607</v>
      </c>
      <c r="B610" t="s">
        <v>614</v>
      </c>
      <c r="C610" t="s">
        <v>1230</v>
      </c>
      <c r="D610" t="s">
        <v>1234</v>
      </c>
      <c r="E610">
        <v>491</v>
      </c>
      <c r="F610">
        <v>123</v>
      </c>
      <c r="G610" t="s">
        <v>1272</v>
      </c>
      <c r="H610" s="2">
        <v>42542</v>
      </c>
      <c r="I610" s="2">
        <v>42566</v>
      </c>
      <c r="J610" t="s">
        <v>1285</v>
      </c>
      <c r="K610">
        <v>57373.35</v>
      </c>
      <c r="L610">
        <v>905.89499999999998</v>
      </c>
      <c r="M610">
        <v>29714</v>
      </c>
    </row>
    <row r="611" spans="1:13" x14ac:dyDescent="0.25">
      <c r="A611">
        <v>608</v>
      </c>
      <c r="B611" t="s">
        <v>615</v>
      </c>
      <c r="C611" t="s">
        <v>1233</v>
      </c>
      <c r="D611" t="s">
        <v>1234</v>
      </c>
      <c r="E611">
        <v>928</v>
      </c>
      <c r="F611">
        <v>26</v>
      </c>
      <c r="G611" t="s">
        <v>1268</v>
      </c>
      <c r="H611" s="2">
        <v>42559</v>
      </c>
      <c r="I611" s="2">
        <v>42573</v>
      </c>
      <c r="J611" t="s">
        <v>1282</v>
      </c>
      <c r="K611">
        <v>22921.599999999999</v>
      </c>
      <c r="L611">
        <v>361.91999999999996</v>
      </c>
      <c r="M611">
        <v>3712</v>
      </c>
    </row>
    <row r="612" spans="1:13" x14ac:dyDescent="0.25">
      <c r="A612">
        <v>609</v>
      </c>
      <c r="B612" t="s">
        <v>616</v>
      </c>
      <c r="C612" t="s">
        <v>1222</v>
      </c>
      <c r="D612" t="s">
        <v>1213</v>
      </c>
      <c r="E612">
        <v>211</v>
      </c>
      <c r="F612">
        <v>863</v>
      </c>
      <c r="G612" t="s">
        <v>1265</v>
      </c>
      <c r="H612" s="2">
        <v>42600</v>
      </c>
      <c r="I612" s="2">
        <v>42616</v>
      </c>
      <c r="J612" t="s">
        <v>1289</v>
      </c>
      <c r="K612">
        <v>172988.35</v>
      </c>
      <c r="L612">
        <v>2731.395</v>
      </c>
      <c r="M612">
        <v>62362</v>
      </c>
    </row>
    <row r="613" spans="1:13" x14ac:dyDescent="0.25">
      <c r="A613">
        <v>610</v>
      </c>
      <c r="B613" t="s">
        <v>617</v>
      </c>
      <c r="C613" t="s">
        <v>1215</v>
      </c>
      <c r="D613" t="s">
        <v>1213</v>
      </c>
      <c r="E613">
        <v>294</v>
      </c>
      <c r="F613">
        <v>920</v>
      </c>
      <c r="G613" t="s">
        <v>1261</v>
      </c>
      <c r="H613" s="2">
        <v>42829</v>
      </c>
      <c r="I613" s="2">
        <v>42850</v>
      </c>
      <c r="J613" t="s">
        <v>1282</v>
      </c>
      <c r="K613">
        <v>256956</v>
      </c>
      <c r="L613">
        <v>4057.2</v>
      </c>
      <c r="M613">
        <v>67130</v>
      </c>
    </row>
    <row r="614" spans="1:13" x14ac:dyDescent="0.25">
      <c r="A614">
        <v>611</v>
      </c>
      <c r="B614" t="s">
        <v>618</v>
      </c>
      <c r="C614" t="s">
        <v>1225</v>
      </c>
      <c r="D614" t="s">
        <v>1213</v>
      </c>
      <c r="E614">
        <v>109</v>
      </c>
      <c r="F614">
        <v>206</v>
      </c>
      <c r="G614" t="s">
        <v>1266</v>
      </c>
      <c r="H614" s="2">
        <v>43009</v>
      </c>
      <c r="I614" s="2">
        <v>43039</v>
      </c>
      <c r="J614" t="s">
        <v>1282</v>
      </c>
      <c r="K614">
        <v>21331.3</v>
      </c>
      <c r="L614">
        <v>336.81</v>
      </c>
      <c r="M614">
        <v>4154</v>
      </c>
    </row>
    <row r="615" spans="1:13" x14ac:dyDescent="0.25">
      <c r="A615">
        <v>612</v>
      </c>
      <c r="B615" t="s">
        <v>619</v>
      </c>
      <c r="C615" t="s">
        <v>1239</v>
      </c>
      <c r="D615" t="s">
        <v>1234</v>
      </c>
      <c r="E615">
        <v>983</v>
      </c>
      <c r="F615">
        <v>232</v>
      </c>
      <c r="G615" t="s">
        <v>1271</v>
      </c>
      <c r="H615" s="2">
        <v>42412</v>
      </c>
      <c r="I615" s="2">
        <v>42437</v>
      </c>
      <c r="J615" t="s">
        <v>1282</v>
      </c>
      <c r="K615">
        <v>216653.2</v>
      </c>
      <c r="L615">
        <v>3420.8399999999997</v>
      </c>
      <c r="M615">
        <v>111463</v>
      </c>
    </row>
    <row r="616" spans="1:13" x14ac:dyDescent="0.25">
      <c r="A616">
        <v>613</v>
      </c>
      <c r="B616" t="s">
        <v>620</v>
      </c>
      <c r="C616" t="s">
        <v>1224</v>
      </c>
      <c r="D616" t="s">
        <v>1213</v>
      </c>
      <c r="E616">
        <v>829</v>
      </c>
      <c r="F616">
        <v>1168</v>
      </c>
      <c r="G616" t="s">
        <v>1266</v>
      </c>
      <c r="H616" s="2">
        <v>42873</v>
      </c>
      <c r="I616" s="2">
        <v>42899</v>
      </c>
      <c r="J616" t="s">
        <v>1286</v>
      </c>
      <c r="K616">
        <v>919858.4</v>
      </c>
      <c r="L616">
        <v>14524.08</v>
      </c>
      <c r="M616">
        <v>223409</v>
      </c>
    </row>
    <row r="617" spans="1:13" x14ac:dyDescent="0.25">
      <c r="A617">
        <v>614</v>
      </c>
      <c r="B617" t="s">
        <v>621</v>
      </c>
      <c r="C617" t="s">
        <v>1222</v>
      </c>
      <c r="D617" t="s">
        <v>1213</v>
      </c>
      <c r="E617">
        <v>668</v>
      </c>
      <c r="F617">
        <v>931</v>
      </c>
      <c r="G617" t="s">
        <v>1265</v>
      </c>
      <c r="H617" s="2">
        <v>42752</v>
      </c>
      <c r="I617" s="2">
        <v>42787</v>
      </c>
      <c r="J617" t="s">
        <v>1286</v>
      </c>
      <c r="K617">
        <v>590812.6</v>
      </c>
      <c r="L617">
        <v>9328.619999999999</v>
      </c>
      <c r="M617">
        <v>200813</v>
      </c>
    </row>
    <row r="618" spans="1:13" x14ac:dyDescent="0.25">
      <c r="A618">
        <v>615</v>
      </c>
      <c r="B618" t="s">
        <v>622</v>
      </c>
      <c r="C618" t="s">
        <v>1215</v>
      </c>
      <c r="D618" t="s">
        <v>1213</v>
      </c>
      <c r="E618">
        <v>556</v>
      </c>
      <c r="F618">
        <v>837</v>
      </c>
      <c r="G618" t="s">
        <v>1261</v>
      </c>
      <c r="H618" s="2">
        <v>42710</v>
      </c>
      <c r="I618" s="2">
        <v>42724</v>
      </c>
      <c r="J618" t="s">
        <v>1289</v>
      </c>
      <c r="K618">
        <v>442103.4</v>
      </c>
      <c r="L618">
        <v>6980.58</v>
      </c>
      <c r="M618">
        <v>220176</v>
      </c>
    </row>
    <row r="619" spans="1:13" x14ac:dyDescent="0.25">
      <c r="A619">
        <v>616</v>
      </c>
      <c r="B619" t="s">
        <v>623</v>
      </c>
      <c r="C619" t="s">
        <v>1222</v>
      </c>
      <c r="D619" t="s">
        <v>1213</v>
      </c>
      <c r="E619">
        <v>246</v>
      </c>
      <c r="F619">
        <v>1060</v>
      </c>
      <c r="G619" t="s">
        <v>1265</v>
      </c>
      <c r="H619" s="2">
        <v>43275</v>
      </c>
      <c r="I619" s="2">
        <v>43305</v>
      </c>
      <c r="J619" t="s">
        <v>1282</v>
      </c>
      <c r="K619">
        <v>247722</v>
      </c>
      <c r="L619">
        <v>3911.3999999999996</v>
      </c>
      <c r="M619">
        <v>101272</v>
      </c>
    </row>
    <row r="620" spans="1:13" x14ac:dyDescent="0.25">
      <c r="A620">
        <v>617</v>
      </c>
      <c r="B620" t="s">
        <v>624</v>
      </c>
      <c r="C620" t="s">
        <v>1225</v>
      </c>
      <c r="D620" t="s">
        <v>1213</v>
      </c>
      <c r="E620">
        <v>825</v>
      </c>
      <c r="F620">
        <v>203</v>
      </c>
      <c r="G620" t="s">
        <v>1266</v>
      </c>
      <c r="H620" s="2">
        <v>42631</v>
      </c>
      <c r="I620" s="2">
        <v>42644</v>
      </c>
      <c r="J620" t="s">
        <v>1284</v>
      </c>
      <c r="K620">
        <v>159101.25</v>
      </c>
      <c r="L620">
        <v>2512.125</v>
      </c>
      <c r="M620">
        <v>97252</v>
      </c>
    </row>
    <row r="621" spans="1:13" x14ac:dyDescent="0.25">
      <c r="A621">
        <v>618</v>
      </c>
      <c r="B621" t="s">
        <v>625</v>
      </c>
      <c r="C621" t="s">
        <v>1222</v>
      </c>
      <c r="D621" t="s">
        <v>1213</v>
      </c>
      <c r="E621">
        <v>109</v>
      </c>
      <c r="F621">
        <v>960</v>
      </c>
      <c r="G621" t="s">
        <v>1265</v>
      </c>
      <c r="H621" s="2">
        <v>42930</v>
      </c>
      <c r="I621" s="2">
        <v>42950</v>
      </c>
      <c r="J621" t="s">
        <v>1288</v>
      </c>
      <c r="K621">
        <v>99408</v>
      </c>
      <c r="L621">
        <v>1569.6</v>
      </c>
      <c r="M621">
        <v>6530</v>
      </c>
    </row>
    <row r="622" spans="1:13" x14ac:dyDescent="0.25">
      <c r="A622">
        <v>619</v>
      </c>
      <c r="B622" t="s">
        <v>626</v>
      </c>
      <c r="C622" t="s">
        <v>1222</v>
      </c>
      <c r="D622" t="s">
        <v>1213</v>
      </c>
      <c r="E622">
        <v>689</v>
      </c>
      <c r="F622">
        <v>941</v>
      </c>
      <c r="G622" t="s">
        <v>1265</v>
      </c>
      <c r="H622" s="2">
        <v>42892</v>
      </c>
      <c r="I622" s="2">
        <v>42917</v>
      </c>
      <c r="J622" t="s">
        <v>1282</v>
      </c>
      <c r="K622">
        <v>615931.55000000005</v>
      </c>
      <c r="L622">
        <v>9725.2349999999988</v>
      </c>
      <c r="M622">
        <v>413579</v>
      </c>
    </row>
    <row r="623" spans="1:13" x14ac:dyDescent="0.25">
      <c r="A623">
        <v>620</v>
      </c>
      <c r="B623" t="s">
        <v>627</v>
      </c>
      <c r="C623" t="s">
        <v>1231</v>
      </c>
      <c r="D623" t="s">
        <v>1213</v>
      </c>
      <c r="E623">
        <v>605</v>
      </c>
      <c r="F623">
        <v>216</v>
      </c>
      <c r="G623" t="s">
        <v>1263</v>
      </c>
      <c r="H623" s="2">
        <v>42407</v>
      </c>
      <c r="I623" s="2">
        <v>42431</v>
      </c>
      <c r="J623" t="s">
        <v>1282</v>
      </c>
      <c r="K623">
        <v>124146</v>
      </c>
      <c r="L623">
        <v>1960.1999999999998</v>
      </c>
      <c r="M623">
        <v>68300</v>
      </c>
    </row>
    <row r="624" spans="1:13" x14ac:dyDescent="0.25">
      <c r="A624">
        <v>621</v>
      </c>
      <c r="B624" t="s">
        <v>628</v>
      </c>
      <c r="C624" t="s">
        <v>1237</v>
      </c>
      <c r="D624" t="s">
        <v>1240</v>
      </c>
      <c r="E624">
        <v>916</v>
      </c>
      <c r="F624">
        <v>32</v>
      </c>
      <c r="G624" t="s">
        <v>1271</v>
      </c>
      <c r="H624" s="2">
        <v>42966</v>
      </c>
      <c r="I624" s="2">
        <v>42999</v>
      </c>
      <c r="J624" t="s">
        <v>1283</v>
      </c>
      <c r="K624">
        <v>27846.400000000001</v>
      </c>
      <c r="L624">
        <v>439.68</v>
      </c>
      <c r="M624">
        <v>106</v>
      </c>
    </row>
    <row r="625" spans="1:13" x14ac:dyDescent="0.25">
      <c r="A625">
        <v>622</v>
      </c>
      <c r="B625" t="s">
        <v>629</v>
      </c>
      <c r="C625" t="s">
        <v>1227</v>
      </c>
      <c r="D625" t="s">
        <v>1213</v>
      </c>
      <c r="E625">
        <v>966</v>
      </c>
      <c r="F625">
        <v>74</v>
      </c>
      <c r="G625" t="s">
        <v>1267</v>
      </c>
      <c r="H625" s="2">
        <v>43231</v>
      </c>
      <c r="I625" s="2">
        <v>43265</v>
      </c>
      <c r="J625" t="s">
        <v>1285</v>
      </c>
      <c r="K625">
        <v>67909.8</v>
      </c>
      <c r="L625">
        <v>1072.26</v>
      </c>
      <c r="M625">
        <v>58857</v>
      </c>
    </row>
    <row r="626" spans="1:13" x14ac:dyDescent="0.25">
      <c r="A626">
        <v>623</v>
      </c>
      <c r="B626" t="s">
        <v>630</v>
      </c>
      <c r="C626" t="s">
        <v>1235</v>
      </c>
      <c r="D626" t="s">
        <v>1240</v>
      </c>
      <c r="E626">
        <v>73</v>
      </c>
      <c r="F626">
        <v>61</v>
      </c>
      <c r="G626" t="s">
        <v>1270</v>
      </c>
      <c r="H626" s="2">
        <v>42504</v>
      </c>
      <c r="I626" s="2">
        <v>42520</v>
      </c>
      <c r="J626" t="s">
        <v>1284</v>
      </c>
      <c r="K626">
        <v>4230.3500000000004</v>
      </c>
      <c r="L626">
        <v>66.795000000000002</v>
      </c>
      <c r="M626">
        <v>1293</v>
      </c>
    </row>
    <row r="627" spans="1:13" x14ac:dyDescent="0.25">
      <c r="A627">
        <v>624</v>
      </c>
      <c r="B627" t="s">
        <v>631</v>
      </c>
      <c r="C627" t="s">
        <v>1227</v>
      </c>
      <c r="D627" t="s">
        <v>1213</v>
      </c>
      <c r="E627">
        <v>285</v>
      </c>
      <c r="F627">
        <v>68</v>
      </c>
      <c r="G627" t="s">
        <v>1267</v>
      </c>
      <c r="H627" s="2">
        <v>42726</v>
      </c>
      <c r="I627" s="2">
        <v>42739</v>
      </c>
      <c r="J627" t="s">
        <v>1286</v>
      </c>
      <c r="K627">
        <v>18411</v>
      </c>
      <c r="L627">
        <v>290.7</v>
      </c>
      <c r="M627">
        <v>11976</v>
      </c>
    </row>
    <row r="628" spans="1:13" x14ac:dyDescent="0.25">
      <c r="A628">
        <v>625</v>
      </c>
      <c r="B628" t="s">
        <v>632</v>
      </c>
      <c r="C628" t="s">
        <v>1222</v>
      </c>
      <c r="D628" t="s">
        <v>1213</v>
      </c>
      <c r="E628">
        <v>146</v>
      </c>
      <c r="F628">
        <v>934</v>
      </c>
      <c r="G628" t="s">
        <v>1265</v>
      </c>
      <c r="H628" s="2">
        <v>42801</v>
      </c>
      <c r="I628" s="2">
        <v>42827</v>
      </c>
      <c r="J628" t="s">
        <v>1283</v>
      </c>
      <c r="K628">
        <v>129545.8</v>
      </c>
      <c r="L628">
        <v>2045.46</v>
      </c>
      <c r="M628">
        <v>58087</v>
      </c>
    </row>
    <row r="629" spans="1:13" x14ac:dyDescent="0.25">
      <c r="A629">
        <v>626</v>
      </c>
      <c r="B629" t="s">
        <v>633</v>
      </c>
      <c r="C629" t="s">
        <v>1223</v>
      </c>
      <c r="D629" t="s">
        <v>1234</v>
      </c>
      <c r="E629">
        <v>496</v>
      </c>
      <c r="F629">
        <v>844</v>
      </c>
      <c r="G629" t="s">
        <v>1263</v>
      </c>
      <c r="H629" s="2">
        <v>43155</v>
      </c>
      <c r="I629" s="2">
        <v>43179</v>
      </c>
      <c r="J629" t="s">
        <v>1282</v>
      </c>
      <c r="K629">
        <v>397692.8</v>
      </c>
      <c r="L629">
        <v>6279.36</v>
      </c>
      <c r="M629">
        <v>119190</v>
      </c>
    </row>
    <row r="630" spans="1:13" x14ac:dyDescent="0.25">
      <c r="A630">
        <v>627</v>
      </c>
      <c r="B630" t="s">
        <v>634</v>
      </c>
      <c r="C630" t="s">
        <v>1229</v>
      </c>
      <c r="D630" t="s">
        <v>1234</v>
      </c>
      <c r="E630">
        <v>673</v>
      </c>
      <c r="F630">
        <v>1095</v>
      </c>
      <c r="G630" t="s">
        <v>1272</v>
      </c>
      <c r="H630" s="2">
        <v>42874</v>
      </c>
      <c r="I630" s="2">
        <v>42887</v>
      </c>
      <c r="J630" t="s">
        <v>1287</v>
      </c>
      <c r="K630">
        <v>700088.25</v>
      </c>
      <c r="L630">
        <v>11054.025</v>
      </c>
      <c r="M630">
        <v>127643</v>
      </c>
    </row>
    <row r="631" spans="1:13" x14ac:dyDescent="0.25">
      <c r="A631">
        <v>628</v>
      </c>
      <c r="B631" t="s">
        <v>635</v>
      </c>
      <c r="C631" t="s">
        <v>1241</v>
      </c>
      <c r="D631" t="s">
        <v>1234</v>
      </c>
      <c r="E631">
        <v>296</v>
      </c>
      <c r="F631">
        <v>127</v>
      </c>
      <c r="G631" t="s">
        <v>1271</v>
      </c>
      <c r="H631" s="2">
        <v>42409</v>
      </c>
      <c r="I631" s="2">
        <v>42440</v>
      </c>
      <c r="J631" t="s">
        <v>1284</v>
      </c>
      <c r="K631">
        <v>35712.400000000001</v>
      </c>
      <c r="L631">
        <v>563.88</v>
      </c>
      <c r="M631">
        <v>14111</v>
      </c>
    </row>
    <row r="632" spans="1:13" x14ac:dyDescent="0.25">
      <c r="A632">
        <v>629</v>
      </c>
      <c r="B632" t="s">
        <v>636</v>
      </c>
      <c r="C632" t="s">
        <v>1238</v>
      </c>
      <c r="D632" t="s">
        <v>1240</v>
      </c>
      <c r="E632">
        <v>715</v>
      </c>
      <c r="F632">
        <v>16</v>
      </c>
      <c r="G632" t="s">
        <v>1270</v>
      </c>
      <c r="H632" s="2">
        <v>42859</v>
      </c>
      <c r="I632" s="2">
        <v>42875</v>
      </c>
      <c r="J632" t="s">
        <v>1284</v>
      </c>
      <c r="K632">
        <v>10868</v>
      </c>
      <c r="L632">
        <v>171.6</v>
      </c>
      <c r="M632">
        <v>573</v>
      </c>
    </row>
    <row r="633" spans="1:13" x14ac:dyDescent="0.25">
      <c r="A633">
        <v>630</v>
      </c>
      <c r="B633" t="s">
        <v>637</v>
      </c>
      <c r="C633" t="s">
        <v>1222</v>
      </c>
      <c r="D633" t="s">
        <v>1213</v>
      </c>
      <c r="E633">
        <v>319</v>
      </c>
      <c r="F633">
        <v>926</v>
      </c>
      <c r="G633" t="s">
        <v>1265</v>
      </c>
      <c r="H633" s="2">
        <v>42775</v>
      </c>
      <c r="I633" s="2">
        <v>42799</v>
      </c>
      <c r="J633" t="s">
        <v>1283</v>
      </c>
      <c r="K633">
        <v>280624.3</v>
      </c>
      <c r="L633">
        <v>4430.91</v>
      </c>
      <c r="M633">
        <v>224847</v>
      </c>
    </row>
    <row r="634" spans="1:13" x14ac:dyDescent="0.25">
      <c r="A634">
        <v>631</v>
      </c>
      <c r="B634" t="s">
        <v>638</v>
      </c>
      <c r="C634" t="s">
        <v>1219</v>
      </c>
      <c r="D634" t="s">
        <v>1234</v>
      </c>
      <c r="E634">
        <v>124</v>
      </c>
      <c r="F634">
        <v>1354</v>
      </c>
      <c r="G634" t="s">
        <v>1263</v>
      </c>
      <c r="H634" s="2">
        <v>42611</v>
      </c>
      <c r="I634" s="2">
        <v>42626</v>
      </c>
      <c r="J634" t="s">
        <v>1290</v>
      </c>
      <c r="K634">
        <v>159501.20000000001</v>
      </c>
      <c r="L634">
        <v>2518.44</v>
      </c>
      <c r="M634">
        <v>85100</v>
      </c>
    </row>
    <row r="635" spans="1:13" x14ac:dyDescent="0.25">
      <c r="A635">
        <v>632</v>
      </c>
      <c r="B635" t="s">
        <v>639</v>
      </c>
      <c r="C635" t="s">
        <v>1218</v>
      </c>
      <c r="D635" t="s">
        <v>1213</v>
      </c>
      <c r="E635">
        <v>495</v>
      </c>
      <c r="F635">
        <v>1010</v>
      </c>
      <c r="G635" t="s">
        <v>1262</v>
      </c>
      <c r="H635" s="2">
        <v>42735</v>
      </c>
      <c r="I635" s="2">
        <v>42763</v>
      </c>
      <c r="J635" t="s">
        <v>1282</v>
      </c>
      <c r="K635">
        <v>474952.5</v>
      </c>
      <c r="L635">
        <v>7499.25</v>
      </c>
      <c r="M635">
        <v>387908</v>
      </c>
    </row>
    <row r="636" spans="1:13" x14ac:dyDescent="0.25">
      <c r="A636">
        <v>633</v>
      </c>
      <c r="B636" t="s">
        <v>640</v>
      </c>
      <c r="C636" t="s">
        <v>1214</v>
      </c>
      <c r="D636" t="s">
        <v>1213</v>
      </c>
      <c r="E636">
        <v>471</v>
      </c>
      <c r="F636">
        <v>634</v>
      </c>
      <c r="G636" t="s">
        <v>1260</v>
      </c>
      <c r="H636" s="2">
        <v>43153</v>
      </c>
      <c r="I636" s="2">
        <v>43171</v>
      </c>
      <c r="J636" t="s">
        <v>1284</v>
      </c>
      <c r="K636">
        <v>283683.3</v>
      </c>
      <c r="L636">
        <v>4479.21</v>
      </c>
      <c r="M636">
        <v>62936</v>
      </c>
    </row>
    <row r="637" spans="1:13" x14ac:dyDescent="0.25">
      <c r="A637">
        <v>634</v>
      </c>
      <c r="B637" t="s">
        <v>641</v>
      </c>
      <c r="C637" t="s">
        <v>1230</v>
      </c>
      <c r="D637" t="s">
        <v>1234</v>
      </c>
      <c r="E637">
        <v>976</v>
      </c>
      <c r="F637">
        <v>143</v>
      </c>
      <c r="G637" t="s">
        <v>1272</v>
      </c>
      <c r="H637" s="2">
        <v>42736</v>
      </c>
      <c r="I637" s="2">
        <v>42770</v>
      </c>
      <c r="J637" t="s">
        <v>1284</v>
      </c>
      <c r="K637">
        <v>132589.6</v>
      </c>
      <c r="L637">
        <v>2093.52</v>
      </c>
      <c r="M637">
        <v>32252</v>
      </c>
    </row>
    <row r="638" spans="1:13" x14ac:dyDescent="0.25">
      <c r="A638">
        <v>635</v>
      </c>
      <c r="B638" t="s">
        <v>642</v>
      </c>
      <c r="C638" t="s">
        <v>1228</v>
      </c>
      <c r="D638" t="s">
        <v>1213</v>
      </c>
      <c r="E638">
        <v>674</v>
      </c>
      <c r="F638">
        <v>113</v>
      </c>
      <c r="G638" t="s">
        <v>1263</v>
      </c>
      <c r="H638" s="2">
        <v>42726</v>
      </c>
      <c r="I638" s="2">
        <v>42741</v>
      </c>
      <c r="J638" t="s">
        <v>1282</v>
      </c>
      <c r="K638">
        <v>72353.899999999994</v>
      </c>
      <c r="L638">
        <v>1142.43</v>
      </c>
      <c r="M638">
        <v>6836</v>
      </c>
    </row>
    <row r="639" spans="1:13" x14ac:dyDescent="0.25">
      <c r="A639">
        <v>636</v>
      </c>
      <c r="B639" t="s">
        <v>643</v>
      </c>
      <c r="C639" t="s">
        <v>1228</v>
      </c>
      <c r="D639" t="s">
        <v>1213</v>
      </c>
      <c r="E639">
        <v>616</v>
      </c>
      <c r="F639">
        <v>114</v>
      </c>
      <c r="G639" t="s">
        <v>1263</v>
      </c>
      <c r="H639" s="2">
        <v>42662</v>
      </c>
      <c r="I639" s="2">
        <v>42694</v>
      </c>
      <c r="J639" t="s">
        <v>1290</v>
      </c>
      <c r="K639">
        <v>66712.800000000003</v>
      </c>
      <c r="L639">
        <v>1053.3599999999999</v>
      </c>
      <c r="M639">
        <v>66410</v>
      </c>
    </row>
    <row r="640" spans="1:13" x14ac:dyDescent="0.25">
      <c r="A640">
        <v>637</v>
      </c>
      <c r="B640" t="s">
        <v>644</v>
      </c>
      <c r="C640" t="s">
        <v>1222</v>
      </c>
      <c r="D640" t="s">
        <v>1213</v>
      </c>
      <c r="E640">
        <v>171</v>
      </c>
      <c r="F640">
        <v>922</v>
      </c>
      <c r="G640" t="s">
        <v>1265</v>
      </c>
      <c r="H640" s="2">
        <v>42462</v>
      </c>
      <c r="I640" s="2">
        <v>42476</v>
      </c>
      <c r="J640" t="s">
        <v>1287</v>
      </c>
      <c r="K640">
        <v>149778.9</v>
      </c>
      <c r="L640">
        <v>2364.9299999999998</v>
      </c>
      <c r="M640">
        <v>102164</v>
      </c>
    </row>
    <row r="641" spans="1:13" x14ac:dyDescent="0.25">
      <c r="A641">
        <v>638</v>
      </c>
      <c r="B641" t="s">
        <v>645</v>
      </c>
      <c r="C641" t="s">
        <v>1235</v>
      </c>
      <c r="D641" t="s">
        <v>1240</v>
      </c>
      <c r="E641">
        <v>183</v>
      </c>
      <c r="F641">
        <v>50</v>
      </c>
      <c r="G641" t="s">
        <v>1270</v>
      </c>
      <c r="H641" s="2">
        <v>43250</v>
      </c>
      <c r="I641" s="2">
        <v>43260</v>
      </c>
      <c r="J641" t="s">
        <v>1288</v>
      </c>
      <c r="K641">
        <v>8692.5</v>
      </c>
      <c r="L641">
        <v>137.25</v>
      </c>
      <c r="M641">
        <v>6058</v>
      </c>
    </row>
    <row r="642" spans="1:13" x14ac:dyDescent="0.25">
      <c r="A642">
        <v>639</v>
      </c>
      <c r="B642" t="s">
        <v>646</v>
      </c>
      <c r="C642" t="s">
        <v>1231</v>
      </c>
      <c r="D642" t="s">
        <v>1213</v>
      </c>
      <c r="E642">
        <v>670</v>
      </c>
      <c r="F642">
        <v>207</v>
      </c>
      <c r="G642" t="s">
        <v>1263</v>
      </c>
      <c r="H642" s="2">
        <v>42869</v>
      </c>
      <c r="I642" s="2">
        <v>42889</v>
      </c>
      <c r="J642" t="s">
        <v>1282</v>
      </c>
      <c r="K642">
        <v>131755.5</v>
      </c>
      <c r="L642">
        <v>2080.35</v>
      </c>
      <c r="M642">
        <v>52832</v>
      </c>
    </row>
    <row r="643" spans="1:13" x14ac:dyDescent="0.25">
      <c r="A643">
        <v>640</v>
      </c>
      <c r="B643" t="s">
        <v>647</v>
      </c>
      <c r="C643" t="s">
        <v>1232</v>
      </c>
      <c r="D643" t="s">
        <v>1213</v>
      </c>
      <c r="E643">
        <v>380</v>
      </c>
      <c r="F643">
        <v>46</v>
      </c>
      <c r="G643" t="s">
        <v>1263</v>
      </c>
      <c r="H643" s="2">
        <v>43100</v>
      </c>
      <c r="I643" s="2">
        <v>43111</v>
      </c>
      <c r="J643" t="s">
        <v>1284</v>
      </c>
      <c r="K643">
        <v>16606</v>
      </c>
      <c r="L643">
        <v>262.2</v>
      </c>
      <c r="M643">
        <v>14713</v>
      </c>
    </row>
    <row r="644" spans="1:13" x14ac:dyDescent="0.25">
      <c r="A644">
        <v>641</v>
      </c>
      <c r="B644" t="s">
        <v>648</v>
      </c>
      <c r="C644" t="s">
        <v>1215</v>
      </c>
      <c r="D644" t="s">
        <v>1213</v>
      </c>
      <c r="E644">
        <v>168</v>
      </c>
      <c r="F644">
        <v>940</v>
      </c>
      <c r="G644" t="s">
        <v>1261</v>
      </c>
      <c r="H644" s="2">
        <v>42959</v>
      </c>
      <c r="I644" s="2">
        <v>42994</v>
      </c>
      <c r="J644" t="s">
        <v>1289</v>
      </c>
      <c r="K644">
        <v>150024</v>
      </c>
      <c r="L644">
        <v>2368.7999999999997</v>
      </c>
      <c r="M644">
        <v>19847</v>
      </c>
    </row>
    <row r="645" spans="1:13" x14ac:dyDescent="0.25">
      <c r="A645">
        <v>642</v>
      </c>
      <c r="B645" t="s">
        <v>649</v>
      </c>
      <c r="C645" t="s">
        <v>1224</v>
      </c>
      <c r="D645" t="s">
        <v>1213</v>
      </c>
      <c r="E645">
        <v>715</v>
      </c>
      <c r="F645">
        <v>1196</v>
      </c>
      <c r="G645" t="s">
        <v>1266</v>
      </c>
      <c r="H645" s="2">
        <v>42859</v>
      </c>
      <c r="I645" s="2">
        <v>42883</v>
      </c>
      <c r="J645" t="s">
        <v>1284</v>
      </c>
      <c r="K645">
        <v>812383</v>
      </c>
      <c r="L645">
        <v>12827.1</v>
      </c>
      <c r="M645">
        <v>434609</v>
      </c>
    </row>
    <row r="646" spans="1:13" x14ac:dyDescent="0.25">
      <c r="A646">
        <v>643</v>
      </c>
      <c r="B646" t="s">
        <v>650</v>
      </c>
      <c r="C646" t="s">
        <v>1236</v>
      </c>
      <c r="D646" t="s">
        <v>1234</v>
      </c>
      <c r="E646">
        <v>644</v>
      </c>
      <c r="F646">
        <v>94</v>
      </c>
      <c r="G646" t="s">
        <v>1269</v>
      </c>
      <c r="H646" s="2">
        <v>43153</v>
      </c>
      <c r="I646" s="2">
        <v>43168</v>
      </c>
      <c r="J646" t="s">
        <v>1282</v>
      </c>
      <c r="K646">
        <v>57509.2</v>
      </c>
      <c r="L646">
        <v>908.04</v>
      </c>
      <c r="M646">
        <v>33845</v>
      </c>
    </row>
    <row r="647" spans="1:13" x14ac:dyDescent="0.25">
      <c r="A647">
        <v>644</v>
      </c>
      <c r="B647" t="s">
        <v>651</v>
      </c>
      <c r="C647" t="s">
        <v>1220</v>
      </c>
      <c r="D647" t="s">
        <v>1213</v>
      </c>
      <c r="E647">
        <v>308</v>
      </c>
      <c r="F647">
        <v>529</v>
      </c>
      <c r="G647" t="s">
        <v>1260</v>
      </c>
      <c r="H647" s="2">
        <v>42786</v>
      </c>
      <c r="I647" s="2">
        <v>42809</v>
      </c>
      <c r="J647" t="s">
        <v>1287</v>
      </c>
      <c r="K647">
        <v>154785.4</v>
      </c>
      <c r="L647">
        <v>2443.98</v>
      </c>
      <c r="M647">
        <v>68216</v>
      </c>
    </row>
    <row r="648" spans="1:13" x14ac:dyDescent="0.25">
      <c r="A648">
        <v>645</v>
      </c>
      <c r="B648" t="s">
        <v>652</v>
      </c>
      <c r="C648" t="s">
        <v>1222</v>
      </c>
      <c r="D648" t="s">
        <v>1213</v>
      </c>
      <c r="E648">
        <v>865</v>
      </c>
      <c r="F648">
        <v>904</v>
      </c>
      <c r="G648" t="s">
        <v>1265</v>
      </c>
      <c r="H648" s="2">
        <v>42628</v>
      </c>
      <c r="I648" s="2">
        <v>42640</v>
      </c>
      <c r="J648" t="s">
        <v>1290</v>
      </c>
      <c r="K648">
        <v>742862</v>
      </c>
      <c r="L648">
        <v>11729.4</v>
      </c>
      <c r="M648">
        <v>252633</v>
      </c>
    </row>
    <row r="649" spans="1:13" x14ac:dyDescent="0.25">
      <c r="A649">
        <v>646</v>
      </c>
      <c r="B649" t="s">
        <v>653</v>
      </c>
      <c r="C649" t="s">
        <v>1235</v>
      </c>
      <c r="D649" t="s">
        <v>1240</v>
      </c>
      <c r="E649">
        <v>617</v>
      </c>
      <c r="F649">
        <v>53</v>
      </c>
      <c r="G649" t="s">
        <v>1270</v>
      </c>
      <c r="H649" s="2">
        <v>43098</v>
      </c>
      <c r="I649" s="2">
        <v>43119</v>
      </c>
      <c r="J649" t="s">
        <v>1285</v>
      </c>
      <c r="K649">
        <v>31065.95</v>
      </c>
      <c r="L649">
        <v>490.51499999999999</v>
      </c>
      <c r="M649">
        <v>5530</v>
      </c>
    </row>
    <row r="650" spans="1:13" x14ac:dyDescent="0.25">
      <c r="A650">
        <v>647</v>
      </c>
      <c r="B650" t="s">
        <v>654</v>
      </c>
      <c r="C650" t="s">
        <v>1242</v>
      </c>
      <c r="D650" t="s">
        <v>1240</v>
      </c>
      <c r="E650">
        <v>848</v>
      </c>
      <c r="F650">
        <v>51</v>
      </c>
      <c r="G650" t="s">
        <v>1271</v>
      </c>
      <c r="H650" s="2">
        <v>42883</v>
      </c>
      <c r="I650" s="2">
        <v>42914</v>
      </c>
      <c r="J650" t="s">
        <v>1285</v>
      </c>
      <c r="K650">
        <v>41085.599999999999</v>
      </c>
      <c r="L650">
        <v>648.72</v>
      </c>
      <c r="M650">
        <v>32009</v>
      </c>
    </row>
    <row r="651" spans="1:13" x14ac:dyDescent="0.25">
      <c r="A651">
        <v>648</v>
      </c>
      <c r="B651" t="s">
        <v>655</v>
      </c>
      <c r="C651" t="s">
        <v>1221</v>
      </c>
      <c r="D651" t="s">
        <v>1234</v>
      </c>
      <c r="E651">
        <v>440</v>
      </c>
      <c r="F651">
        <v>273</v>
      </c>
      <c r="G651" t="s">
        <v>1264</v>
      </c>
      <c r="H651" s="2">
        <v>43093</v>
      </c>
      <c r="I651" s="2">
        <v>43114</v>
      </c>
      <c r="J651" t="s">
        <v>1282</v>
      </c>
      <c r="K651">
        <v>114114</v>
      </c>
      <c r="L651">
        <v>1801.8</v>
      </c>
      <c r="M651">
        <v>17885</v>
      </c>
    </row>
    <row r="652" spans="1:13" x14ac:dyDescent="0.25">
      <c r="A652">
        <v>649</v>
      </c>
      <c r="B652" t="s">
        <v>656</v>
      </c>
      <c r="C652" t="s">
        <v>1221</v>
      </c>
      <c r="D652" t="s">
        <v>1234</v>
      </c>
      <c r="E652">
        <v>995</v>
      </c>
      <c r="F652">
        <v>292</v>
      </c>
      <c r="G652" t="s">
        <v>1264</v>
      </c>
      <c r="H652" s="2">
        <v>43086</v>
      </c>
      <c r="I652" s="2">
        <v>43119</v>
      </c>
      <c r="J652" t="s">
        <v>1282</v>
      </c>
      <c r="K652">
        <v>276013</v>
      </c>
      <c r="L652">
        <v>4358.0999999999995</v>
      </c>
      <c r="M652">
        <v>20025</v>
      </c>
    </row>
    <row r="653" spans="1:13" x14ac:dyDescent="0.25">
      <c r="A653">
        <v>650</v>
      </c>
      <c r="B653" t="s">
        <v>657</v>
      </c>
      <c r="C653" t="s">
        <v>1228</v>
      </c>
      <c r="D653" t="s">
        <v>1213</v>
      </c>
      <c r="E653">
        <v>447</v>
      </c>
      <c r="F653">
        <v>134</v>
      </c>
      <c r="G653" t="s">
        <v>1263</v>
      </c>
      <c r="H653" s="2">
        <v>42963</v>
      </c>
      <c r="I653" s="2">
        <v>42978</v>
      </c>
      <c r="J653" t="s">
        <v>1284</v>
      </c>
      <c r="K653">
        <v>56903.1</v>
      </c>
      <c r="L653">
        <v>898.46999999999991</v>
      </c>
      <c r="M653">
        <v>4675</v>
      </c>
    </row>
    <row r="654" spans="1:13" x14ac:dyDescent="0.25">
      <c r="A654">
        <v>651</v>
      </c>
      <c r="B654" t="s">
        <v>658</v>
      </c>
      <c r="C654" t="s">
        <v>1231</v>
      </c>
      <c r="D654" t="s">
        <v>1213</v>
      </c>
      <c r="E654">
        <v>433</v>
      </c>
      <c r="F654">
        <v>218</v>
      </c>
      <c r="G654" t="s">
        <v>1263</v>
      </c>
      <c r="H654" s="2">
        <v>42499</v>
      </c>
      <c r="I654" s="2">
        <v>42532</v>
      </c>
      <c r="J654" t="s">
        <v>1282</v>
      </c>
      <c r="K654">
        <v>89674.3</v>
      </c>
      <c r="L654">
        <v>1415.9099999999999</v>
      </c>
      <c r="M654">
        <v>9930</v>
      </c>
    </row>
    <row r="655" spans="1:13" x14ac:dyDescent="0.25">
      <c r="A655">
        <v>652</v>
      </c>
      <c r="B655" t="s">
        <v>659</v>
      </c>
      <c r="C655" t="s">
        <v>1223</v>
      </c>
      <c r="D655" t="s">
        <v>1234</v>
      </c>
      <c r="E655">
        <v>703</v>
      </c>
      <c r="F655">
        <v>828</v>
      </c>
      <c r="G655" t="s">
        <v>1263</v>
      </c>
      <c r="H655" s="2">
        <v>42479</v>
      </c>
      <c r="I655" s="2">
        <v>42490</v>
      </c>
      <c r="J655" t="s">
        <v>1282</v>
      </c>
      <c r="K655">
        <v>552979.80000000005</v>
      </c>
      <c r="L655">
        <v>8731.26</v>
      </c>
      <c r="M655">
        <v>257704</v>
      </c>
    </row>
    <row r="656" spans="1:13" x14ac:dyDescent="0.25">
      <c r="A656">
        <v>653</v>
      </c>
      <c r="B656" t="s">
        <v>660</v>
      </c>
      <c r="C656" t="s">
        <v>1241</v>
      </c>
      <c r="D656" t="s">
        <v>1234</v>
      </c>
      <c r="E656">
        <v>406</v>
      </c>
      <c r="F656">
        <v>118</v>
      </c>
      <c r="G656" t="s">
        <v>1271</v>
      </c>
      <c r="H656" s="2">
        <v>42525</v>
      </c>
      <c r="I656" s="2">
        <v>42560</v>
      </c>
      <c r="J656" t="s">
        <v>1284</v>
      </c>
      <c r="K656">
        <v>45512.6</v>
      </c>
      <c r="L656">
        <v>718.62</v>
      </c>
      <c r="M656">
        <v>39855</v>
      </c>
    </row>
    <row r="657" spans="1:13" x14ac:dyDescent="0.25">
      <c r="A657">
        <v>654</v>
      </c>
      <c r="B657" t="s">
        <v>661</v>
      </c>
      <c r="C657" t="s">
        <v>1222</v>
      </c>
      <c r="D657" t="s">
        <v>1213</v>
      </c>
      <c r="E657">
        <v>512</v>
      </c>
      <c r="F657">
        <v>999</v>
      </c>
      <c r="G657" t="s">
        <v>1265</v>
      </c>
      <c r="H657" s="2">
        <v>43082</v>
      </c>
      <c r="I657" s="2">
        <v>43113</v>
      </c>
      <c r="J657" t="s">
        <v>1282</v>
      </c>
      <c r="K657">
        <v>485913.59999999998</v>
      </c>
      <c r="L657">
        <v>7672.32</v>
      </c>
      <c r="M657">
        <v>61535</v>
      </c>
    </row>
    <row r="658" spans="1:13" x14ac:dyDescent="0.25">
      <c r="A658">
        <v>655</v>
      </c>
      <c r="B658" t="s">
        <v>662</v>
      </c>
      <c r="C658" t="s">
        <v>1231</v>
      </c>
      <c r="D658" t="s">
        <v>1213</v>
      </c>
      <c r="E658">
        <v>891</v>
      </c>
      <c r="F658">
        <v>221</v>
      </c>
      <c r="G658" t="s">
        <v>1263</v>
      </c>
      <c r="H658" s="2">
        <v>42493</v>
      </c>
      <c r="I658" s="2">
        <v>42508</v>
      </c>
      <c r="J658" t="s">
        <v>1283</v>
      </c>
      <c r="K658">
        <v>187065.45</v>
      </c>
      <c r="L658">
        <v>2953.665</v>
      </c>
      <c r="M658">
        <v>32425</v>
      </c>
    </row>
    <row r="659" spans="1:13" x14ac:dyDescent="0.25">
      <c r="A659">
        <v>656</v>
      </c>
      <c r="B659" t="s">
        <v>663</v>
      </c>
      <c r="C659" t="s">
        <v>1223</v>
      </c>
      <c r="D659" t="s">
        <v>1234</v>
      </c>
      <c r="E659">
        <v>584</v>
      </c>
      <c r="F659">
        <v>837</v>
      </c>
      <c r="G659" t="s">
        <v>1263</v>
      </c>
      <c r="H659" s="2">
        <v>42827</v>
      </c>
      <c r="I659" s="2">
        <v>42839</v>
      </c>
      <c r="J659" t="s">
        <v>1284</v>
      </c>
      <c r="K659">
        <v>464367.6</v>
      </c>
      <c r="L659">
        <v>7332.12</v>
      </c>
      <c r="M659">
        <v>6250</v>
      </c>
    </row>
    <row r="660" spans="1:13" x14ac:dyDescent="0.25">
      <c r="A660">
        <v>657</v>
      </c>
      <c r="B660" t="s">
        <v>664</v>
      </c>
      <c r="C660" t="s">
        <v>1221</v>
      </c>
      <c r="D660" t="s">
        <v>1234</v>
      </c>
      <c r="E660">
        <v>455</v>
      </c>
      <c r="F660">
        <v>299</v>
      </c>
      <c r="G660" t="s">
        <v>1264</v>
      </c>
      <c r="H660" s="2">
        <v>42654</v>
      </c>
      <c r="I660" s="2">
        <v>42671</v>
      </c>
      <c r="J660" t="s">
        <v>1286</v>
      </c>
      <c r="K660">
        <v>129242.75</v>
      </c>
      <c r="L660">
        <v>2040.675</v>
      </c>
      <c r="M660">
        <v>43096</v>
      </c>
    </row>
    <row r="661" spans="1:13" x14ac:dyDescent="0.25">
      <c r="A661">
        <v>658</v>
      </c>
      <c r="B661" t="s">
        <v>665</v>
      </c>
      <c r="C661" t="s">
        <v>1221</v>
      </c>
      <c r="D661" t="s">
        <v>1234</v>
      </c>
      <c r="E661">
        <v>225</v>
      </c>
      <c r="F661">
        <v>309</v>
      </c>
      <c r="G661" t="s">
        <v>1264</v>
      </c>
      <c r="H661" s="2">
        <v>42577</v>
      </c>
      <c r="I661" s="2">
        <v>42595</v>
      </c>
      <c r="J661" t="s">
        <v>1289</v>
      </c>
      <c r="K661">
        <v>66048.75</v>
      </c>
      <c r="L661">
        <v>1042.875</v>
      </c>
      <c r="M661">
        <v>46049</v>
      </c>
    </row>
    <row r="662" spans="1:13" x14ac:dyDescent="0.25">
      <c r="A662">
        <v>659</v>
      </c>
      <c r="B662" t="s">
        <v>666</v>
      </c>
      <c r="C662" t="s">
        <v>1214</v>
      </c>
      <c r="D662" t="s">
        <v>1213</v>
      </c>
      <c r="E662">
        <v>379</v>
      </c>
      <c r="F662">
        <v>728</v>
      </c>
      <c r="G662" t="s">
        <v>1260</v>
      </c>
      <c r="H662" s="2">
        <v>43155</v>
      </c>
      <c r="I662" s="2">
        <v>43172</v>
      </c>
      <c r="J662" t="s">
        <v>1286</v>
      </c>
      <c r="K662">
        <v>262116.4</v>
      </c>
      <c r="L662">
        <v>4138.68</v>
      </c>
      <c r="M662">
        <v>87330</v>
      </c>
    </row>
    <row r="663" spans="1:13" x14ac:dyDescent="0.25">
      <c r="A663">
        <v>660</v>
      </c>
      <c r="B663" t="s">
        <v>667</v>
      </c>
      <c r="C663" t="s">
        <v>1237</v>
      </c>
      <c r="D663" t="s">
        <v>1240</v>
      </c>
      <c r="E663">
        <v>450</v>
      </c>
      <c r="F663">
        <v>31</v>
      </c>
      <c r="G663" t="s">
        <v>1271</v>
      </c>
      <c r="H663" s="2">
        <v>43013</v>
      </c>
      <c r="I663" s="2">
        <v>43048</v>
      </c>
      <c r="J663" t="s">
        <v>1286</v>
      </c>
      <c r="K663">
        <v>13252.5</v>
      </c>
      <c r="L663">
        <v>209.25</v>
      </c>
      <c r="M663">
        <v>11874</v>
      </c>
    </row>
    <row r="664" spans="1:13" x14ac:dyDescent="0.25">
      <c r="A664">
        <v>661</v>
      </c>
      <c r="B664" t="s">
        <v>668</v>
      </c>
      <c r="C664" t="s">
        <v>1242</v>
      </c>
      <c r="D664" t="s">
        <v>1240</v>
      </c>
      <c r="E664">
        <v>261</v>
      </c>
      <c r="F664">
        <v>58</v>
      </c>
      <c r="G664" t="s">
        <v>1271</v>
      </c>
      <c r="H664" s="2">
        <v>42710</v>
      </c>
      <c r="I664" s="2">
        <v>42722</v>
      </c>
      <c r="J664" t="s">
        <v>1283</v>
      </c>
      <c r="K664">
        <v>14381.1</v>
      </c>
      <c r="L664">
        <v>227.07</v>
      </c>
      <c r="M664">
        <v>4650</v>
      </c>
    </row>
    <row r="665" spans="1:13" x14ac:dyDescent="0.25">
      <c r="A665">
        <v>662</v>
      </c>
      <c r="B665" t="s">
        <v>669</v>
      </c>
      <c r="C665" t="s">
        <v>1230</v>
      </c>
      <c r="D665" t="s">
        <v>1234</v>
      </c>
      <c r="E665">
        <v>266</v>
      </c>
      <c r="F665">
        <v>153</v>
      </c>
      <c r="G665" t="s">
        <v>1272</v>
      </c>
      <c r="H665" s="2">
        <v>42895</v>
      </c>
      <c r="I665" s="2">
        <v>42909</v>
      </c>
      <c r="J665" t="s">
        <v>1284</v>
      </c>
      <c r="K665">
        <v>38663.1</v>
      </c>
      <c r="L665">
        <v>610.47</v>
      </c>
      <c r="M665">
        <v>31661</v>
      </c>
    </row>
    <row r="666" spans="1:13" x14ac:dyDescent="0.25">
      <c r="A666">
        <v>663</v>
      </c>
      <c r="B666" t="s">
        <v>670</v>
      </c>
      <c r="C666" t="s">
        <v>1223</v>
      </c>
      <c r="D666" t="s">
        <v>1234</v>
      </c>
      <c r="E666">
        <v>604</v>
      </c>
      <c r="F666">
        <v>900</v>
      </c>
      <c r="G666" t="s">
        <v>1263</v>
      </c>
      <c r="H666" s="2">
        <v>42881</v>
      </c>
      <c r="I666" s="2">
        <v>42897</v>
      </c>
      <c r="J666" t="s">
        <v>1289</v>
      </c>
      <c r="K666">
        <v>516420</v>
      </c>
      <c r="L666">
        <v>8154</v>
      </c>
      <c r="M666">
        <v>314407</v>
      </c>
    </row>
    <row r="667" spans="1:13" x14ac:dyDescent="0.25">
      <c r="A667">
        <v>664</v>
      </c>
      <c r="B667" t="s">
        <v>671</v>
      </c>
      <c r="C667" t="s">
        <v>1224</v>
      </c>
      <c r="D667" t="s">
        <v>1213</v>
      </c>
      <c r="E667">
        <v>494</v>
      </c>
      <c r="F667">
        <v>1383</v>
      </c>
      <c r="G667" t="s">
        <v>1266</v>
      </c>
      <c r="H667" s="2">
        <v>42418</v>
      </c>
      <c r="I667" s="2">
        <v>42437</v>
      </c>
      <c r="J667" t="s">
        <v>1282</v>
      </c>
      <c r="K667">
        <v>649041.9</v>
      </c>
      <c r="L667">
        <v>10248.029999999999</v>
      </c>
      <c r="M667">
        <v>550414</v>
      </c>
    </row>
    <row r="668" spans="1:13" x14ac:dyDescent="0.25">
      <c r="A668">
        <v>665</v>
      </c>
      <c r="B668" t="s">
        <v>672</v>
      </c>
      <c r="C668" t="s">
        <v>1230</v>
      </c>
      <c r="D668" t="s">
        <v>1234</v>
      </c>
      <c r="E668">
        <v>241</v>
      </c>
      <c r="F668">
        <v>132</v>
      </c>
      <c r="G668" t="s">
        <v>1272</v>
      </c>
      <c r="H668" s="2">
        <v>43097</v>
      </c>
      <c r="I668" s="2">
        <v>43110</v>
      </c>
      <c r="J668" t="s">
        <v>1285</v>
      </c>
      <c r="K668">
        <v>30221.4</v>
      </c>
      <c r="L668">
        <v>477.18</v>
      </c>
      <c r="M668">
        <v>13917</v>
      </c>
    </row>
    <row r="669" spans="1:13" x14ac:dyDescent="0.25">
      <c r="A669">
        <v>666</v>
      </c>
      <c r="B669" t="s">
        <v>673</v>
      </c>
      <c r="C669" t="s">
        <v>1218</v>
      </c>
      <c r="D669" t="s">
        <v>1213</v>
      </c>
      <c r="E669">
        <v>284</v>
      </c>
      <c r="F669">
        <v>1108</v>
      </c>
      <c r="G669" t="s">
        <v>1262</v>
      </c>
      <c r="H669" s="2">
        <v>42731</v>
      </c>
      <c r="I669" s="2">
        <v>42758</v>
      </c>
      <c r="J669" t="s">
        <v>1285</v>
      </c>
      <c r="K669">
        <v>298938.40000000002</v>
      </c>
      <c r="L669">
        <v>4720.08</v>
      </c>
      <c r="M669">
        <v>285809</v>
      </c>
    </row>
    <row r="670" spans="1:13" x14ac:dyDescent="0.25">
      <c r="A670">
        <v>667</v>
      </c>
      <c r="B670" t="s">
        <v>674</v>
      </c>
      <c r="C670" t="s">
        <v>1224</v>
      </c>
      <c r="D670" t="s">
        <v>1213</v>
      </c>
      <c r="E670">
        <v>606</v>
      </c>
      <c r="F670">
        <v>1193</v>
      </c>
      <c r="G670" t="s">
        <v>1266</v>
      </c>
      <c r="H670" s="2">
        <v>42690</v>
      </c>
      <c r="I670" s="2">
        <v>42707</v>
      </c>
      <c r="J670" t="s">
        <v>1289</v>
      </c>
      <c r="K670">
        <v>686810.1</v>
      </c>
      <c r="L670">
        <v>10844.369999999999</v>
      </c>
      <c r="M670">
        <v>580421</v>
      </c>
    </row>
    <row r="671" spans="1:13" x14ac:dyDescent="0.25">
      <c r="A671">
        <v>668</v>
      </c>
      <c r="B671" t="s">
        <v>675</v>
      </c>
      <c r="C671" t="s">
        <v>1236</v>
      </c>
      <c r="D671" t="s">
        <v>1234</v>
      </c>
      <c r="E671">
        <v>529</v>
      </c>
      <c r="F671">
        <v>88</v>
      </c>
      <c r="G671" t="s">
        <v>1269</v>
      </c>
      <c r="H671" s="2">
        <v>42867</v>
      </c>
      <c r="I671" s="2">
        <v>42885</v>
      </c>
      <c r="J671" t="s">
        <v>1282</v>
      </c>
      <c r="K671">
        <v>44224.4</v>
      </c>
      <c r="L671">
        <v>698.28</v>
      </c>
      <c r="M671">
        <v>33052</v>
      </c>
    </row>
    <row r="672" spans="1:13" x14ac:dyDescent="0.25">
      <c r="A672">
        <v>669</v>
      </c>
      <c r="B672" t="s">
        <v>676</v>
      </c>
      <c r="C672" t="s">
        <v>1223</v>
      </c>
      <c r="D672" t="s">
        <v>1234</v>
      </c>
      <c r="E672">
        <v>343</v>
      </c>
      <c r="F672">
        <v>929</v>
      </c>
      <c r="G672" t="s">
        <v>1263</v>
      </c>
      <c r="H672" s="2">
        <v>42599</v>
      </c>
      <c r="I672" s="2">
        <v>42630</v>
      </c>
      <c r="J672" t="s">
        <v>1282</v>
      </c>
      <c r="K672">
        <v>302714.65000000002</v>
      </c>
      <c r="L672">
        <v>4779.7049999999999</v>
      </c>
      <c r="M672">
        <v>118275</v>
      </c>
    </row>
    <row r="673" spans="1:13" x14ac:dyDescent="0.25">
      <c r="A673">
        <v>670</v>
      </c>
      <c r="B673" t="s">
        <v>677</v>
      </c>
      <c r="C673" t="s">
        <v>1241</v>
      </c>
      <c r="D673" t="s">
        <v>1234</v>
      </c>
      <c r="E673">
        <v>776</v>
      </c>
      <c r="F673">
        <v>107</v>
      </c>
      <c r="G673" t="s">
        <v>1271</v>
      </c>
      <c r="H673" s="2">
        <v>42504</v>
      </c>
      <c r="I673" s="2">
        <v>42525</v>
      </c>
      <c r="J673" t="s">
        <v>1287</v>
      </c>
      <c r="K673">
        <v>78880.399999999994</v>
      </c>
      <c r="L673">
        <v>1245.48</v>
      </c>
      <c r="M673">
        <v>69477</v>
      </c>
    </row>
    <row r="674" spans="1:13" x14ac:dyDescent="0.25">
      <c r="A674">
        <v>671</v>
      </c>
      <c r="B674" t="s">
        <v>678</v>
      </c>
      <c r="C674" t="s">
        <v>1221</v>
      </c>
      <c r="D674" t="s">
        <v>1234</v>
      </c>
      <c r="E674">
        <v>725</v>
      </c>
      <c r="F674">
        <v>332</v>
      </c>
      <c r="G674" t="s">
        <v>1264</v>
      </c>
      <c r="H674" s="2">
        <v>42900</v>
      </c>
      <c r="I674" s="2">
        <v>42916</v>
      </c>
      <c r="J674" t="s">
        <v>1287</v>
      </c>
      <c r="K674">
        <v>228665</v>
      </c>
      <c r="L674">
        <v>3610.5</v>
      </c>
      <c r="M674">
        <v>38519</v>
      </c>
    </row>
    <row r="675" spans="1:13" x14ac:dyDescent="0.25">
      <c r="A675">
        <v>672</v>
      </c>
      <c r="B675" t="s">
        <v>679</v>
      </c>
      <c r="C675" t="s">
        <v>1231</v>
      </c>
      <c r="D675" t="s">
        <v>1213</v>
      </c>
      <c r="E675">
        <v>661</v>
      </c>
      <c r="F675">
        <v>203</v>
      </c>
      <c r="G675" t="s">
        <v>1263</v>
      </c>
      <c r="H675" s="2">
        <v>42497</v>
      </c>
      <c r="I675" s="2">
        <v>42525</v>
      </c>
      <c r="J675" t="s">
        <v>1284</v>
      </c>
      <c r="K675">
        <v>127473.85</v>
      </c>
      <c r="L675">
        <v>2012.7449999999999</v>
      </c>
      <c r="M675">
        <v>95767</v>
      </c>
    </row>
    <row r="676" spans="1:13" x14ac:dyDescent="0.25">
      <c r="A676">
        <v>673</v>
      </c>
      <c r="B676" t="s">
        <v>680</v>
      </c>
      <c r="C676" t="s">
        <v>1223</v>
      </c>
      <c r="D676" t="s">
        <v>1234</v>
      </c>
      <c r="E676">
        <v>213</v>
      </c>
      <c r="F676">
        <v>1029</v>
      </c>
      <c r="G676" t="s">
        <v>1263</v>
      </c>
      <c r="H676" s="2">
        <v>42758</v>
      </c>
      <c r="I676" s="2">
        <v>42773</v>
      </c>
      <c r="J676" t="s">
        <v>1288</v>
      </c>
      <c r="K676">
        <v>208218.15</v>
      </c>
      <c r="L676">
        <v>3287.6549999999997</v>
      </c>
      <c r="M676">
        <v>160446</v>
      </c>
    </row>
    <row r="677" spans="1:13" x14ac:dyDescent="0.25">
      <c r="A677">
        <v>674</v>
      </c>
      <c r="B677" t="s">
        <v>681</v>
      </c>
      <c r="C677" t="s">
        <v>1242</v>
      </c>
      <c r="D677" t="s">
        <v>1240</v>
      </c>
      <c r="E677">
        <v>739</v>
      </c>
      <c r="F677">
        <v>50</v>
      </c>
      <c r="G677" t="s">
        <v>1271</v>
      </c>
      <c r="H677" s="2">
        <v>42604</v>
      </c>
      <c r="I677" s="2">
        <v>42632</v>
      </c>
      <c r="J677" t="s">
        <v>1286</v>
      </c>
      <c r="K677">
        <v>35102.5</v>
      </c>
      <c r="L677">
        <v>554.25</v>
      </c>
      <c r="M677">
        <v>5052</v>
      </c>
    </row>
    <row r="678" spans="1:13" x14ac:dyDescent="0.25">
      <c r="A678">
        <v>675</v>
      </c>
      <c r="B678" t="s">
        <v>682</v>
      </c>
      <c r="C678" t="s">
        <v>1215</v>
      </c>
      <c r="D678" t="s">
        <v>1213</v>
      </c>
      <c r="E678">
        <v>185</v>
      </c>
      <c r="F678">
        <v>937</v>
      </c>
      <c r="G678" t="s">
        <v>1261</v>
      </c>
      <c r="H678" s="2">
        <v>42980</v>
      </c>
      <c r="I678" s="2">
        <v>42998</v>
      </c>
      <c r="J678" t="s">
        <v>1284</v>
      </c>
      <c r="K678">
        <v>164677.75</v>
      </c>
      <c r="L678">
        <v>2600.1749999999997</v>
      </c>
      <c r="M678">
        <v>97205</v>
      </c>
    </row>
    <row r="679" spans="1:13" x14ac:dyDescent="0.25">
      <c r="A679">
        <v>676</v>
      </c>
      <c r="B679" t="s">
        <v>683</v>
      </c>
      <c r="C679" t="s">
        <v>1231</v>
      </c>
      <c r="D679" t="s">
        <v>1213</v>
      </c>
      <c r="E679">
        <v>932</v>
      </c>
      <c r="F679">
        <v>180</v>
      </c>
      <c r="G679" t="s">
        <v>1263</v>
      </c>
      <c r="H679" s="2">
        <v>42618</v>
      </c>
      <c r="I679" s="2">
        <v>42649</v>
      </c>
      <c r="J679" t="s">
        <v>1287</v>
      </c>
      <c r="K679">
        <v>159372</v>
      </c>
      <c r="L679">
        <v>2516.4</v>
      </c>
      <c r="M679">
        <v>14431</v>
      </c>
    </row>
    <row r="680" spans="1:13" x14ac:dyDescent="0.25">
      <c r="A680">
        <v>677</v>
      </c>
      <c r="B680" t="s">
        <v>684</v>
      </c>
      <c r="C680" t="s">
        <v>1219</v>
      </c>
      <c r="D680" t="s">
        <v>1234</v>
      </c>
      <c r="E680">
        <v>851</v>
      </c>
      <c r="F680">
        <v>1652</v>
      </c>
      <c r="G680" t="s">
        <v>1263</v>
      </c>
      <c r="H680" s="2">
        <v>43258</v>
      </c>
      <c r="I680" s="2">
        <v>43281</v>
      </c>
      <c r="J680" t="s">
        <v>1284</v>
      </c>
      <c r="K680">
        <v>1335559.3999999999</v>
      </c>
      <c r="L680">
        <v>21087.78</v>
      </c>
      <c r="M680">
        <v>94349</v>
      </c>
    </row>
    <row r="681" spans="1:13" x14ac:dyDescent="0.25">
      <c r="A681">
        <v>678</v>
      </c>
      <c r="B681" t="s">
        <v>685</v>
      </c>
      <c r="C681" t="s">
        <v>1223</v>
      </c>
      <c r="D681" t="s">
        <v>1234</v>
      </c>
      <c r="E681">
        <v>711</v>
      </c>
      <c r="F681">
        <v>1008</v>
      </c>
      <c r="G681" t="s">
        <v>1263</v>
      </c>
      <c r="H681" s="2">
        <v>42550</v>
      </c>
      <c r="I681" s="2">
        <v>42576</v>
      </c>
      <c r="J681" t="s">
        <v>1284</v>
      </c>
      <c r="K681">
        <v>680853.6</v>
      </c>
      <c r="L681">
        <v>10750.32</v>
      </c>
      <c r="M681">
        <v>48132</v>
      </c>
    </row>
    <row r="682" spans="1:13" x14ac:dyDescent="0.25">
      <c r="A682">
        <v>679</v>
      </c>
      <c r="B682" t="s">
        <v>686</v>
      </c>
      <c r="C682" t="s">
        <v>1215</v>
      </c>
      <c r="D682" t="s">
        <v>1213</v>
      </c>
      <c r="E682">
        <v>260</v>
      </c>
      <c r="F682">
        <v>999</v>
      </c>
      <c r="G682" t="s">
        <v>1261</v>
      </c>
      <c r="H682" s="2">
        <v>42733</v>
      </c>
      <c r="I682" s="2">
        <v>42757</v>
      </c>
      <c r="J682" t="s">
        <v>1284</v>
      </c>
      <c r="K682">
        <v>246753</v>
      </c>
      <c r="L682">
        <v>3896.1</v>
      </c>
      <c r="M682">
        <v>237479</v>
      </c>
    </row>
    <row r="683" spans="1:13" x14ac:dyDescent="0.25">
      <c r="A683">
        <v>680</v>
      </c>
      <c r="B683" t="s">
        <v>687</v>
      </c>
      <c r="C683" t="s">
        <v>1235</v>
      </c>
      <c r="D683" t="s">
        <v>1240</v>
      </c>
      <c r="E683">
        <v>744</v>
      </c>
      <c r="F683">
        <v>50</v>
      </c>
      <c r="G683" t="s">
        <v>1270</v>
      </c>
      <c r="H683" s="2">
        <v>43102</v>
      </c>
      <c r="I683" s="2">
        <v>43118</v>
      </c>
      <c r="J683" t="s">
        <v>1283</v>
      </c>
      <c r="K683">
        <v>35340</v>
      </c>
      <c r="L683">
        <v>558</v>
      </c>
      <c r="M683">
        <v>2283</v>
      </c>
    </row>
    <row r="684" spans="1:13" x14ac:dyDescent="0.25">
      <c r="A684">
        <v>681</v>
      </c>
      <c r="B684" t="s">
        <v>688</v>
      </c>
      <c r="C684" t="s">
        <v>1222</v>
      </c>
      <c r="D684" t="s">
        <v>1213</v>
      </c>
      <c r="E684">
        <v>653</v>
      </c>
      <c r="F684">
        <v>1046</v>
      </c>
      <c r="G684" t="s">
        <v>1265</v>
      </c>
      <c r="H684" s="2">
        <v>42794</v>
      </c>
      <c r="I684" s="2">
        <v>42825</v>
      </c>
      <c r="J684" t="s">
        <v>1283</v>
      </c>
      <c r="K684">
        <v>648886.1</v>
      </c>
      <c r="L684">
        <v>10245.57</v>
      </c>
      <c r="M684">
        <v>507279</v>
      </c>
    </row>
    <row r="685" spans="1:13" x14ac:dyDescent="0.25">
      <c r="A685">
        <v>682</v>
      </c>
      <c r="B685" t="s">
        <v>689</v>
      </c>
      <c r="C685" t="s">
        <v>1225</v>
      </c>
      <c r="D685" t="s">
        <v>1213</v>
      </c>
      <c r="E685">
        <v>965</v>
      </c>
      <c r="F685">
        <v>213</v>
      </c>
      <c r="G685" t="s">
        <v>1266</v>
      </c>
      <c r="H685" s="2">
        <v>43250</v>
      </c>
      <c r="I685" s="2">
        <v>43283</v>
      </c>
      <c r="J685" t="s">
        <v>1282</v>
      </c>
      <c r="K685">
        <v>195267.75</v>
      </c>
      <c r="L685">
        <v>3083.1749999999997</v>
      </c>
      <c r="M685">
        <v>121059</v>
      </c>
    </row>
    <row r="686" spans="1:13" x14ac:dyDescent="0.25">
      <c r="A686">
        <v>683</v>
      </c>
      <c r="B686" t="s">
        <v>690</v>
      </c>
      <c r="C686" t="s">
        <v>1222</v>
      </c>
      <c r="D686" t="s">
        <v>1213</v>
      </c>
      <c r="E686">
        <v>868</v>
      </c>
      <c r="F686">
        <v>946</v>
      </c>
      <c r="G686" t="s">
        <v>1265</v>
      </c>
      <c r="H686" s="2">
        <v>42512</v>
      </c>
      <c r="I686" s="2">
        <v>42528</v>
      </c>
      <c r="J686" t="s">
        <v>1285</v>
      </c>
      <c r="K686">
        <v>780071.6</v>
      </c>
      <c r="L686">
        <v>12316.92</v>
      </c>
      <c r="M686">
        <v>24645</v>
      </c>
    </row>
    <row r="687" spans="1:13" x14ac:dyDescent="0.25">
      <c r="A687">
        <v>684</v>
      </c>
      <c r="B687" t="s">
        <v>691</v>
      </c>
      <c r="C687" t="s">
        <v>1239</v>
      </c>
      <c r="D687" t="s">
        <v>1234</v>
      </c>
      <c r="E687">
        <v>927</v>
      </c>
      <c r="F687">
        <v>232</v>
      </c>
      <c r="G687" t="s">
        <v>1271</v>
      </c>
      <c r="H687" s="2">
        <v>43254</v>
      </c>
      <c r="I687" s="2">
        <v>43280</v>
      </c>
      <c r="J687" t="s">
        <v>1285</v>
      </c>
      <c r="K687">
        <v>204310.8</v>
      </c>
      <c r="L687">
        <v>3225.96</v>
      </c>
      <c r="M687">
        <v>113168</v>
      </c>
    </row>
    <row r="688" spans="1:13" x14ac:dyDescent="0.25">
      <c r="A688">
        <v>685</v>
      </c>
      <c r="B688" t="s">
        <v>692</v>
      </c>
      <c r="C688" t="s">
        <v>1228</v>
      </c>
      <c r="D688" t="s">
        <v>1213</v>
      </c>
      <c r="E688">
        <v>749</v>
      </c>
      <c r="F688">
        <v>135</v>
      </c>
      <c r="G688" t="s">
        <v>1263</v>
      </c>
      <c r="H688" s="2">
        <v>42441</v>
      </c>
      <c r="I688" s="2">
        <v>42456</v>
      </c>
      <c r="J688" t="s">
        <v>1289</v>
      </c>
      <c r="K688">
        <v>96059.25</v>
      </c>
      <c r="L688">
        <v>1516.7249999999999</v>
      </c>
      <c r="M688">
        <v>49980</v>
      </c>
    </row>
    <row r="689" spans="1:13" x14ac:dyDescent="0.25">
      <c r="A689">
        <v>686</v>
      </c>
      <c r="B689" t="s">
        <v>693</v>
      </c>
      <c r="C689" t="s">
        <v>1233</v>
      </c>
      <c r="D689" t="s">
        <v>1234</v>
      </c>
      <c r="E689">
        <v>458</v>
      </c>
      <c r="F689">
        <v>27</v>
      </c>
      <c r="G689" t="s">
        <v>1268</v>
      </c>
      <c r="H689" s="2">
        <v>43278</v>
      </c>
      <c r="I689" s="2">
        <v>43301</v>
      </c>
      <c r="J689" t="s">
        <v>1282</v>
      </c>
      <c r="K689">
        <v>11747.7</v>
      </c>
      <c r="L689">
        <v>185.48999999999998</v>
      </c>
      <c r="M689">
        <v>4783</v>
      </c>
    </row>
    <row r="690" spans="1:13" x14ac:dyDescent="0.25">
      <c r="A690">
        <v>687</v>
      </c>
      <c r="B690" t="s">
        <v>694</v>
      </c>
      <c r="C690" t="s">
        <v>1215</v>
      </c>
      <c r="D690" t="s">
        <v>1213</v>
      </c>
      <c r="E690">
        <v>971</v>
      </c>
      <c r="F690">
        <v>959</v>
      </c>
      <c r="G690" t="s">
        <v>1261</v>
      </c>
      <c r="H690" s="2">
        <v>42796</v>
      </c>
      <c r="I690" s="2">
        <v>42813</v>
      </c>
      <c r="J690" t="s">
        <v>1286</v>
      </c>
      <c r="K690">
        <v>884629.55</v>
      </c>
      <c r="L690">
        <v>13967.834999999999</v>
      </c>
      <c r="M690">
        <v>670125</v>
      </c>
    </row>
    <row r="691" spans="1:13" x14ac:dyDescent="0.25">
      <c r="A691">
        <v>688</v>
      </c>
      <c r="B691" t="s">
        <v>695</v>
      </c>
      <c r="C691" t="s">
        <v>1239</v>
      </c>
      <c r="D691" t="s">
        <v>1234</v>
      </c>
      <c r="E691">
        <v>516</v>
      </c>
      <c r="F691">
        <v>265</v>
      </c>
      <c r="G691" t="s">
        <v>1271</v>
      </c>
      <c r="H691" s="2">
        <v>43132</v>
      </c>
      <c r="I691" s="2">
        <v>43151</v>
      </c>
      <c r="J691" t="s">
        <v>1282</v>
      </c>
      <c r="K691">
        <v>129903</v>
      </c>
      <c r="L691">
        <v>2051.1</v>
      </c>
      <c r="M691">
        <v>44855</v>
      </c>
    </row>
    <row r="692" spans="1:13" x14ac:dyDescent="0.25">
      <c r="A692">
        <v>689</v>
      </c>
      <c r="B692" t="s">
        <v>696</v>
      </c>
      <c r="C692" t="s">
        <v>1224</v>
      </c>
      <c r="D692" t="s">
        <v>1213</v>
      </c>
      <c r="E692">
        <v>114</v>
      </c>
      <c r="F692">
        <v>1428</v>
      </c>
      <c r="G692" t="s">
        <v>1266</v>
      </c>
      <c r="H692" s="2">
        <v>42614</v>
      </c>
      <c r="I692" s="2">
        <v>42631</v>
      </c>
      <c r="J692" t="s">
        <v>1282</v>
      </c>
      <c r="K692">
        <v>154652.4</v>
      </c>
      <c r="L692">
        <v>2441.88</v>
      </c>
      <c r="M692">
        <v>52960</v>
      </c>
    </row>
    <row r="693" spans="1:13" x14ac:dyDescent="0.25">
      <c r="A693">
        <v>690</v>
      </c>
      <c r="B693" t="s">
        <v>697</v>
      </c>
      <c r="C693" t="s">
        <v>1239</v>
      </c>
      <c r="D693" t="s">
        <v>1234</v>
      </c>
      <c r="E693">
        <v>367</v>
      </c>
      <c r="F693">
        <v>250</v>
      </c>
      <c r="G693" t="s">
        <v>1271</v>
      </c>
      <c r="H693" s="2">
        <v>42858</v>
      </c>
      <c r="I693" s="2">
        <v>42872</v>
      </c>
      <c r="J693" t="s">
        <v>1289</v>
      </c>
      <c r="K693">
        <v>87162.5</v>
      </c>
      <c r="L693">
        <v>1376.25</v>
      </c>
      <c r="M693">
        <v>74707</v>
      </c>
    </row>
    <row r="694" spans="1:13" x14ac:dyDescent="0.25">
      <c r="A694">
        <v>691</v>
      </c>
      <c r="B694" t="s">
        <v>698</v>
      </c>
      <c r="C694" t="s">
        <v>1221</v>
      </c>
      <c r="D694" t="s">
        <v>1234</v>
      </c>
      <c r="E694">
        <v>439</v>
      </c>
      <c r="F694">
        <v>303</v>
      </c>
      <c r="G694" t="s">
        <v>1264</v>
      </c>
      <c r="H694" s="2">
        <v>42763</v>
      </c>
      <c r="I694" s="2">
        <v>42792</v>
      </c>
      <c r="J694" t="s">
        <v>1290</v>
      </c>
      <c r="K694">
        <v>126366.15</v>
      </c>
      <c r="L694">
        <v>1995.2549999999999</v>
      </c>
      <c r="M694">
        <v>19212</v>
      </c>
    </row>
    <row r="695" spans="1:13" x14ac:dyDescent="0.25">
      <c r="A695">
        <v>692</v>
      </c>
      <c r="B695" t="s">
        <v>699</v>
      </c>
      <c r="C695" t="s">
        <v>1225</v>
      </c>
      <c r="D695" t="s">
        <v>1213</v>
      </c>
      <c r="E695">
        <v>695</v>
      </c>
      <c r="F695">
        <v>214</v>
      </c>
      <c r="G695" t="s">
        <v>1266</v>
      </c>
      <c r="H695" s="2">
        <v>43189</v>
      </c>
      <c r="I695" s="2">
        <v>43200</v>
      </c>
      <c r="J695" t="s">
        <v>1282</v>
      </c>
      <c r="K695">
        <v>141293.5</v>
      </c>
      <c r="L695">
        <v>2230.9499999999998</v>
      </c>
      <c r="M695">
        <v>31096</v>
      </c>
    </row>
    <row r="696" spans="1:13" x14ac:dyDescent="0.25">
      <c r="A696">
        <v>693</v>
      </c>
      <c r="B696" t="s">
        <v>700</v>
      </c>
      <c r="C696" t="s">
        <v>1222</v>
      </c>
      <c r="D696" t="s">
        <v>1213</v>
      </c>
      <c r="E696">
        <v>928</v>
      </c>
      <c r="F696">
        <v>981</v>
      </c>
      <c r="G696" t="s">
        <v>1265</v>
      </c>
      <c r="H696" s="2">
        <v>43076</v>
      </c>
      <c r="I696" s="2">
        <v>43087</v>
      </c>
      <c r="J696" t="s">
        <v>1284</v>
      </c>
      <c r="K696">
        <v>864849.6</v>
      </c>
      <c r="L696">
        <v>13655.519999999999</v>
      </c>
      <c r="M696">
        <v>675548</v>
      </c>
    </row>
    <row r="697" spans="1:13" x14ac:dyDescent="0.25">
      <c r="A697">
        <v>694</v>
      </c>
      <c r="B697" t="s">
        <v>701</v>
      </c>
      <c r="C697" t="s">
        <v>1220</v>
      </c>
      <c r="D697" t="s">
        <v>1213</v>
      </c>
      <c r="E697">
        <v>716</v>
      </c>
      <c r="F697">
        <v>649</v>
      </c>
      <c r="G697" t="s">
        <v>1260</v>
      </c>
      <c r="H697" s="2">
        <v>42844</v>
      </c>
      <c r="I697" s="2">
        <v>42866</v>
      </c>
      <c r="J697" t="s">
        <v>1282</v>
      </c>
      <c r="K697">
        <v>441449.8</v>
      </c>
      <c r="L697">
        <v>6970.2599999999993</v>
      </c>
      <c r="M697">
        <v>405838</v>
      </c>
    </row>
    <row r="698" spans="1:13" x14ac:dyDescent="0.25">
      <c r="A698">
        <v>695</v>
      </c>
      <c r="B698" t="s">
        <v>702</v>
      </c>
      <c r="C698" t="s">
        <v>1231</v>
      </c>
      <c r="D698" t="s">
        <v>1213</v>
      </c>
      <c r="E698">
        <v>251</v>
      </c>
      <c r="F698">
        <v>219</v>
      </c>
      <c r="G698" t="s">
        <v>1263</v>
      </c>
      <c r="H698" s="2">
        <v>42638</v>
      </c>
      <c r="I698" s="2">
        <v>42654</v>
      </c>
      <c r="J698" t="s">
        <v>1282</v>
      </c>
      <c r="K698">
        <v>52220.55</v>
      </c>
      <c r="L698">
        <v>824.53499999999997</v>
      </c>
      <c r="M698">
        <v>38730</v>
      </c>
    </row>
    <row r="699" spans="1:13" x14ac:dyDescent="0.25">
      <c r="A699">
        <v>696</v>
      </c>
      <c r="B699" t="s">
        <v>703</v>
      </c>
      <c r="C699" t="s">
        <v>1239</v>
      </c>
      <c r="D699" t="s">
        <v>1234</v>
      </c>
      <c r="E699">
        <v>890</v>
      </c>
      <c r="F699">
        <v>264</v>
      </c>
      <c r="G699" t="s">
        <v>1271</v>
      </c>
      <c r="H699" s="2">
        <v>43207</v>
      </c>
      <c r="I699" s="2">
        <v>43219</v>
      </c>
      <c r="J699" t="s">
        <v>1284</v>
      </c>
      <c r="K699">
        <v>223212</v>
      </c>
      <c r="L699">
        <v>3524.4</v>
      </c>
      <c r="M699">
        <v>201452</v>
      </c>
    </row>
    <row r="700" spans="1:13" x14ac:dyDescent="0.25">
      <c r="A700">
        <v>697</v>
      </c>
      <c r="B700" t="s">
        <v>704</v>
      </c>
      <c r="C700" t="s">
        <v>1232</v>
      </c>
      <c r="D700" t="s">
        <v>1213</v>
      </c>
      <c r="E700">
        <v>619</v>
      </c>
      <c r="F700">
        <v>56</v>
      </c>
      <c r="G700" t="s">
        <v>1263</v>
      </c>
      <c r="H700" s="2">
        <v>43250</v>
      </c>
      <c r="I700" s="2">
        <v>43262</v>
      </c>
      <c r="J700" t="s">
        <v>1286</v>
      </c>
      <c r="K700">
        <v>32930.800000000003</v>
      </c>
      <c r="L700">
        <v>519.96</v>
      </c>
      <c r="M700">
        <v>20712</v>
      </c>
    </row>
    <row r="701" spans="1:13" x14ac:dyDescent="0.25">
      <c r="A701">
        <v>698</v>
      </c>
      <c r="B701" t="s">
        <v>705</v>
      </c>
      <c r="C701" t="s">
        <v>1214</v>
      </c>
      <c r="D701" t="s">
        <v>1213</v>
      </c>
      <c r="E701">
        <v>918</v>
      </c>
      <c r="F701">
        <v>778</v>
      </c>
      <c r="G701" t="s">
        <v>1260</v>
      </c>
      <c r="H701" s="2">
        <v>42751</v>
      </c>
      <c r="I701" s="2">
        <v>42786</v>
      </c>
      <c r="J701" t="s">
        <v>1284</v>
      </c>
      <c r="K701">
        <v>678493.8</v>
      </c>
      <c r="L701">
        <v>10713.06</v>
      </c>
      <c r="M701">
        <v>511803</v>
      </c>
    </row>
    <row r="702" spans="1:13" x14ac:dyDescent="0.25">
      <c r="A702">
        <v>699</v>
      </c>
      <c r="B702" t="s">
        <v>706</v>
      </c>
      <c r="C702" t="s">
        <v>1224</v>
      </c>
      <c r="D702" t="s">
        <v>1213</v>
      </c>
      <c r="E702">
        <v>162</v>
      </c>
      <c r="F702">
        <v>1224</v>
      </c>
      <c r="G702" t="s">
        <v>1266</v>
      </c>
      <c r="H702" s="2">
        <v>42925</v>
      </c>
      <c r="I702" s="2">
        <v>42960</v>
      </c>
      <c r="J702" t="s">
        <v>1284</v>
      </c>
      <c r="K702">
        <v>188373.6</v>
      </c>
      <c r="L702">
        <v>2974.3199999999997</v>
      </c>
      <c r="M702">
        <v>120483</v>
      </c>
    </row>
    <row r="703" spans="1:13" x14ac:dyDescent="0.25">
      <c r="A703">
        <v>700</v>
      </c>
      <c r="B703" t="s">
        <v>707</v>
      </c>
      <c r="C703" t="s">
        <v>1228</v>
      </c>
      <c r="D703" t="s">
        <v>1213</v>
      </c>
      <c r="E703">
        <v>285</v>
      </c>
      <c r="F703">
        <v>131</v>
      </c>
      <c r="G703" t="s">
        <v>1263</v>
      </c>
      <c r="H703" s="2">
        <v>42638</v>
      </c>
      <c r="I703" s="2">
        <v>42662</v>
      </c>
      <c r="J703" t="s">
        <v>1284</v>
      </c>
      <c r="K703">
        <v>35468.25</v>
      </c>
      <c r="L703">
        <v>560.02499999999998</v>
      </c>
      <c r="M703">
        <v>4146</v>
      </c>
    </row>
    <row r="704" spans="1:13" x14ac:dyDescent="0.25">
      <c r="A704">
        <v>701</v>
      </c>
      <c r="B704" t="s">
        <v>708</v>
      </c>
      <c r="C704" t="s">
        <v>1241</v>
      </c>
      <c r="D704" t="s">
        <v>1234</v>
      </c>
      <c r="E704">
        <v>994</v>
      </c>
      <c r="F704">
        <v>126</v>
      </c>
      <c r="G704" t="s">
        <v>1271</v>
      </c>
      <c r="H704" s="2">
        <v>43169</v>
      </c>
      <c r="I704" s="2">
        <v>43184</v>
      </c>
      <c r="J704" t="s">
        <v>1290</v>
      </c>
      <c r="K704">
        <v>118981.8</v>
      </c>
      <c r="L704">
        <v>1878.6599999999999</v>
      </c>
      <c r="M704">
        <v>41781</v>
      </c>
    </row>
    <row r="705" spans="1:13" x14ac:dyDescent="0.25">
      <c r="A705">
        <v>702</v>
      </c>
      <c r="B705" t="s">
        <v>709</v>
      </c>
      <c r="C705" t="s">
        <v>1218</v>
      </c>
      <c r="D705" t="s">
        <v>1213</v>
      </c>
      <c r="E705">
        <v>602</v>
      </c>
      <c r="F705">
        <v>1090</v>
      </c>
      <c r="G705" t="s">
        <v>1262</v>
      </c>
      <c r="H705" s="2">
        <v>43052</v>
      </c>
      <c r="I705" s="2">
        <v>43074</v>
      </c>
      <c r="J705" t="s">
        <v>1283</v>
      </c>
      <c r="K705">
        <v>623371</v>
      </c>
      <c r="L705">
        <v>9842.6999999999989</v>
      </c>
      <c r="M705">
        <v>449474</v>
      </c>
    </row>
    <row r="706" spans="1:13" x14ac:dyDescent="0.25">
      <c r="A706">
        <v>703</v>
      </c>
      <c r="B706" t="s">
        <v>710</v>
      </c>
      <c r="C706" t="s">
        <v>1238</v>
      </c>
      <c r="D706" t="s">
        <v>1240</v>
      </c>
      <c r="E706">
        <v>694</v>
      </c>
      <c r="F706">
        <v>14</v>
      </c>
      <c r="G706" t="s">
        <v>1270</v>
      </c>
      <c r="H706" s="2">
        <v>42694</v>
      </c>
      <c r="I706" s="2">
        <v>42726</v>
      </c>
      <c r="J706" t="s">
        <v>1288</v>
      </c>
      <c r="K706">
        <v>9230.2000000000007</v>
      </c>
      <c r="L706">
        <v>145.73999999999998</v>
      </c>
      <c r="M706">
        <v>4278</v>
      </c>
    </row>
    <row r="707" spans="1:13" x14ac:dyDescent="0.25">
      <c r="A707">
        <v>704</v>
      </c>
      <c r="B707" t="s">
        <v>711</v>
      </c>
      <c r="C707" t="s">
        <v>1231</v>
      </c>
      <c r="D707" t="s">
        <v>1213</v>
      </c>
      <c r="E707">
        <v>902</v>
      </c>
      <c r="F707">
        <v>215</v>
      </c>
      <c r="G707" t="s">
        <v>1263</v>
      </c>
      <c r="H707" s="2">
        <v>42728</v>
      </c>
      <c r="I707" s="2">
        <v>42753</v>
      </c>
      <c r="J707" t="s">
        <v>1286</v>
      </c>
      <c r="K707">
        <v>184233.5</v>
      </c>
      <c r="L707">
        <v>2908.95</v>
      </c>
      <c r="M707">
        <v>78047</v>
      </c>
    </row>
    <row r="708" spans="1:13" x14ac:dyDescent="0.25">
      <c r="A708">
        <v>705</v>
      </c>
      <c r="B708" t="s">
        <v>712</v>
      </c>
      <c r="C708" t="s">
        <v>1227</v>
      </c>
      <c r="D708" t="s">
        <v>1213</v>
      </c>
      <c r="E708">
        <v>498</v>
      </c>
      <c r="F708">
        <v>70</v>
      </c>
      <c r="G708" t="s">
        <v>1267</v>
      </c>
      <c r="H708" s="2">
        <v>42883</v>
      </c>
      <c r="I708" s="2">
        <v>42908</v>
      </c>
      <c r="J708" t="s">
        <v>1285</v>
      </c>
      <c r="K708">
        <v>33117</v>
      </c>
      <c r="L708">
        <v>522.9</v>
      </c>
      <c r="M708">
        <v>30896</v>
      </c>
    </row>
    <row r="709" spans="1:13" x14ac:dyDescent="0.25">
      <c r="A709">
        <v>706</v>
      </c>
      <c r="B709" t="s">
        <v>713</v>
      </c>
      <c r="C709" t="s">
        <v>1222</v>
      </c>
      <c r="D709" t="s">
        <v>1213</v>
      </c>
      <c r="E709">
        <v>144</v>
      </c>
      <c r="F709">
        <v>871</v>
      </c>
      <c r="G709" t="s">
        <v>1265</v>
      </c>
      <c r="H709" s="2">
        <v>42665</v>
      </c>
      <c r="I709" s="2">
        <v>42682</v>
      </c>
      <c r="J709" t="s">
        <v>1282</v>
      </c>
      <c r="K709">
        <v>119152.8</v>
      </c>
      <c r="L709">
        <v>1881.36</v>
      </c>
      <c r="M709">
        <v>30662</v>
      </c>
    </row>
    <row r="710" spans="1:13" x14ac:dyDescent="0.25">
      <c r="A710">
        <v>707</v>
      </c>
      <c r="B710" t="s">
        <v>714</v>
      </c>
      <c r="C710" t="s">
        <v>1242</v>
      </c>
      <c r="D710" t="s">
        <v>1240</v>
      </c>
      <c r="E710">
        <v>491</v>
      </c>
      <c r="F710">
        <v>61</v>
      </c>
      <c r="G710" t="s">
        <v>1271</v>
      </c>
      <c r="H710" s="2">
        <v>42444</v>
      </c>
      <c r="I710" s="2">
        <v>42468</v>
      </c>
      <c r="J710" t="s">
        <v>1284</v>
      </c>
      <c r="K710">
        <v>28453.45</v>
      </c>
      <c r="L710">
        <v>449.26499999999999</v>
      </c>
      <c r="M710">
        <v>18206</v>
      </c>
    </row>
    <row r="711" spans="1:13" x14ac:dyDescent="0.25">
      <c r="A711">
        <v>708</v>
      </c>
      <c r="B711" t="s">
        <v>715</v>
      </c>
      <c r="C711" t="s">
        <v>1232</v>
      </c>
      <c r="D711" t="s">
        <v>1213</v>
      </c>
      <c r="E711">
        <v>917</v>
      </c>
      <c r="F711">
        <v>48</v>
      </c>
      <c r="G711" t="s">
        <v>1263</v>
      </c>
      <c r="H711" s="2">
        <v>42561</v>
      </c>
      <c r="I711" s="2">
        <v>42584</v>
      </c>
      <c r="J711" t="s">
        <v>1284</v>
      </c>
      <c r="K711">
        <v>41815.199999999997</v>
      </c>
      <c r="L711">
        <v>660.24</v>
      </c>
      <c r="M711">
        <v>30880</v>
      </c>
    </row>
    <row r="712" spans="1:13" x14ac:dyDescent="0.25">
      <c r="A712">
        <v>709</v>
      </c>
      <c r="B712" t="s">
        <v>716</v>
      </c>
      <c r="C712" t="s">
        <v>1233</v>
      </c>
      <c r="D712" t="s">
        <v>1234</v>
      </c>
      <c r="E712">
        <v>794</v>
      </c>
      <c r="F712">
        <v>27</v>
      </c>
      <c r="G712" t="s">
        <v>1268</v>
      </c>
      <c r="H712" s="2">
        <v>42700</v>
      </c>
      <c r="I712" s="2">
        <v>42718</v>
      </c>
      <c r="J712" t="s">
        <v>1283</v>
      </c>
      <c r="K712">
        <v>20366.099999999999</v>
      </c>
      <c r="L712">
        <v>321.57</v>
      </c>
      <c r="M712">
        <v>16735</v>
      </c>
    </row>
    <row r="713" spans="1:13" x14ac:dyDescent="0.25">
      <c r="A713">
        <v>710</v>
      </c>
      <c r="B713" t="s">
        <v>717</v>
      </c>
      <c r="C713" t="s">
        <v>1214</v>
      </c>
      <c r="D713" t="s">
        <v>1213</v>
      </c>
      <c r="E713">
        <v>439</v>
      </c>
      <c r="F713">
        <v>657</v>
      </c>
      <c r="G713" t="s">
        <v>1260</v>
      </c>
      <c r="H713" s="2">
        <v>42596</v>
      </c>
      <c r="I713" s="2">
        <v>42627</v>
      </c>
      <c r="J713" t="s">
        <v>1285</v>
      </c>
      <c r="K713">
        <v>274001.84999999998</v>
      </c>
      <c r="L713">
        <v>4326.3450000000003</v>
      </c>
      <c r="M713">
        <v>262102</v>
      </c>
    </row>
    <row r="714" spans="1:13" x14ac:dyDescent="0.25">
      <c r="A714">
        <v>711</v>
      </c>
      <c r="B714" t="s">
        <v>718</v>
      </c>
      <c r="C714" t="s">
        <v>1239</v>
      </c>
      <c r="D714" t="s">
        <v>1234</v>
      </c>
      <c r="E714">
        <v>573</v>
      </c>
      <c r="F714">
        <v>231</v>
      </c>
      <c r="G714" t="s">
        <v>1271</v>
      </c>
      <c r="H714" s="2">
        <v>42723</v>
      </c>
      <c r="I714" s="2">
        <v>42753</v>
      </c>
      <c r="J714" t="s">
        <v>1282</v>
      </c>
      <c r="K714">
        <v>125744.85</v>
      </c>
      <c r="L714">
        <v>1985.4449999999999</v>
      </c>
      <c r="M714">
        <v>6637</v>
      </c>
    </row>
    <row r="715" spans="1:13" x14ac:dyDescent="0.25">
      <c r="A715">
        <v>712</v>
      </c>
      <c r="B715" t="s">
        <v>719</v>
      </c>
      <c r="C715" t="s">
        <v>1224</v>
      </c>
      <c r="D715" t="s">
        <v>1213</v>
      </c>
      <c r="E715">
        <v>76</v>
      </c>
      <c r="F715">
        <v>1407</v>
      </c>
      <c r="G715" t="s">
        <v>1266</v>
      </c>
      <c r="H715" s="2">
        <v>42526</v>
      </c>
      <c r="I715" s="2">
        <v>42537</v>
      </c>
      <c r="J715" t="s">
        <v>1289</v>
      </c>
      <c r="K715">
        <v>101585.4</v>
      </c>
      <c r="L715">
        <v>1603.98</v>
      </c>
      <c r="M715">
        <v>6533</v>
      </c>
    </row>
    <row r="716" spans="1:13" x14ac:dyDescent="0.25">
      <c r="A716">
        <v>713</v>
      </c>
      <c r="B716" t="s">
        <v>720</v>
      </c>
      <c r="C716" t="s">
        <v>1221</v>
      </c>
      <c r="D716" t="s">
        <v>1234</v>
      </c>
      <c r="E716">
        <v>792</v>
      </c>
      <c r="F716">
        <v>266</v>
      </c>
      <c r="G716" t="s">
        <v>1264</v>
      </c>
      <c r="H716" s="2">
        <v>43051</v>
      </c>
      <c r="I716" s="2">
        <v>43076</v>
      </c>
      <c r="J716" t="s">
        <v>1284</v>
      </c>
      <c r="K716">
        <v>200138.4</v>
      </c>
      <c r="L716">
        <v>3160.08</v>
      </c>
      <c r="M716">
        <v>61431</v>
      </c>
    </row>
    <row r="717" spans="1:13" x14ac:dyDescent="0.25">
      <c r="A717">
        <v>714</v>
      </c>
      <c r="B717" t="s">
        <v>721</v>
      </c>
      <c r="C717" t="s">
        <v>1239</v>
      </c>
      <c r="D717" t="s">
        <v>1234</v>
      </c>
      <c r="E717">
        <v>420</v>
      </c>
      <c r="F717">
        <v>278</v>
      </c>
      <c r="G717" t="s">
        <v>1271</v>
      </c>
      <c r="H717" s="2">
        <v>42573</v>
      </c>
      <c r="I717" s="2">
        <v>42588</v>
      </c>
      <c r="J717" t="s">
        <v>1282</v>
      </c>
      <c r="K717">
        <v>110922</v>
      </c>
      <c r="L717">
        <v>1751.3999999999999</v>
      </c>
      <c r="M717">
        <v>56129</v>
      </c>
    </row>
    <row r="718" spans="1:13" x14ac:dyDescent="0.25">
      <c r="A718">
        <v>715</v>
      </c>
      <c r="B718" t="s">
        <v>722</v>
      </c>
      <c r="C718" t="s">
        <v>1236</v>
      </c>
      <c r="D718" t="s">
        <v>1234</v>
      </c>
      <c r="E718">
        <v>573</v>
      </c>
      <c r="F718">
        <v>91</v>
      </c>
      <c r="G718" t="s">
        <v>1269</v>
      </c>
      <c r="H718" s="2">
        <v>42877</v>
      </c>
      <c r="I718" s="2">
        <v>42907</v>
      </c>
      <c r="J718" t="s">
        <v>1286</v>
      </c>
      <c r="K718">
        <v>49535.85</v>
      </c>
      <c r="L718">
        <v>782.14499999999998</v>
      </c>
      <c r="M718">
        <v>20521</v>
      </c>
    </row>
    <row r="719" spans="1:13" x14ac:dyDescent="0.25">
      <c r="A719">
        <v>716</v>
      </c>
      <c r="B719" t="s">
        <v>723</v>
      </c>
      <c r="C719" t="s">
        <v>1232</v>
      </c>
      <c r="D719" t="s">
        <v>1213</v>
      </c>
      <c r="E719">
        <v>691</v>
      </c>
      <c r="F719">
        <v>51</v>
      </c>
      <c r="G719" t="s">
        <v>1263</v>
      </c>
      <c r="H719" s="2">
        <v>43195</v>
      </c>
      <c r="I719" s="2">
        <v>43213</v>
      </c>
      <c r="J719" t="s">
        <v>1286</v>
      </c>
      <c r="K719">
        <v>33478.949999999997</v>
      </c>
      <c r="L719">
        <v>528.61500000000001</v>
      </c>
      <c r="M719">
        <v>8586</v>
      </c>
    </row>
    <row r="720" spans="1:13" x14ac:dyDescent="0.25">
      <c r="A720">
        <v>717</v>
      </c>
      <c r="B720" t="s">
        <v>724</v>
      </c>
      <c r="C720" t="s">
        <v>1219</v>
      </c>
      <c r="D720" t="s">
        <v>1234</v>
      </c>
      <c r="E720">
        <v>312</v>
      </c>
      <c r="F720">
        <v>1636</v>
      </c>
      <c r="G720" t="s">
        <v>1263</v>
      </c>
      <c r="H720" s="2">
        <v>42561</v>
      </c>
      <c r="I720" s="2">
        <v>42588</v>
      </c>
      <c r="J720" t="s">
        <v>1284</v>
      </c>
      <c r="K720">
        <v>484910.4</v>
      </c>
      <c r="L720">
        <v>7656.48</v>
      </c>
      <c r="M720">
        <v>143941</v>
      </c>
    </row>
    <row r="721" spans="1:13" x14ac:dyDescent="0.25">
      <c r="A721">
        <v>718</v>
      </c>
      <c r="B721" t="s">
        <v>725</v>
      </c>
      <c r="C721" t="s">
        <v>1233</v>
      </c>
      <c r="D721" t="s">
        <v>1234</v>
      </c>
      <c r="E721">
        <v>359</v>
      </c>
      <c r="F721">
        <v>23</v>
      </c>
      <c r="G721" t="s">
        <v>1268</v>
      </c>
      <c r="H721" s="2">
        <v>43075</v>
      </c>
      <c r="I721" s="2">
        <v>43091</v>
      </c>
      <c r="J721" t="s">
        <v>1285</v>
      </c>
      <c r="K721">
        <v>7844.15</v>
      </c>
      <c r="L721">
        <v>123.85499999999999</v>
      </c>
      <c r="M721">
        <v>7126</v>
      </c>
    </row>
    <row r="722" spans="1:13" x14ac:dyDescent="0.25">
      <c r="A722">
        <v>719</v>
      </c>
      <c r="B722" t="s">
        <v>726</v>
      </c>
      <c r="C722" t="s">
        <v>1224</v>
      </c>
      <c r="D722" t="s">
        <v>1213</v>
      </c>
      <c r="E722">
        <v>296</v>
      </c>
      <c r="F722">
        <v>1152</v>
      </c>
      <c r="G722" t="s">
        <v>1266</v>
      </c>
      <c r="H722" s="2">
        <v>42667</v>
      </c>
      <c r="I722" s="2">
        <v>42693</v>
      </c>
      <c r="J722" t="s">
        <v>1288</v>
      </c>
      <c r="K722">
        <v>323942.40000000002</v>
      </c>
      <c r="L722">
        <v>5114.88</v>
      </c>
      <c r="M722">
        <v>55778</v>
      </c>
    </row>
    <row r="723" spans="1:13" x14ac:dyDescent="0.25">
      <c r="A723">
        <v>720</v>
      </c>
      <c r="B723" t="s">
        <v>727</v>
      </c>
      <c r="C723" t="s">
        <v>1222</v>
      </c>
      <c r="D723" t="s">
        <v>1213</v>
      </c>
      <c r="E723">
        <v>592</v>
      </c>
      <c r="F723">
        <v>1064</v>
      </c>
      <c r="G723" t="s">
        <v>1265</v>
      </c>
      <c r="H723" s="2">
        <v>42410</v>
      </c>
      <c r="I723" s="2">
        <v>42435</v>
      </c>
      <c r="J723" t="s">
        <v>1284</v>
      </c>
      <c r="K723">
        <v>598393.59999999998</v>
      </c>
      <c r="L723">
        <v>9448.32</v>
      </c>
      <c r="M723">
        <v>227993</v>
      </c>
    </row>
    <row r="724" spans="1:13" x14ac:dyDescent="0.25">
      <c r="A724">
        <v>721</v>
      </c>
      <c r="B724" t="s">
        <v>728</v>
      </c>
      <c r="C724" t="s">
        <v>1223</v>
      </c>
      <c r="D724" t="s">
        <v>1234</v>
      </c>
      <c r="E724">
        <v>473</v>
      </c>
      <c r="F724">
        <v>846</v>
      </c>
      <c r="G724" t="s">
        <v>1263</v>
      </c>
      <c r="H724" s="2">
        <v>42419</v>
      </c>
      <c r="I724" s="2">
        <v>42436</v>
      </c>
      <c r="J724" t="s">
        <v>1285</v>
      </c>
      <c r="K724">
        <v>380150.1</v>
      </c>
      <c r="L724">
        <v>6002.37</v>
      </c>
      <c r="M724">
        <v>319198</v>
      </c>
    </row>
    <row r="725" spans="1:13" x14ac:dyDescent="0.25">
      <c r="A725">
        <v>722</v>
      </c>
      <c r="B725" t="s">
        <v>729</v>
      </c>
      <c r="C725" t="s">
        <v>1238</v>
      </c>
      <c r="D725" t="s">
        <v>1240</v>
      </c>
      <c r="E725">
        <v>339</v>
      </c>
      <c r="F725">
        <v>16</v>
      </c>
      <c r="G725" t="s">
        <v>1270</v>
      </c>
      <c r="H725" s="2">
        <v>42841</v>
      </c>
      <c r="I725" s="2">
        <v>42869</v>
      </c>
      <c r="J725" t="s">
        <v>1282</v>
      </c>
      <c r="K725">
        <v>5152.8</v>
      </c>
      <c r="L725">
        <v>81.36</v>
      </c>
      <c r="M725">
        <v>2296</v>
      </c>
    </row>
    <row r="726" spans="1:13" x14ac:dyDescent="0.25">
      <c r="A726">
        <v>723</v>
      </c>
      <c r="B726" t="s">
        <v>730</v>
      </c>
      <c r="C726" t="s">
        <v>1215</v>
      </c>
      <c r="D726" t="s">
        <v>1213</v>
      </c>
      <c r="E726">
        <v>169</v>
      </c>
      <c r="F726">
        <v>907</v>
      </c>
      <c r="G726" t="s">
        <v>1261</v>
      </c>
      <c r="H726" s="2">
        <v>43277</v>
      </c>
      <c r="I726" s="2">
        <v>43299</v>
      </c>
      <c r="J726" t="s">
        <v>1290</v>
      </c>
      <c r="K726">
        <v>145618.85</v>
      </c>
      <c r="L726">
        <v>2299.2449999999999</v>
      </c>
      <c r="M726">
        <v>18205</v>
      </c>
    </row>
    <row r="727" spans="1:13" x14ac:dyDescent="0.25">
      <c r="A727">
        <v>724</v>
      </c>
      <c r="B727" t="s">
        <v>731</v>
      </c>
      <c r="C727" t="s">
        <v>1241</v>
      </c>
      <c r="D727" t="s">
        <v>1234</v>
      </c>
      <c r="E727">
        <v>87</v>
      </c>
      <c r="F727">
        <v>127</v>
      </c>
      <c r="G727" t="s">
        <v>1271</v>
      </c>
      <c r="H727" s="2">
        <v>42690</v>
      </c>
      <c r="I727" s="2">
        <v>42709</v>
      </c>
      <c r="J727" t="s">
        <v>1282</v>
      </c>
      <c r="K727">
        <v>10496.55</v>
      </c>
      <c r="L727">
        <v>165.73499999999999</v>
      </c>
      <c r="M727">
        <v>7563</v>
      </c>
    </row>
    <row r="728" spans="1:13" x14ac:dyDescent="0.25">
      <c r="A728">
        <v>725</v>
      </c>
      <c r="B728" t="s">
        <v>732</v>
      </c>
      <c r="C728" t="s">
        <v>1225</v>
      </c>
      <c r="D728" t="s">
        <v>1213</v>
      </c>
      <c r="E728">
        <v>228</v>
      </c>
      <c r="F728">
        <v>183</v>
      </c>
      <c r="G728" t="s">
        <v>1266</v>
      </c>
      <c r="H728" s="2">
        <v>42389</v>
      </c>
      <c r="I728" s="2">
        <v>42402</v>
      </c>
      <c r="J728" t="s">
        <v>1286</v>
      </c>
      <c r="K728">
        <v>39637.800000000003</v>
      </c>
      <c r="L728">
        <v>625.86</v>
      </c>
      <c r="M728">
        <v>23220</v>
      </c>
    </row>
    <row r="729" spans="1:13" x14ac:dyDescent="0.25">
      <c r="A729">
        <v>726</v>
      </c>
      <c r="B729" t="s">
        <v>733</v>
      </c>
      <c r="C729" t="s">
        <v>1225</v>
      </c>
      <c r="D729" t="s">
        <v>1213</v>
      </c>
      <c r="E729">
        <v>206</v>
      </c>
      <c r="F729">
        <v>222</v>
      </c>
      <c r="G729" t="s">
        <v>1266</v>
      </c>
      <c r="H729" s="2">
        <v>43130</v>
      </c>
      <c r="I729" s="2">
        <v>43165</v>
      </c>
      <c r="J729" t="s">
        <v>1283</v>
      </c>
      <c r="K729">
        <v>43445.4</v>
      </c>
      <c r="L729">
        <v>685.98</v>
      </c>
      <c r="M729">
        <v>26014</v>
      </c>
    </row>
    <row r="730" spans="1:13" x14ac:dyDescent="0.25">
      <c r="A730">
        <v>727</v>
      </c>
      <c r="B730" t="s">
        <v>734</v>
      </c>
      <c r="C730" t="s">
        <v>1224</v>
      </c>
      <c r="D730" t="s">
        <v>1213</v>
      </c>
      <c r="E730">
        <v>322</v>
      </c>
      <c r="F730">
        <v>1235</v>
      </c>
      <c r="G730" t="s">
        <v>1266</v>
      </c>
      <c r="H730" s="2">
        <v>42980</v>
      </c>
      <c r="I730" s="2">
        <v>42996</v>
      </c>
      <c r="J730" t="s">
        <v>1288</v>
      </c>
      <c r="K730">
        <v>377786.5</v>
      </c>
      <c r="L730">
        <v>5965.05</v>
      </c>
      <c r="M730">
        <v>20434</v>
      </c>
    </row>
    <row r="731" spans="1:13" x14ac:dyDescent="0.25">
      <c r="A731">
        <v>728</v>
      </c>
      <c r="B731" t="s">
        <v>735</v>
      </c>
      <c r="C731" t="s">
        <v>1235</v>
      </c>
      <c r="D731" t="s">
        <v>1240</v>
      </c>
      <c r="E731">
        <v>257</v>
      </c>
      <c r="F731">
        <v>53</v>
      </c>
      <c r="G731" t="s">
        <v>1270</v>
      </c>
      <c r="H731" s="2">
        <v>42753</v>
      </c>
      <c r="I731" s="2">
        <v>42784</v>
      </c>
      <c r="J731" t="s">
        <v>1287</v>
      </c>
      <c r="K731">
        <v>12939.95</v>
      </c>
      <c r="L731">
        <v>204.315</v>
      </c>
      <c r="M731">
        <v>6891</v>
      </c>
    </row>
    <row r="732" spans="1:13" x14ac:dyDescent="0.25">
      <c r="A732">
        <v>729</v>
      </c>
      <c r="B732" t="s">
        <v>736</v>
      </c>
      <c r="C732" t="s">
        <v>1214</v>
      </c>
      <c r="D732" t="s">
        <v>1213</v>
      </c>
      <c r="E732">
        <v>793</v>
      </c>
      <c r="F732">
        <v>686</v>
      </c>
      <c r="G732" t="s">
        <v>1260</v>
      </c>
      <c r="H732" s="2">
        <v>42422</v>
      </c>
      <c r="I732" s="2">
        <v>42436</v>
      </c>
      <c r="J732" t="s">
        <v>1288</v>
      </c>
      <c r="K732">
        <v>516798.1</v>
      </c>
      <c r="L732">
        <v>8159.9699999999993</v>
      </c>
      <c r="M732">
        <v>460717</v>
      </c>
    </row>
    <row r="733" spans="1:13" x14ac:dyDescent="0.25">
      <c r="A733">
        <v>730</v>
      </c>
      <c r="B733" t="s">
        <v>737</v>
      </c>
      <c r="C733" t="s">
        <v>1218</v>
      </c>
      <c r="D733" t="s">
        <v>1213</v>
      </c>
      <c r="E733">
        <v>400</v>
      </c>
      <c r="F733">
        <v>1110</v>
      </c>
      <c r="G733" t="s">
        <v>1262</v>
      </c>
      <c r="H733" s="2">
        <v>42942</v>
      </c>
      <c r="I733" s="2">
        <v>42965</v>
      </c>
      <c r="J733" t="s">
        <v>1288</v>
      </c>
      <c r="K733">
        <v>421800</v>
      </c>
      <c r="L733">
        <v>6660</v>
      </c>
      <c r="M733">
        <v>345955</v>
      </c>
    </row>
    <row r="734" spans="1:13" x14ac:dyDescent="0.25">
      <c r="A734">
        <v>731</v>
      </c>
      <c r="B734" t="s">
        <v>738</v>
      </c>
      <c r="C734" t="s">
        <v>1222</v>
      </c>
      <c r="D734" t="s">
        <v>1213</v>
      </c>
      <c r="E734">
        <v>91</v>
      </c>
      <c r="F734">
        <v>1063</v>
      </c>
      <c r="G734" t="s">
        <v>1265</v>
      </c>
      <c r="H734" s="2">
        <v>42675</v>
      </c>
      <c r="I734" s="2">
        <v>42707</v>
      </c>
      <c r="J734" t="s">
        <v>1284</v>
      </c>
      <c r="K734">
        <v>91896.35</v>
      </c>
      <c r="L734">
        <v>1450.9949999999999</v>
      </c>
      <c r="M734">
        <v>22829</v>
      </c>
    </row>
    <row r="735" spans="1:13" x14ac:dyDescent="0.25">
      <c r="A735">
        <v>732</v>
      </c>
      <c r="B735" t="s">
        <v>739</v>
      </c>
      <c r="C735" t="s">
        <v>1215</v>
      </c>
      <c r="D735" t="s">
        <v>1213</v>
      </c>
      <c r="E735">
        <v>616</v>
      </c>
      <c r="F735">
        <v>980</v>
      </c>
      <c r="G735" t="s">
        <v>1261</v>
      </c>
      <c r="H735" s="2">
        <v>42992</v>
      </c>
      <c r="I735" s="2">
        <v>43020</v>
      </c>
      <c r="J735" t="s">
        <v>1283</v>
      </c>
      <c r="K735">
        <v>573496</v>
      </c>
      <c r="L735">
        <v>9055.1999999999989</v>
      </c>
      <c r="M735">
        <v>72072</v>
      </c>
    </row>
    <row r="736" spans="1:13" x14ac:dyDescent="0.25">
      <c r="A736">
        <v>733</v>
      </c>
      <c r="B736" t="s">
        <v>740</v>
      </c>
      <c r="C736" t="s">
        <v>1229</v>
      </c>
      <c r="D736" t="s">
        <v>1234</v>
      </c>
      <c r="E736">
        <v>673</v>
      </c>
      <c r="F736">
        <v>1211</v>
      </c>
      <c r="G736" t="s">
        <v>1272</v>
      </c>
      <c r="H736" s="2">
        <v>42735</v>
      </c>
      <c r="I736" s="2">
        <v>42762</v>
      </c>
      <c r="J736" t="s">
        <v>1284</v>
      </c>
      <c r="K736">
        <v>774252.85</v>
      </c>
      <c r="L736">
        <v>12225.045</v>
      </c>
      <c r="M736">
        <v>32928</v>
      </c>
    </row>
    <row r="737" spans="1:13" x14ac:dyDescent="0.25">
      <c r="A737">
        <v>734</v>
      </c>
      <c r="B737" t="s">
        <v>741</v>
      </c>
      <c r="C737" t="s">
        <v>1227</v>
      </c>
      <c r="D737" t="s">
        <v>1213</v>
      </c>
      <c r="E737">
        <v>518</v>
      </c>
      <c r="F737">
        <v>68</v>
      </c>
      <c r="G737" t="s">
        <v>1267</v>
      </c>
      <c r="H737" s="2">
        <v>43197</v>
      </c>
      <c r="I737" s="2">
        <v>43222</v>
      </c>
      <c r="J737" t="s">
        <v>1284</v>
      </c>
      <c r="K737">
        <v>33462.800000000003</v>
      </c>
      <c r="L737">
        <v>528.36</v>
      </c>
      <c r="M737">
        <v>26178</v>
      </c>
    </row>
    <row r="738" spans="1:13" x14ac:dyDescent="0.25">
      <c r="A738">
        <v>735</v>
      </c>
      <c r="B738" t="s">
        <v>742</v>
      </c>
      <c r="C738" t="s">
        <v>1214</v>
      </c>
      <c r="D738" t="s">
        <v>1213</v>
      </c>
      <c r="E738">
        <v>401</v>
      </c>
      <c r="F738">
        <v>772</v>
      </c>
      <c r="G738" t="s">
        <v>1260</v>
      </c>
      <c r="H738" s="2">
        <v>42693</v>
      </c>
      <c r="I738" s="2">
        <v>42715</v>
      </c>
      <c r="J738" t="s">
        <v>1285</v>
      </c>
      <c r="K738">
        <v>294093.40000000002</v>
      </c>
      <c r="L738">
        <v>4643.58</v>
      </c>
      <c r="M738">
        <v>45339</v>
      </c>
    </row>
    <row r="739" spans="1:13" x14ac:dyDescent="0.25">
      <c r="A739">
        <v>736</v>
      </c>
      <c r="B739" t="s">
        <v>743</v>
      </c>
      <c r="C739" t="s">
        <v>1225</v>
      </c>
      <c r="D739" t="s">
        <v>1213</v>
      </c>
      <c r="E739">
        <v>411</v>
      </c>
      <c r="F739">
        <v>201</v>
      </c>
      <c r="G739" t="s">
        <v>1266</v>
      </c>
      <c r="H739" s="2">
        <v>42542</v>
      </c>
      <c r="I739" s="2">
        <v>42554</v>
      </c>
      <c r="J739" t="s">
        <v>1285</v>
      </c>
      <c r="K739">
        <v>78480.45</v>
      </c>
      <c r="L739">
        <v>1239.165</v>
      </c>
      <c r="M739">
        <v>16477</v>
      </c>
    </row>
    <row r="740" spans="1:13" x14ac:dyDescent="0.25">
      <c r="A740">
        <v>737</v>
      </c>
      <c r="B740" t="s">
        <v>744</v>
      </c>
      <c r="C740" t="s">
        <v>1238</v>
      </c>
      <c r="D740" t="s">
        <v>1240</v>
      </c>
      <c r="E740">
        <v>843</v>
      </c>
      <c r="F740">
        <v>16</v>
      </c>
      <c r="G740" t="s">
        <v>1270</v>
      </c>
      <c r="H740" s="2">
        <v>43265</v>
      </c>
      <c r="I740" s="2">
        <v>43278</v>
      </c>
      <c r="J740" t="s">
        <v>1283</v>
      </c>
      <c r="K740">
        <v>12813.6</v>
      </c>
      <c r="L740">
        <v>202.32</v>
      </c>
      <c r="M740">
        <v>2856</v>
      </c>
    </row>
    <row r="741" spans="1:13" x14ac:dyDescent="0.25">
      <c r="A741">
        <v>738</v>
      </c>
      <c r="B741" t="s">
        <v>745</v>
      </c>
      <c r="C741" t="s">
        <v>1223</v>
      </c>
      <c r="D741" t="s">
        <v>1234</v>
      </c>
      <c r="E741">
        <v>858</v>
      </c>
      <c r="F741">
        <v>868</v>
      </c>
      <c r="G741" t="s">
        <v>1263</v>
      </c>
      <c r="H741" s="2">
        <v>43100</v>
      </c>
      <c r="I741" s="2">
        <v>43115</v>
      </c>
      <c r="J741" t="s">
        <v>1282</v>
      </c>
      <c r="K741">
        <v>707506.8</v>
      </c>
      <c r="L741">
        <v>11171.16</v>
      </c>
      <c r="M741">
        <v>523386</v>
      </c>
    </row>
    <row r="742" spans="1:13" x14ac:dyDescent="0.25">
      <c r="A742">
        <v>739</v>
      </c>
      <c r="B742" t="s">
        <v>746</v>
      </c>
      <c r="C742" t="s">
        <v>1236</v>
      </c>
      <c r="D742" t="s">
        <v>1234</v>
      </c>
      <c r="E742">
        <v>867</v>
      </c>
      <c r="F742">
        <v>108</v>
      </c>
      <c r="G742" t="s">
        <v>1269</v>
      </c>
      <c r="H742" s="2">
        <v>43272</v>
      </c>
      <c r="I742" s="2">
        <v>43298</v>
      </c>
      <c r="J742" t="s">
        <v>1289</v>
      </c>
      <c r="K742">
        <v>88954.2</v>
      </c>
      <c r="L742">
        <v>1404.54</v>
      </c>
      <c r="M742">
        <v>56742</v>
      </c>
    </row>
    <row r="743" spans="1:13" x14ac:dyDescent="0.25">
      <c r="A743">
        <v>740</v>
      </c>
      <c r="B743" t="s">
        <v>747</v>
      </c>
      <c r="C743" t="s">
        <v>1219</v>
      </c>
      <c r="D743" t="s">
        <v>1234</v>
      </c>
      <c r="E743">
        <v>98</v>
      </c>
      <c r="F743">
        <v>1514</v>
      </c>
      <c r="G743" t="s">
        <v>1263</v>
      </c>
      <c r="H743" s="2">
        <v>42984</v>
      </c>
      <c r="I743" s="2">
        <v>43000</v>
      </c>
      <c r="J743" t="s">
        <v>1285</v>
      </c>
      <c r="K743">
        <v>140953.4</v>
      </c>
      <c r="L743">
        <v>2225.58</v>
      </c>
      <c r="M743">
        <v>83402</v>
      </c>
    </row>
    <row r="744" spans="1:13" x14ac:dyDescent="0.25">
      <c r="A744">
        <v>741</v>
      </c>
      <c r="B744" t="s">
        <v>748</v>
      </c>
      <c r="C744" t="s">
        <v>1224</v>
      </c>
      <c r="D744" t="s">
        <v>1213</v>
      </c>
      <c r="E744">
        <v>296</v>
      </c>
      <c r="F744">
        <v>1388</v>
      </c>
      <c r="G744" t="s">
        <v>1266</v>
      </c>
      <c r="H744" s="2">
        <v>42966</v>
      </c>
      <c r="I744" s="2">
        <v>42997</v>
      </c>
      <c r="J744" t="s">
        <v>1284</v>
      </c>
      <c r="K744">
        <v>390305.6</v>
      </c>
      <c r="L744">
        <v>6162.7199999999993</v>
      </c>
      <c r="M744">
        <v>48090</v>
      </c>
    </row>
    <row r="745" spans="1:13" x14ac:dyDescent="0.25">
      <c r="A745">
        <v>742</v>
      </c>
      <c r="B745" t="s">
        <v>749</v>
      </c>
      <c r="C745" t="s">
        <v>1238</v>
      </c>
      <c r="D745" t="s">
        <v>1240</v>
      </c>
      <c r="E745">
        <v>192</v>
      </c>
      <c r="F745">
        <v>16</v>
      </c>
      <c r="G745" t="s">
        <v>1270</v>
      </c>
      <c r="H745" s="2">
        <v>43077</v>
      </c>
      <c r="I745" s="2">
        <v>43092</v>
      </c>
      <c r="J745" t="s">
        <v>1284</v>
      </c>
      <c r="K745">
        <v>2918.4</v>
      </c>
      <c r="L745">
        <v>46.08</v>
      </c>
      <c r="M745">
        <v>756</v>
      </c>
    </row>
    <row r="746" spans="1:13" x14ac:dyDescent="0.25">
      <c r="A746">
        <v>743</v>
      </c>
      <c r="B746" t="s">
        <v>750</v>
      </c>
      <c r="C746" t="s">
        <v>1222</v>
      </c>
      <c r="D746" t="s">
        <v>1213</v>
      </c>
      <c r="E746">
        <v>106</v>
      </c>
      <c r="F746">
        <v>884</v>
      </c>
      <c r="G746" t="s">
        <v>1265</v>
      </c>
      <c r="H746" s="2">
        <v>42837</v>
      </c>
      <c r="I746" s="2">
        <v>42858</v>
      </c>
      <c r="J746" t="s">
        <v>1287</v>
      </c>
      <c r="K746">
        <v>89018.8</v>
      </c>
      <c r="L746">
        <v>1405.56</v>
      </c>
      <c r="M746">
        <v>51522</v>
      </c>
    </row>
    <row r="747" spans="1:13" x14ac:dyDescent="0.25">
      <c r="A747">
        <v>744</v>
      </c>
      <c r="B747" t="s">
        <v>751</v>
      </c>
      <c r="C747" t="s">
        <v>1225</v>
      </c>
      <c r="D747" t="s">
        <v>1213</v>
      </c>
      <c r="E747">
        <v>165</v>
      </c>
      <c r="F747">
        <v>185</v>
      </c>
      <c r="G747" t="s">
        <v>1266</v>
      </c>
      <c r="H747" s="2">
        <v>42427</v>
      </c>
      <c r="I747" s="2">
        <v>42454</v>
      </c>
      <c r="J747" t="s">
        <v>1282</v>
      </c>
      <c r="K747">
        <v>28998.75</v>
      </c>
      <c r="L747">
        <v>457.875</v>
      </c>
      <c r="M747">
        <v>19693</v>
      </c>
    </row>
    <row r="748" spans="1:13" x14ac:dyDescent="0.25">
      <c r="A748">
        <v>745</v>
      </c>
      <c r="B748" t="s">
        <v>752</v>
      </c>
      <c r="C748" t="s">
        <v>1226</v>
      </c>
      <c r="D748" t="s">
        <v>1234</v>
      </c>
      <c r="E748">
        <v>521</v>
      </c>
      <c r="F748">
        <v>47</v>
      </c>
      <c r="G748" t="s">
        <v>1266</v>
      </c>
      <c r="H748" s="2">
        <v>42688</v>
      </c>
      <c r="I748" s="2">
        <v>42698</v>
      </c>
      <c r="J748" t="s">
        <v>1288</v>
      </c>
      <c r="K748">
        <v>23262.65</v>
      </c>
      <c r="L748">
        <v>367.30500000000001</v>
      </c>
      <c r="M748">
        <v>21724</v>
      </c>
    </row>
    <row r="749" spans="1:13" x14ac:dyDescent="0.25">
      <c r="A749">
        <v>746</v>
      </c>
      <c r="B749" t="s">
        <v>753</v>
      </c>
      <c r="C749" t="s">
        <v>1214</v>
      </c>
      <c r="D749" t="s">
        <v>1213</v>
      </c>
      <c r="E749">
        <v>794</v>
      </c>
      <c r="F749">
        <v>637</v>
      </c>
      <c r="G749" t="s">
        <v>1260</v>
      </c>
      <c r="H749" s="2">
        <v>42565</v>
      </c>
      <c r="I749" s="2">
        <v>42588</v>
      </c>
      <c r="J749" t="s">
        <v>1289</v>
      </c>
      <c r="K749">
        <v>480489.1</v>
      </c>
      <c r="L749">
        <v>7586.67</v>
      </c>
      <c r="M749">
        <v>79911</v>
      </c>
    </row>
    <row r="750" spans="1:13" x14ac:dyDescent="0.25">
      <c r="A750">
        <v>747</v>
      </c>
      <c r="B750" t="s">
        <v>754</v>
      </c>
      <c r="C750" t="s">
        <v>1221</v>
      </c>
      <c r="D750" t="s">
        <v>1234</v>
      </c>
      <c r="E750">
        <v>813</v>
      </c>
      <c r="F750">
        <v>298</v>
      </c>
      <c r="G750" t="s">
        <v>1264</v>
      </c>
      <c r="H750" s="2">
        <v>42534</v>
      </c>
      <c r="I750" s="2">
        <v>42561</v>
      </c>
      <c r="J750" t="s">
        <v>1286</v>
      </c>
      <c r="K750">
        <v>230160.3</v>
      </c>
      <c r="L750">
        <v>3634.1099999999997</v>
      </c>
      <c r="M750">
        <v>17159</v>
      </c>
    </row>
    <row r="751" spans="1:13" x14ac:dyDescent="0.25">
      <c r="A751">
        <v>748</v>
      </c>
      <c r="B751" t="s">
        <v>755</v>
      </c>
      <c r="C751" t="s">
        <v>1215</v>
      </c>
      <c r="D751" t="s">
        <v>1213</v>
      </c>
      <c r="E751">
        <v>514</v>
      </c>
      <c r="F751">
        <v>847</v>
      </c>
      <c r="G751" t="s">
        <v>1261</v>
      </c>
      <c r="H751" s="2">
        <v>43082</v>
      </c>
      <c r="I751" s="2">
        <v>43114</v>
      </c>
      <c r="J751" t="s">
        <v>1283</v>
      </c>
      <c r="K751">
        <v>413590.1</v>
      </c>
      <c r="L751">
        <v>6530.37</v>
      </c>
      <c r="M751">
        <v>203810</v>
      </c>
    </row>
    <row r="752" spans="1:13" x14ac:dyDescent="0.25">
      <c r="A752">
        <v>749</v>
      </c>
      <c r="B752" t="s">
        <v>756</v>
      </c>
      <c r="C752" t="s">
        <v>1230</v>
      </c>
      <c r="D752" t="s">
        <v>1234</v>
      </c>
      <c r="E752">
        <v>898</v>
      </c>
      <c r="F752">
        <v>152</v>
      </c>
      <c r="G752" t="s">
        <v>1272</v>
      </c>
      <c r="H752" s="2">
        <v>42428</v>
      </c>
      <c r="I752" s="2">
        <v>42457</v>
      </c>
      <c r="J752" t="s">
        <v>1284</v>
      </c>
      <c r="K752">
        <v>129671.2</v>
      </c>
      <c r="L752">
        <v>2047.4399999999998</v>
      </c>
      <c r="M752">
        <v>66170</v>
      </c>
    </row>
    <row r="753" spans="1:13" x14ac:dyDescent="0.25">
      <c r="A753">
        <v>750</v>
      </c>
      <c r="B753" t="s">
        <v>757</v>
      </c>
      <c r="C753" t="s">
        <v>1222</v>
      </c>
      <c r="D753" t="s">
        <v>1213</v>
      </c>
      <c r="E753">
        <v>642</v>
      </c>
      <c r="F753">
        <v>961</v>
      </c>
      <c r="G753" t="s">
        <v>1265</v>
      </c>
      <c r="H753" s="2">
        <v>43101</v>
      </c>
      <c r="I753" s="2">
        <v>43131</v>
      </c>
      <c r="J753" t="s">
        <v>1284</v>
      </c>
      <c r="K753">
        <v>586113.9</v>
      </c>
      <c r="L753">
        <v>9254.43</v>
      </c>
      <c r="M753">
        <v>59255</v>
      </c>
    </row>
    <row r="754" spans="1:13" x14ac:dyDescent="0.25">
      <c r="A754">
        <v>751</v>
      </c>
      <c r="B754" t="s">
        <v>758</v>
      </c>
      <c r="C754" t="s">
        <v>1215</v>
      </c>
      <c r="D754" t="s">
        <v>1213</v>
      </c>
      <c r="E754">
        <v>493</v>
      </c>
      <c r="F754">
        <v>798</v>
      </c>
      <c r="G754" t="s">
        <v>1261</v>
      </c>
      <c r="H754" s="2">
        <v>43235</v>
      </c>
      <c r="I754" s="2">
        <v>43254</v>
      </c>
      <c r="J754" t="s">
        <v>1282</v>
      </c>
      <c r="K754">
        <v>373743.3</v>
      </c>
      <c r="L754">
        <v>5901.21</v>
      </c>
      <c r="M754">
        <v>370496</v>
      </c>
    </row>
    <row r="755" spans="1:13" x14ac:dyDescent="0.25">
      <c r="A755">
        <v>752</v>
      </c>
      <c r="B755" t="s">
        <v>759</v>
      </c>
      <c r="C755" t="s">
        <v>1242</v>
      </c>
      <c r="D755" t="s">
        <v>1240</v>
      </c>
      <c r="E755">
        <v>528</v>
      </c>
      <c r="F755">
        <v>52</v>
      </c>
      <c r="G755" t="s">
        <v>1271</v>
      </c>
      <c r="H755" s="2">
        <v>42828</v>
      </c>
      <c r="I755" s="2">
        <v>42852</v>
      </c>
      <c r="J755" t="s">
        <v>1282</v>
      </c>
      <c r="K755">
        <v>26083.200000000001</v>
      </c>
      <c r="L755">
        <v>411.84</v>
      </c>
      <c r="M755">
        <v>18518</v>
      </c>
    </row>
    <row r="756" spans="1:13" x14ac:dyDescent="0.25">
      <c r="A756">
        <v>753</v>
      </c>
      <c r="B756" t="s">
        <v>760</v>
      </c>
      <c r="C756" t="s">
        <v>1222</v>
      </c>
      <c r="D756" t="s">
        <v>1213</v>
      </c>
      <c r="E756">
        <v>75</v>
      </c>
      <c r="F756">
        <v>1023</v>
      </c>
      <c r="G756" t="s">
        <v>1265</v>
      </c>
      <c r="H756" s="2">
        <v>43114</v>
      </c>
      <c r="I756" s="2">
        <v>43142</v>
      </c>
      <c r="J756" t="s">
        <v>1284</v>
      </c>
      <c r="K756">
        <v>72888.75</v>
      </c>
      <c r="L756">
        <v>1150.875</v>
      </c>
      <c r="M756">
        <v>44924</v>
      </c>
    </row>
    <row r="757" spans="1:13" x14ac:dyDescent="0.25">
      <c r="A757">
        <v>754</v>
      </c>
      <c r="B757" t="s">
        <v>761</v>
      </c>
      <c r="C757" t="s">
        <v>1215</v>
      </c>
      <c r="D757" t="s">
        <v>1213</v>
      </c>
      <c r="E757">
        <v>455</v>
      </c>
      <c r="F757">
        <v>797</v>
      </c>
      <c r="G757" t="s">
        <v>1261</v>
      </c>
      <c r="H757" s="2">
        <v>42495</v>
      </c>
      <c r="I757" s="2">
        <v>42506</v>
      </c>
      <c r="J757" t="s">
        <v>1282</v>
      </c>
      <c r="K757">
        <v>344503.25</v>
      </c>
      <c r="L757">
        <v>5439.5249999999996</v>
      </c>
      <c r="M757">
        <v>39759</v>
      </c>
    </row>
    <row r="758" spans="1:13" x14ac:dyDescent="0.25">
      <c r="A758">
        <v>755</v>
      </c>
      <c r="B758" t="s">
        <v>762</v>
      </c>
      <c r="C758" t="s">
        <v>1238</v>
      </c>
      <c r="D758" t="s">
        <v>1240</v>
      </c>
      <c r="E758">
        <v>437</v>
      </c>
      <c r="F758">
        <v>16</v>
      </c>
      <c r="G758" t="s">
        <v>1270</v>
      </c>
      <c r="H758" s="2">
        <v>42899</v>
      </c>
      <c r="I758" s="2">
        <v>42918</v>
      </c>
      <c r="J758" t="s">
        <v>1284</v>
      </c>
      <c r="K758">
        <v>6642.4</v>
      </c>
      <c r="L758">
        <v>104.88</v>
      </c>
      <c r="M758">
        <v>5653</v>
      </c>
    </row>
    <row r="759" spans="1:13" x14ac:dyDescent="0.25">
      <c r="A759">
        <v>756</v>
      </c>
      <c r="B759" t="s">
        <v>763</v>
      </c>
      <c r="C759" t="s">
        <v>1218</v>
      </c>
      <c r="D759" t="s">
        <v>1213</v>
      </c>
      <c r="E759">
        <v>123</v>
      </c>
      <c r="F759">
        <v>1118</v>
      </c>
      <c r="G759" t="s">
        <v>1262</v>
      </c>
      <c r="H759" s="2">
        <v>43024</v>
      </c>
      <c r="I759" s="2">
        <v>43049</v>
      </c>
      <c r="J759" t="s">
        <v>1284</v>
      </c>
      <c r="K759">
        <v>130638.3</v>
      </c>
      <c r="L759">
        <v>2062.71</v>
      </c>
      <c r="M759">
        <v>124929</v>
      </c>
    </row>
    <row r="760" spans="1:13" x14ac:dyDescent="0.25">
      <c r="A760">
        <v>757</v>
      </c>
      <c r="B760" t="s">
        <v>764</v>
      </c>
      <c r="C760" t="s">
        <v>1219</v>
      </c>
      <c r="D760" t="s">
        <v>1234</v>
      </c>
      <c r="E760">
        <v>114</v>
      </c>
      <c r="F760">
        <v>1496</v>
      </c>
      <c r="G760" t="s">
        <v>1263</v>
      </c>
      <c r="H760" s="2">
        <v>42629</v>
      </c>
      <c r="I760" s="2">
        <v>42641</v>
      </c>
      <c r="J760" t="s">
        <v>1286</v>
      </c>
      <c r="K760">
        <v>162016.79999999999</v>
      </c>
      <c r="L760">
        <v>2558.16</v>
      </c>
      <c r="M760">
        <v>145286</v>
      </c>
    </row>
    <row r="761" spans="1:13" x14ac:dyDescent="0.25">
      <c r="A761">
        <v>758</v>
      </c>
      <c r="B761" t="s">
        <v>765</v>
      </c>
      <c r="C761" t="s">
        <v>1221</v>
      </c>
      <c r="D761" t="s">
        <v>1234</v>
      </c>
      <c r="E761">
        <v>732</v>
      </c>
      <c r="F761">
        <v>316</v>
      </c>
      <c r="G761" t="s">
        <v>1264</v>
      </c>
      <c r="H761" s="2">
        <v>42946</v>
      </c>
      <c r="I761" s="2">
        <v>42974</v>
      </c>
      <c r="J761" t="s">
        <v>1286</v>
      </c>
      <c r="K761">
        <v>219746.4</v>
      </c>
      <c r="L761">
        <v>3469.68</v>
      </c>
      <c r="M761">
        <v>53910</v>
      </c>
    </row>
    <row r="762" spans="1:13" x14ac:dyDescent="0.25">
      <c r="A762">
        <v>759</v>
      </c>
      <c r="B762" t="s">
        <v>766</v>
      </c>
      <c r="C762" t="s">
        <v>1225</v>
      </c>
      <c r="D762" t="s">
        <v>1213</v>
      </c>
      <c r="E762">
        <v>677</v>
      </c>
      <c r="F762">
        <v>197</v>
      </c>
      <c r="G762" t="s">
        <v>1266</v>
      </c>
      <c r="H762" s="2">
        <v>42705</v>
      </c>
      <c r="I762" s="2">
        <v>42731</v>
      </c>
      <c r="J762" t="s">
        <v>1283</v>
      </c>
      <c r="K762">
        <v>126700.55</v>
      </c>
      <c r="L762">
        <v>2000.5349999999999</v>
      </c>
      <c r="M762">
        <v>112169</v>
      </c>
    </row>
    <row r="763" spans="1:13" x14ac:dyDescent="0.25">
      <c r="A763">
        <v>760</v>
      </c>
      <c r="B763" t="s">
        <v>767</v>
      </c>
      <c r="C763" t="s">
        <v>1228</v>
      </c>
      <c r="D763" t="s">
        <v>1213</v>
      </c>
      <c r="E763">
        <v>576</v>
      </c>
      <c r="F763">
        <v>115</v>
      </c>
      <c r="G763" t="s">
        <v>1263</v>
      </c>
      <c r="H763" s="2">
        <v>42728</v>
      </c>
      <c r="I763" s="2">
        <v>42752</v>
      </c>
      <c r="J763" t="s">
        <v>1282</v>
      </c>
      <c r="K763">
        <v>62928</v>
      </c>
      <c r="L763">
        <v>993.59999999999991</v>
      </c>
      <c r="M763">
        <v>1443</v>
      </c>
    </row>
    <row r="764" spans="1:13" x14ac:dyDescent="0.25">
      <c r="A764">
        <v>761</v>
      </c>
      <c r="B764" t="s">
        <v>768</v>
      </c>
      <c r="C764" t="s">
        <v>1222</v>
      </c>
      <c r="D764" t="s">
        <v>1213</v>
      </c>
      <c r="E764">
        <v>283</v>
      </c>
      <c r="F764">
        <v>927</v>
      </c>
      <c r="G764" t="s">
        <v>1265</v>
      </c>
      <c r="H764" s="2">
        <v>42519</v>
      </c>
      <c r="I764" s="2">
        <v>42538</v>
      </c>
      <c r="J764" t="s">
        <v>1289</v>
      </c>
      <c r="K764">
        <v>249223.95</v>
      </c>
      <c r="L764">
        <v>3935.1149999999998</v>
      </c>
      <c r="M764">
        <v>153633</v>
      </c>
    </row>
    <row r="765" spans="1:13" x14ac:dyDescent="0.25">
      <c r="A765">
        <v>762</v>
      </c>
      <c r="B765" t="s">
        <v>769</v>
      </c>
      <c r="C765" t="s">
        <v>1215</v>
      </c>
      <c r="D765" t="s">
        <v>1213</v>
      </c>
      <c r="E765">
        <v>577</v>
      </c>
      <c r="F765">
        <v>979</v>
      </c>
      <c r="G765" t="s">
        <v>1261</v>
      </c>
      <c r="H765" s="2">
        <v>42866</v>
      </c>
      <c r="I765" s="2">
        <v>42892</v>
      </c>
      <c r="J765" t="s">
        <v>1283</v>
      </c>
      <c r="K765">
        <v>536638.85</v>
      </c>
      <c r="L765">
        <v>8473.244999999999</v>
      </c>
      <c r="M765">
        <v>509001</v>
      </c>
    </row>
    <row r="766" spans="1:13" x14ac:dyDescent="0.25">
      <c r="A766">
        <v>763</v>
      </c>
      <c r="B766" t="s">
        <v>770</v>
      </c>
      <c r="C766" t="s">
        <v>1225</v>
      </c>
      <c r="D766" t="s">
        <v>1213</v>
      </c>
      <c r="E766">
        <v>151</v>
      </c>
      <c r="F766">
        <v>220</v>
      </c>
      <c r="G766" t="s">
        <v>1266</v>
      </c>
      <c r="H766" s="2">
        <v>42410</v>
      </c>
      <c r="I766" s="2">
        <v>42440</v>
      </c>
      <c r="J766" t="s">
        <v>1282</v>
      </c>
      <c r="K766">
        <v>31559</v>
      </c>
      <c r="L766">
        <v>498.29999999999995</v>
      </c>
      <c r="M766">
        <v>29437</v>
      </c>
    </row>
    <row r="767" spans="1:13" x14ac:dyDescent="0.25">
      <c r="A767">
        <v>764</v>
      </c>
      <c r="B767" t="s">
        <v>771</v>
      </c>
      <c r="C767" t="s">
        <v>1232</v>
      </c>
      <c r="D767" t="s">
        <v>1213</v>
      </c>
      <c r="E767">
        <v>127</v>
      </c>
      <c r="F767">
        <v>54</v>
      </c>
      <c r="G767" t="s">
        <v>1263</v>
      </c>
      <c r="H767" s="2">
        <v>42598</v>
      </c>
      <c r="I767" s="2">
        <v>42629</v>
      </c>
      <c r="J767" t="s">
        <v>1283</v>
      </c>
      <c r="K767">
        <v>6515.1</v>
      </c>
      <c r="L767">
        <v>102.86999999999999</v>
      </c>
      <c r="M767">
        <v>4719</v>
      </c>
    </row>
    <row r="768" spans="1:13" x14ac:dyDescent="0.25">
      <c r="A768">
        <v>765</v>
      </c>
      <c r="B768" t="s">
        <v>772</v>
      </c>
      <c r="C768" t="s">
        <v>1239</v>
      </c>
      <c r="D768" t="s">
        <v>1234</v>
      </c>
      <c r="E768">
        <v>290</v>
      </c>
      <c r="F768">
        <v>251</v>
      </c>
      <c r="G768" t="s">
        <v>1271</v>
      </c>
      <c r="H768" s="2">
        <v>42742</v>
      </c>
      <c r="I768" s="2">
        <v>42759</v>
      </c>
      <c r="J768" t="s">
        <v>1286</v>
      </c>
      <c r="K768">
        <v>69150.5</v>
      </c>
      <c r="L768">
        <v>1091.8499999999999</v>
      </c>
      <c r="M768">
        <v>37948</v>
      </c>
    </row>
    <row r="769" spans="1:13" x14ac:dyDescent="0.25">
      <c r="A769">
        <v>766</v>
      </c>
      <c r="B769" t="s">
        <v>773</v>
      </c>
      <c r="C769" t="s">
        <v>1230</v>
      </c>
      <c r="D769" t="s">
        <v>1234</v>
      </c>
      <c r="E769">
        <v>346</v>
      </c>
      <c r="F769">
        <v>157</v>
      </c>
      <c r="G769" t="s">
        <v>1272</v>
      </c>
      <c r="H769" s="2">
        <v>43247</v>
      </c>
      <c r="I769" s="2">
        <v>43278</v>
      </c>
      <c r="J769" t="s">
        <v>1286</v>
      </c>
      <c r="K769">
        <v>51605.9</v>
      </c>
      <c r="L769">
        <v>814.82999999999993</v>
      </c>
      <c r="M769">
        <v>18833</v>
      </c>
    </row>
    <row r="770" spans="1:13" x14ac:dyDescent="0.25">
      <c r="A770">
        <v>767</v>
      </c>
      <c r="B770" t="s">
        <v>774</v>
      </c>
      <c r="C770" t="s">
        <v>1225</v>
      </c>
      <c r="D770" t="s">
        <v>1213</v>
      </c>
      <c r="E770">
        <v>774</v>
      </c>
      <c r="F770">
        <v>224</v>
      </c>
      <c r="G770" t="s">
        <v>1266</v>
      </c>
      <c r="H770" s="2">
        <v>42422</v>
      </c>
      <c r="I770" s="2">
        <v>42439</v>
      </c>
      <c r="J770" t="s">
        <v>1282</v>
      </c>
      <c r="K770">
        <v>164707.20000000001</v>
      </c>
      <c r="L770">
        <v>2600.64</v>
      </c>
      <c r="M770">
        <v>123574</v>
      </c>
    </row>
    <row r="771" spans="1:13" x14ac:dyDescent="0.25">
      <c r="A771">
        <v>768</v>
      </c>
      <c r="B771" t="s">
        <v>775</v>
      </c>
      <c r="C771" t="s">
        <v>1233</v>
      </c>
      <c r="D771" t="s">
        <v>1234</v>
      </c>
      <c r="E771">
        <v>232</v>
      </c>
      <c r="F771">
        <v>27</v>
      </c>
      <c r="G771" t="s">
        <v>1268</v>
      </c>
      <c r="H771" s="2">
        <v>43225</v>
      </c>
      <c r="I771" s="2">
        <v>43259</v>
      </c>
      <c r="J771" t="s">
        <v>1288</v>
      </c>
      <c r="K771">
        <v>5950.8</v>
      </c>
      <c r="L771">
        <v>93.96</v>
      </c>
      <c r="M771">
        <v>1086</v>
      </c>
    </row>
    <row r="772" spans="1:13" x14ac:dyDescent="0.25">
      <c r="A772">
        <v>769</v>
      </c>
      <c r="B772" t="s">
        <v>776</v>
      </c>
      <c r="C772" t="s">
        <v>1231</v>
      </c>
      <c r="D772" t="s">
        <v>1213</v>
      </c>
      <c r="E772">
        <v>190</v>
      </c>
      <c r="F772">
        <v>180</v>
      </c>
      <c r="G772" t="s">
        <v>1263</v>
      </c>
      <c r="H772" s="2">
        <v>42399</v>
      </c>
      <c r="I772" s="2">
        <v>42425</v>
      </c>
      <c r="J772" t="s">
        <v>1290</v>
      </c>
      <c r="K772">
        <v>32490</v>
      </c>
      <c r="L772">
        <v>513</v>
      </c>
      <c r="M772">
        <v>29883</v>
      </c>
    </row>
    <row r="773" spans="1:13" x14ac:dyDescent="0.25">
      <c r="A773">
        <v>770</v>
      </c>
      <c r="B773" t="s">
        <v>777</v>
      </c>
      <c r="C773" t="s">
        <v>1241</v>
      </c>
      <c r="D773" t="s">
        <v>1234</v>
      </c>
      <c r="E773">
        <v>712</v>
      </c>
      <c r="F773">
        <v>113</v>
      </c>
      <c r="G773" t="s">
        <v>1271</v>
      </c>
      <c r="H773" s="2">
        <v>43050</v>
      </c>
      <c r="I773" s="2">
        <v>43075</v>
      </c>
      <c r="J773" t="s">
        <v>1282</v>
      </c>
      <c r="K773">
        <v>76433.2</v>
      </c>
      <c r="L773">
        <v>1206.8399999999999</v>
      </c>
      <c r="M773">
        <v>63618</v>
      </c>
    </row>
    <row r="774" spans="1:13" x14ac:dyDescent="0.25">
      <c r="A774">
        <v>771</v>
      </c>
      <c r="B774" t="s">
        <v>778</v>
      </c>
      <c r="C774" t="s">
        <v>1225</v>
      </c>
      <c r="D774" t="s">
        <v>1213</v>
      </c>
      <c r="E774">
        <v>595</v>
      </c>
      <c r="F774">
        <v>207</v>
      </c>
      <c r="G774" t="s">
        <v>1266</v>
      </c>
      <c r="H774" s="2">
        <v>43123</v>
      </c>
      <c r="I774" s="2">
        <v>43144</v>
      </c>
      <c r="J774" t="s">
        <v>1284</v>
      </c>
      <c r="K774">
        <v>117006.75</v>
      </c>
      <c r="L774">
        <v>1847.4749999999999</v>
      </c>
      <c r="M774">
        <v>4216</v>
      </c>
    </row>
    <row r="775" spans="1:13" x14ac:dyDescent="0.25">
      <c r="A775">
        <v>772</v>
      </c>
      <c r="B775" t="s">
        <v>779</v>
      </c>
      <c r="C775" t="s">
        <v>1219</v>
      </c>
      <c r="D775" t="s">
        <v>1234</v>
      </c>
      <c r="E775">
        <v>104</v>
      </c>
      <c r="F775">
        <v>1632</v>
      </c>
      <c r="G775" t="s">
        <v>1263</v>
      </c>
      <c r="H775" s="2">
        <v>43130</v>
      </c>
      <c r="I775" s="2">
        <v>43161</v>
      </c>
      <c r="J775" t="s">
        <v>1283</v>
      </c>
      <c r="K775">
        <v>161241.60000000001</v>
      </c>
      <c r="L775">
        <v>2545.92</v>
      </c>
      <c r="M775">
        <v>95938</v>
      </c>
    </row>
    <row r="776" spans="1:13" x14ac:dyDescent="0.25">
      <c r="A776">
        <v>773</v>
      </c>
      <c r="B776" t="s">
        <v>780</v>
      </c>
      <c r="C776" t="s">
        <v>1225</v>
      </c>
      <c r="D776" t="s">
        <v>1213</v>
      </c>
      <c r="E776">
        <v>520</v>
      </c>
      <c r="F776">
        <v>224</v>
      </c>
      <c r="G776" t="s">
        <v>1266</v>
      </c>
      <c r="H776" s="2">
        <v>42661</v>
      </c>
      <c r="I776" s="2">
        <v>42691</v>
      </c>
      <c r="J776" t="s">
        <v>1284</v>
      </c>
      <c r="K776">
        <v>110656</v>
      </c>
      <c r="L776">
        <v>1747.2</v>
      </c>
      <c r="M776">
        <v>78993</v>
      </c>
    </row>
    <row r="777" spans="1:13" x14ac:dyDescent="0.25">
      <c r="A777">
        <v>774</v>
      </c>
      <c r="B777" t="s">
        <v>781</v>
      </c>
      <c r="C777" t="s">
        <v>1222</v>
      </c>
      <c r="D777" t="s">
        <v>1213</v>
      </c>
      <c r="E777">
        <v>976</v>
      </c>
      <c r="F777">
        <v>1057</v>
      </c>
      <c r="G777" t="s">
        <v>1265</v>
      </c>
      <c r="H777" s="2">
        <v>43241</v>
      </c>
      <c r="I777" s="2">
        <v>43256</v>
      </c>
      <c r="J777" t="s">
        <v>1282</v>
      </c>
      <c r="K777">
        <v>980050.4</v>
      </c>
      <c r="L777">
        <v>15474.48</v>
      </c>
      <c r="M777">
        <v>256136</v>
      </c>
    </row>
    <row r="778" spans="1:13" x14ac:dyDescent="0.25">
      <c r="A778">
        <v>775</v>
      </c>
      <c r="B778" t="s">
        <v>782</v>
      </c>
      <c r="C778" t="s">
        <v>1223</v>
      </c>
      <c r="D778" t="s">
        <v>1234</v>
      </c>
      <c r="E778">
        <v>730</v>
      </c>
      <c r="F778">
        <v>1032</v>
      </c>
      <c r="G778" t="s">
        <v>1263</v>
      </c>
      <c r="H778" s="2">
        <v>42503</v>
      </c>
      <c r="I778" s="2">
        <v>42535</v>
      </c>
      <c r="J778" t="s">
        <v>1284</v>
      </c>
      <c r="K778">
        <v>715692</v>
      </c>
      <c r="L778">
        <v>11300.4</v>
      </c>
      <c r="M778">
        <v>228906</v>
      </c>
    </row>
    <row r="779" spans="1:13" x14ac:dyDescent="0.25">
      <c r="A779">
        <v>776</v>
      </c>
      <c r="B779" t="s">
        <v>783</v>
      </c>
      <c r="C779" t="s">
        <v>1220</v>
      </c>
      <c r="D779" t="s">
        <v>1213</v>
      </c>
      <c r="E779">
        <v>144</v>
      </c>
      <c r="F779">
        <v>566</v>
      </c>
      <c r="G779" t="s">
        <v>1260</v>
      </c>
      <c r="H779" s="2">
        <v>42734</v>
      </c>
      <c r="I779" s="2">
        <v>42747</v>
      </c>
      <c r="J779" t="s">
        <v>1282</v>
      </c>
      <c r="K779">
        <v>77428.800000000003</v>
      </c>
      <c r="L779">
        <v>1222.56</v>
      </c>
      <c r="M779">
        <v>46507</v>
      </c>
    </row>
    <row r="780" spans="1:13" x14ac:dyDescent="0.25">
      <c r="A780">
        <v>777</v>
      </c>
      <c r="B780" t="s">
        <v>784</v>
      </c>
      <c r="C780" t="s">
        <v>1228</v>
      </c>
      <c r="D780" t="s">
        <v>1213</v>
      </c>
      <c r="E780">
        <v>521</v>
      </c>
      <c r="F780">
        <v>114</v>
      </c>
      <c r="G780" t="s">
        <v>1263</v>
      </c>
      <c r="H780" s="2">
        <v>42986</v>
      </c>
      <c r="I780" s="2">
        <v>43009</v>
      </c>
      <c r="J780" t="s">
        <v>1285</v>
      </c>
      <c r="K780">
        <v>56424.3</v>
      </c>
      <c r="L780">
        <v>890.91</v>
      </c>
      <c r="M780">
        <v>50177</v>
      </c>
    </row>
    <row r="781" spans="1:13" x14ac:dyDescent="0.25">
      <c r="A781">
        <v>778</v>
      </c>
      <c r="B781" t="s">
        <v>785</v>
      </c>
      <c r="C781" t="s">
        <v>1231</v>
      </c>
      <c r="D781" t="s">
        <v>1213</v>
      </c>
      <c r="E781">
        <v>346</v>
      </c>
      <c r="F781">
        <v>219</v>
      </c>
      <c r="G781" t="s">
        <v>1263</v>
      </c>
      <c r="H781" s="2">
        <v>43082</v>
      </c>
      <c r="I781" s="2">
        <v>43109</v>
      </c>
      <c r="J781" t="s">
        <v>1284</v>
      </c>
      <c r="K781">
        <v>71985.3</v>
      </c>
      <c r="L781">
        <v>1136.6099999999999</v>
      </c>
      <c r="M781">
        <v>61921</v>
      </c>
    </row>
    <row r="782" spans="1:13" x14ac:dyDescent="0.25">
      <c r="A782">
        <v>779</v>
      </c>
      <c r="B782" t="s">
        <v>786</v>
      </c>
      <c r="C782" t="s">
        <v>1224</v>
      </c>
      <c r="D782" t="s">
        <v>1213</v>
      </c>
      <c r="E782">
        <v>689</v>
      </c>
      <c r="F782">
        <v>1143</v>
      </c>
      <c r="G782" t="s">
        <v>1266</v>
      </c>
      <c r="H782" s="2">
        <v>42775</v>
      </c>
      <c r="I782" s="2">
        <v>42804</v>
      </c>
      <c r="J782" t="s">
        <v>1284</v>
      </c>
      <c r="K782">
        <v>748150.65</v>
      </c>
      <c r="L782">
        <v>11812.904999999999</v>
      </c>
      <c r="M782">
        <v>50514</v>
      </c>
    </row>
    <row r="783" spans="1:13" x14ac:dyDescent="0.25">
      <c r="A783">
        <v>780</v>
      </c>
      <c r="B783" t="s">
        <v>787</v>
      </c>
      <c r="C783" t="s">
        <v>1236</v>
      </c>
      <c r="D783" t="s">
        <v>1234</v>
      </c>
      <c r="E783">
        <v>315</v>
      </c>
      <c r="F783">
        <v>88</v>
      </c>
      <c r="G783" t="s">
        <v>1269</v>
      </c>
      <c r="H783" s="2">
        <v>42653</v>
      </c>
      <c r="I783" s="2">
        <v>42679</v>
      </c>
      <c r="J783" t="s">
        <v>1282</v>
      </c>
      <c r="K783">
        <v>26334</v>
      </c>
      <c r="L783">
        <v>415.8</v>
      </c>
      <c r="M783">
        <v>13335</v>
      </c>
    </row>
    <row r="784" spans="1:13" x14ac:dyDescent="0.25">
      <c r="A784">
        <v>781</v>
      </c>
      <c r="B784" t="s">
        <v>788</v>
      </c>
      <c r="C784" t="s">
        <v>1233</v>
      </c>
      <c r="D784" t="s">
        <v>1234</v>
      </c>
      <c r="E784">
        <v>605</v>
      </c>
      <c r="F784">
        <v>24</v>
      </c>
      <c r="G784" t="s">
        <v>1268</v>
      </c>
      <c r="H784" s="2">
        <v>42691</v>
      </c>
      <c r="I784" s="2">
        <v>42705</v>
      </c>
      <c r="J784" t="s">
        <v>1286</v>
      </c>
      <c r="K784">
        <v>13794</v>
      </c>
      <c r="L784">
        <v>217.79999999999998</v>
      </c>
      <c r="M784">
        <v>5026</v>
      </c>
    </row>
    <row r="785" spans="1:13" x14ac:dyDescent="0.25">
      <c r="A785">
        <v>782</v>
      </c>
      <c r="B785" t="s">
        <v>789</v>
      </c>
      <c r="C785" t="s">
        <v>1241</v>
      </c>
      <c r="D785" t="s">
        <v>1234</v>
      </c>
      <c r="E785">
        <v>644</v>
      </c>
      <c r="F785">
        <v>119</v>
      </c>
      <c r="G785" t="s">
        <v>1271</v>
      </c>
      <c r="H785" s="2">
        <v>42992</v>
      </c>
      <c r="I785" s="2">
        <v>43003</v>
      </c>
      <c r="J785" t="s">
        <v>1287</v>
      </c>
      <c r="K785">
        <v>72804.2</v>
      </c>
      <c r="L785">
        <v>1149.54</v>
      </c>
      <c r="M785">
        <v>54076</v>
      </c>
    </row>
    <row r="786" spans="1:13" x14ac:dyDescent="0.25">
      <c r="A786">
        <v>783</v>
      </c>
      <c r="B786" t="s">
        <v>790</v>
      </c>
      <c r="C786" t="s">
        <v>1238</v>
      </c>
      <c r="D786" t="s">
        <v>1240</v>
      </c>
      <c r="E786">
        <v>941</v>
      </c>
      <c r="F786">
        <v>16</v>
      </c>
      <c r="G786" t="s">
        <v>1270</v>
      </c>
      <c r="H786" s="2">
        <v>43127</v>
      </c>
      <c r="I786" s="2">
        <v>43162</v>
      </c>
      <c r="J786" t="s">
        <v>1282</v>
      </c>
      <c r="K786">
        <v>14303.2</v>
      </c>
      <c r="L786">
        <v>225.84</v>
      </c>
      <c r="M786">
        <v>3745</v>
      </c>
    </row>
    <row r="787" spans="1:13" x14ac:dyDescent="0.25">
      <c r="A787">
        <v>784</v>
      </c>
      <c r="B787" t="s">
        <v>791</v>
      </c>
      <c r="C787" t="s">
        <v>1224</v>
      </c>
      <c r="D787" t="s">
        <v>1213</v>
      </c>
      <c r="E787">
        <v>604</v>
      </c>
      <c r="F787">
        <v>1204</v>
      </c>
      <c r="G787" t="s">
        <v>1266</v>
      </c>
      <c r="H787" s="2">
        <v>42692</v>
      </c>
      <c r="I787" s="2">
        <v>42703</v>
      </c>
      <c r="J787" t="s">
        <v>1282</v>
      </c>
      <c r="K787">
        <v>690855.2</v>
      </c>
      <c r="L787">
        <v>10908.24</v>
      </c>
      <c r="M787">
        <v>602307</v>
      </c>
    </row>
    <row r="788" spans="1:13" x14ac:dyDescent="0.25">
      <c r="A788">
        <v>785</v>
      </c>
      <c r="B788" t="s">
        <v>792</v>
      </c>
      <c r="C788" t="s">
        <v>1221</v>
      </c>
      <c r="D788" t="s">
        <v>1234</v>
      </c>
      <c r="E788">
        <v>620</v>
      </c>
      <c r="F788">
        <v>289</v>
      </c>
      <c r="G788" t="s">
        <v>1264</v>
      </c>
      <c r="H788" s="2">
        <v>42596</v>
      </c>
      <c r="I788" s="2">
        <v>42606</v>
      </c>
      <c r="J788" t="s">
        <v>1290</v>
      </c>
      <c r="K788">
        <v>170221</v>
      </c>
      <c r="L788">
        <v>2687.7</v>
      </c>
      <c r="M788">
        <v>65895</v>
      </c>
    </row>
    <row r="789" spans="1:13" x14ac:dyDescent="0.25">
      <c r="A789">
        <v>786</v>
      </c>
      <c r="B789" t="s">
        <v>793</v>
      </c>
      <c r="C789" t="s">
        <v>1228</v>
      </c>
      <c r="D789" t="s">
        <v>1213</v>
      </c>
      <c r="E789">
        <v>101</v>
      </c>
      <c r="F789">
        <v>132</v>
      </c>
      <c r="G789" t="s">
        <v>1263</v>
      </c>
      <c r="H789" s="2">
        <v>42939</v>
      </c>
      <c r="I789" s="2">
        <v>42974</v>
      </c>
      <c r="J789" t="s">
        <v>1282</v>
      </c>
      <c r="K789">
        <v>12665.4</v>
      </c>
      <c r="L789">
        <v>199.98</v>
      </c>
      <c r="M789">
        <v>139</v>
      </c>
    </row>
    <row r="790" spans="1:13" x14ac:dyDescent="0.25">
      <c r="A790">
        <v>787</v>
      </c>
      <c r="B790" t="s">
        <v>794</v>
      </c>
      <c r="C790" t="s">
        <v>1219</v>
      </c>
      <c r="D790" t="s">
        <v>1234</v>
      </c>
      <c r="E790">
        <v>999</v>
      </c>
      <c r="F790">
        <v>1483</v>
      </c>
      <c r="G790" t="s">
        <v>1263</v>
      </c>
      <c r="H790" s="2">
        <v>43245</v>
      </c>
      <c r="I790" s="2">
        <v>43268</v>
      </c>
      <c r="J790" t="s">
        <v>1282</v>
      </c>
      <c r="K790">
        <v>1407441.15</v>
      </c>
      <c r="L790">
        <v>22222.754999999997</v>
      </c>
      <c r="M790">
        <v>1375720</v>
      </c>
    </row>
    <row r="791" spans="1:13" x14ac:dyDescent="0.25">
      <c r="A791">
        <v>788</v>
      </c>
      <c r="B791" t="s">
        <v>795</v>
      </c>
      <c r="C791" t="s">
        <v>1222</v>
      </c>
      <c r="D791" t="s">
        <v>1213</v>
      </c>
      <c r="E791">
        <v>337</v>
      </c>
      <c r="F791">
        <v>930</v>
      </c>
      <c r="G791" t="s">
        <v>1265</v>
      </c>
      <c r="H791" s="2">
        <v>42405</v>
      </c>
      <c r="I791" s="2">
        <v>42436</v>
      </c>
      <c r="J791" t="s">
        <v>1287</v>
      </c>
      <c r="K791">
        <v>297739.5</v>
      </c>
      <c r="L791">
        <v>4701.1499999999996</v>
      </c>
      <c r="M791">
        <v>72374</v>
      </c>
    </row>
    <row r="792" spans="1:13" x14ac:dyDescent="0.25">
      <c r="A792">
        <v>789</v>
      </c>
      <c r="B792" t="s">
        <v>796</v>
      </c>
      <c r="C792" t="s">
        <v>1233</v>
      </c>
      <c r="D792" t="s">
        <v>1234</v>
      </c>
      <c r="E792">
        <v>606</v>
      </c>
      <c r="F792">
        <v>25</v>
      </c>
      <c r="G792" t="s">
        <v>1268</v>
      </c>
      <c r="H792" s="2">
        <v>42920</v>
      </c>
      <c r="I792" s="2">
        <v>42941</v>
      </c>
      <c r="J792" t="s">
        <v>1283</v>
      </c>
      <c r="K792">
        <v>14392.5</v>
      </c>
      <c r="L792">
        <v>227.25</v>
      </c>
      <c r="M792">
        <v>10522</v>
      </c>
    </row>
    <row r="793" spans="1:13" x14ac:dyDescent="0.25">
      <c r="A793">
        <v>790</v>
      </c>
      <c r="B793" t="s">
        <v>797</v>
      </c>
      <c r="C793" t="s">
        <v>1237</v>
      </c>
      <c r="D793" t="s">
        <v>1240</v>
      </c>
      <c r="E793">
        <v>835</v>
      </c>
      <c r="F793">
        <v>38</v>
      </c>
      <c r="G793" t="s">
        <v>1271</v>
      </c>
      <c r="H793" s="2">
        <v>43080</v>
      </c>
      <c r="I793" s="2">
        <v>43104</v>
      </c>
      <c r="J793" t="s">
        <v>1282</v>
      </c>
      <c r="K793">
        <v>30143.5</v>
      </c>
      <c r="L793">
        <v>475.95</v>
      </c>
      <c r="M793">
        <v>24379</v>
      </c>
    </row>
    <row r="794" spans="1:13" x14ac:dyDescent="0.25">
      <c r="A794">
        <v>791</v>
      </c>
      <c r="B794" t="s">
        <v>798</v>
      </c>
      <c r="C794" t="s">
        <v>1222</v>
      </c>
      <c r="D794" t="s">
        <v>1213</v>
      </c>
      <c r="E794">
        <v>779</v>
      </c>
      <c r="F794">
        <v>984</v>
      </c>
      <c r="G794" t="s">
        <v>1265</v>
      </c>
      <c r="H794" s="2">
        <v>42786</v>
      </c>
      <c r="I794" s="2">
        <v>42799</v>
      </c>
      <c r="J794" t="s">
        <v>1283</v>
      </c>
      <c r="K794">
        <v>728209.2</v>
      </c>
      <c r="L794">
        <v>11498.039999999999</v>
      </c>
      <c r="M794">
        <v>334417</v>
      </c>
    </row>
    <row r="795" spans="1:13" x14ac:dyDescent="0.25">
      <c r="A795">
        <v>792</v>
      </c>
      <c r="B795" t="s">
        <v>799</v>
      </c>
      <c r="C795" t="s">
        <v>1222</v>
      </c>
      <c r="D795" t="s">
        <v>1213</v>
      </c>
      <c r="E795">
        <v>923</v>
      </c>
      <c r="F795">
        <v>927</v>
      </c>
      <c r="G795" t="s">
        <v>1265</v>
      </c>
      <c r="H795" s="2">
        <v>42394</v>
      </c>
      <c r="I795" s="2">
        <v>42426</v>
      </c>
      <c r="J795" t="s">
        <v>1285</v>
      </c>
      <c r="K795">
        <v>812839.95</v>
      </c>
      <c r="L795">
        <v>12834.314999999999</v>
      </c>
      <c r="M795">
        <v>451711</v>
      </c>
    </row>
    <row r="796" spans="1:13" x14ac:dyDescent="0.25">
      <c r="A796">
        <v>793</v>
      </c>
      <c r="B796" t="s">
        <v>800</v>
      </c>
      <c r="C796" t="s">
        <v>1231</v>
      </c>
      <c r="D796" t="s">
        <v>1213</v>
      </c>
      <c r="E796">
        <v>549</v>
      </c>
      <c r="F796">
        <v>204</v>
      </c>
      <c r="G796" t="s">
        <v>1263</v>
      </c>
      <c r="H796" s="2">
        <v>43124</v>
      </c>
      <c r="I796" s="2">
        <v>43150</v>
      </c>
      <c r="J796" t="s">
        <v>1285</v>
      </c>
      <c r="K796">
        <v>106396.2</v>
      </c>
      <c r="L796">
        <v>1679.9399999999998</v>
      </c>
      <c r="M796">
        <v>8113</v>
      </c>
    </row>
    <row r="797" spans="1:13" x14ac:dyDescent="0.25">
      <c r="A797">
        <v>794</v>
      </c>
      <c r="B797" t="s">
        <v>801</v>
      </c>
      <c r="C797" t="s">
        <v>1231</v>
      </c>
      <c r="D797" t="s">
        <v>1213</v>
      </c>
      <c r="E797">
        <v>675</v>
      </c>
      <c r="F797">
        <v>199</v>
      </c>
      <c r="G797" t="s">
        <v>1263</v>
      </c>
      <c r="H797" s="2">
        <v>42512</v>
      </c>
      <c r="I797" s="2">
        <v>42532</v>
      </c>
      <c r="J797" t="s">
        <v>1285</v>
      </c>
      <c r="K797">
        <v>127608.75</v>
      </c>
      <c r="L797">
        <v>2014.875</v>
      </c>
      <c r="M797">
        <v>23617</v>
      </c>
    </row>
    <row r="798" spans="1:13" x14ac:dyDescent="0.25">
      <c r="A798">
        <v>795</v>
      </c>
      <c r="B798" t="s">
        <v>802</v>
      </c>
      <c r="C798" t="s">
        <v>1224</v>
      </c>
      <c r="D798" t="s">
        <v>1213</v>
      </c>
      <c r="E798">
        <v>550</v>
      </c>
      <c r="F798">
        <v>1183</v>
      </c>
      <c r="G798" t="s">
        <v>1266</v>
      </c>
      <c r="H798" s="2">
        <v>42903</v>
      </c>
      <c r="I798" s="2">
        <v>42919</v>
      </c>
      <c r="J798" t="s">
        <v>1289</v>
      </c>
      <c r="K798">
        <v>618117.5</v>
      </c>
      <c r="L798">
        <v>9759.75</v>
      </c>
      <c r="M798">
        <v>567259</v>
      </c>
    </row>
    <row r="799" spans="1:13" x14ac:dyDescent="0.25">
      <c r="A799">
        <v>796</v>
      </c>
      <c r="B799" t="s">
        <v>803</v>
      </c>
      <c r="C799" t="s">
        <v>1223</v>
      </c>
      <c r="D799" t="s">
        <v>1234</v>
      </c>
      <c r="E799">
        <v>169</v>
      </c>
      <c r="F799">
        <v>877</v>
      </c>
      <c r="G799" t="s">
        <v>1263</v>
      </c>
      <c r="H799" s="2">
        <v>42633</v>
      </c>
      <c r="I799" s="2">
        <v>42647</v>
      </c>
      <c r="J799" t="s">
        <v>1285</v>
      </c>
      <c r="K799">
        <v>140802.35</v>
      </c>
      <c r="L799">
        <v>2223.1949999999997</v>
      </c>
      <c r="M799">
        <v>118540</v>
      </c>
    </row>
    <row r="800" spans="1:13" x14ac:dyDescent="0.25">
      <c r="A800">
        <v>797</v>
      </c>
      <c r="B800" t="s">
        <v>804</v>
      </c>
      <c r="C800" t="s">
        <v>1229</v>
      </c>
      <c r="D800" t="s">
        <v>1234</v>
      </c>
      <c r="E800">
        <v>365</v>
      </c>
      <c r="F800">
        <v>1351</v>
      </c>
      <c r="G800" t="s">
        <v>1272</v>
      </c>
      <c r="H800" s="2">
        <v>42511</v>
      </c>
      <c r="I800" s="2">
        <v>42527</v>
      </c>
      <c r="J800" t="s">
        <v>1289</v>
      </c>
      <c r="K800">
        <v>468459.25</v>
      </c>
      <c r="L800">
        <v>7396.7249999999995</v>
      </c>
      <c r="M800">
        <v>162331</v>
      </c>
    </row>
    <row r="801" spans="1:13" x14ac:dyDescent="0.25">
      <c r="A801">
        <v>798</v>
      </c>
      <c r="B801" t="s">
        <v>805</v>
      </c>
      <c r="C801" t="s">
        <v>1218</v>
      </c>
      <c r="D801" t="s">
        <v>1213</v>
      </c>
      <c r="E801">
        <v>448</v>
      </c>
      <c r="F801">
        <v>1081</v>
      </c>
      <c r="G801" t="s">
        <v>1262</v>
      </c>
      <c r="H801" s="2">
        <v>43247</v>
      </c>
      <c r="I801" s="2">
        <v>43266</v>
      </c>
      <c r="J801" t="s">
        <v>1289</v>
      </c>
      <c r="K801">
        <v>460073.6</v>
      </c>
      <c r="L801">
        <v>7264.32</v>
      </c>
      <c r="M801">
        <v>105190</v>
      </c>
    </row>
    <row r="802" spans="1:13" x14ac:dyDescent="0.25">
      <c r="A802">
        <v>799</v>
      </c>
      <c r="B802" t="s">
        <v>806</v>
      </c>
      <c r="C802" t="s">
        <v>1228</v>
      </c>
      <c r="D802" t="s">
        <v>1213</v>
      </c>
      <c r="E802">
        <v>682</v>
      </c>
      <c r="F802">
        <v>113</v>
      </c>
      <c r="G802" t="s">
        <v>1263</v>
      </c>
      <c r="H802" s="2">
        <v>43064</v>
      </c>
      <c r="I802" s="2">
        <v>43096</v>
      </c>
      <c r="J802" t="s">
        <v>1286</v>
      </c>
      <c r="K802">
        <v>73212.7</v>
      </c>
      <c r="L802">
        <v>1155.99</v>
      </c>
      <c r="M802">
        <v>17764</v>
      </c>
    </row>
    <row r="803" spans="1:13" x14ac:dyDescent="0.25">
      <c r="A803">
        <v>800</v>
      </c>
      <c r="B803" t="s">
        <v>807</v>
      </c>
      <c r="C803" t="s">
        <v>1219</v>
      </c>
      <c r="D803" t="s">
        <v>1234</v>
      </c>
      <c r="E803">
        <v>184</v>
      </c>
      <c r="F803">
        <v>1659</v>
      </c>
      <c r="G803" t="s">
        <v>1263</v>
      </c>
      <c r="H803" s="2">
        <v>42731</v>
      </c>
      <c r="I803" s="2">
        <v>42745</v>
      </c>
      <c r="J803" t="s">
        <v>1282</v>
      </c>
      <c r="K803">
        <v>289993.2</v>
      </c>
      <c r="L803">
        <v>4578.84</v>
      </c>
      <c r="M803">
        <v>48983</v>
      </c>
    </row>
    <row r="804" spans="1:13" x14ac:dyDescent="0.25">
      <c r="A804">
        <v>801</v>
      </c>
      <c r="B804" t="s">
        <v>808</v>
      </c>
      <c r="C804" t="s">
        <v>1239</v>
      </c>
      <c r="D804" t="s">
        <v>1234</v>
      </c>
      <c r="E804">
        <v>823</v>
      </c>
      <c r="F804">
        <v>250</v>
      </c>
      <c r="G804" t="s">
        <v>1271</v>
      </c>
      <c r="H804" s="2">
        <v>42860</v>
      </c>
      <c r="I804" s="2">
        <v>42878</v>
      </c>
      <c r="J804" t="s">
        <v>1283</v>
      </c>
      <c r="K804">
        <v>195462.5</v>
      </c>
      <c r="L804">
        <v>3086.25</v>
      </c>
      <c r="M804">
        <v>108290</v>
      </c>
    </row>
    <row r="805" spans="1:13" x14ac:dyDescent="0.25">
      <c r="A805">
        <v>802</v>
      </c>
      <c r="B805" t="s">
        <v>809</v>
      </c>
      <c r="C805" t="s">
        <v>1222</v>
      </c>
      <c r="D805" t="s">
        <v>1213</v>
      </c>
      <c r="E805">
        <v>956</v>
      </c>
      <c r="F805">
        <v>1056</v>
      </c>
      <c r="G805" t="s">
        <v>1265</v>
      </c>
      <c r="H805" s="2">
        <v>42559</v>
      </c>
      <c r="I805" s="2">
        <v>42582</v>
      </c>
      <c r="J805" t="s">
        <v>1286</v>
      </c>
      <c r="K805">
        <v>959059.2</v>
      </c>
      <c r="L805">
        <v>15143.039999999999</v>
      </c>
      <c r="M805">
        <v>629366</v>
      </c>
    </row>
    <row r="806" spans="1:13" x14ac:dyDescent="0.25">
      <c r="A806">
        <v>803</v>
      </c>
      <c r="B806" t="s">
        <v>810</v>
      </c>
      <c r="C806" t="s">
        <v>1224</v>
      </c>
      <c r="D806" t="s">
        <v>1213</v>
      </c>
      <c r="E806">
        <v>498</v>
      </c>
      <c r="F806">
        <v>1426</v>
      </c>
      <c r="G806" t="s">
        <v>1266</v>
      </c>
      <c r="H806" s="2">
        <v>42562</v>
      </c>
      <c r="I806" s="2">
        <v>42576</v>
      </c>
      <c r="J806" t="s">
        <v>1286</v>
      </c>
      <c r="K806">
        <v>674640.6</v>
      </c>
      <c r="L806">
        <v>10652.22</v>
      </c>
      <c r="M806">
        <v>231396</v>
      </c>
    </row>
    <row r="807" spans="1:13" x14ac:dyDescent="0.25">
      <c r="A807">
        <v>804</v>
      </c>
      <c r="B807" t="s">
        <v>811</v>
      </c>
      <c r="C807" t="s">
        <v>1222</v>
      </c>
      <c r="D807" t="s">
        <v>1213</v>
      </c>
      <c r="E807">
        <v>204</v>
      </c>
      <c r="F807">
        <v>907</v>
      </c>
      <c r="G807" t="s">
        <v>1265</v>
      </c>
      <c r="H807" s="2">
        <v>43132</v>
      </c>
      <c r="I807" s="2">
        <v>43161</v>
      </c>
      <c r="J807" t="s">
        <v>1282</v>
      </c>
      <c r="K807">
        <v>175776.6</v>
      </c>
      <c r="L807">
        <v>2775.42</v>
      </c>
      <c r="M807">
        <v>144665</v>
      </c>
    </row>
    <row r="808" spans="1:13" x14ac:dyDescent="0.25">
      <c r="A808">
        <v>805</v>
      </c>
      <c r="B808" t="s">
        <v>812</v>
      </c>
      <c r="C808" t="s">
        <v>1233</v>
      </c>
      <c r="D808" t="s">
        <v>1234</v>
      </c>
      <c r="E808">
        <v>363</v>
      </c>
      <c r="F808">
        <v>22</v>
      </c>
      <c r="G808" t="s">
        <v>1268</v>
      </c>
      <c r="H808" s="2">
        <v>43123</v>
      </c>
      <c r="I808" s="2">
        <v>43135</v>
      </c>
      <c r="J808" t="s">
        <v>1283</v>
      </c>
      <c r="K808">
        <v>7586.7</v>
      </c>
      <c r="L808">
        <v>119.78999999999999</v>
      </c>
      <c r="M808">
        <v>1894</v>
      </c>
    </row>
    <row r="809" spans="1:13" x14ac:dyDescent="0.25">
      <c r="A809">
        <v>806</v>
      </c>
      <c r="B809" t="s">
        <v>813</v>
      </c>
      <c r="C809" t="s">
        <v>1220</v>
      </c>
      <c r="D809" t="s">
        <v>1213</v>
      </c>
      <c r="E809">
        <v>315</v>
      </c>
      <c r="F809">
        <v>639</v>
      </c>
      <c r="G809" t="s">
        <v>1260</v>
      </c>
      <c r="H809" s="2">
        <v>43123</v>
      </c>
      <c r="I809" s="2">
        <v>43149</v>
      </c>
      <c r="J809" t="s">
        <v>1284</v>
      </c>
      <c r="K809">
        <v>191220.75</v>
      </c>
      <c r="L809">
        <v>3019.2750000000001</v>
      </c>
      <c r="M809">
        <v>9565</v>
      </c>
    </row>
    <row r="810" spans="1:13" x14ac:dyDescent="0.25">
      <c r="A810">
        <v>807</v>
      </c>
      <c r="B810" t="s">
        <v>814</v>
      </c>
      <c r="C810" t="s">
        <v>1221</v>
      </c>
      <c r="D810" t="s">
        <v>1234</v>
      </c>
      <c r="E810">
        <v>127</v>
      </c>
      <c r="F810">
        <v>273</v>
      </c>
      <c r="G810" t="s">
        <v>1264</v>
      </c>
      <c r="H810" s="2">
        <v>43280</v>
      </c>
      <c r="I810" s="2">
        <v>43307</v>
      </c>
      <c r="J810" t="s">
        <v>1284</v>
      </c>
      <c r="K810">
        <v>32937.449999999997</v>
      </c>
      <c r="L810">
        <v>520.06499999999994</v>
      </c>
      <c r="M810">
        <v>25100</v>
      </c>
    </row>
    <row r="811" spans="1:13" x14ac:dyDescent="0.25">
      <c r="A811">
        <v>808</v>
      </c>
      <c r="B811" t="s">
        <v>815</v>
      </c>
      <c r="C811" t="s">
        <v>1214</v>
      </c>
      <c r="D811" t="s">
        <v>1213</v>
      </c>
      <c r="E811">
        <v>639</v>
      </c>
      <c r="F811">
        <v>749</v>
      </c>
      <c r="G811" t="s">
        <v>1260</v>
      </c>
      <c r="H811" s="2">
        <v>43024</v>
      </c>
      <c r="I811" s="2">
        <v>43056</v>
      </c>
      <c r="J811" t="s">
        <v>1282</v>
      </c>
      <c r="K811">
        <v>454680.45</v>
      </c>
      <c r="L811">
        <v>7179.165</v>
      </c>
      <c r="M811">
        <v>325357</v>
      </c>
    </row>
    <row r="812" spans="1:13" x14ac:dyDescent="0.25">
      <c r="A812">
        <v>809</v>
      </c>
      <c r="B812" t="s">
        <v>816</v>
      </c>
      <c r="C812" t="s">
        <v>1229</v>
      </c>
      <c r="D812" t="s">
        <v>1234</v>
      </c>
      <c r="E812">
        <v>87</v>
      </c>
      <c r="F812">
        <v>1125</v>
      </c>
      <c r="G812" t="s">
        <v>1272</v>
      </c>
      <c r="H812" s="2">
        <v>42915</v>
      </c>
      <c r="I812" s="2">
        <v>42928</v>
      </c>
      <c r="J812" t="s">
        <v>1283</v>
      </c>
      <c r="K812">
        <v>92981.25</v>
      </c>
      <c r="L812">
        <v>1468.125</v>
      </c>
      <c r="M812">
        <v>87500</v>
      </c>
    </row>
    <row r="813" spans="1:13" x14ac:dyDescent="0.25">
      <c r="A813">
        <v>810</v>
      </c>
      <c r="B813" t="s">
        <v>817</v>
      </c>
      <c r="C813" t="s">
        <v>1220</v>
      </c>
      <c r="D813" t="s">
        <v>1213</v>
      </c>
      <c r="E813">
        <v>824</v>
      </c>
      <c r="F813">
        <v>604</v>
      </c>
      <c r="G813" t="s">
        <v>1260</v>
      </c>
      <c r="H813" s="2">
        <v>42411</v>
      </c>
      <c r="I813" s="2">
        <v>42437</v>
      </c>
      <c r="J813" t="s">
        <v>1284</v>
      </c>
      <c r="K813">
        <v>472811.2</v>
      </c>
      <c r="L813">
        <v>7465.44</v>
      </c>
      <c r="M813">
        <v>405234</v>
      </c>
    </row>
    <row r="814" spans="1:13" x14ac:dyDescent="0.25">
      <c r="A814">
        <v>811</v>
      </c>
      <c r="B814" t="s">
        <v>818</v>
      </c>
      <c r="C814" t="s">
        <v>1229</v>
      </c>
      <c r="D814" t="s">
        <v>1234</v>
      </c>
      <c r="E814">
        <v>903</v>
      </c>
      <c r="F814">
        <v>1251</v>
      </c>
      <c r="G814" t="s">
        <v>1272</v>
      </c>
      <c r="H814" s="2">
        <v>43217</v>
      </c>
      <c r="I814" s="2">
        <v>43243</v>
      </c>
      <c r="J814" t="s">
        <v>1282</v>
      </c>
      <c r="K814">
        <v>1073170.3500000001</v>
      </c>
      <c r="L814">
        <v>16944.794999999998</v>
      </c>
      <c r="M814">
        <v>875169</v>
      </c>
    </row>
    <row r="815" spans="1:13" x14ac:dyDescent="0.25">
      <c r="A815">
        <v>812</v>
      </c>
      <c r="B815" t="s">
        <v>819</v>
      </c>
      <c r="C815" t="s">
        <v>1225</v>
      </c>
      <c r="D815" t="s">
        <v>1213</v>
      </c>
      <c r="E815">
        <v>165</v>
      </c>
      <c r="F815">
        <v>183</v>
      </c>
      <c r="G815" t="s">
        <v>1266</v>
      </c>
      <c r="H815" s="2">
        <v>43137</v>
      </c>
      <c r="I815" s="2">
        <v>43156</v>
      </c>
      <c r="J815" t="s">
        <v>1284</v>
      </c>
      <c r="K815">
        <v>28685.25</v>
      </c>
      <c r="L815">
        <v>452.92500000000001</v>
      </c>
      <c r="M815">
        <v>11631</v>
      </c>
    </row>
    <row r="816" spans="1:13" x14ac:dyDescent="0.25">
      <c r="A816">
        <v>813</v>
      </c>
      <c r="B816" t="s">
        <v>820</v>
      </c>
      <c r="C816" t="s">
        <v>1236</v>
      </c>
      <c r="D816" t="s">
        <v>1234</v>
      </c>
      <c r="E816">
        <v>334</v>
      </c>
      <c r="F816">
        <v>106</v>
      </c>
      <c r="G816" t="s">
        <v>1269</v>
      </c>
      <c r="H816" s="2">
        <v>42531</v>
      </c>
      <c r="I816" s="2">
        <v>42562</v>
      </c>
      <c r="J816" t="s">
        <v>1282</v>
      </c>
      <c r="K816">
        <v>33633.800000000003</v>
      </c>
      <c r="L816">
        <v>531.05999999999995</v>
      </c>
      <c r="M816">
        <v>8997</v>
      </c>
    </row>
    <row r="817" spans="1:13" x14ac:dyDescent="0.25">
      <c r="A817">
        <v>814</v>
      </c>
      <c r="B817" t="s">
        <v>821</v>
      </c>
      <c r="C817" t="s">
        <v>1220</v>
      </c>
      <c r="D817" t="s">
        <v>1213</v>
      </c>
      <c r="E817">
        <v>771</v>
      </c>
      <c r="F817">
        <v>666</v>
      </c>
      <c r="G817" t="s">
        <v>1260</v>
      </c>
      <c r="H817" s="2">
        <v>42832</v>
      </c>
      <c r="I817" s="2">
        <v>42862</v>
      </c>
      <c r="J817" t="s">
        <v>1288</v>
      </c>
      <c r="K817">
        <v>487811.7</v>
      </c>
      <c r="L817">
        <v>7702.29</v>
      </c>
      <c r="M817">
        <v>474711</v>
      </c>
    </row>
    <row r="818" spans="1:13" x14ac:dyDescent="0.25">
      <c r="A818">
        <v>815</v>
      </c>
      <c r="B818" t="s">
        <v>822</v>
      </c>
      <c r="C818" t="s">
        <v>1230</v>
      </c>
      <c r="D818" t="s">
        <v>1234</v>
      </c>
      <c r="E818">
        <v>197</v>
      </c>
      <c r="F818">
        <v>148</v>
      </c>
      <c r="G818" t="s">
        <v>1272</v>
      </c>
      <c r="H818" s="2">
        <v>42991</v>
      </c>
      <c r="I818" s="2">
        <v>43016</v>
      </c>
      <c r="J818" t="s">
        <v>1282</v>
      </c>
      <c r="K818">
        <v>27698.2</v>
      </c>
      <c r="L818">
        <v>437.34</v>
      </c>
      <c r="M818">
        <v>15225</v>
      </c>
    </row>
    <row r="819" spans="1:13" x14ac:dyDescent="0.25">
      <c r="A819">
        <v>816</v>
      </c>
      <c r="B819" t="s">
        <v>823</v>
      </c>
      <c r="C819" t="s">
        <v>1219</v>
      </c>
      <c r="D819" t="s">
        <v>1234</v>
      </c>
      <c r="E819">
        <v>838</v>
      </c>
      <c r="F819">
        <v>1318</v>
      </c>
      <c r="G819" t="s">
        <v>1263</v>
      </c>
      <c r="H819" s="2">
        <v>43120</v>
      </c>
      <c r="I819" s="2">
        <v>43150</v>
      </c>
      <c r="J819" t="s">
        <v>1282</v>
      </c>
      <c r="K819">
        <v>1049259.8</v>
      </c>
      <c r="L819">
        <v>16567.259999999998</v>
      </c>
      <c r="M819">
        <v>468754</v>
      </c>
    </row>
    <row r="820" spans="1:13" x14ac:dyDescent="0.25">
      <c r="A820">
        <v>817</v>
      </c>
      <c r="B820" t="s">
        <v>824</v>
      </c>
      <c r="C820" t="s">
        <v>1241</v>
      </c>
      <c r="D820" t="s">
        <v>1234</v>
      </c>
      <c r="E820">
        <v>861</v>
      </c>
      <c r="F820">
        <v>110</v>
      </c>
      <c r="G820" t="s">
        <v>1271</v>
      </c>
      <c r="H820" s="2">
        <v>42672</v>
      </c>
      <c r="I820" s="2">
        <v>42688</v>
      </c>
      <c r="J820" t="s">
        <v>1285</v>
      </c>
      <c r="K820">
        <v>89974.5</v>
      </c>
      <c r="L820">
        <v>1420.6499999999999</v>
      </c>
      <c r="M820">
        <v>70194</v>
      </c>
    </row>
    <row r="821" spans="1:13" x14ac:dyDescent="0.25">
      <c r="A821">
        <v>818</v>
      </c>
      <c r="B821" t="s">
        <v>825</v>
      </c>
      <c r="C821" t="s">
        <v>1224</v>
      </c>
      <c r="D821" t="s">
        <v>1213</v>
      </c>
      <c r="E821">
        <v>883</v>
      </c>
      <c r="F821">
        <v>1273</v>
      </c>
      <c r="G821" t="s">
        <v>1266</v>
      </c>
      <c r="H821" s="2">
        <v>43192</v>
      </c>
      <c r="I821" s="2">
        <v>43209</v>
      </c>
      <c r="J821" t="s">
        <v>1284</v>
      </c>
      <c r="K821">
        <v>1067856.05</v>
      </c>
      <c r="L821">
        <v>16860.884999999998</v>
      </c>
      <c r="M821">
        <v>1036988</v>
      </c>
    </row>
    <row r="822" spans="1:13" x14ac:dyDescent="0.25">
      <c r="A822">
        <v>819</v>
      </c>
      <c r="B822" t="s">
        <v>826</v>
      </c>
      <c r="C822" t="s">
        <v>1235</v>
      </c>
      <c r="D822" t="s">
        <v>1240</v>
      </c>
      <c r="E822">
        <v>594</v>
      </c>
      <c r="F822">
        <v>61</v>
      </c>
      <c r="G822" t="s">
        <v>1270</v>
      </c>
      <c r="H822" s="2">
        <v>43027</v>
      </c>
      <c r="I822" s="2">
        <v>43040</v>
      </c>
      <c r="J822" t="s">
        <v>1286</v>
      </c>
      <c r="K822">
        <v>34422.300000000003</v>
      </c>
      <c r="L822">
        <v>543.51</v>
      </c>
      <c r="M822">
        <v>20277</v>
      </c>
    </row>
    <row r="823" spans="1:13" x14ac:dyDescent="0.25">
      <c r="A823">
        <v>820</v>
      </c>
      <c r="B823" t="s">
        <v>827</v>
      </c>
      <c r="C823" t="s">
        <v>1219</v>
      </c>
      <c r="D823" t="s">
        <v>1234</v>
      </c>
      <c r="E823">
        <v>153</v>
      </c>
      <c r="F823">
        <v>1604</v>
      </c>
      <c r="G823" t="s">
        <v>1263</v>
      </c>
      <c r="H823" s="2">
        <v>43060</v>
      </c>
      <c r="I823" s="2">
        <v>43091</v>
      </c>
      <c r="J823" t="s">
        <v>1286</v>
      </c>
      <c r="K823">
        <v>233141.4</v>
      </c>
      <c r="L823">
        <v>3681.18</v>
      </c>
      <c r="M823">
        <v>227732</v>
      </c>
    </row>
    <row r="824" spans="1:13" x14ac:dyDescent="0.25">
      <c r="A824">
        <v>821</v>
      </c>
      <c r="B824" t="s">
        <v>828</v>
      </c>
      <c r="C824" t="s">
        <v>1233</v>
      </c>
      <c r="D824" t="s">
        <v>1234</v>
      </c>
      <c r="E824">
        <v>739</v>
      </c>
      <c r="F824">
        <v>27</v>
      </c>
      <c r="G824" t="s">
        <v>1268</v>
      </c>
      <c r="H824" s="2">
        <v>42564</v>
      </c>
      <c r="I824" s="2">
        <v>42597</v>
      </c>
      <c r="J824" t="s">
        <v>1286</v>
      </c>
      <c r="K824">
        <v>18955.349999999999</v>
      </c>
      <c r="L824">
        <v>299.29500000000002</v>
      </c>
      <c r="M824">
        <v>5373</v>
      </c>
    </row>
    <row r="825" spans="1:13" x14ac:dyDescent="0.25">
      <c r="A825">
        <v>822</v>
      </c>
      <c r="B825" t="s">
        <v>829</v>
      </c>
      <c r="C825" t="s">
        <v>1228</v>
      </c>
      <c r="D825" t="s">
        <v>1213</v>
      </c>
      <c r="E825">
        <v>119</v>
      </c>
      <c r="F825">
        <v>108</v>
      </c>
      <c r="G825" t="s">
        <v>1263</v>
      </c>
      <c r="H825" s="2">
        <v>42645</v>
      </c>
      <c r="I825" s="2">
        <v>42673</v>
      </c>
      <c r="J825" t="s">
        <v>1283</v>
      </c>
      <c r="K825">
        <v>12209.4</v>
      </c>
      <c r="L825">
        <v>192.78</v>
      </c>
      <c r="M825">
        <v>10401</v>
      </c>
    </row>
    <row r="826" spans="1:13" x14ac:dyDescent="0.25">
      <c r="A826">
        <v>823</v>
      </c>
      <c r="B826" t="s">
        <v>830</v>
      </c>
      <c r="C826" t="s">
        <v>1218</v>
      </c>
      <c r="D826" t="s">
        <v>1213</v>
      </c>
      <c r="E826">
        <v>875</v>
      </c>
      <c r="F826">
        <v>1121</v>
      </c>
      <c r="G826" t="s">
        <v>1262</v>
      </c>
      <c r="H826" s="2">
        <v>43088</v>
      </c>
      <c r="I826" s="2">
        <v>43111</v>
      </c>
      <c r="J826" t="s">
        <v>1288</v>
      </c>
      <c r="K826">
        <v>931831.25</v>
      </c>
      <c r="L826">
        <v>14713.125</v>
      </c>
      <c r="M826">
        <v>689768</v>
      </c>
    </row>
    <row r="827" spans="1:13" x14ac:dyDescent="0.25">
      <c r="A827">
        <v>824</v>
      </c>
      <c r="B827" t="s">
        <v>831</v>
      </c>
      <c r="C827" t="s">
        <v>1222</v>
      </c>
      <c r="D827" t="s">
        <v>1213</v>
      </c>
      <c r="E827">
        <v>319</v>
      </c>
      <c r="F827">
        <v>954</v>
      </c>
      <c r="G827" t="s">
        <v>1265</v>
      </c>
      <c r="H827" s="2">
        <v>42992</v>
      </c>
      <c r="I827" s="2">
        <v>43022</v>
      </c>
      <c r="J827" t="s">
        <v>1288</v>
      </c>
      <c r="K827">
        <v>289109.7</v>
      </c>
      <c r="L827">
        <v>4564.8899999999994</v>
      </c>
      <c r="M827">
        <v>70907</v>
      </c>
    </row>
    <row r="828" spans="1:13" x14ac:dyDescent="0.25">
      <c r="A828">
        <v>825</v>
      </c>
      <c r="B828" t="s">
        <v>832</v>
      </c>
      <c r="C828" t="s">
        <v>1224</v>
      </c>
      <c r="D828" t="s">
        <v>1213</v>
      </c>
      <c r="E828">
        <v>775</v>
      </c>
      <c r="F828">
        <v>1283</v>
      </c>
      <c r="G828" t="s">
        <v>1266</v>
      </c>
      <c r="H828" s="2">
        <v>42776</v>
      </c>
      <c r="I828" s="2">
        <v>42796</v>
      </c>
      <c r="J828" t="s">
        <v>1289</v>
      </c>
      <c r="K828">
        <v>944608.75</v>
      </c>
      <c r="L828">
        <v>14914.875</v>
      </c>
      <c r="M828">
        <v>296568</v>
      </c>
    </row>
    <row r="829" spans="1:13" x14ac:dyDescent="0.25">
      <c r="A829">
        <v>826</v>
      </c>
      <c r="B829" t="s">
        <v>833</v>
      </c>
      <c r="C829" t="s">
        <v>1218</v>
      </c>
      <c r="D829" t="s">
        <v>1213</v>
      </c>
      <c r="E829">
        <v>257</v>
      </c>
      <c r="F829">
        <v>1118</v>
      </c>
      <c r="G829" t="s">
        <v>1262</v>
      </c>
      <c r="H829" s="2">
        <v>42748</v>
      </c>
      <c r="I829" s="2">
        <v>42761</v>
      </c>
      <c r="J829" t="s">
        <v>1286</v>
      </c>
      <c r="K829">
        <v>272959.7</v>
      </c>
      <c r="L829">
        <v>4309.8899999999994</v>
      </c>
      <c r="M829">
        <v>121035</v>
      </c>
    </row>
    <row r="830" spans="1:13" x14ac:dyDescent="0.25">
      <c r="A830">
        <v>827</v>
      </c>
      <c r="B830" t="s">
        <v>834</v>
      </c>
      <c r="C830" t="s">
        <v>1221</v>
      </c>
      <c r="D830" t="s">
        <v>1234</v>
      </c>
      <c r="E830">
        <v>141</v>
      </c>
      <c r="F830">
        <v>325</v>
      </c>
      <c r="G830" t="s">
        <v>1264</v>
      </c>
      <c r="H830" s="2">
        <v>42792</v>
      </c>
      <c r="I830" s="2">
        <v>42804</v>
      </c>
      <c r="J830" t="s">
        <v>1288</v>
      </c>
      <c r="K830">
        <v>43533.75</v>
      </c>
      <c r="L830">
        <v>687.375</v>
      </c>
      <c r="M830">
        <v>30113</v>
      </c>
    </row>
    <row r="831" spans="1:13" x14ac:dyDescent="0.25">
      <c r="A831">
        <v>828</v>
      </c>
      <c r="B831" t="s">
        <v>835</v>
      </c>
      <c r="C831" t="s">
        <v>1214</v>
      </c>
      <c r="D831" t="s">
        <v>1213</v>
      </c>
      <c r="E831">
        <v>133</v>
      </c>
      <c r="F831">
        <v>640</v>
      </c>
      <c r="G831" t="s">
        <v>1260</v>
      </c>
      <c r="H831" s="2">
        <v>42410</v>
      </c>
      <c r="I831" s="2">
        <v>42443</v>
      </c>
      <c r="J831" t="s">
        <v>1282</v>
      </c>
      <c r="K831">
        <v>80864</v>
      </c>
      <c r="L831">
        <v>1276.8</v>
      </c>
      <c r="M831">
        <v>52831</v>
      </c>
    </row>
    <row r="832" spans="1:13" x14ac:dyDescent="0.25">
      <c r="A832">
        <v>829</v>
      </c>
      <c r="B832" t="s">
        <v>836</v>
      </c>
      <c r="C832" t="s">
        <v>1230</v>
      </c>
      <c r="D832" t="s">
        <v>1234</v>
      </c>
      <c r="E832">
        <v>420</v>
      </c>
      <c r="F832">
        <v>157</v>
      </c>
      <c r="G832" t="s">
        <v>1272</v>
      </c>
      <c r="H832" s="2">
        <v>43225</v>
      </c>
      <c r="I832" s="2">
        <v>43247</v>
      </c>
      <c r="J832" t="s">
        <v>1284</v>
      </c>
      <c r="K832">
        <v>62643</v>
      </c>
      <c r="L832">
        <v>989.09999999999991</v>
      </c>
      <c r="M832">
        <v>46628</v>
      </c>
    </row>
    <row r="833" spans="1:13" x14ac:dyDescent="0.25">
      <c r="A833">
        <v>830</v>
      </c>
      <c r="B833" t="s">
        <v>837</v>
      </c>
      <c r="C833" t="s">
        <v>1215</v>
      </c>
      <c r="D833" t="s">
        <v>1213</v>
      </c>
      <c r="E833">
        <v>696</v>
      </c>
      <c r="F833">
        <v>932</v>
      </c>
      <c r="G833" t="s">
        <v>1261</v>
      </c>
      <c r="H833" s="2">
        <v>42880</v>
      </c>
      <c r="I833" s="2">
        <v>42903</v>
      </c>
      <c r="J833" t="s">
        <v>1284</v>
      </c>
      <c r="K833">
        <v>616238.4</v>
      </c>
      <c r="L833">
        <v>9730.08</v>
      </c>
      <c r="M833">
        <v>112180</v>
      </c>
    </row>
    <row r="834" spans="1:13" x14ac:dyDescent="0.25">
      <c r="A834">
        <v>831</v>
      </c>
      <c r="B834" t="s">
        <v>838</v>
      </c>
      <c r="C834" t="s">
        <v>1215</v>
      </c>
      <c r="D834" t="s">
        <v>1213</v>
      </c>
      <c r="E834">
        <v>998</v>
      </c>
      <c r="F834">
        <v>847</v>
      </c>
      <c r="G834" t="s">
        <v>1261</v>
      </c>
      <c r="H834" s="2">
        <v>42764</v>
      </c>
      <c r="I834" s="2">
        <v>42793</v>
      </c>
      <c r="J834" t="s">
        <v>1285</v>
      </c>
      <c r="K834">
        <v>803040.7</v>
      </c>
      <c r="L834">
        <v>12679.59</v>
      </c>
      <c r="M834">
        <v>178841</v>
      </c>
    </row>
    <row r="835" spans="1:13" x14ac:dyDescent="0.25">
      <c r="A835">
        <v>832</v>
      </c>
      <c r="B835" t="s">
        <v>839</v>
      </c>
      <c r="C835" t="s">
        <v>1222</v>
      </c>
      <c r="D835" t="s">
        <v>1213</v>
      </c>
      <c r="E835">
        <v>616</v>
      </c>
      <c r="F835">
        <v>847</v>
      </c>
      <c r="G835" t="s">
        <v>1265</v>
      </c>
      <c r="H835" s="2">
        <v>42655</v>
      </c>
      <c r="I835" s="2">
        <v>42685</v>
      </c>
      <c r="J835" t="s">
        <v>1284</v>
      </c>
      <c r="K835">
        <v>495664.4</v>
      </c>
      <c r="L835">
        <v>7826.28</v>
      </c>
      <c r="M835">
        <v>196278</v>
      </c>
    </row>
    <row r="836" spans="1:13" x14ac:dyDescent="0.25">
      <c r="A836">
        <v>833</v>
      </c>
      <c r="B836" t="s">
        <v>840</v>
      </c>
      <c r="C836" t="s">
        <v>1222</v>
      </c>
      <c r="D836" t="s">
        <v>1213</v>
      </c>
      <c r="E836">
        <v>875</v>
      </c>
      <c r="F836">
        <v>1051</v>
      </c>
      <c r="G836" t="s">
        <v>1265</v>
      </c>
      <c r="H836" s="2">
        <v>43028</v>
      </c>
      <c r="I836" s="2">
        <v>43057</v>
      </c>
      <c r="J836" t="s">
        <v>1283</v>
      </c>
      <c r="K836">
        <v>873643.75</v>
      </c>
      <c r="L836">
        <v>13794.375</v>
      </c>
      <c r="M836">
        <v>510945</v>
      </c>
    </row>
    <row r="837" spans="1:13" x14ac:dyDescent="0.25">
      <c r="A837">
        <v>834</v>
      </c>
      <c r="B837" t="s">
        <v>841</v>
      </c>
      <c r="C837" t="s">
        <v>1219</v>
      </c>
      <c r="D837" t="s">
        <v>1234</v>
      </c>
      <c r="E837">
        <v>220</v>
      </c>
      <c r="F837">
        <v>1679</v>
      </c>
      <c r="G837" t="s">
        <v>1263</v>
      </c>
      <c r="H837" s="2">
        <v>42496</v>
      </c>
      <c r="I837" s="2">
        <v>42515</v>
      </c>
      <c r="J837" t="s">
        <v>1286</v>
      </c>
      <c r="K837">
        <v>350911</v>
      </c>
      <c r="L837">
        <v>5540.7</v>
      </c>
      <c r="M837">
        <v>290658</v>
      </c>
    </row>
    <row r="838" spans="1:13" x14ac:dyDescent="0.25">
      <c r="A838">
        <v>835</v>
      </c>
      <c r="B838" t="s">
        <v>842</v>
      </c>
      <c r="C838" t="s">
        <v>1223</v>
      </c>
      <c r="D838" t="s">
        <v>1234</v>
      </c>
      <c r="E838">
        <v>70</v>
      </c>
      <c r="F838">
        <v>882</v>
      </c>
      <c r="G838" t="s">
        <v>1263</v>
      </c>
      <c r="H838" s="2">
        <v>43113</v>
      </c>
      <c r="I838" s="2">
        <v>43130</v>
      </c>
      <c r="J838" t="s">
        <v>1282</v>
      </c>
      <c r="K838">
        <v>58653</v>
      </c>
      <c r="L838">
        <v>926.09999999999991</v>
      </c>
      <c r="M838">
        <v>49291</v>
      </c>
    </row>
    <row r="839" spans="1:13" x14ac:dyDescent="0.25">
      <c r="A839">
        <v>836</v>
      </c>
      <c r="B839" t="s">
        <v>843</v>
      </c>
      <c r="C839" t="s">
        <v>1241</v>
      </c>
      <c r="D839" t="s">
        <v>1234</v>
      </c>
      <c r="E839">
        <v>590</v>
      </c>
      <c r="F839">
        <v>130</v>
      </c>
      <c r="G839" t="s">
        <v>1271</v>
      </c>
      <c r="H839" s="2">
        <v>43175</v>
      </c>
      <c r="I839" s="2">
        <v>43198</v>
      </c>
      <c r="J839" t="s">
        <v>1284</v>
      </c>
      <c r="K839">
        <v>72865</v>
      </c>
      <c r="L839">
        <v>1150.5</v>
      </c>
      <c r="M839">
        <v>47668</v>
      </c>
    </row>
    <row r="840" spans="1:13" x14ac:dyDescent="0.25">
      <c r="A840">
        <v>837</v>
      </c>
      <c r="B840" t="s">
        <v>844</v>
      </c>
      <c r="C840" t="s">
        <v>1220</v>
      </c>
      <c r="D840" t="s">
        <v>1213</v>
      </c>
      <c r="E840">
        <v>255</v>
      </c>
      <c r="F840">
        <v>544</v>
      </c>
      <c r="G840" t="s">
        <v>1260</v>
      </c>
      <c r="H840" s="2">
        <v>42824</v>
      </c>
      <c r="I840" s="2">
        <v>42839</v>
      </c>
      <c r="J840" t="s">
        <v>1286</v>
      </c>
      <c r="K840">
        <v>131784</v>
      </c>
      <c r="L840">
        <v>2080.7999999999997</v>
      </c>
      <c r="M840">
        <v>4287</v>
      </c>
    </row>
    <row r="841" spans="1:13" x14ac:dyDescent="0.25">
      <c r="A841">
        <v>838</v>
      </c>
      <c r="B841" t="s">
        <v>845</v>
      </c>
      <c r="C841" t="s">
        <v>1222</v>
      </c>
      <c r="D841" t="s">
        <v>1213</v>
      </c>
      <c r="E841">
        <v>240</v>
      </c>
      <c r="F841">
        <v>868</v>
      </c>
      <c r="G841" t="s">
        <v>1265</v>
      </c>
      <c r="H841" s="2">
        <v>42895</v>
      </c>
      <c r="I841" s="2">
        <v>42925</v>
      </c>
      <c r="J841" t="s">
        <v>1282</v>
      </c>
      <c r="K841">
        <v>197904</v>
      </c>
      <c r="L841">
        <v>3124.7999999999997</v>
      </c>
      <c r="M841">
        <v>58046</v>
      </c>
    </row>
    <row r="842" spans="1:13" x14ac:dyDescent="0.25">
      <c r="A842">
        <v>839</v>
      </c>
      <c r="B842" t="s">
        <v>846</v>
      </c>
      <c r="C842" t="s">
        <v>1215</v>
      </c>
      <c r="D842" t="s">
        <v>1213</v>
      </c>
      <c r="E842">
        <v>731</v>
      </c>
      <c r="F842">
        <v>867</v>
      </c>
      <c r="G842" t="s">
        <v>1261</v>
      </c>
      <c r="H842" s="2">
        <v>43074</v>
      </c>
      <c r="I842" s="2">
        <v>43092</v>
      </c>
      <c r="J842" t="s">
        <v>1283</v>
      </c>
      <c r="K842">
        <v>602088.15</v>
      </c>
      <c r="L842">
        <v>9506.6549999999988</v>
      </c>
      <c r="M842">
        <v>365846</v>
      </c>
    </row>
    <row r="843" spans="1:13" x14ac:dyDescent="0.25">
      <c r="A843">
        <v>840</v>
      </c>
      <c r="B843" t="s">
        <v>847</v>
      </c>
      <c r="C843" t="s">
        <v>1238</v>
      </c>
      <c r="D843" t="s">
        <v>1240</v>
      </c>
      <c r="E843">
        <v>595</v>
      </c>
      <c r="F843">
        <v>16</v>
      </c>
      <c r="G843" t="s">
        <v>1270</v>
      </c>
      <c r="H843" s="2">
        <v>43087</v>
      </c>
      <c r="I843" s="2">
        <v>43114</v>
      </c>
      <c r="J843" t="s">
        <v>1288</v>
      </c>
      <c r="K843">
        <v>9044</v>
      </c>
      <c r="L843">
        <v>142.79999999999998</v>
      </c>
      <c r="M843">
        <v>8</v>
      </c>
    </row>
    <row r="844" spans="1:13" x14ac:dyDescent="0.25">
      <c r="A844">
        <v>841</v>
      </c>
      <c r="B844" t="s">
        <v>848</v>
      </c>
      <c r="C844" t="s">
        <v>1242</v>
      </c>
      <c r="D844" t="s">
        <v>1240</v>
      </c>
      <c r="E844">
        <v>215</v>
      </c>
      <c r="F844">
        <v>55</v>
      </c>
      <c r="G844" t="s">
        <v>1271</v>
      </c>
      <c r="H844" s="2">
        <v>42383</v>
      </c>
      <c r="I844" s="2">
        <v>42418</v>
      </c>
      <c r="J844" t="s">
        <v>1284</v>
      </c>
      <c r="K844">
        <v>11233.75</v>
      </c>
      <c r="L844">
        <v>177.375</v>
      </c>
      <c r="M844">
        <v>1547</v>
      </c>
    </row>
    <row r="845" spans="1:13" x14ac:dyDescent="0.25">
      <c r="A845">
        <v>842</v>
      </c>
      <c r="B845" t="s">
        <v>849</v>
      </c>
      <c r="C845" t="s">
        <v>1241</v>
      </c>
      <c r="D845" t="s">
        <v>1234</v>
      </c>
      <c r="E845">
        <v>625</v>
      </c>
      <c r="F845">
        <v>115</v>
      </c>
      <c r="G845" t="s">
        <v>1271</v>
      </c>
      <c r="H845" s="2">
        <v>42483</v>
      </c>
      <c r="I845" s="2">
        <v>42503</v>
      </c>
      <c r="J845" t="s">
        <v>1283</v>
      </c>
      <c r="K845">
        <v>68281.25</v>
      </c>
      <c r="L845">
        <v>1078.125</v>
      </c>
      <c r="M845">
        <v>54251</v>
      </c>
    </row>
    <row r="846" spans="1:13" x14ac:dyDescent="0.25">
      <c r="A846">
        <v>843</v>
      </c>
      <c r="B846" t="s">
        <v>850</v>
      </c>
      <c r="C846" t="s">
        <v>1220</v>
      </c>
      <c r="D846" t="s">
        <v>1213</v>
      </c>
      <c r="E846">
        <v>796</v>
      </c>
      <c r="F846">
        <v>656</v>
      </c>
      <c r="G846" t="s">
        <v>1260</v>
      </c>
      <c r="H846" s="2">
        <v>42545</v>
      </c>
      <c r="I846" s="2">
        <v>42557</v>
      </c>
      <c r="J846" t="s">
        <v>1287</v>
      </c>
      <c r="K846">
        <v>496067.2</v>
      </c>
      <c r="L846">
        <v>7832.6399999999994</v>
      </c>
      <c r="M846">
        <v>171256</v>
      </c>
    </row>
    <row r="847" spans="1:13" x14ac:dyDescent="0.25">
      <c r="A847">
        <v>844</v>
      </c>
      <c r="B847" t="s">
        <v>851</v>
      </c>
      <c r="C847" t="s">
        <v>1219</v>
      </c>
      <c r="D847" t="s">
        <v>1234</v>
      </c>
      <c r="E847">
        <v>151</v>
      </c>
      <c r="F847">
        <v>1504</v>
      </c>
      <c r="G847" t="s">
        <v>1263</v>
      </c>
      <c r="H847" s="2">
        <v>42843</v>
      </c>
      <c r="I847" s="2">
        <v>42871</v>
      </c>
      <c r="J847" t="s">
        <v>1283</v>
      </c>
      <c r="K847">
        <v>215748.8</v>
      </c>
      <c r="L847">
        <v>3406.56</v>
      </c>
      <c r="M847">
        <v>141597</v>
      </c>
    </row>
    <row r="848" spans="1:13" x14ac:dyDescent="0.25">
      <c r="A848">
        <v>845</v>
      </c>
      <c r="B848" t="s">
        <v>852</v>
      </c>
      <c r="C848" t="s">
        <v>1215</v>
      </c>
      <c r="D848" t="s">
        <v>1213</v>
      </c>
      <c r="E848">
        <v>191</v>
      </c>
      <c r="F848">
        <v>864</v>
      </c>
      <c r="G848" t="s">
        <v>1261</v>
      </c>
      <c r="H848" s="2">
        <v>43219</v>
      </c>
      <c r="I848" s="2">
        <v>43242</v>
      </c>
      <c r="J848" t="s">
        <v>1284</v>
      </c>
      <c r="K848">
        <v>156772.79999999999</v>
      </c>
      <c r="L848">
        <v>2475.36</v>
      </c>
      <c r="M848">
        <v>121588</v>
      </c>
    </row>
    <row r="849" spans="1:13" x14ac:dyDescent="0.25">
      <c r="A849">
        <v>846</v>
      </c>
      <c r="B849" t="s">
        <v>853</v>
      </c>
      <c r="C849" t="s">
        <v>1227</v>
      </c>
      <c r="D849" t="s">
        <v>1213</v>
      </c>
      <c r="E849">
        <v>443</v>
      </c>
      <c r="F849">
        <v>77</v>
      </c>
      <c r="G849" t="s">
        <v>1267</v>
      </c>
      <c r="H849" s="2">
        <v>43188</v>
      </c>
      <c r="I849" s="2">
        <v>43203</v>
      </c>
      <c r="J849" t="s">
        <v>1290</v>
      </c>
      <c r="K849">
        <v>32405.45</v>
      </c>
      <c r="L849">
        <v>511.66499999999996</v>
      </c>
      <c r="M849">
        <v>26591</v>
      </c>
    </row>
    <row r="850" spans="1:13" x14ac:dyDescent="0.25">
      <c r="A850">
        <v>847</v>
      </c>
      <c r="B850" t="s">
        <v>854</v>
      </c>
      <c r="C850" t="s">
        <v>1214</v>
      </c>
      <c r="D850" t="s">
        <v>1213</v>
      </c>
      <c r="E850">
        <v>670</v>
      </c>
      <c r="F850">
        <v>679</v>
      </c>
      <c r="G850" t="s">
        <v>1260</v>
      </c>
      <c r="H850" s="2">
        <v>43172</v>
      </c>
      <c r="I850" s="2">
        <v>43198</v>
      </c>
      <c r="J850" t="s">
        <v>1284</v>
      </c>
      <c r="K850">
        <v>432183.5</v>
      </c>
      <c r="L850">
        <v>6823.95</v>
      </c>
      <c r="M850">
        <v>27537</v>
      </c>
    </row>
    <row r="851" spans="1:13" x14ac:dyDescent="0.25">
      <c r="A851">
        <v>848</v>
      </c>
      <c r="B851" t="s">
        <v>855</v>
      </c>
      <c r="C851" t="s">
        <v>1222</v>
      </c>
      <c r="D851" t="s">
        <v>1213</v>
      </c>
      <c r="E851">
        <v>538</v>
      </c>
      <c r="F851">
        <v>1034</v>
      </c>
      <c r="G851" t="s">
        <v>1265</v>
      </c>
      <c r="H851" s="2">
        <v>42442</v>
      </c>
      <c r="I851" s="2">
        <v>42456</v>
      </c>
      <c r="J851" t="s">
        <v>1283</v>
      </c>
      <c r="K851">
        <v>528477.4</v>
      </c>
      <c r="L851">
        <v>8344.3799999999992</v>
      </c>
      <c r="M851">
        <v>447418</v>
      </c>
    </row>
    <row r="852" spans="1:13" x14ac:dyDescent="0.25">
      <c r="A852">
        <v>849</v>
      </c>
      <c r="B852" t="s">
        <v>856</v>
      </c>
      <c r="C852" t="s">
        <v>1220</v>
      </c>
      <c r="D852" t="s">
        <v>1213</v>
      </c>
      <c r="E852">
        <v>483</v>
      </c>
      <c r="F852">
        <v>645</v>
      </c>
      <c r="G852" t="s">
        <v>1260</v>
      </c>
      <c r="H852" s="2">
        <v>43016</v>
      </c>
      <c r="I852" s="2">
        <v>43048</v>
      </c>
      <c r="J852" t="s">
        <v>1282</v>
      </c>
      <c r="K852">
        <v>295958.25</v>
      </c>
      <c r="L852">
        <v>4673.0249999999996</v>
      </c>
      <c r="M852">
        <v>244590</v>
      </c>
    </row>
    <row r="853" spans="1:13" x14ac:dyDescent="0.25">
      <c r="A853">
        <v>850</v>
      </c>
      <c r="B853" t="s">
        <v>857</v>
      </c>
      <c r="C853" t="s">
        <v>1221</v>
      </c>
      <c r="D853" t="s">
        <v>1234</v>
      </c>
      <c r="E853">
        <v>824</v>
      </c>
      <c r="F853">
        <v>325</v>
      </c>
      <c r="G853" t="s">
        <v>1264</v>
      </c>
      <c r="H853" s="2">
        <v>42567</v>
      </c>
      <c r="I853" s="2">
        <v>42595</v>
      </c>
      <c r="J853" t="s">
        <v>1282</v>
      </c>
      <c r="K853">
        <v>254410</v>
      </c>
      <c r="L853">
        <v>4017</v>
      </c>
      <c r="M853">
        <v>15336</v>
      </c>
    </row>
    <row r="854" spans="1:13" x14ac:dyDescent="0.25">
      <c r="A854">
        <v>851</v>
      </c>
      <c r="B854" t="s">
        <v>858</v>
      </c>
      <c r="C854" t="s">
        <v>1241</v>
      </c>
      <c r="D854" t="s">
        <v>1234</v>
      </c>
      <c r="E854">
        <v>328</v>
      </c>
      <c r="F854">
        <v>117</v>
      </c>
      <c r="G854" t="s">
        <v>1271</v>
      </c>
      <c r="H854" s="2">
        <v>42615</v>
      </c>
      <c r="I854" s="2">
        <v>42631</v>
      </c>
      <c r="J854" t="s">
        <v>1284</v>
      </c>
      <c r="K854">
        <v>36457.199999999997</v>
      </c>
      <c r="L854">
        <v>575.64</v>
      </c>
      <c r="M854">
        <v>22064</v>
      </c>
    </row>
    <row r="855" spans="1:13" x14ac:dyDescent="0.25">
      <c r="A855">
        <v>852</v>
      </c>
      <c r="B855" t="s">
        <v>859</v>
      </c>
      <c r="C855" t="s">
        <v>1235</v>
      </c>
      <c r="D855" t="s">
        <v>1240</v>
      </c>
      <c r="E855">
        <v>915</v>
      </c>
      <c r="F855">
        <v>54</v>
      </c>
      <c r="G855" t="s">
        <v>1270</v>
      </c>
      <c r="H855" s="2">
        <v>42997</v>
      </c>
      <c r="I855" s="2">
        <v>43027</v>
      </c>
      <c r="J855" t="s">
        <v>1288</v>
      </c>
      <c r="K855">
        <v>46939.5</v>
      </c>
      <c r="L855">
        <v>741.15</v>
      </c>
      <c r="M855">
        <v>17966</v>
      </c>
    </row>
    <row r="856" spans="1:13" x14ac:dyDescent="0.25">
      <c r="A856">
        <v>853</v>
      </c>
      <c r="B856" t="s">
        <v>860</v>
      </c>
      <c r="C856" t="s">
        <v>1228</v>
      </c>
      <c r="D856" t="s">
        <v>1213</v>
      </c>
      <c r="E856">
        <v>396</v>
      </c>
      <c r="F856">
        <v>123</v>
      </c>
      <c r="G856" t="s">
        <v>1263</v>
      </c>
      <c r="H856" s="2">
        <v>42607</v>
      </c>
      <c r="I856" s="2">
        <v>42641</v>
      </c>
      <c r="J856" t="s">
        <v>1284</v>
      </c>
      <c r="K856">
        <v>46272.6</v>
      </c>
      <c r="L856">
        <v>730.62</v>
      </c>
      <c r="M856">
        <v>2522</v>
      </c>
    </row>
    <row r="857" spans="1:13" x14ac:dyDescent="0.25">
      <c r="A857">
        <v>854</v>
      </c>
      <c r="B857" t="s">
        <v>861</v>
      </c>
      <c r="C857" t="s">
        <v>1230</v>
      </c>
      <c r="D857" t="s">
        <v>1234</v>
      </c>
      <c r="E857">
        <v>869</v>
      </c>
      <c r="F857">
        <v>140</v>
      </c>
      <c r="G857" t="s">
        <v>1272</v>
      </c>
      <c r="H857" s="2">
        <v>43029</v>
      </c>
      <c r="I857" s="2">
        <v>43051</v>
      </c>
      <c r="J857" t="s">
        <v>1285</v>
      </c>
      <c r="K857">
        <v>115577</v>
      </c>
      <c r="L857">
        <v>1824.8999999999999</v>
      </c>
      <c r="M857">
        <v>3671</v>
      </c>
    </row>
    <row r="858" spans="1:13" x14ac:dyDescent="0.25">
      <c r="A858">
        <v>855</v>
      </c>
      <c r="B858" t="s">
        <v>862</v>
      </c>
      <c r="C858" t="s">
        <v>1215</v>
      </c>
      <c r="D858" t="s">
        <v>1213</v>
      </c>
      <c r="E858">
        <v>610</v>
      </c>
      <c r="F858">
        <v>921</v>
      </c>
      <c r="G858" t="s">
        <v>1261</v>
      </c>
      <c r="H858" s="2">
        <v>43115</v>
      </c>
      <c r="I858" s="2">
        <v>43132</v>
      </c>
      <c r="J858" t="s">
        <v>1284</v>
      </c>
      <c r="K858">
        <v>533719.5</v>
      </c>
      <c r="L858">
        <v>8427.15</v>
      </c>
      <c r="M858">
        <v>252173</v>
      </c>
    </row>
    <row r="859" spans="1:13" x14ac:dyDescent="0.25">
      <c r="A859">
        <v>856</v>
      </c>
      <c r="B859" t="s">
        <v>863</v>
      </c>
      <c r="C859" t="s">
        <v>1228</v>
      </c>
      <c r="D859" t="s">
        <v>1213</v>
      </c>
      <c r="E859">
        <v>827</v>
      </c>
      <c r="F859">
        <v>114</v>
      </c>
      <c r="G859" t="s">
        <v>1263</v>
      </c>
      <c r="H859" s="2">
        <v>42639</v>
      </c>
      <c r="I859" s="2">
        <v>42671</v>
      </c>
      <c r="J859" t="s">
        <v>1288</v>
      </c>
      <c r="K859">
        <v>89564.1</v>
      </c>
      <c r="L859">
        <v>1414.1699999999998</v>
      </c>
      <c r="M859">
        <v>44019</v>
      </c>
    </row>
    <row r="860" spans="1:13" x14ac:dyDescent="0.25">
      <c r="A860">
        <v>857</v>
      </c>
      <c r="B860" t="s">
        <v>864</v>
      </c>
      <c r="C860" t="s">
        <v>1228</v>
      </c>
      <c r="D860" t="s">
        <v>1213</v>
      </c>
      <c r="E860">
        <v>922</v>
      </c>
      <c r="F860">
        <v>117</v>
      </c>
      <c r="G860" t="s">
        <v>1263</v>
      </c>
      <c r="H860" s="2">
        <v>42630</v>
      </c>
      <c r="I860" s="2">
        <v>42662</v>
      </c>
      <c r="J860" t="s">
        <v>1290</v>
      </c>
      <c r="K860">
        <v>102480.3</v>
      </c>
      <c r="L860">
        <v>1618.11</v>
      </c>
      <c r="M860">
        <v>70646</v>
      </c>
    </row>
    <row r="861" spans="1:13" x14ac:dyDescent="0.25">
      <c r="A861">
        <v>858</v>
      </c>
      <c r="B861" t="s">
        <v>865</v>
      </c>
      <c r="C861" t="s">
        <v>1225</v>
      </c>
      <c r="D861" t="s">
        <v>1213</v>
      </c>
      <c r="E861">
        <v>529</v>
      </c>
      <c r="F861">
        <v>187</v>
      </c>
      <c r="G861" t="s">
        <v>1266</v>
      </c>
      <c r="H861" s="2">
        <v>43055</v>
      </c>
      <c r="I861" s="2">
        <v>43068</v>
      </c>
      <c r="J861" t="s">
        <v>1282</v>
      </c>
      <c r="K861">
        <v>93976.85</v>
      </c>
      <c r="L861">
        <v>1483.845</v>
      </c>
      <c r="M861">
        <v>64057</v>
      </c>
    </row>
    <row r="862" spans="1:13" x14ac:dyDescent="0.25">
      <c r="A862">
        <v>859</v>
      </c>
      <c r="B862" t="s">
        <v>866</v>
      </c>
      <c r="C862" t="s">
        <v>1222</v>
      </c>
      <c r="D862" t="s">
        <v>1213</v>
      </c>
      <c r="E862">
        <v>425</v>
      </c>
      <c r="F862">
        <v>1004</v>
      </c>
      <c r="G862" t="s">
        <v>1265</v>
      </c>
      <c r="H862" s="2">
        <v>42726</v>
      </c>
      <c r="I862" s="2">
        <v>42756</v>
      </c>
      <c r="J862" t="s">
        <v>1286</v>
      </c>
      <c r="K862">
        <v>405365</v>
      </c>
      <c r="L862">
        <v>6400.5</v>
      </c>
      <c r="M862">
        <v>325404</v>
      </c>
    </row>
    <row r="863" spans="1:13" x14ac:dyDescent="0.25">
      <c r="A863">
        <v>860</v>
      </c>
      <c r="B863" t="s">
        <v>867</v>
      </c>
      <c r="C863" t="s">
        <v>1215</v>
      </c>
      <c r="D863" t="s">
        <v>1213</v>
      </c>
      <c r="E863">
        <v>199</v>
      </c>
      <c r="F863">
        <v>907</v>
      </c>
      <c r="G863" t="s">
        <v>1261</v>
      </c>
      <c r="H863" s="2">
        <v>43186</v>
      </c>
      <c r="I863" s="2">
        <v>43217</v>
      </c>
      <c r="J863" t="s">
        <v>1283</v>
      </c>
      <c r="K863">
        <v>171468.35</v>
      </c>
      <c r="L863">
        <v>2707.395</v>
      </c>
      <c r="M863">
        <v>107381</v>
      </c>
    </row>
    <row r="864" spans="1:13" x14ac:dyDescent="0.25">
      <c r="A864">
        <v>861</v>
      </c>
      <c r="B864" t="s">
        <v>868</v>
      </c>
      <c r="C864" t="s">
        <v>1221</v>
      </c>
      <c r="D864" t="s">
        <v>1234</v>
      </c>
      <c r="E864">
        <v>730</v>
      </c>
      <c r="F864">
        <v>294</v>
      </c>
      <c r="G864" t="s">
        <v>1264</v>
      </c>
      <c r="H864" s="2">
        <v>42565</v>
      </c>
      <c r="I864" s="2">
        <v>42576</v>
      </c>
      <c r="J864" t="s">
        <v>1282</v>
      </c>
      <c r="K864">
        <v>203889</v>
      </c>
      <c r="L864">
        <v>3219.2999999999997</v>
      </c>
      <c r="M864">
        <v>182708</v>
      </c>
    </row>
    <row r="865" spans="1:13" x14ac:dyDescent="0.25">
      <c r="A865">
        <v>862</v>
      </c>
      <c r="B865" t="s">
        <v>869</v>
      </c>
      <c r="C865" t="s">
        <v>1221</v>
      </c>
      <c r="D865" t="s">
        <v>1234</v>
      </c>
      <c r="E865">
        <v>312</v>
      </c>
      <c r="F865">
        <v>294</v>
      </c>
      <c r="G865" t="s">
        <v>1264</v>
      </c>
      <c r="H865" s="2">
        <v>42695</v>
      </c>
      <c r="I865" s="2">
        <v>42724</v>
      </c>
      <c r="J865" t="s">
        <v>1282</v>
      </c>
      <c r="K865">
        <v>87141.6</v>
      </c>
      <c r="L865">
        <v>1375.9199999999998</v>
      </c>
      <c r="M865">
        <v>53485</v>
      </c>
    </row>
    <row r="866" spans="1:13" x14ac:dyDescent="0.25">
      <c r="A866">
        <v>863</v>
      </c>
      <c r="B866" t="s">
        <v>870</v>
      </c>
      <c r="C866" t="s">
        <v>1224</v>
      </c>
      <c r="D866" t="s">
        <v>1213</v>
      </c>
      <c r="E866">
        <v>834</v>
      </c>
      <c r="F866">
        <v>1249</v>
      </c>
      <c r="G866" t="s">
        <v>1266</v>
      </c>
      <c r="H866" s="2">
        <v>42527</v>
      </c>
      <c r="I866" s="2">
        <v>42543</v>
      </c>
      <c r="J866" t="s">
        <v>1285</v>
      </c>
      <c r="K866">
        <v>989582.7</v>
      </c>
      <c r="L866">
        <v>15624.99</v>
      </c>
      <c r="M866">
        <v>971211</v>
      </c>
    </row>
    <row r="867" spans="1:13" x14ac:dyDescent="0.25">
      <c r="A867">
        <v>864</v>
      </c>
      <c r="B867" t="s">
        <v>871</v>
      </c>
      <c r="C867" t="s">
        <v>1221</v>
      </c>
      <c r="D867" t="s">
        <v>1234</v>
      </c>
      <c r="E867">
        <v>241</v>
      </c>
      <c r="F867">
        <v>270</v>
      </c>
      <c r="G867" t="s">
        <v>1264</v>
      </c>
      <c r="H867" s="2">
        <v>42940</v>
      </c>
      <c r="I867" s="2">
        <v>42961</v>
      </c>
      <c r="J867" t="s">
        <v>1284</v>
      </c>
      <c r="K867">
        <v>61816.5</v>
      </c>
      <c r="L867">
        <v>976.05</v>
      </c>
      <c r="M867">
        <v>35562</v>
      </c>
    </row>
    <row r="868" spans="1:13" x14ac:dyDescent="0.25">
      <c r="A868">
        <v>865</v>
      </c>
      <c r="B868" t="s">
        <v>872</v>
      </c>
      <c r="C868" t="s">
        <v>1218</v>
      </c>
      <c r="D868" t="s">
        <v>1213</v>
      </c>
      <c r="E868">
        <v>94</v>
      </c>
      <c r="F868">
        <v>1060</v>
      </c>
      <c r="G868" t="s">
        <v>1262</v>
      </c>
      <c r="H868" s="2">
        <v>42663</v>
      </c>
      <c r="I868" s="2">
        <v>42674</v>
      </c>
      <c r="J868" t="s">
        <v>1283</v>
      </c>
      <c r="K868">
        <v>94658</v>
      </c>
      <c r="L868">
        <v>1494.6</v>
      </c>
      <c r="M868">
        <v>83971</v>
      </c>
    </row>
    <row r="869" spans="1:13" x14ac:dyDescent="0.25">
      <c r="A869">
        <v>866</v>
      </c>
      <c r="B869" t="s">
        <v>873</v>
      </c>
      <c r="C869" t="s">
        <v>1230</v>
      </c>
      <c r="D869" t="s">
        <v>1234</v>
      </c>
      <c r="E869">
        <v>374</v>
      </c>
      <c r="F869">
        <v>157</v>
      </c>
      <c r="G869" t="s">
        <v>1272</v>
      </c>
      <c r="H869" s="2">
        <v>42995</v>
      </c>
      <c r="I869" s="2">
        <v>43024</v>
      </c>
      <c r="J869" t="s">
        <v>1284</v>
      </c>
      <c r="K869">
        <v>55782.1</v>
      </c>
      <c r="L869">
        <v>880.77</v>
      </c>
      <c r="M869">
        <v>6189</v>
      </c>
    </row>
    <row r="870" spans="1:13" x14ac:dyDescent="0.25">
      <c r="A870">
        <v>867</v>
      </c>
      <c r="B870" t="s">
        <v>874</v>
      </c>
      <c r="C870" t="s">
        <v>1230</v>
      </c>
      <c r="D870" t="s">
        <v>1234</v>
      </c>
      <c r="E870">
        <v>298</v>
      </c>
      <c r="F870">
        <v>133</v>
      </c>
      <c r="G870" t="s">
        <v>1272</v>
      </c>
      <c r="H870" s="2">
        <v>42534</v>
      </c>
      <c r="I870" s="2">
        <v>42547</v>
      </c>
      <c r="J870" t="s">
        <v>1285</v>
      </c>
      <c r="K870">
        <v>37652.300000000003</v>
      </c>
      <c r="L870">
        <v>594.51</v>
      </c>
      <c r="M870">
        <v>21290</v>
      </c>
    </row>
    <row r="871" spans="1:13" x14ac:dyDescent="0.25">
      <c r="A871">
        <v>868</v>
      </c>
      <c r="B871" t="s">
        <v>875</v>
      </c>
      <c r="C871" t="s">
        <v>1214</v>
      </c>
      <c r="D871" t="s">
        <v>1213</v>
      </c>
      <c r="E871">
        <v>289</v>
      </c>
      <c r="F871">
        <v>638</v>
      </c>
      <c r="G871" t="s">
        <v>1260</v>
      </c>
      <c r="H871" s="2">
        <v>42614</v>
      </c>
      <c r="I871" s="2">
        <v>42643</v>
      </c>
      <c r="J871" t="s">
        <v>1285</v>
      </c>
      <c r="K871">
        <v>175162.9</v>
      </c>
      <c r="L871">
        <v>2765.73</v>
      </c>
      <c r="M871">
        <v>13752</v>
      </c>
    </row>
    <row r="872" spans="1:13" x14ac:dyDescent="0.25">
      <c r="A872">
        <v>869</v>
      </c>
      <c r="B872" t="s">
        <v>876</v>
      </c>
      <c r="C872" t="s">
        <v>1238</v>
      </c>
      <c r="D872" t="s">
        <v>1240</v>
      </c>
      <c r="E872">
        <v>945</v>
      </c>
      <c r="F872">
        <v>14</v>
      </c>
      <c r="G872" t="s">
        <v>1270</v>
      </c>
      <c r="H872" s="2">
        <v>42390</v>
      </c>
      <c r="I872" s="2">
        <v>42405</v>
      </c>
      <c r="J872" t="s">
        <v>1283</v>
      </c>
      <c r="K872">
        <v>12568.5</v>
      </c>
      <c r="L872">
        <v>198.45</v>
      </c>
      <c r="M872">
        <v>7805</v>
      </c>
    </row>
    <row r="873" spans="1:13" x14ac:dyDescent="0.25">
      <c r="A873">
        <v>870</v>
      </c>
      <c r="B873" t="s">
        <v>877</v>
      </c>
      <c r="C873" t="s">
        <v>1223</v>
      </c>
      <c r="D873" t="s">
        <v>1234</v>
      </c>
      <c r="E873">
        <v>98</v>
      </c>
      <c r="F873">
        <v>870</v>
      </c>
      <c r="G873" t="s">
        <v>1263</v>
      </c>
      <c r="H873" s="2">
        <v>43030</v>
      </c>
      <c r="I873" s="2">
        <v>43060</v>
      </c>
      <c r="J873" t="s">
        <v>1285</v>
      </c>
      <c r="K873">
        <v>80997</v>
      </c>
      <c r="L873">
        <v>1278.8999999999999</v>
      </c>
      <c r="M873">
        <v>66136</v>
      </c>
    </row>
    <row r="874" spans="1:13" x14ac:dyDescent="0.25">
      <c r="A874">
        <v>871</v>
      </c>
      <c r="B874" t="s">
        <v>878</v>
      </c>
      <c r="C874" t="s">
        <v>1237</v>
      </c>
      <c r="D874" t="s">
        <v>1240</v>
      </c>
      <c r="E874">
        <v>536</v>
      </c>
      <c r="F874">
        <v>30</v>
      </c>
      <c r="G874" t="s">
        <v>1271</v>
      </c>
      <c r="H874" s="2">
        <v>42447</v>
      </c>
      <c r="I874" s="2">
        <v>42481</v>
      </c>
      <c r="J874" t="s">
        <v>1290</v>
      </c>
      <c r="K874">
        <v>15276</v>
      </c>
      <c r="L874">
        <v>241.2</v>
      </c>
      <c r="M874">
        <v>4605</v>
      </c>
    </row>
    <row r="875" spans="1:13" x14ac:dyDescent="0.25">
      <c r="A875">
        <v>872</v>
      </c>
      <c r="B875" t="s">
        <v>879</v>
      </c>
      <c r="C875" t="s">
        <v>1231</v>
      </c>
      <c r="D875" t="s">
        <v>1213</v>
      </c>
      <c r="E875">
        <v>781</v>
      </c>
      <c r="F875">
        <v>222</v>
      </c>
      <c r="G875" t="s">
        <v>1263</v>
      </c>
      <c r="H875" s="2">
        <v>42392</v>
      </c>
      <c r="I875" s="2">
        <v>42402</v>
      </c>
      <c r="J875" t="s">
        <v>1285</v>
      </c>
      <c r="K875">
        <v>164712.9</v>
      </c>
      <c r="L875">
        <v>2600.73</v>
      </c>
      <c r="M875">
        <v>151069</v>
      </c>
    </row>
    <row r="876" spans="1:13" x14ac:dyDescent="0.25">
      <c r="A876">
        <v>873</v>
      </c>
      <c r="B876" t="s">
        <v>880</v>
      </c>
      <c r="C876" t="s">
        <v>1239</v>
      </c>
      <c r="D876" t="s">
        <v>1234</v>
      </c>
      <c r="E876">
        <v>580</v>
      </c>
      <c r="F876">
        <v>254</v>
      </c>
      <c r="G876" t="s">
        <v>1271</v>
      </c>
      <c r="H876" s="2">
        <v>42427</v>
      </c>
      <c r="I876" s="2">
        <v>42444</v>
      </c>
      <c r="J876" t="s">
        <v>1283</v>
      </c>
      <c r="K876">
        <v>139954</v>
      </c>
      <c r="L876">
        <v>2209.7999999999997</v>
      </c>
      <c r="M876">
        <v>88495</v>
      </c>
    </row>
    <row r="877" spans="1:13" x14ac:dyDescent="0.25">
      <c r="A877">
        <v>874</v>
      </c>
      <c r="B877" t="s">
        <v>881</v>
      </c>
      <c r="C877" t="s">
        <v>1214</v>
      </c>
      <c r="D877" t="s">
        <v>1213</v>
      </c>
      <c r="E877">
        <v>892</v>
      </c>
      <c r="F877">
        <v>659</v>
      </c>
      <c r="G877" t="s">
        <v>1260</v>
      </c>
      <c r="H877" s="2">
        <v>43235</v>
      </c>
      <c r="I877" s="2">
        <v>43260</v>
      </c>
      <c r="J877" t="s">
        <v>1285</v>
      </c>
      <c r="K877">
        <v>558436.6</v>
      </c>
      <c r="L877">
        <v>8817.42</v>
      </c>
      <c r="M877">
        <v>492650</v>
      </c>
    </row>
    <row r="878" spans="1:13" x14ac:dyDescent="0.25">
      <c r="A878">
        <v>875</v>
      </c>
      <c r="B878" t="s">
        <v>882</v>
      </c>
      <c r="C878" t="s">
        <v>1241</v>
      </c>
      <c r="D878" t="s">
        <v>1234</v>
      </c>
      <c r="E878">
        <v>169</v>
      </c>
      <c r="F878">
        <v>111</v>
      </c>
      <c r="G878" t="s">
        <v>1271</v>
      </c>
      <c r="H878" s="2">
        <v>42716</v>
      </c>
      <c r="I878" s="2">
        <v>42748</v>
      </c>
      <c r="J878" t="s">
        <v>1283</v>
      </c>
      <c r="K878">
        <v>17821.05</v>
      </c>
      <c r="L878">
        <v>281.38499999999999</v>
      </c>
      <c r="M878">
        <v>8118</v>
      </c>
    </row>
    <row r="879" spans="1:13" x14ac:dyDescent="0.25">
      <c r="A879">
        <v>876</v>
      </c>
      <c r="B879" t="s">
        <v>883</v>
      </c>
      <c r="C879" t="s">
        <v>1222</v>
      </c>
      <c r="D879" t="s">
        <v>1213</v>
      </c>
      <c r="E879">
        <v>455</v>
      </c>
      <c r="F879">
        <v>1024</v>
      </c>
      <c r="G879" t="s">
        <v>1265</v>
      </c>
      <c r="H879" s="2">
        <v>43060</v>
      </c>
      <c r="I879" s="2">
        <v>43092</v>
      </c>
      <c r="J879" t="s">
        <v>1290</v>
      </c>
      <c r="K879">
        <v>442624</v>
      </c>
      <c r="L879">
        <v>6988.8</v>
      </c>
      <c r="M879">
        <v>412165</v>
      </c>
    </row>
    <row r="880" spans="1:13" x14ac:dyDescent="0.25">
      <c r="A880">
        <v>877</v>
      </c>
      <c r="B880" t="s">
        <v>884</v>
      </c>
      <c r="C880" t="s">
        <v>1225</v>
      </c>
      <c r="D880" t="s">
        <v>1213</v>
      </c>
      <c r="E880">
        <v>932</v>
      </c>
      <c r="F880">
        <v>210</v>
      </c>
      <c r="G880" t="s">
        <v>1266</v>
      </c>
      <c r="H880" s="2">
        <v>43182</v>
      </c>
      <c r="I880" s="2">
        <v>43212</v>
      </c>
      <c r="J880" t="s">
        <v>1290</v>
      </c>
      <c r="K880">
        <v>185934</v>
      </c>
      <c r="L880">
        <v>2935.7999999999997</v>
      </c>
      <c r="M880">
        <v>90777</v>
      </c>
    </row>
    <row r="881" spans="1:13" x14ac:dyDescent="0.25">
      <c r="A881">
        <v>878</v>
      </c>
      <c r="B881" t="s">
        <v>885</v>
      </c>
      <c r="C881" t="s">
        <v>1219</v>
      </c>
      <c r="D881" t="s">
        <v>1234</v>
      </c>
      <c r="E881">
        <v>526</v>
      </c>
      <c r="F881">
        <v>1521</v>
      </c>
      <c r="G881" t="s">
        <v>1263</v>
      </c>
      <c r="H881" s="2">
        <v>42794</v>
      </c>
      <c r="I881" s="2">
        <v>42807</v>
      </c>
      <c r="J881" t="s">
        <v>1283</v>
      </c>
      <c r="K881">
        <v>760043.7</v>
      </c>
      <c r="L881">
        <v>12000.689999999999</v>
      </c>
      <c r="M881">
        <v>232274</v>
      </c>
    </row>
    <row r="882" spans="1:13" x14ac:dyDescent="0.25">
      <c r="A882">
        <v>879</v>
      </c>
      <c r="B882" t="s">
        <v>886</v>
      </c>
      <c r="C882" t="s">
        <v>1227</v>
      </c>
      <c r="D882" t="s">
        <v>1213</v>
      </c>
      <c r="E882">
        <v>377</v>
      </c>
      <c r="F882">
        <v>75</v>
      </c>
      <c r="G882" t="s">
        <v>1267</v>
      </c>
      <c r="H882" s="2">
        <v>43165</v>
      </c>
      <c r="I882" s="2">
        <v>43188</v>
      </c>
      <c r="J882" t="s">
        <v>1288</v>
      </c>
      <c r="K882">
        <v>26861.25</v>
      </c>
      <c r="L882">
        <v>424.125</v>
      </c>
      <c r="M882">
        <v>2128</v>
      </c>
    </row>
    <row r="883" spans="1:13" x14ac:dyDescent="0.25">
      <c r="A883">
        <v>880</v>
      </c>
      <c r="B883" t="s">
        <v>887</v>
      </c>
      <c r="C883" t="s">
        <v>1229</v>
      </c>
      <c r="D883" t="s">
        <v>1234</v>
      </c>
      <c r="E883">
        <v>869</v>
      </c>
      <c r="F883">
        <v>1073</v>
      </c>
      <c r="G883" t="s">
        <v>1272</v>
      </c>
      <c r="H883" s="2">
        <v>43187</v>
      </c>
      <c r="I883" s="2">
        <v>43220</v>
      </c>
      <c r="J883" t="s">
        <v>1284</v>
      </c>
      <c r="K883">
        <v>885815.15</v>
      </c>
      <c r="L883">
        <v>13986.555</v>
      </c>
      <c r="M883">
        <v>267234</v>
      </c>
    </row>
    <row r="884" spans="1:13" x14ac:dyDescent="0.25">
      <c r="A884">
        <v>881</v>
      </c>
      <c r="B884" t="s">
        <v>888</v>
      </c>
      <c r="C884" t="s">
        <v>1231</v>
      </c>
      <c r="D884" t="s">
        <v>1213</v>
      </c>
      <c r="E884">
        <v>205</v>
      </c>
      <c r="F884">
        <v>219</v>
      </c>
      <c r="G884" t="s">
        <v>1263</v>
      </c>
      <c r="H884" s="2">
        <v>43093</v>
      </c>
      <c r="I884" s="2">
        <v>43104</v>
      </c>
      <c r="J884" t="s">
        <v>1284</v>
      </c>
      <c r="K884">
        <v>42650.25</v>
      </c>
      <c r="L884">
        <v>673.42499999999995</v>
      </c>
      <c r="M884">
        <v>11473</v>
      </c>
    </row>
    <row r="885" spans="1:13" x14ac:dyDescent="0.25">
      <c r="A885">
        <v>882</v>
      </c>
      <c r="B885" t="s">
        <v>889</v>
      </c>
      <c r="C885" t="s">
        <v>1236</v>
      </c>
      <c r="D885" t="s">
        <v>1234</v>
      </c>
      <c r="E885">
        <v>718</v>
      </c>
      <c r="F885">
        <v>102</v>
      </c>
      <c r="G885" t="s">
        <v>1269</v>
      </c>
      <c r="H885" s="2">
        <v>42531</v>
      </c>
      <c r="I885" s="2">
        <v>42556</v>
      </c>
      <c r="J885" t="s">
        <v>1286</v>
      </c>
      <c r="K885">
        <v>69574.2</v>
      </c>
      <c r="L885">
        <v>1098.54</v>
      </c>
      <c r="M885">
        <v>53536</v>
      </c>
    </row>
    <row r="886" spans="1:13" x14ac:dyDescent="0.25">
      <c r="A886">
        <v>883</v>
      </c>
      <c r="B886" t="s">
        <v>890</v>
      </c>
      <c r="C886" t="s">
        <v>1233</v>
      </c>
      <c r="D886" t="s">
        <v>1234</v>
      </c>
      <c r="E886">
        <v>737</v>
      </c>
      <c r="F886">
        <v>27</v>
      </c>
      <c r="G886" t="s">
        <v>1268</v>
      </c>
      <c r="H886" s="2">
        <v>42580</v>
      </c>
      <c r="I886" s="2">
        <v>42612</v>
      </c>
      <c r="J886" t="s">
        <v>1289</v>
      </c>
      <c r="K886">
        <v>18904.05</v>
      </c>
      <c r="L886">
        <v>298.48500000000001</v>
      </c>
      <c r="M886">
        <v>18044</v>
      </c>
    </row>
    <row r="887" spans="1:13" x14ac:dyDescent="0.25">
      <c r="A887">
        <v>884</v>
      </c>
      <c r="B887" t="s">
        <v>891</v>
      </c>
      <c r="C887" t="s">
        <v>1239</v>
      </c>
      <c r="D887" t="s">
        <v>1234</v>
      </c>
      <c r="E887">
        <v>233</v>
      </c>
      <c r="F887">
        <v>238</v>
      </c>
      <c r="G887" t="s">
        <v>1271</v>
      </c>
      <c r="H887" s="2">
        <v>43082</v>
      </c>
      <c r="I887" s="2">
        <v>43099</v>
      </c>
      <c r="J887" t="s">
        <v>1283</v>
      </c>
      <c r="K887">
        <v>52681.3</v>
      </c>
      <c r="L887">
        <v>831.81</v>
      </c>
      <c r="M887">
        <v>40675</v>
      </c>
    </row>
    <row r="888" spans="1:13" x14ac:dyDescent="0.25">
      <c r="A888">
        <v>885</v>
      </c>
      <c r="B888" t="s">
        <v>892</v>
      </c>
      <c r="C888" t="s">
        <v>1223</v>
      </c>
      <c r="D888" t="s">
        <v>1234</v>
      </c>
      <c r="E888">
        <v>526</v>
      </c>
      <c r="F888">
        <v>989</v>
      </c>
      <c r="G888" t="s">
        <v>1263</v>
      </c>
      <c r="H888" s="2">
        <v>43113</v>
      </c>
      <c r="I888" s="2">
        <v>43128</v>
      </c>
      <c r="J888" t="s">
        <v>1290</v>
      </c>
      <c r="K888">
        <v>494203.3</v>
      </c>
      <c r="L888">
        <v>7803.21</v>
      </c>
      <c r="M888">
        <v>124145</v>
      </c>
    </row>
    <row r="889" spans="1:13" x14ac:dyDescent="0.25">
      <c r="A889">
        <v>886</v>
      </c>
      <c r="B889" t="s">
        <v>893</v>
      </c>
      <c r="C889" t="s">
        <v>1237</v>
      </c>
      <c r="D889" t="s">
        <v>1240</v>
      </c>
      <c r="E889">
        <v>853</v>
      </c>
      <c r="F889">
        <v>35</v>
      </c>
      <c r="G889" t="s">
        <v>1271</v>
      </c>
      <c r="H889" s="2">
        <v>43226</v>
      </c>
      <c r="I889" s="2">
        <v>43238</v>
      </c>
      <c r="J889" t="s">
        <v>1289</v>
      </c>
      <c r="K889">
        <v>28362.25</v>
      </c>
      <c r="L889">
        <v>447.82499999999999</v>
      </c>
      <c r="M889">
        <v>160</v>
      </c>
    </row>
    <row r="890" spans="1:13" x14ac:dyDescent="0.25">
      <c r="A890">
        <v>887</v>
      </c>
      <c r="B890" t="s">
        <v>894</v>
      </c>
      <c r="C890" t="s">
        <v>1222</v>
      </c>
      <c r="D890" t="s">
        <v>1213</v>
      </c>
      <c r="E890">
        <v>524</v>
      </c>
      <c r="F890">
        <v>867</v>
      </c>
      <c r="G890" t="s">
        <v>1265</v>
      </c>
      <c r="H890" s="2">
        <v>43278</v>
      </c>
      <c r="I890" s="2">
        <v>43313</v>
      </c>
      <c r="J890" t="s">
        <v>1285</v>
      </c>
      <c r="K890">
        <v>431592.6</v>
      </c>
      <c r="L890">
        <v>6814.62</v>
      </c>
      <c r="M890">
        <v>126500</v>
      </c>
    </row>
    <row r="891" spans="1:13" x14ac:dyDescent="0.25">
      <c r="A891">
        <v>888</v>
      </c>
      <c r="B891" t="s">
        <v>895</v>
      </c>
      <c r="C891" t="s">
        <v>1237</v>
      </c>
      <c r="D891" t="s">
        <v>1240</v>
      </c>
      <c r="E891">
        <v>343</v>
      </c>
      <c r="F891">
        <v>35</v>
      </c>
      <c r="G891" t="s">
        <v>1271</v>
      </c>
      <c r="H891" s="2">
        <v>42835</v>
      </c>
      <c r="I891" s="2">
        <v>42870</v>
      </c>
      <c r="J891" t="s">
        <v>1284</v>
      </c>
      <c r="K891">
        <v>11404.75</v>
      </c>
      <c r="L891">
        <v>180.07499999999999</v>
      </c>
      <c r="M891">
        <v>900</v>
      </c>
    </row>
    <row r="892" spans="1:13" x14ac:dyDescent="0.25">
      <c r="A892">
        <v>889</v>
      </c>
      <c r="B892" t="s">
        <v>896</v>
      </c>
      <c r="C892" t="s">
        <v>1221</v>
      </c>
      <c r="D892" t="s">
        <v>1234</v>
      </c>
      <c r="E892">
        <v>149</v>
      </c>
      <c r="F892">
        <v>278</v>
      </c>
      <c r="G892" t="s">
        <v>1264</v>
      </c>
      <c r="H892" s="2">
        <v>42949</v>
      </c>
      <c r="I892" s="2">
        <v>42959</v>
      </c>
      <c r="J892" t="s">
        <v>1282</v>
      </c>
      <c r="K892">
        <v>39350.9</v>
      </c>
      <c r="L892">
        <v>621.32999999999993</v>
      </c>
      <c r="M892">
        <v>37933</v>
      </c>
    </row>
    <row r="893" spans="1:13" x14ac:dyDescent="0.25">
      <c r="A893">
        <v>890</v>
      </c>
      <c r="B893" t="s">
        <v>897</v>
      </c>
      <c r="C893" t="s">
        <v>1237</v>
      </c>
      <c r="D893" t="s">
        <v>1240</v>
      </c>
      <c r="E893">
        <v>517</v>
      </c>
      <c r="F893">
        <v>38</v>
      </c>
      <c r="G893" t="s">
        <v>1271</v>
      </c>
      <c r="H893" s="2">
        <v>42948</v>
      </c>
      <c r="I893" s="2">
        <v>42960</v>
      </c>
      <c r="J893" t="s">
        <v>1282</v>
      </c>
      <c r="K893">
        <v>18663.7</v>
      </c>
      <c r="L893">
        <v>294.69</v>
      </c>
      <c r="M893">
        <v>9226</v>
      </c>
    </row>
    <row r="894" spans="1:13" x14ac:dyDescent="0.25">
      <c r="A894">
        <v>891</v>
      </c>
      <c r="B894" t="s">
        <v>898</v>
      </c>
      <c r="C894" t="s">
        <v>1222</v>
      </c>
      <c r="D894" t="s">
        <v>1213</v>
      </c>
      <c r="E894">
        <v>832</v>
      </c>
      <c r="F894">
        <v>1017</v>
      </c>
      <c r="G894" t="s">
        <v>1265</v>
      </c>
      <c r="H894" s="2">
        <v>42583</v>
      </c>
      <c r="I894" s="2">
        <v>42613</v>
      </c>
      <c r="J894" t="s">
        <v>1284</v>
      </c>
      <c r="K894">
        <v>803836.8</v>
      </c>
      <c r="L894">
        <v>12692.16</v>
      </c>
      <c r="M894">
        <v>360161</v>
      </c>
    </row>
    <row r="895" spans="1:13" x14ac:dyDescent="0.25">
      <c r="A895">
        <v>892</v>
      </c>
      <c r="B895" t="s">
        <v>899</v>
      </c>
      <c r="C895" t="s">
        <v>1235</v>
      </c>
      <c r="D895" t="s">
        <v>1240</v>
      </c>
      <c r="E895">
        <v>84</v>
      </c>
      <c r="F895">
        <v>54</v>
      </c>
      <c r="G895" t="s">
        <v>1270</v>
      </c>
      <c r="H895" s="2">
        <v>42755</v>
      </c>
      <c r="I895" s="2">
        <v>42766</v>
      </c>
      <c r="J895" t="s">
        <v>1284</v>
      </c>
      <c r="K895">
        <v>4309.2</v>
      </c>
      <c r="L895">
        <v>68.039999999999992</v>
      </c>
      <c r="M895">
        <v>2205</v>
      </c>
    </row>
    <row r="896" spans="1:13" x14ac:dyDescent="0.25">
      <c r="A896">
        <v>893</v>
      </c>
      <c r="B896" t="s">
        <v>900</v>
      </c>
      <c r="C896" t="s">
        <v>1223</v>
      </c>
      <c r="D896" t="s">
        <v>1234</v>
      </c>
      <c r="E896">
        <v>453</v>
      </c>
      <c r="F896">
        <v>854</v>
      </c>
      <c r="G896" t="s">
        <v>1263</v>
      </c>
      <c r="H896" s="2">
        <v>42810</v>
      </c>
      <c r="I896" s="2">
        <v>42845</v>
      </c>
      <c r="J896" t="s">
        <v>1282</v>
      </c>
      <c r="K896">
        <v>367518.9</v>
      </c>
      <c r="L896">
        <v>5802.9299999999994</v>
      </c>
      <c r="M896">
        <v>78023</v>
      </c>
    </row>
    <row r="897" spans="1:13" x14ac:dyDescent="0.25">
      <c r="A897">
        <v>894</v>
      </c>
      <c r="B897" t="s">
        <v>901</v>
      </c>
      <c r="C897" t="s">
        <v>1222</v>
      </c>
      <c r="D897" t="s">
        <v>1213</v>
      </c>
      <c r="E897">
        <v>181</v>
      </c>
      <c r="F897">
        <v>965</v>
      </c>
      <c r="G897" t="s">
        <v>1265</v>
      </c>
      <c r="H897" s="2">
        <v>43090</v>
      </c>
      <c r="I897" s="2">
        <v>43114</v>
      </c>
      <c r="J897" t="s">
        <v>1282</v>
      </c>
      <c r="K897">
        <v>165931.75</v>
      </c>
      <c r="L897">
        <v>2619.9749999999999</v>
      </c>
      <c r="M897">
        <v>12749</v>
      </c>
    </row>
    <row r="898" spans="1:13" x14ac:dyDescent="0.25">
      <c r="A898">
        <v>895</v>
      </c>
      <c r="B898" t="s">
        <v>902</v>
      </c>
      <c r="C898" t="s">
        <v>1231</v>
      </c>
      <c r="D898" t="s">
        <v>1213</v>
      </c>
      <c r="E898">
        <v>277</v>
      </c>
      <c r="F898">
        <v>184</v>
      </c>
      <c r="G898" t="s">
        <v>1263</v>
      </c>
      <c r="H898" s="2">
        <v>43199</v>
      </c>
      <c r="I898" s="2">
        <v>43224</v>
      </c>
      <c r="J898" t="s">
        <v>1288</v>
      </c>
      <c r="K898">
        <v>48419.6</v>
      </c>
      <c r="L898">
        <v>764.52</v>
      </c>
      <c r="M898">
        <v>18847</v>
      </c>
    </row>
    <row r="899" spans="1:13" x14ac:dyDescent="0.25">
      <c r="A899">
        <v>896</v>
      </c>
      <c r="B899" t="s">
        <v>903</v>
      </c>
      <c r="C899" t="s">
        <v>1237</v>
      </c>
      <c r="D899" t="s">
        <v>1240</v>
      </c>
      <c r="E899">
        <v>964</v>
      </c>
      <c r="F899">
        <v>35</v>
      </c>
      <c r="G899" t="s">
        <v>1271</v>
      </c>
      <c r="H899" s="2">
        <v>43190</v>
      </c>
      <c r="I899" s="2">
        <v>43210</v>
      </c>
      <c r="J899" t="s">
        <v>1284</v>
      </c>
      <c r="K899">
        <v>32053</v>
      </c>
      <c r="L899">
        <v>506.09999999999997</v>
      </c>
      <c r="M899">
        <v>2464</v>
      </c>
    </row>
    <row r="900" spans="1:13" x14ac:dyDescent="0.25">
      <c r="A900">
        <v>897</v>
      </c>
      <c r="B900" t="s">
        <v>904</v>
      </c>
      <c r="C900" t="s">
        <v>1224</v>
      </c>
      <c r="D900" t="s">
        <v>1213</v>
      </c>
      <c r="E900">
        <v>619</v>
      </c>
      <c r="F900">
        <v>1184</v>
      </c>
      <c r="G900" t="s">
        <v>1266</v>
      </c>
      <c r="H900" s="2">
        <v>42618</v>
      </c>
      <c r="I900" s="2">
        <v>42642</v>
      </c>
      <c r="J900" t="s">
        <v>1288</v>
      </c>
      <c r="K900">
        <v>696251.2</v>
      </c>
      <c r="L900">
        <v>10993.439999999999</v>
      </c>
      <c r="M900">
        <v>221175</v>
      </c>
    </row>
    <row r="901" spans="1:13" x14ac:dyDescent="0.25">
      <c r="A901">
        <v>898</v>
      </c>
      <c r="B901" t="s">
        <v>905</v>
      </c>
      <c r="C901" t="s">
        <v>1222</v>
      </c>
      <c r="D901" t="s">
        <v>1213</v>
      </c>
      <c r="E901">
        <v>273</v>
      </c>
      <c r="F901">
        <v>932</v>
      </c>
      <c r="G901" t="s">
        <v>1265</v>
      </c>
      <c r="H901" s="2">
        <v>42743</v>
      </c>
      <c r="I901" s="2">
        <v>42768</v>
      </c>
      <c r="J901" t="s">
        <v>1285</v>
      </c>
      <c r="K901">
        <v>241714.2</v>
      </c>
      <c r="L901">
        <v>3816.54</v>
      </c>
      <c r="M901">
        <v>178107</v>
      </c>
    </row>
    <row r="902" spans="1:13" x14ac:dyDescent="0.25">
      <c r="A902">
        <v>899</v>
      </c>
      <c r="B902" t="s">
        <v>906</v>
      </c>
      <c r="C902" t="s">
        <v>1227</v>
      </c>
      <c r="D902" t="s">
        <v>1213</v>
      </c>
      <c r="E902">
        <v>690</v>
      </c>
      <c r="F902">
        <v>77</v>
      </c>
      <c r="G902" t="s">
        <v>1267</v>
      </c>
      <c r="H902" s="2">
        <v>42909</v>
      </c>
      <c r="I902" s="2">
        <v>42922</v>
      </c>
      <c r="J902" t="s">
        <v>1282</v>
      </c>
      <c r="K902">
        <v>50473.5</v>
      </c>
      <c r="L902">
        <v>796.94999999999993</v>
      </c>
      <c r="M902">
        <v>24870</v>
      </c>
    </row>
    <row r="903" spans="1:13" x14ac:dyDescent="0.25">
      <c r="A903">
        <v>900</v>
      </c>
      <c r="B903" t="s">
        <v>907</v>
      </c>
      <c r="C903" t="s">
        <v>1227</v>
      </c>
      <c r="D903" t="s">
        <v>1213</v>
      </c>
      <c r="E903">
        <v>381</v>
      </c>
      <c r="F903">
        <v>63</v>
      </c>
      <c r="G903" t="s">
        <v>1267</v>
      </c>
      <c r="H903" s="2">
        <v>42478</v>
      </c>
      <c r="I903" s="2">
        <v>42494</v>
      </c>
      <c r="J903" t="s">
        <v>1289</v>
      </c>
      <c r="K903">
        <v>22802.85</v>
      </c>
      <c r="L903">
        <v>360.04499999999996</v>
      </c>
      <c r="M903">
        <v>17595</v>
      </c>
    </row>
    <row r="904" spans="1:13" x14ac:dyDescent="0.25">
      <c r="A904">
        <v>901</v>
      </c>
      <c r="B904" t="s">
        <v>908</v>
      </c>
      <c r="C904" t="s">
        <v>1235</v>
      </c>
      <c r="D904" t="s">
        <v>1240</v>
      </c>
      <c r="E904">
        <v>373</v>
      </c>
      <c r="F904">
        <v>59</v>
      </c>
      <c r="G904" t="s">
        <v>1270</v>
      </c>
      <c r="H904" s="2">
        <v>42686</v>
      </c>
      <c r="I904" s="2">
        <v>42704</v>
      </c>
      <c r="J904" t="s">
        <v>1290</v>
      </c>
      <c r="K904">
        <v>20906.650000000001</v>
      </c>
      <c r="L904">
        <v>330.10499999999996</v>
      </c>
      <c r="M904">
        <v>13799</v>
      </c>
    </row>
    <row r="905" spans="1:13" x14ac:dyDescent="0.25">
      <c r="A905">
        <v>902</v>
      </c>
      <c r="B905" t="s">
        <v>909</v>
      </c>
      <c r="C905" t="s">
        <v>1238</v>
      </c>
      <c r="D905" t="s">
        <v>1240</v>
      </c>
      <c r="E905">
        <v>489</v>
      </c>
      <c r="F905">
        <v>16</v>
      </c>
      <c r="G905" t="s">
        <v>1270</v>
      </c>
      <c r="H905" s="2">
        <v>43231</v>
      </c>
      <c r="I905" s="2">
        <v>43251</v>
      </c>
      <c r="J905" t="s">
        <v>1287</v>
      </c>
      <c r="K905">
        <v>7432.8</v>
      </c>
      <c r="L905">
        <v>117.36</v>
      </c>
      <c r="M905">
        <v>5264</v>
      </c>
    </row>
    <row r="906" spans="1:13" x14ac:dyDescent="0.25">
      <c r="A906">
        <v>903</v>
      </c>
      <c r="B906" t="s">
        <v>910</v>
      </c>
      <c r="C906" t="s">
        <v>1233</v>
      </c>
      <c r="D906" t="s">
        <v>1234</v>
      </c>
      <c r="E906">
        <v>560</v>
      </c>
      <c r="F906">
        <v>26</v>
      </c>
      <c r="G906" t="s">
        <v>1268</v>
      </c>
      <c r="H906" s="2">
        <v>42723</v>
      </c>
      <c r="I906" s="2">
        <v>42735</v>
      </c>
      <c r="J906" t="s">
        <v>1283</v>
      </c>
      <c r="K906">
        <v>13832</v>
      </c>
      <c r="L906">
        <v>218.4</v>
      </c>
      <c r="M906">
        <v>9916</v>
      </c>
    </row>
    <row r="907" spans="1:13" x14ac:dyDescent="0.25">
      <c r="A907">
        <v>904</v>
      </c>
      <c r="B907" t="s">
        <v>911</v>
      </c>
      <c r="C907" t="s">
        <v>1223</v>
      </c>
      <c r="D907" t="s">
        <v>1234</v>
      </c>
      <c r="E907">
        <v>135</v>
      </c>
      <c r="F907">
        <v>969</v>
      </c>
      <c r="G907" t="s">
        <v>1263</v>
      </c>
      <c r="H907" s="2">
        <v>42489</v>
      </c>
      <c r="I907" s="2">
        <v>42500</v>
      </c>
      <c r="J907" t="s">
        <v>1282</v>
      </c>
      <c r="K907">
        <v>124274.25</v>
      </c>
      <c r="L907">
        <v>1962.2249999999999</v>
      </c>
      <c r="M907">
        <v>87</v>
      </c>
    </row>
    <row r="908" spans="1:13" x14ac:dyDescent="0.25">
      <c r="A908">
        <v>905</v>
      </c>
      <c r="B908" t="s">
        <v>912</v>
      </c>
      <c r="C908" t="s">
        <v>1231</v>
      </c>
      <c r="D908" t="s">
        <v>1213</v>
      </c>
      <c r="E908">
        <v>393</v>
      </c>
      <c r="F908">
        <v>177</v>
      </c>
      <c r="G908" t="s">
        <v>1263</v>
      </c>
      <c r="H908" s="2">
        <v>42787</v>
      </c>
      <c r="I908" s="2">
        <v>42819</v>
      </c>
      <c r="J908" t="s">
        <v>1282</v>
      </c>
      <c r="K908">
        <v>66082.95</v>
      </c>
      <c r="L908">
        <v>1043.415</v>
      </c>
      <c r="M908">
        <v>38690</v>
      </c>
    </row>
    <row r="909" spans="1:13" x14ac:dyDescent="0.25">
      <c r="A909">
        <v>906</v>
      </c>
      <c r="B909" t="s">
        <v>913</v>
      </c>
      <c r="C909" t="s">
        <v>1224</v>
      </c>
      <c r="D909" t="s">
        <v>1213</v>
      </c>
      <c r="E909">
        <v>552</v>
      </c>
      <c r="F909">
        <v>1151</v>
      </c>
      <c r="G909" t="s">
        <v>1266</v>
      </c>
      <c r="H909" s="2">
        <v>43078</v>
      </c>
      <c r="I909" s="2">
        <v>43101</v>
      </c>
      <c r="J909" t="s">
        <v>1282</v>
      </c>
      <c r="K909">
        <v>603584.4</v>
      </c>
      <c r="L909">
        <v>9530.2799999999988</v>
      </c>
      <c r="M909">
        <v>329097</v>
      </c>
    </row>
    <row r="910" spans="1:13" x14ac:dyDescent="0.25">
      <c r="A910">
        <v>907</v>
      </c>
      <c r="B910" t="s">
        <v>914</v>
      </c>
      <c r="C910" t="s">
        <v>1222</v>
      </c>
      <c r="D910" t="s">
        <v>1213</v>
      </c>
      <c r="E910">
        <v>746</v>
      </c>
      <c r="F910">
        <v>865</v>
      </c>
      <c r="G910" t="s">
        <v>1265</v>
      </c>
      <c r="H910" s="2">
        <v>42409</v>
      </c>
      <c r="I910" s="2">
        <v>42426</v>
      </c>
      <c r="J910" t="s">
        <v>1285</v>
      </c>
      <c r="K910">
        <v>613025.5</v>
      </c>
      <c r="L910">
        <v>9679.35</v>
      </c>
      <c r="M910">
        <v>278541</v>
      </c>
    </row>
    <row r="911" spans="1:13" x14ac:dyDescent="0.25">
      <c r="A911">
        <v>908</v>
      </c>
      <c r="B911" t="s">
        <v>915</v>
      </c>
      <c r="C911" t="s">
        <v>1218</v>
      </c>
      <c r="D911" t="s">
        <v>1213</v>
      </c>
      <c r="E911">
        <v>543</v>
      </c>
      <c r="F911">
        <v>877</v>
      </c>
      <c r="G911" t="s">
        <v>1262</v>
      </c>
      <c r="H911" s="2">
        <v>42563</v>
      </c>
      <c r="I911" s="2">
        <v>42594</v>
      </c>
      <c r="J911" t="s">
        <v>1284</v>
      </c>
      <c r="K911">
        <v>452400.45</v>
      </c>
      <c r="L911">
        <v>7143.165</v>
      </c>
      <c r="M911">
        <v>256401</v>
      </c>
    </row>
    <row r="912" spans="1:13" x14ac:dyDescent="0.25">
      <c r="A912">
        <v>909</v>
      </c>
      <c r="B912" t="s">
        <v>916</v>
      </c>
      <c r="C912" t="s">
        <v>1222</v>
      </c>
      <c r="D912" t="s">
        <v>1213</v>
      </c>
      <c r="E912">
        <v>351</v>
      </c>
      <c r="F912">
        <v>835</v>
      </c>
      <c r="G912" t="s">
        <v>1265</v>
      </c>
      <c r="H912" s="2">
        <v>42518</v>
      </c>
      <c r="I912" s="2">
        <v>42553</v>
      </c>
      <c r="J912" t="s">
        <v>1288</v>
      </c>
      <c r="K912">
        <v>278430.75</v>
      </c>
      <c r="L912">
        <v>4396.2749999999996</v>
      </c>
      <c r="M912">
        <v>27897</v>
      </c>
    </row>
    <row r="913" spans="1:13" x14ac:dyDescent="0.25">
      <c r="A913">
        <v>910</v>
      </c>
      <c r="B913" t="s">
        <v>917</v>
      </c>
      <c r="C913" t="s">
        <v>1218</v>
      </c>
      <c r="D913" t="s">
        <v>1213</v>
      </c>
      <c r="E913">
        <v>235</v>
      </c>
      <c r="F913">
        <v>975</v>
      </c>
      <c r="G913" t="s">
        <v>1262</v>
      </c>
      <c r="H913" s="2">
        <v>42792</v>
      </c>
      <c r="I913" s="2">
        <v>42811</v>
      </c>
      <c r="J913" t="s">
        <v>1286</v>
      </c>
      <c r="K913">
        <v>217668.75</v>
      </c>
      <c r="L913">
        <v>3436.875</v>
      </c>
      <c r="M913">
        <v>115384</v>
      </c>
    </row>
    <row r="914" spans="1:13" x14ac:dyDescent="0.25">
      <c r="A914">
        <v>911</v>
      </c>
      <c r="B914" t="s">
        <v>918</v>
      </c>
      <c r="C914" t="s">
        <v>1226</v>
      </c>
      <c r="D914" t="s">
        <v>1234</v>
      </c>
      <c r="E914">
        <v>221</v>
      </c>
      <c r="F914">
        <v>48</v>
      </c>
      <c r="G914" t="s">
        <v>1266</v>
      </c>
      <c r="H914" s="2">
        <v>43210</v>
      </c>
      <c r="I914" s="2">
        <v>43233</v>
      </c>
      <c r="J914" t="s">
        <v>1286</v>
      </c>
      <c r="K914">
        <v>10077.6</v>
      </c>
      <c r="L914">
        <v>159.12</v>
      </c>
      <c r="M914">
        <v>6515</v>
      </c>
    </row>
    <row r="915" spans="1:13" x14ac:dyDescent="0.25">
      <c r="A915">
        <v>912</v>
      </c>
      <c r="B915" t="s">
        <v>919</v>
      </c>
      <c r="C915" t="s">
        <v>1223</v>
      </c>
      <c r="D915" t="s">
        <v>1234</v>
      </c>
      <c r="E915">
        <v>273</v>
      </c>
      <c r="F915">
        <v>989</v>
      </c>
      <c r="G915" t="s">
        <v>1263</v>
      </c>
      <c r="H915" s="2">
        <v>42458</v>
      </c>
      <c r="I915" s="2">
        <v>42471</v>
      </c>
      <c r="J915" t="s">
        <v>1285</v>
      </c>
      <c r="K915">
        <v>256497.15</v>
      </c>
      <c r="L915">
        <v>4049.9549999999999</v>
      </c>
      <c r="M915">
        <v>197368</v>
      </c>
    </row>
    <row r="916" spans="1:13" x14ac:dyDescent="0.25">
      <c r="A916">
        <v>913</v>
      </c>
      <c r="B916" t="s">
        <v>920</v>
      </c>
      <c r="C916" t="s">
        <v>1224</v>
      </c>
      <c r="D916" t="s">
        <v>1213</v>
      </c>
      <c r="E916">
        <v>220</v>
      </c>
      <c r="F916">
        <v>1382</v>
      </c>
      <c r="G916" t="s">
        <v>1266</v>
      </c>
      <c r="H916" s="2">
        <v>42672</v>
      </c>
      <c r="I916" s="2">
        <v>42688</v>
      </c>
      <c r="J916" t="s">
        <v>1287</v>
      </c>
      <c r="K916">
        <v>288838</v>
      </c>
      <c r="L916">
        <v>4560.5999999999995</v>
      </c>
      <c r="M916">
        <v>107295</v>
      </c>
    </row>
    <row r="917" spans="1:13" x14ac:dyDescent="0.25">
      <c r="A917">
        <v>914</v>
      </c>
      <c r="B917" t="s">
        <v>921</v>
      </c>
      <c r="C917" t="s">
        <v>1223</v>
      </c>
      <c r="D917" t="s">
        <v>1234</v>
      </c>
      <c r="E917">
        <v>809</v>
      </c>
      <c r="F917">
        <v>913</v>
      </c>
      <c r="G917" t="s">
        <v>1263</v>
      </c>
      <c r="H917" s="2">
        <v>43048</v>
      </c>
      <c r="I917" s="2">
        <v>43072</v>
      </c>
      <c r="J917" t="s">
        <v>1289</v>
      </c>
      <c r="K917">
        <v>701686.15</v>
      </c>
      <c r="L917">
        <v>11079.254999999999</v>
      </c>
      <c r="M917">
        <v>64452</v>
      </c>
    </row>
    <row r="918" spans="1:13" x14ac:dyDescent="0.25">
      <c r="A918">
        <v>915</v>
      </c>
      <c r="B918" t="s">
        <v>922</v>
      </c>
      <c r="C918" t="s">
        <v>1233</v>
      </c>
      <c r="D918" t="s">
        <v>1234</v>
      </c>
      <c r="E918">
        <v>267</v>
      </c>
      <c r="F918">
        <v>22</v>
      </c>
      <c r="G918" t="s">
        <v>1268</v>
      </c>
      <c r="H918" s="2">
        <v>42720</v>
      </c>
      <c r="I918" s="2">
        <v>42733</v>
      </c>
      <c r="J918" t="s">
        <v>1290</v>
      </c>
      <c r="K918">
        <v>5580.3</v>
      </c>
      <c r="L918">
        <v>88.11</v>
      </c>
      <c r="M918">
        <v>2248</v>
      </c>
    </row>
    <row r="919" spans="1:13" x14ac:dyDescent="0.25">
      <c r="A919">
        <v>916</v>
      </c>
      <c r="B919" t="s">
        <v>923</v>
      </c>
      <c r="C919" t="s">
        <v>1222</v>
      </c>
      <c r="D919" t="s">
        <v>1213</v>
      </c>
      <c r="E919">
        <v>420</v>
      </c>
      <c r="F919">
        <v>965</v>
      </c>
      <c r="G919" t="s">
        <v>1265</v>
      </c>
      <c r="H919" s="2">
        <v>42384</v>
      </c>
      <c r="I919" s="2">
        <v>42418</v>
      </c>
      <c r="J919" t="s">
        <v>1285</v>
      </c>
      <c r="K919">
        <v>385035</v>
      </c>
      <c r="L919">
        <v>6079.5</v>
      </c>
      <c r="M919">
        <v>268481</v>
      </c>
    </row>
    <row r="920" spans="1:13" x14ac:dyDescent="0.25">
      <c r="A920">
        <v>917</v>
      </c>
      <c r="B920" t="s">
        <v>924</v>
      </c>
      <c r="C920" t="s">
        <v>1222</v>
      </c>
      <c r="D920" t="s">
        <v>1213</v>
      </c>
      <c r="E920">
        <v>483</v>
      </c>
      <c r="F920">
        <v>917</v>
      </c>
      <c r="G920" t="s">
        <v>1265</v>
      </c>
      <c r="H920" s="2">
        <v>42597</v>
      </c>
      <c r="I920" s="2">
        <v>42630</v>
      </c>
      <c r="J920" t="s">
        <v>1283</v>
      </c>
      <c r="K920">
        <v>420765.45</v>
      </c>
      <c r="L920">
        <v>6643.665</v>
      </c>
      <c r="M920">
        <v>179182</v>
      </c>
    </row>
    <row r="921" spans="1:13" x14ac:dyDescent="0.25">
      <c r="A921">
        <v>918</v>
      </c>
      <c r="B921" t="s">
        <v>925</v>
      </c>
      <c r="C921" t="s">
        <v>1221</v>
      </c>
      <c r="D921" t="s">
        <v>1234</v>
      </c>
      <c r="E921">
        <v>810</v>
      </c>
      <c r="F921">
        <v>275</v>
      </c>
      <c r="G921" t="s">
        <v>1264</v>
      </c>
      <c r="H921" s="2">
        <v>43102</v>
      </c>
      <c r="I921" s="2">
        <v>43135</v>
      </c>
      <c r="J921" t="s">
        <v>1285</v>
      </c>
      <c r="K921">
        <v>211612.5</v>
      </c>
      <c r="L921">
        <v>3341.25</v>
      </c>
      <c r="M921">
        <v>118970</v>
      </c>
    </row>
    <row r="922" spans="1:13" x14ac:dyDescent="0.25">
      <c r="A922">
        <v>919</v>
      </c>
      <c r="B922" t="s">
        <v>926</v>
      </c>
      <c r="C922" t="s">
        <v>1239</v>
      </c>
      <c r="D922" t="s">
        <v>1234</v>
      </c>
      <c r="E922">
        <v>590</v>
      </c>
      <c r="F922">
        <v>240</v>
      </c>
      <c r="G922" t="s">
        <v>1271</v>
      </c>
      <c r="H922" s="2">
        <v>42950</v>
      </c>
      <c r="I922" s="2">
        <v>42976</v>
      </c>
      <c r="J922" t="s">
        <v>1289</v>
      </c>
      <c r="K922">
        <v>134520</v>
      </c>
      <c r="L922">
        <v>2124</v>
      </c>
      <c r="M922">
        <v>53817</v>
      </c>
    </row>
    <row r="923" spans="1:13" x14ac:dyDescent="0.25">
      <c r="A923">
        <v>920</v>
      </c>
      <c r="B923" t="s">
        <v>927</v>
      </c>
      <c r="C923" t="s">
        <v>1231</v>
      </c>
      <c r="D923" t="s">
        <v>1213</v>
      </c>
      <c r="E923">
        <v>734</v>
      </c>
      <c r="F923">
        <v>179</v>
      </c>
      <c r="G923" t="s">
        <v>1263</v>
      </c>
      <c r="H923" s="2">
        <v>42871</v>
      </c>
      <c r="I923" s="2">
        <v>42896</v>
      </c>
      <c r="J923" t="s">
        <v>1288</v>
      </c>
      <c r="K923">
        <v>124816.7</v>
      </c>
      <c r="L923">
        <v>1970.79</v>
      </c>
      <c r="M923">
        <v>112453</v>
      </c>
    </row>
    <row r="924" spans="1:13" x14ac:dyDescent="0.25">
      <c r="A924">
        <v>921</v>
      </c>
      <c r="B924" t="s">
        <v>928</v>
      </c>
      <c r="C924" t="s">
        <v>1214</v>
      </c>
      <c r="D924" t="s">
        <v>1213</v>
      </c>
      <c r="E924">
        <v>942</v>
      </c>
      <c r="F924">
        <v>614</v>
      </c>
      <c r="G924" t="s">
        <v>1260</v>
      </c>
      <c r="H924" s="2">
        <v>42532</v>
      </c>
      <c r="I924" s="2">
        <v>42545</v>
      </c>
      <c r="J924" t="s">
        <v>1289</v>
      </c>
      <c r="K924">
        <v>549468.6</v>
      </c>
      <c r="L924">
        <v>8675.82</v>
      </c>
      <c r="M924">
        <v>538092</v>
      </c>
    </row>
    <row r="925" spans="1:13" x14ac:dyDescent="0.25">
      <c r="A925">
        <v>922</v>
      </c>
      <c r="B925" t="s">
        <v>929</v>
      </c>
      <c r="C925" t="s">
        <v>1236</v>
      </c>
      <c r="D925" t="s">
        <v>1234</v>
      </c>
      <c r="E925">
        <v>498</v>
      </c>
      <c r="F925">
        <v>102</v>
      </c>
      <c r="G925" t="s">
        <v>1269</v>
      </c>
      <c r="H925" s="2">
        <v>43077</v>
      </c>
      <c r="I925" s="2">
        <v>43111</v>
      </c>
      <c r="J925" t="s">
        <v>1283</v>
      </c>
      <c r="K925">
        <v>48256.2</v>
      </c>
      <c r="L925">
        <v>761.93999999999994</v>
      </c>
      <c r="M925">
        <v>12113</v>
      </c>
    </row>
    <row r="926" spans="1:13" x14ac:dyDescent="0.25">
      <c r="A926">
        <v>923</v>
      </c>
      <c r="B926" t="s">
        <v>930</v>
      </c>
      <c r="C926" t="s">
        <v>1236</v>
      </c>
      <c r="D926" t="s">
        <v>1234</v>
      </c>
      <c r="E926">
        <v>666</v>
      </c>
      <c r="F926">
        <v>105</v>
      </c>
      <c r="G926" t="s">
        <v>1269</v>
      </c>
      <c r="H926" s="2">
        <v>42399</v>
      </c>
      <c r="I926" s="2">
        <v>42434</v>
      </c>
      <c r="J926" t="s">
        <v>1286</v>
      </c>
      <c r="K926">
        <v>66433.5</v>
      </c>
      <c r="L926">
        <v>1048.95</v>
      </c>
      <c r="M926">
        <v>21433</v>
      </c>
    </row>
    <row r="927" spans="1:13" x14ac:dyDescent="0.25">
      <c r="A927">
        <v>924</v>
      </c>
      <c r="B927" t="s">
        <v>931</v>
      </c>
      <c r="C927" t="s">
        <v>1235</v>
      </c>
      <c r="D927" t="s">
        <v>1240</v>
      </c>
      <c r="E927">
        <v>959</v>
      </c>
      <c r="F927">
        <v>55</v>
      </c>
      <c r="G927" t="s">
        <v>1270</v>
      </c>
      <c r="H927" s="2">
        <v>43000</v>
      </c>
      <c r="I927" s="2">
        <v>43016</v>
      </c>
      <c r="J927" t="s">
        <v>1288</v>
      </c>
      <c r="K927">
        <v>50107.75</v>
      </c>
      <c r="L927">
        <v>791.17499999999995</v>
      </c>
      <c r="M927">
        <v>6180</v>
      </c>
    </row>
    <row r="928" spans="1:13" x14ac:dyDescent="0.25">
      <c r="A928">
        <v>925</v>
      </c>
      <c r="B928" t="s">
        <v>932</v>
      </c>
      <c r="C928" t="s">
        <v>1218</v>
      </c>
      <c r="D928" t="s">
        <v>1213</v>
      </c>
      <c r="E928">
        <v>580</v>
      </c>
      <c r="F928">
        <v>1027</v>
      </c>
      <c r="G928" t="s">
        <v>1262</v>
      </c>
      <c r="H928" s="2">
        <v>42452</v>
      </c>
      <c r="I928" s="2">
        <v>42466</v>
      </c>
      <c r="J928" t="s">
        <v>1284</v>
      </c>
      <c r="K928">
        <v>565877</v>
      </c>
      <c r="L928">
        <v>8934.9</v>
      </c>
      <c r="M928">
        <v>278331</v>
      </c>
    </row>
    <row r="929" spans="1:13" x14ac:dyDescent="0.25">
      <c r="A929">
        <v>926</v>
      </c>
      <c r="B929" t="s">
        <v>933</v>
      </c>
      <c r="C929" t="s">
        <v>1221</v>
      </c>
      <c r="D929" t="s">
        <v>1234</v>
      </c>
      <c r="E929">
        <v>332</v>
      </c>
      <c r="F929">
        <v>314</v>
      </c>
      <c r="G929" t="s">
        <v>1264</v>
      </c>
      <c r="H929" s="2">
        <v>42690</v>
      </c>
      <c r="I929" s="2">
        <v>42700</v>
      </c>
      <c r="J929" t="s">
        <v>1284</v>
      </c>
      <c r="K929">
        <v>99035.6</v>
      </c>
      <c r="L929">
        <v>1563.72</v>
      </c>
      <c r="M929">
        <v>52473</v>
      </c>
    </row>
    <row r="930" spans="1:13" x14ac:dyDescent="0.25">
      <c r="A930">
        <v>927</v>
      </c>
      <c r="B930" t="s">
        <v>934</v>
      </c>
      <c r="C930" t="s">
        <v>1230</v>
      </c>
      <c r="D930" t="s">
        <v>1234</v>
      </c>
      <c r="E930">
        <v>309</v>
      </c>
      <c r="F930">
        <v>157</v>
      </c>
      <c r="G930" t="s">
        <v>1272</v>
      </c>
      <c r="H930" s="2">
        <v>42549</v>
      </c>
      <c r="I930" s="2">
        <v>42572</v>
      </c>
      <c r="J930" t="s">
        <v>1285</v>
      </c>
      <c r="K930">
        <v>46087.35</v>
      </c>
      <c r="L930">
        <v>727.69499999999994</v>
      </c>
      <c r="M930">
        <v>45593</v>
      </c>
    </row>
    <row r="931" spans="1:13" x14ac:dyDescent="0.25">
      <c r="A931">
        <v>928</v>
      </c>
      <c r="B931" t="s">
        <v>935</v>
      </c>
      <c r="C931" t="s">
        <v>1235</v>
      </c>
      <c r="D931" t="s">
        <v>1240</v>
      </c>
      <c r="E931">
        <v>135</v>
      </c>
      <c r="F931">
        <v>52</v>
      </c>
      <c r="G931" t="s">
        <v>1270</v>
      </c>
      <c r="H931" s="2">
        <v>42467</v>
      </c>
      <c r="I931" s="2">
        <v>42494</v>
      </c>
      <c r="J931" t="s">
        <v>1282</v>
      </c>
      <c r="K931">
        <v>6669</v>
      </c>
      <c r="L931">
        <v>105.3</v>
      </c>
      <c r="M931">
        <v>2084</v>
      </c>
    </row>
    <row r="932" spans="1:13" x14ac:dyDescent="0.25">
      <c r="A932">
        <v>929</v>
      </c>
      <c r="B932" t="s">
        <v>936</v>
      </c>
      <c r="C932" t="s">
        <v>1215</v>
      </c>
      <c r="D932" t="s">
        <v>1213</v>
      </c>
      <c r="E932">
        <v>549</v>
      </c>
      <c r="F932">
        <v>823</v>
      </c>
      <c r="G932" t="s">
        <v>1261</v>
      </c>
      <c r="H932" s="2">
        <v>42746</v>
      </c>
      <c r="I932" s="2">
        <v>42770</v>
      </c>
      <c r="J932" t="s">
        <v>1282</v>
      </c>
      <c r="K932">
        <v>429235.65</v>
      </c>
      <c r="L932">
        <v>6777.4049999999997</v>
      </c>
      <c r="M932">
        <v>209269</v>
      </c>
    </row>
    <row r="933" spans="1:13" x14ac:dyDescent="0.25">
      <c r="A933">
        <v>930</v>
      </c>
      <c r="B933" t="s">
        <v>937</v>
      </c>
      <c r="C933" t="s">
        <v>1218</v>
      </c>
      <c r="D933" t="s">
        <v>1213</v>
      </c>
      <c r="E933">
        <v>830</v>
      </c>
      <c r="F933">
        <v>1076</v>
      </c>
      <c r="G933" t="s">
        <v>1262</v>
      </c>
      <c r="H933" s="2">
        <v>42689</v>
      </c>
      <c r="I933" s="2">
        <v>42702</v>
      </c>
      <c r="J933" t="s">
        <v>1286</v>
      </c>
      <c r="K933">
        <v>848426</v>
      </c>
      <c r="L933">
        <v>13396.199999999999</v>
      </c>
      <c r="M933">
        <v>533425</v>
      </c>
    </row>
    <row r="934" spans="1:13" x14ac:dyDescent="0.25">
      <c r="A934">
        <v>931</v>
      </c>
      <c r="B934" t="s">
        <v>938</v>
      </c>
      <c r="C934" t="s">
        <v>1236</v>
      </c>
      <c r="D934" t="s">
        <v>1234</v>
      </c>
      <c r="E934">
        <v>393</v>
      </c>
      <c r="F934">
        <v>89</v>
      </c>
      <c r="G934" t="s">
        <v>1269</v>
      </c>
      <c r="H934" s="2">
        <v>43177</v>
      </c>
      <c r="I934" s="2">
        <v>43200</v>
      </c>
      <c r="J934" t="s">
        <v>1283</v>
      </c>
      <c r="K934">
        <v>33228.15</v>
      </c>
      <c r="L934">
        <v>524.65499999999997</v>
      </c>
      <c r="M934">
        <v>30437</v>
      </c>
    </row>
    <row r="935" spans="1:13" x14ac:dyDescent="0.25">
      <c r="A935">
        <v>932</v>
      </c>
      <c r="B935" t="s">
        <v>939</v>
      </c>
      <c r="C935" t="s">
        <v>1223</v>
      </c>
      <c r="D935" t="s">
        <v>1234</v>
      </c>
      <c r="E935">
        <v>528</v>
      </c>
      <c r="F935">
        <v>944</v>
      </c>
      <c r="G935" t="s">
        <v>1263</v>
      </c>
      <c r="H935" s="2">
        <v>43032</v>
      </c>
      <c r="I935" s="2">
        <v>43058</v>
      </c>
      <c r="J935" t="s">
        <v>1289</v>
      </c>
      <c r="K935">
        <v>473510.40000000002</v>
      </c>
      <c r="L935">
        <v>7476.48</v>
      </c>
      <c r="M935">
        <v>428796</v>
      </c>
    </row>
    <row r="936" spans="1:13" x14ac:dyDescent="0.25">
      <c r="A936">
        <v>933</v>
      </c>
      <c r="B936" t="s">
        <v>940</v>
      </c>
      <c r="C936" t="s">
        <v>1239</v>
      </c>
      <c r="D936" t="s">
        <v>1234</v>
      </c>
      <c r="E936">
        <v>281</v>
      </c>
      <c r="F936">
        <v>219</v>
      </c>
      <c r="G936" t="s">
        <v>1271</v>
      </c>
      <c r="H936" s="2">
        <v>42965</v>
      </c>
      <c r="I936" s="2">
        <v>42996</v>
      </c>
      <c r="J936" t="s">
        <v>1284</v>
      </c>
      <c r="K936">
        <v>58462.05</v>
      </c>
      <c r="L936">
        <v>923.08499999999992</v>
      </c>
      <c r="M936">
        <v>20674</v>
      </c>
    </row>
    <row r="937" spans="1:13" x14ac:dyDescent="0.25">
      <c r="A937">
        <v>934</v>
      </c>
      <c r="B937" t="s">
        <v>941</v>
      </c>
      <c r="C937" t="s">
        <v>1214</v>
      </c>
      <c r="D937" t="s">
        <v>1213</v>
      </c>
      <c r="E937">
        <v>474</v>
      </c>
      <c r="F937">
        <v>673</v>
      </c>
      <c r="G937" t="s">
        <v>1260</v>
      </c>
      <c r="H937" s="2">
        <v>42607</v>
      </c>
      <c r="I937" s="2">
        <v>42636</v>
      </c>
      <c r="J937" t="s">
        <v>1289</v>
      </c>
      <c r="K937">
        <v>303051.90000000002</v>
      </c>
      <c r="L937">
        <v>4785.03</v>
      </c>
      <c r="M937">
        <v>74000</v>
      </c>
    </row>
    <row r="938" spans="1:13" x14ac:dyDescent="0.25">
      <c r="A938">
        <v>935</v>
      </c>
      <c r="B938" t="s">
        <v>942</v>
      </c>
      <c r="C938" t="s">
        <v>1233</v>
      </c>
      <c r="D938" t="s">
        <v>1234</v>
      </c>
      <c r="E938">
        <v>182</v>
      </c>
      <c r="F938">
        <v>23</v>
      </c>
      <c r="G938" t="s">
        <v>1268</v>
      </c>
      <c r="H938" s="2">
        <v>42484</v>
      </c>
      <c r="I938" s="2">
        <v>42519</v>
      </c>
      <c r="J938" t="s">
        <v>1283</v>
      </c>
      <c r="K938">
        <v>3976.7</v>
      </c>
      <c r="L938">
        <v>62.79</v>
      </c>
      <c r="M938">
        <v>232</v>
      </c>
    </row>
    <row r="939" spans="1:13" x14ac:dyDescent="0.25">
      <c r="A939">
        <v>936</v>
      </c>
      <c r="B939" t="s">
        <v>943</v>
      </c>
      <c r="C939" t="s">
        <v>1221</v>
      </c>
      <c r="D939" t="s">
        <v>1234</v>
      </c>
      <c r="E939">
        <v>144</v>
      </c>
      <c r="F939">
        <v>270</v>
      </c>
      <c r="G939" t="s">
        <v>1264</v>
      </c>
      <c r="H939" s="2">
        <v>43168</v>
      </c>
      <c r="I939" s="2">
        <v>43189</v>
      </c>
      <c r="J939" t="s">
        <v>1282</v>
      </c>
      <c r="K939">
        <v>36936</v>
      </c>
      <c r="L939">
        <v>583.19999999999993</v>
      </c>
      <c r="M939">
        <v>11474</v>
      </c>
    </row>
    <row r="940" spans="1:13" x14ac:dyDescent="0.25">
      <c r="A940">
        <v>937</v>
      </c>
      <c r="B940" t="s">
        <v>944</v>
      </c>
      <c r="C940" t="s">
        <v>1231</v>
      </c>
      <c r="D940" t="s">
        <v>1213</v>
      </c>
      <c r="E940">
        <v>355</v>
      </c>
      <c r="F940">
        <v>208</v>
      </c>
      <c r="G940" t="s">
        <v>1263</v>
      </c>
      <c r="H940" s="2">
        <v>42749</v>
      </c>
      <c r="I940" s="2">
        <v>42783</v>
      </c>
      <c r="J940" t="s">
        <v>1289</v>
      </c>
      <c r="K940">
        <v>70148</v>
      </c>
      <c r="L940">
        <v>1107.5999999999999</v>
      </c>
      <c r="M940">
        <v>39742</v>
      </c>
    </row>
    <row r="941" spans="1:13" x14ac:dyDescent="0.25">
      <c r="A941">
        <v>938</v>
      </c>
      <c r="B941" t="s">
        <v>945</v>
      </c>
      <c r="C941" t="s">
        <v>1231</v>
      </c>
      <c r="D941" t="s">
        <v>1213</v>
      </c>
      <c r="E941">
        <v>406</v>
      </c>
      <c r="F941">
        <v>181</v>
      </c>
      <c r="G941" t="s">
        <v>1263</v>
      </c>
      <c r="H941" s="2">
        <v>42572</v>
      </c>
      <c r="I941" s="2">
        <v>42583</v>
      </c>
      <c r="J941" t="s">
        <v>1283</v>
      </c>
      <c r="K941">
        <v>69811.7</v>
      </c>
      <c r="L941">
        <v>1102.29</v>
      </c>
      <c r="M941">
        <v>38948</v>
      </c>
    </row>
    <row r="942" spans="1:13" x14ac:dyDescent="0.25">
      <c r="A942">
        <v>939</v>
      </c>
      <c r="B942" t="s">
        <v>946</v>
      </c>
      <c r="C942" t="s">
        <v>1221</v>
      </c>
      <c r="D942" t="s">
        <v>1234</v>
      </c>
      <c r="E942">
        <v>143</v>
      </c>
      <c r="F942">
        <v>333</v>
      </c>
      <c r="G942" t="s">
        <v>1264</v>
      </c>
      <c r="H942" s="2">
        <v>43248</v>
      </c>
      <c r="I942" s="2">
        <v>43269</v>
      </c>
      <c r="J942" t="s">
        <v>1283</v>
      </c>
      <c r="K942">
        <v>45238.05</v>
      </c>
      <c r="L942">
        <v>714.28499999999997</v>
      </c>
      <c r="M942">
        <v>3052</v>
      </c>
    </row>
    <row r="943" spans="1:13" x14ac:dyDescent="0.25">
      <c r="A943">
        <v>940</v>
      </c>
      <c r="B943" t="s">
        <v>947</v>
      </c>
      <c r="C943" t="s">
        <v>1227</v>
      </c>
      <c r="D943" t="s">
        <v>1213</v>
      </c>
      <c r="E943">
        <v>421</v>
      </c>
      <c r="F943">
        <v>70</v>
      </c>
      <c r="G943" t="s">
        <v>1267</v>
      </c>
      <c r="H943" s="2">
        <v>43004</v>
      </c>
      <c r="I943" s="2">
        <v>43021</v>
      </c>
      <c r="J943" t="s">
        <v>1284</v>
      </c>
      <c r="K943">
        <v>27996.5</v>
      </c>
      <c r="L943">
        <v>442.05</v>
      </c>
      <c r="M943">
        <v>23997</v>
      </c>
    </row>
    <row r="944" spans="1:13" x14ac:dyDescent="0.25">
      <c r="A944">
        <v>941</v>
      </c>
      <c r="B944" t="s">
        <v>948</v>
      </c>
      <c r="C944" t="s">
        <v>1214</v>
      </c>
      <c r="D944" t="s">
        <v>1213</v>
      </c>
      <c r="E944">
        <v>748</v>
      </c>
      <c r="F944">
        <v>784</v>
      </c>
      <c r="G944" t="s">
        <v>1260</v>
      </c>
      <c r="H944" s="2">
        <v>43138</v>
      </c>
      <c r="I944" s="2">
        <v>43168</v>
      </c>
      <c r="J944" t="s">
        <v>1287</v>
      </c>
      <c r="K944">
        <v>557110.4</v>
      </c>
      <c r="L944">
        <v>8796.48</v>
      </c>
      <c r="M944">
        <v>408481</v>
      </c>
    </row>
    <row r="945" spans="1:13" x14ac:dyDescent="0.25">
      <c r="A945">
        <v>942</v>
      </c>
      <c r="B945" t="s">
        <v>949</v>
      </c>
      <c r="C945" t="s">
        <v>1224</v>
      </c>
      <c r="D945" t="s">
        <v>1213</v>
      </c>
      <c r="E945">
        <v>70</v>
      </c>
      <c r="F945">
        <v>1405</v>
      </c>
      <c r="G945" t="s">
        <v>1266</v>
      </c>
      <c r="H945" s="2">
        <v>42948</v>
      </c>
      <c r="I945" s="2">
        <v>42962</v>
      </c>
      <c r="J945" t="s">
        <v>1285</v>
      </c>
      <c r="K945">
        <v>93432.5</v>
      </c>
      <c r="L945">
        <v>1475.25</v>
      </c>
      <c r="M945">
        <v>81781</v>
      </c>
    </row>
    <row r="946" spans="1:13" x14ac:dyDescent="0.25">
      <c r="A946">
        <v>943</v>
      </c>
      <c r="B946" t="s">
        <v>950</v>
      </c>
      <c r="C946" t="s">
        <v>1233</v>
      </c>
      <c r="D946" t="s">
        <v>1234</v>
      </c>
      <c r="E946">
        <v>829</v>
      </c>
      <c r="F946">
        <v>22</v>
      </c>
      <c r="G946" t="s">
        <v>1268</v>
      </c>
      <c r="H946" s="2">
        <v>43071</v>
      </c>
      <c r="I946" s="2">
        <v>43089</v>
      </c>
      <c r="J946" t="s">
        <v>1286</v>
      </c>
      <c r="K946">
        <v>17326.099999999999</v>
      </c>
      <c r="L946">
        <v>273.57</v>
      </c>
      <c r="M946">
        <v>6706</v>
      </c>
    </row>
    <row r="947" spans="1:13" x14ac:dyDescent="0.25">
      <c r="A947">
        <v>944</v>
      </c>
      <c r="B947" t="s">
        <v>951</v>
      </c>
      <c r="C947" t="s">
        <v>1241</v>
      </c>
      <c r="D947" t="s">
        <v>1234</v>
      </c>
      <c r="E947">
        <v>502</v>
      </c>
      <c r="F947">
        <v>133</v>
      </c>
      <c r="G947" t="s">
        <v>1271</v>
      </c>
      <c r="H947" s="2">
        <v>42458</v>
      </c>
      <c r="I947" s="2">
        <v>42476</v>
      </c>
      <c r="J947" t="s">
        <v>1284</v>
      </c>
      <c r="K947">
        <v>63427.7</v>
      </c>
      <c r="L947">
        <v>1001.49</v>
      </c>
      <c r="M947">
        <v>28532</v>
      </c>
    </row>
    <row r="948" spans="1:13" x14ac:dyDescent="0.25">
      <c r="A948">
        <v>945</v>
      </c>
      <c r="B948" t="s">
        <v>952</v>
      </c>
      <c r="C948" t="s">
        <v>1215</v>
      </c>
      <c r="D948" t="s">
        <v>1213</v>
      </c>
      <c r="E948">
        <v>342</v>
      </c>
      <c r="F948">
        <v>788</v>
      </c>
      <c r="G948" t="s">
        <v>1261</v>
      </c>
      <c r="H948" s="2">
        <v>42501</v>
      </c>
      <c r="I948" s="2">
        <v>42536</v>
      </c>
      <c r="J948" t="s">
        <v>1282</v>
      </c>
      <c r="K948">
        <v>256021.2</v>
      </c>
      <c r="L948">
        <v>4042.44</v>
      </c>
      <c r="M948">
        <v>55307</v>
      </c>
    </row>
    <row r="949" spans="1:13" x14ac:dyDescent="0.25">
      <c r="A949">
        <v>946</v>
      </c>
      <c r="B949" t="s">
        <v>953</v>
      </c>
      <c r="C949" t="s">
        <v>1236</v>
      </c>
      <c r="D949" t="s">
        <v>1234</v>
      </c>
      <c r="E949">
        <v>709</v>
      </c>
      <c r="F949">
        <v>88</v>
      </c>
      <c r="G949" t="s">
        <v>1269</v>
      </c>
      <c r="H949" s="2">
        <v>42584</v>
      </c>
      <c r="I949" s="2">
        <v>42607</v>
      </c>
      <c r="J949" t="s">
        <v>1282</v>
      </c>
      <c r="K949">
        <v>59272.4</v>
      </c>
      <c r="L949">
        <v>935.88</v>
      </c>
      <c r="M949">
        <v>29091</v>
      </c>
    </row>
    <row r="950" spans="1:13" x14ac:dyDescent="0.25">
      <c r="A950">
        <v>947</v>
      </c>
      <c r="B950" t="s">
        <v>954</v>
      </c>
      <c r="C950" t="s">
        <v>1242</v>
      </c>
      <c r="D950" t="s">
        <v>1240</v>
      </c>
      <c r="E950">
        <v>931</v>
      </c>
      <c r="F950">
        <v>62</v>
      </c>
      <c r="G950" t="s">
        <v>1271</v>
      </c>
      <c r="H950" s="2">
        <v>42614</v>
      </c>
      <c r="I950" s="2">
        <v>42637</v>
      </c>
      <c r="J950" t="s">
        <v>1285</v>
      </c>
      <c r="K950">
        <v>54835.9</v>
      </c>
      <c r="L950">
        <v>865.82999999999993</v>
      </c>
      <c r="M950">
        <v>31159</v>
      </c>
    </row>
    <row r="951" spans="1:13" x14ac:dyDescent="0.25">
      <c r="A951">
        <v>948</v>
      </c>
      <c r="B951" t="s">
        <v>955</v>
      </c>
      <c r="C951" t="s">
        <v>1231</v>
      </c>
      <c r="D951" t="s">
        <v>1213</v>
      </c>
      <c r="E951">
        <v>288</v>
      </c>
      <c r="F951">
        <v>190</v>
      </c>
      <c r="G951" t="s">
        <v>1263</v>
      </c>
      <c r="H951" s="2">
        <v>43266</v>
      </c>
      <c r="I951" s="2">
        <v>43281</v>
      </c>
      <c r="J951" t="s">
        <v>1286</v>
      </c>
      <c r="K951">
        <v>51984</v>
      </c>
      <c r="L951">
        <v>820.8</v>
      </c>
      <c r="M951">
        <v>20310</v>
      </c>
    </row>
    <row r="952" spans="1:13" x14ac:dyDescent="0.25">
      <c r="A952">
        <v>949</v>
      </c>
      <c r="B952" t="s">
        <v>956</v>
      </c>
      <c r="C952" t="s">
        <v>1233</v>
      </c>
      <c r="D952" t="s">
        <v>1234</v>
      </c>
      <c r="E952">
        <v>974</v>
      </c>
      <c r="F952">
        <v>25</v>
      </c>
      <c r="G952" t="s">
        <v>1268</v>
      </c>
      <c r="H952" s="2">
        <v>42554</v>
      </c>
      <c r="I952" s="2">
        <v>42585</v>
      </c>
      <c r="J952" t="s">
        <v>1284</v>
      </c>
      <c r="K952">
        <v>23132.5</v>
      </c>
      <c r="L952">
        <v>365.25</v>
      </c>
      <c r="M952">
        <v>23068</v>
      </c>
    </row>
    <row r="953" spans="1:13" x14ac:dyDescent="0.25">
      <c r="A953">
        <v>950</v>
      </c>
      <c r="B953" t="s">
        <v>957</v>
      </c>
      <c r="C953" t="s">
        <v>1231</v>
      </c>
      <c r="D953" t="s">
        <v>1213</v>
      </c>
      <c r="E953">
        <v>465</v>
      </c>
      <c r="F953">
        <v>204</v>
      </c>
      <c r="G953" t="s">
        <v>1263</v>
      </c>
      <c r="H953" s="2">
        <v>42463</v>
      </c>
      <c r="I953" s="2">
        <v>42481</v>
      </c>
      <c r="J953" t="s">
        <v>1282</v>
      </c>
      <c r="K953">
        <v>90117</v>
      </c>
      <c r="L953">
        <v>1422.8999999999999</v>
      </c>
      <c r="M953">
        <v>42848</v>
      </c>
    </row>
    <row r="954" spans="1:13" x14ac:dyDescent="0.25">
      <c r="A954">
        <v>951</v>
      </c>
      <c r="B954" t="s">
        <v>958</v>
      </c>
      <c r="C954" t="s">
        <v>1222</v>
      </c>
      <c r="D954" t="s">
        <v>1213</v>
      </c>
      <c r="E954">
        <v>459</v>
      </c>
      <c r="F954">
        <v>834</v>
      </c>
      <c r="G954" t="s">
        <v>1265</v>
      </c>
      <c r="H954" s="2">
        <v>42898</v>
      </c>
      <c r="I954" s="2">
        <v>42917</v>
      </c>
      <c r="J954" t="s">
        <v>1284</v>
      </c>
      <c r="K954">
        <v>363665.7</v>
      </c>
      <c r="L954">
        <v>5742.09</v>
      </c>
      <c r="M954">
        <v>300021</v>
      </c>
    </row>
    <row r="955" spans="1:13" x14ac:dyDescent="0.25">
      <c r="A955">
        <v>952</v>
      </c>
      <c r="B955" t="s">
        <v>959</v>
      </c>
      <c r="C955" t="s">
        <v>1219</v>
      </c>
      <c r="D955" t="s">
        <v>1234</v>
      </c>
      <c r="E955">
        <v>891</v>
      </c>
      <c r="F955">
        <v>1497</v>
      </c>
      <c r="G955" t="s">
        <v>1263</v>
      </c>
      <c r="H955" s="2">
        <v>43121</v>
      </c>
      <c r="I955" s="2">
        <v>43139</v>
      </c>
      <c r="J955" t="s">
        <v>1284</v>
      </c>
      <c r="K955">
        <v>1267135.6499999999</v>
      </c>
      <c r="L955">
        <v>20007.404999999999</v>
      </c>
      <c r="M955">
        <v>449022</v>
      </c>
    </row>
    <row r="956" spans="1:13" x14ac:dyDescent="0.25">
      <c r="A956">
        <v>953</v>
      </c>
      <c r="B956" t="s">
        <v>960</v>
      </c>
      <c r="C956" t="s">
        <v>1218</v>
      </c>
      <c r="D956" t="s">
        <v>1213</v>
      </c>
      <c r="E956">
        <v>865</v>
      </c>
      <c r="F956">
        <v>875</v>
      </c>
      <c r="G956" t="s">
        <v>1262</v>
      </c>
      <c r="H956" s="2">
        <v>42878</v>
      </c>
      <c r="I956" s="2">
        <v>42910</v>
      </c>
      <c r="J956" t="s">
        <v>1283</v>
      </c>
      <c r="K956">
        <v>719031.25</v>
      </c>
      <c r="L956">
        <v>11353.125</v>
      </c>
      <c r="M956">
        <v>650395</v>
      </c>
    </row>
    <row r="957" spans="1:13" x14ac:dyDescent="0.25">
      <c r="A957">
        <v>954</v>
      </c>
      <c r="B957" t="s">
        <v>961</v>
      </c>
      <c r="C957" t="s">
        <v>1223</v>
      </c>
      <c r="D957" t="s">
        <v>1234</v>
      </c>
      <c r="E957">
        <v>565</v>
      </c>
      <c r="F957">
        <v>882</v>
      </c>
      <c r="G957" t="s">
        <v>1263</v>
      </c>
      <c r="H957" s="2">
        <v>42860</v>
      </c>
      <c r="I957" s="2">
        <v>42890</v>
      </c>
      <c r="J957" t="s">
        <v>1284</v>
      </c>
      <c r="K957">
        <v>473413.5</v>
      </c>
      <c r="L957">
        <v>7474.95</v>
      </c>
      <c r="M957">
        <v>51446</v>
      </c>
    </row>
    <row r="958" spans="1:13" x14ac:dyDescent="0.25">
      <c r="A958">
        <v>955</v>
      </c>
      <c r="B958" t="s">
        <v>962</v>
      </c>
      <c r="C958" t="s">
        <v>1214</v>
      </c>
      <c r="D958" t="s">
        <v>1213</v>
      </c>
      <c r="E958">
        <v>538</v>
      </c>
      <c r="F958">
        <v>662</v>
      </c>
      <c r="G958" t="s">
        <v>1260</v>
      </c>
      <c r="H958" s="2">
        <v>42671</v>
      </c>
      <c r="I958" s="2">
        <v>42690</v>
      </c>
      <c r="J958" t="s">
        <v>1282</v>
      </c>
      <c r="K958">
        <v>338348.2</v>
      </c>
      <c r="L958">
        <v>5342.34</v>
      </c>
      <c r="M958">
        <v>203232</v>
      </c>
    </row>
    <row r="959" spans="1:13" x14ac:dyDescent="0.25">
      <c r="A959">
        <v>956</v>
      </c>
      <c r="B959" t="s">
        <v>963</v>
      </c>
      <c r="C959" t="s">
        <v>1242</v>
      </c>
      <c r="D959" t="s">
        <v>1240</v>
      </c>
      <c r="E959">
        <v>968</v>
      </c>
      <c r="F959">
        <v>61</v>
      </c>
      <c r="G959" t="s">
        <v>1271</v>
      </c>
      <c r="H959" s="2">
        <v>43011</v>
      </c>
      <c r="I959" s="2">
        <v>43033</v>
      </c>
      <c r="J959" t="s">
        <v>1287</v>
      </c>
      <c r="K959">
        <v>56095.6</v>
      </c>
      <c r="L959">
        <v>885.71999999999991</v>
      </c>
      <c r="M959">
        <v>2705</v>
      </c>
    </row>
    <row r="960" spans="1:13" x14ac:dyDescent="0.25">
      <c r="A960">
        <v>957</v>
      </c>
      <c r="B960" t="s">
        <v>964</v>
      </c>
      <c r="C960" t="s">
        <v>1238</v>
      </c>
      <c r="D960" t="s">
        <v>1240</v>
      </c>
      <c r="E960">
        <v>191</v>
      </c>
      <c r="F960">
        <v>16</v>
      </c>
      <c r="G960" t="s">
        <v>1270</v>
      </c>
      <c r="H960" s="2">
        <v>42710</v>
      </c>
      <c r="I960" s="2">
        <v>42725</v>
      </c>
      <c r="J960" t="s">
        <v>1282</v>
      </c>
      <c r="K960">
        <v>2903.2</v>
      </c>
      <c r="L960">
        <v>45.839999999999996</v>
      </c>
      <c r="M960">
        <v>820</v>
      </c>
    </row>
    <row r="961" spans="1:13" x14ac:dyDescent="0.25">
      <c r="A961">
        <v>958</v>
      </c>
      <c r="B961" t="s">
        <v>965</v>
      </c>
      <c r="C961" t="s">
        <v>1224</v>
      </c>
      <c r="D961" t="s">
        <v>1213</v>
      </c>
      <c r="E961">
        <v>798</v>
      </c>
      <c r="F961">
        <v>1238</v>
      </c>
      <c r="G961" t="s">
        <v>1266</v>
      </c>
      <c r="H961" s="2">
        <v>42759</v>
      </c>
      <c r="I961" s="2">
        <v>42784</v>
      </c>
      <c r="J961" t="s">
        <v>1282</v>
      </c>
      <c r="K961">
        <v>938527.8</v>
      </c>
      <c r="L961">
        <v>14818.859999999999</v>
      </c>
      <c r="M961">
        <v>521817</v>
      </c>
    </row>
    <row r="962" spans="1:13" x14ac:dyDescent="0.25">
      <c r="A962">
        <v>959</v>
      </c>
      <c r="B962" t="s">
        <v>966</v>
      </c>
      <c r="C962" t="s">
        <v>1214</v>
      </c>
      <c r="D962" t="s">
        <v>1213</v>
      </c>
      <c r="E962">
        <v>183</v>
      </c>
      <c r="F962">
        <v>779</v>
      </c>
      <c r="G962" t="s">
        <v>1260</v>
      </c>
      <c r="H962" s="2">
        <v>42892</v>
      </c>
      <c r="I962" s="2">
        <v>42922</v>
      </c>
      <c r="J962" t="s">
        <v>1284</v>
      </c>
      <c r="K962">
        <v>135429.15</v>
      </c>
      <c r="L962">
        <v>2138.355</v>
      </c>
      <c r="M962">
        <v>22053</v>
      </c>
    </row>
    <row r="963" spans="1:13" x14ac:dyDescent="0.25">
      <c r="A963">
        <v>960</v>
      </c>
      <c r="B963" t="s">
        <v>967</v>
      </c>
      <c r="C963" t="s">
        <v>1221</v>
      </c>
      <c r="D963" t="s">
        <v>1234</v>
      </c>
      <c r="E963">
        <v>214</v>
      </c>
      <c r="F963">
        <v>276</v>
      </c>
      <c r="G963" t="s">
        <v>1264</v>
      </c>
      <c r="H963" s="2">
        <v>43248</v>
      </c>
      <c r="I963" s="2">
        <v>43262</v>
      </c>
      <c r="J963" t="s">
        <v>1285</v>
      </c>
      <c r="K963">
        <v>56110.8</v>
      </c>
      <c r="L963">
        <v>885.95999999999992</v>
      </c>
      <c r="M963">
        <v>24255</v>
      </c>
    </row>
    <row r="964" spans="1:13" x14ac:dyDescent="0.25">
      <c r="A964">
        <v>961</v>
      </c>
      <c r="B964" t="s">
        <v>968</v>
      </c>
      <c r="C964" t="s">
        <v>1227</v>
      </c>
      <c r="D964" t="s">
        <v>1213</v>
      </c>
      <c r="E964">
        <v>253</v>
      </c>
      <c r="F964">
        <v>77</v>
      </c>
      <c r="G964" t="s">
        <v>1267</v>
      </c>
      <c r="H964" s="2">
        <v>43231</v>
      </c>
      <c r="I964" s="2">
        <v>43252</v>
      </c>
      <c r="J964" t="s">
        <v>1286</v>
      </c>
      <c r="K964">
        <v>18506.95</v>
      </c>
      <c r="L964">
        <v>292.21499999999997</v>
      </c>
      <c r="M964">
        <v>15367</v>
      </c>
    </row>
    <row r="965" spans="1:13" x14ac:dyDescent="0.25">
      <c r="A965">
        <v>962</v>
      </c>
      <c r="B965" t="s">
        <v>969</v>
      </c>
      <c r="C965" t="s">
        <v>1233</v>
      </c>
      <c r="D965" t="s">
        <v>1234</v>
      </c>
      <c r="E965">
        <v>973</v>
      </c>
      <c r="F965">
        <v>26</v>
      </c>
      <c r="G965" t="s">
        <v>1268</v>
      </c>
      <c r="H965" s="2">
        <v>42568</v>
      </c>
      <c r="I965" s="2">
        <v>42600</v>
      </c>
      <c r="J965" t="s">
        <v>1285</v>
      </c>
      <c r="K965">
        <v>24033.1</v>
      </c>
      <c r="L965">
        <v>379.46999999999997</v>
      </c>
      <c r="M965">
        <v>10181</v>
      </c>
    </row>
    <row r="966" spans="1:13" x14ac:dyDescent="0.25">
      <c r="A966">
        <v>963</v>
      </c>
      <c r="B966" t="s">
        <v>970</v>
      </c>
      <c r="C966" t="s">
        <v>1215</v>
      </c>
      <c r="D966" t="s">
        <v>1213</v>
      </c>
      <c r="E966">
        <v>372</v>
      </c>
      <c r="F966">
        <v>975</v>
      </c>
      <c r="G966" t="s">
        <v>1261</v>
      </c>
      <c r="H966" s="2">
        <v>43085</v>
      </c>
      <c r="I966" s="2">
        <v>43102</v>
      </c>
      <c r="J966" t="s">
        <v>1283</v>
      </c>
      <c r="K966">
        <v>344565</v>
      </c>
      <c r="L966">
        <v>5440.5</v>
      </c>
      <c r="M966">
        <v>206489</v>
      </c>
    </row>
    <row r="967" spans="1:13" x14ac:dyDescent="0.25">
      <c r="A967">
        <v>964</v>
      </c>
      <c r="B967" t="s">
        <v>971</v>
      </c>
      <c r="C967" t="s">
        <v>1242</v>
      </c>
      <c r="D967" t="s">
        <v>1240</v>
      </c>
      <c r="E967">
        <v>901</v>
      </c>
      <c r="F967">
        <v>49</v>
      </c>
      <c r="G967" t="s">
        <v>1271</v>
      </c>
      <c r="H967" s="2">
        <v>42908</v>
      </c>
      <c r="I967" s="2">
        <v>42918</v>
      </c>
      <c r="J967" t="s">
        <v>1282</v>
      </c>
      <c r="K967">
        <v>41941.550000000003</v>
      </c>
      <c r="L967">
        <v>662.23500000000001</v>
      </c>
      <c r="M967">
        <v>35261</v>
      </c>
    </row>
    <row r="968" spans="1:13" x14ac:dyDescent="0.25">
      <c r="A968">
        <v>965</v>
      </c>
      <c r="B968" t="s">
        <v>972</v>
      </c>
      <c r="C968" t="s">
        <v>1219</v>
      </c>
      <c r="D968" t="s">
        <v>1234</v>
      </c>
      <c r="E968">
        <v>456</v>
      </c>
      <c r="F968">
        <v>1336</v>
      </c>
      <c r="G968" t="s">
        <v>1263</v>
      </c>
      <c r="H968" s="2">
        <v>43257</v>
      </c>
      <c r="I968" s="2">
        <v>43278</v>
      </c>
      <c r="J968" t="s">
        <v>1283</v>
      </c>
      <c r="K968">
        <v>578755.19999999995</v>
      </c>
      <c r="L968">
        <v>9138.24</v>
      </c>
      <c r="M968">
        <v>116675</v>
      </c>
    </row>
    <row r="969" spans="1:13" x14ac:dyDescent="0.25">
      <c r="A969">
        <v>966</v>
      </c>
      <c r="B969" t="s">
        <v>973</v>
      </c>
      <c r="C969" t="s">
        <v>1225</v>
      </c>
      <c r="D969" t="s">
        <v>1213</v>
      </c>
      <c r="E969">
        <v>490</v>
      </c>
      <c r="F969">
        <v>212</v>
      </c>
      <c r="G969" t="s">
        <v>1266</v>
      </c>
      <c r="H969" s="2">
        <v>42860</v>
      </c>
      <c r="I969" s="2">
        <v>42872</v>
      </c>
      <c r="J969" t="s">
        <v>1289</v>
      </c>
      <c r="K969">
        <v>98686</v>
      </c>
      <c r="L969">
        <v>1558.2</v>
      </c>
      <c r="M969">
        <v>74933</v>
      </c>
    </row>
    <row r="970" spans="1:13" x14ac:dyDescent="0.25">
      <c r="A970">
        <v>967</v>
      </c>
      <c r="B970" t="s">
        <v>974</v>
      </c>
      <c r="C970" t="s">
        <v>1231</v>
      </c>
      <c r="D970" t="s">
        <v>1213</v>
      </c>
      <c r="E970">
        <v>733</v>
      </c>
      <c r="F970">
        <v>185</v>
      </c>
      <c r="G970" t="s">
        <v>1263</v>
      </c>
      <c r="H970" s="2">
        <v>42500</v>
      </c>
      <c r="I970" s="2">
        <v>42527</v>
      </c>
      <c r="J970" t="s">
        <v>1285</v>
      </c>
      <c r="K970">
        <v>128824.75</v>
      </c>
      <c r="L970">
        <v>2034.0749999999998</v>
      </c>
      <c r="M970">
        <v>43322</v>
      </c>
    </row>
    <row r="971" spans="1:13" x14ac:dyDescent="0.25">
      <c r="A971">
        <v>968</v>
      </c>
      <c r="B971" t="s">
        <v>975</v>
      </c>
      <c r="C971" t="s">
        <v>1236</v>
      </c>
      <c r="D971" t="s">
        <v>1234</v>
      </c>
      <c r="E971">
        <v>377</v>
      </c>
      <c r="F971">
        <v>96</v>
      </c>
      <c r="G971" t="s">
        <v>1269</v>
      </c>
      <c r="H971" s="2">
        <v>42480</v>
      </c>
      <c r="I971" s="2">
        <v>42506</v>
      </c>
      <c r="J971" t="s">
        <v>1286</v>
      </c>
      <c r="K971">
        <v>34382.400000000001</v>
      </c>
      <c r="L971">
        <v>542.88</v>
      </c>
      <c r="M971">
        <v>27106</v>
      </c>
    </row>
    <row r="972" spans="1:13" x14ac:dyDescent="0.25">
      <c r="A972">
        <v>969</v>
      </c>
      <c r="B972" t="s">
        <v>976</v>
      </c>
      <c r="C972" t="s">
        <v>1232</v>
      </c>
      <c r="D972" t="s">
        <v>1213</v>
      </c>
      <c r="E972">
        <v>976</v>
      </c>
      <c r="F972">
        <v>47</v>
      </c>
      <c r="G972" t="s">
        <v>1263</v>
      </c>
      <c r="H972" s="2">
        <v>42820</v>
      </c>
      <c r="I972" s="2">
        <v>42833</v>
      </c>
      <c r="J972" t="s">
        <v>1284</v>
      </c>
      <c r="K972">
        <v>43578.400000000001</v>
      </c>
      <c r="L972">
        <v>688.07999999999993</v>
      </c>
      <c r="M972">
        <v>13727</v>
      </c>
    </row>
    <row r="973" spans="1:13" x14ac:dyDescent="0.25">
      <c r="A973">
        <v>970</v>
      </c>
      <c r="B973" t="s">
        <v>977</v>
      </c>
      <c r="C973" t="s">
        <v>1226</v>
      </c>
      <c r="D973" t="s">
        <v>1234</v>
      </c>
      <c r="E973">
        <v>319</v>
      </c>
      <c r="F973">
        <v>51</v>
      </c>
      <c r="G973" t="s">
        <v>1266</v>
      </c>
      <c r="H973" s="2">
        <v>42972</v>
      </c>
      <c r="I973" s="2">
        <v>42997</v>
      </c>
      <c r="J973" t="s">
        <v>1285</v>
      </c>
      <c r="K973">
        <v>15455.55</v>
      </c>
      <c r="L973">
        <v>244.035</v>
      </c>
      <c r="M973">
        <v>12552</v>
      </c>
    </row>
    <row r="974" spans="1:13" x14ac:dyDescent="0.25">
      <c r="A974">
        <v>971</v>
      </c>
      <c r="B974" t="s">
        <v>978</v>
      </c>
      <c r="C974" t="s">
        <v>1223</v>
      </c>
      <c r="D974" t="s">
        <v>1234</v>
      </c>
      <c r="E974">
        <v>625</v>
      </c>
      <c r="F974">
        <v>916</v>
      </c>
      <c r="G974" t="s">
        <v>1263</v>
      </c>
      <c r="H974" s="2">
        <v>42953</v>
      </c>
      <c r="I974" s="2">
        <v>42975</v>
      </c>
      <c r="J974" t="s">
        <v>1287</v>
      </c>
      <c r="K974">
        <v>543875</v>
      </c>
      <c r="L974">
        <v>8587.5</v>
      </c>
      <c r="M974">
        <v>418929</v>
      </c>
    </row>
    <row r="975" spans="1:13" x14ac:dyDescent="0.25">
      <c r="A975">
        <v>972</v>
      </c>
      <c r="B975" t="s">
        <v>979</v>
      </c>
      <c r="C975" t="s">
        <v>1242</v>
      </c>
      <c r="D975" t="s">
        <v>1240</v>
      </c>
      <c r="E975">
        <v>729</v>
      </c>
      <c r="F975">
        <v>58</v>
      </c>
      <c r="G975" t="s">
        <v>1271</v>
      </c>
      <c r="H975" s="2">
        <v>42394</v>
      </c>
      <c r="I975" s="2">
        <v>42406</v>
      </c>
      <c r="J975" t="s">
        <v>1283</v>
      </c>
      <c r="K975">
        <v>40167.9</v>
      </c>
      <c r="L975">
        <v>634.23</v>
      </c>
      <c r="M975">
        <v>2642</v>
      </c>
    </row>
    <row r="976" spans="1:13" x14ac:dyDescent="0.25">
      <c r="A976">
        <v>973</v>
      </c>
      <c r="B976" t="s">
        <v>980</v>
      </c>
      <c r="C976" t="s">
        <v>1238</v>
      </c>
      <c r="D976" t="s">
        <v>1240</v>
      </c>
      <c r="E976">
        <v>304</v>
      </c>
      <c r="F976">
        <v>15</v>
      </c>
      <c r="G976" t="s">
        <v>1270</v>
      </c>
      <c r="H976" s="2">
        <v>42373</v>
      </c>
      <c r="I976" s="2">
        <v>42399</v>
      </c>
      <c r="J976" t="s">
        <v>1284</v>
      </c>
      <c r="K976">
        <v>4332</v>
      </c>
      <c r="L976">
        <v>68.399999999999991</v>
      </c>
      <c r="M976">
        <v>917</v>
      </c>
    </row>
    <row r="977" spans="1:13" x14ac:dyDescent="0.25">
      <c r="A977">
        <v>974</v>
      </c>
      <c r="B977" t="s">
        <v>981</v>
      </c>
      <c r="C977" t="s">
        <v>1237</v>
      </c>
      <c r="D977" t="s">
        <v>1240</v>
      </c>
      <c r="E977">
        <v>583</v>
      </c>
      <c r="F977">
        <v>34</v>
      </c>
      <c r="G977" t="s">
        <v>1271</v>
      </c>
      <c r="H977" s="2">
        <v>43195</v>
      </c>
      <c r="I977" s="2">
        <v>43212</v>
      </c>
      <c r="J977" t="s">
        <v>1282</v>
      </c>
      <c r="K977">
        <v>18830.900000000001</v>
      </c>
      <c r="L977">
        <v>297.33</v>
      </c>
      <c r="M977">
        <v>16501</v>
      </c>
    </row>
    <row r="978" spans="1:13" x14ac:dyDescent="0.25">
      <c r="A978">
        <v>975</v>
      </c>
      <c r="B978" t="s">
        <v>982</v>
      </c>
      <c r="C978" t="s">
        <v>1218</v>
      </c>
      <c r="D978" t="s">
        <v>1213</v>
      </c>
      <c r="E978">
        <v>890</v>
      </c>
      <c r="F978">
        <v>964</v>
      </c>
      <c r="G978" t="s">
        <v>1262</v>
      </c>
      <c r="H978" s="2">
        <v>42888</v>
      </c>
      <c r="I978" s="2">
        <v>42901</v>
      </c>
      <c r="J978" t="s">
        <v>1288</v>
      </c>
      <c r="K978">
        <v>815062</v>
      </c>
      <c r="L978">
        <v>12869.4</v>
      </c>
      <c r="M978">
        <v>80921</v>
      </c>
    </row>
    <row r="979" spans="1:13" x14ac:dyDescent="0.25">
      <c r="A979">
        <v>976</v>
      </c>
      <c r="B979" t="s">
        <v>983</v>
      </c>
      <c r="C979" t="s">
        <v>1231</v>
      </c>
      <c r="D979" t="s">
        <v>1213</v>
      </c>
      <c r="E979">
        <v>187</v>
      </c>
      <c r="F979">
        <v>203</v>
      </c>
      <c r="G979" t="s">
        <v>1263</v>
      </c>
      <c r="H979" s="2">
        <v>42872</v>
      </c>
      <c r="I979" s="2">
        <v>42903</v>
      </c>
      <c r="J979" t="s">
        <v>1284</v>
      </c>
      <c r="K979">
        <v>36062.949999999997</v>
      </c>
      <c r="L979">
        <v>569.41499999999996</v>
      </c>
      <c r="M979">
        <v>13243</v>
      </c>
    </row>
    <row r="980" spans="1:13" x14ac:dyDescent="0.25">
      <c r="A980">
        <v>977</v>
      </c>
      <c r="B980" t="s">
        <v>984</v>
      </c>
      <c r="C980" t="s">
        <v>1223</v>
      </c>
      <c r="D980" t="s">
        <v>1234</v>
      </c>
      <c r="E980">
        <v>334</v>
      </c>
      <c r="F980">
        <v>996</v>
      </c>
      <c r="G980" t="s">
        <v>1263</v>
      </c>
      <c r="H980" s="2">
        <v>42626</v>
      </c>
      <c r="I980" s="2">
        <v>42661</v>
      </c>
      <c r="J980" t="s">
        <v>1284</v>
      </c>
      <c r="K980">
        <v>316030.8</v>
      </c>
      <c r="L980">
        <v>4989.96</v>
      </c>
      <c r="M980">
        <v>262550</v>
      </c>
    </row>
    <row r="981" spans="1:13" x14ac:dyDescent="0.25">
      <c r="A981">
        <v>978</v>
      </c>
      <c r="B981" t="s">
        <v>985</v>
      </c>
      <c r="C981" t="s">
        <v>1222</v>
      </c>
      <c r="D981" t="s">
        <v>1213</v>
      </c>
      <c r="E981">
        <v>189</v>
      </c>
      <c r="F981">
        <v>848</v>
      </c>
      <c r="G981" t="s">
        <v>1265</v>
      </c>
      <c r="H981" s="2">
        <v>42762</v>
      </c>
      <c r="I981" s="2">
        <v>42788</v>
      </c>
      <c r="J981" t="s">
        <v>1282</v>
      </c>
      <c r="K981">
        <v>152258.4</v>
      </c>
      <c r="L981">
        <v>2404.08</v>
      </c>
      <c r="M981">
        <v>103955</v>
      </c>
    </row>
    <row r="982" spans="1:13" x14ac:dyDescent="0.25">
      <c r="A982">
        <v>979</v>
      </c>
      <c r="B982" t="s">
        <v>986</v>
      </c>
      <c r="C982" t="s">
        <v>1214</v>
      </c>
      <c r="D982" t="s">
        <v>1213</v>
      </c>
      <c r="E982">
        <v>573</v>
      </c>
      <c r="F982">
        <v>772</v>
      </c>
      <c r="G982" t="s">
        <v>1260</v>
      </c>
      <c r="H982" s="2">
        <v>42848</v>
      </c>
      <c r="I982" s="2">
        <v>42874</v>
      </c>
      <c r="J982" t="s">
        <v>1289</v>
      </c>
      <c r="K982">
        <v>420238.2</v>
      </c>
      <c r="L982">
        <v>6635.34</v>
      </c>
      <c r="M982">
        <v>143515</v>
      </c>
    </row>
    <row r="983" spans="1:13" x14ac:dyDescent="0.25">
      <c r="A983">
        <v>980</v>
      </c>
      <c r="B983" t="s">
        <v>987</v>
      </c>
      <c r="C983" t="s">
        <v>1236</v>
      </c>
      <c r="D983" t="s">
        <v>1234</v>
      </c>
      <c r="E983">
        <v>453</v>
      </c>
      <c r="F983">
        <v>109</v>
      </c>
      <c r="G983" t="s">
        <v>1269</v>
      </c>
      <c r="H983" s="2">
        <v>42913</v>
      </c>
      <c r="I983" s="2">
        <v>42933</v>
      </c>
      <c r="J983" t="s">
        <v>1282</v>
      </c>
      <c r="K983">
        <v>46908.15</v>
      </c>
      <c r="L983">
        <v>740.65499999999997</v>
      </c>
      <c r="M983">
        <v>26180</v>
      </c>
    </row>
    <row r="984" spans="1:13" x14ac:dyDescent="0.25">
      <c r="A984">
        <v>981</v>
      </c>
      <c r="B984" t="s">
        <v>988</v>
      </c>
      <c r="C984" t="s">
        <v>1231</v>
      </c>
      <c r="D984" t="s">
        <v>1213</v>
      </c>
      <c r="E984">
        <v>945</v>
      </c>
      <c r="F984">
        <v>180</v>
      </c>
      <c r="G984" t="s">
        <v>1263</v>
      </c>
      <c r="H984" s="2">
        <v>42615</v>
      </c>
      <c r="I984" s="2">
        <v>42647</v>
      </c>
      <c r="J984" t="s">
        <v>1282</v>
      </c>
      <c r="K984">
        <v>161595</v>
      </c>
      <c r="L984">
        <v>2551.5</v>
      </c>
      <c r="M984">
        <v>82160</v>
      </c>
    </row>
    <row r="985" spans="1:13" x14ac:dyDescent="0.25">
      <c r="A985">
        <v>982</v>
      </c>
      <c r="B985" t="s">
        <v>989</v>
      </c>
      <c r="C985" t="s">
        <v>1223</v>
      </c>
      <c r="D985" t="s">
        <v>1234</v>
      </c>
      <c r="E985">
        <v>655</v>
      </c>
      <c r="F985">
        <v>956</v>
      </c>
      <c r="G985" t="s">
        <v>1263</v>
      </c>
      <c r="H985" s="2">
        <v>43194</v>
      </c>
      <c r="I985" s="2">
        <v>43212</v>
      </c>
      <c r="J985" t="s">
        <v>1282</v>
      </c>
      <c r="K985">
        <v>594871</v>
      </c>
      <c r="L985">
        <v>9392.6999999999989</v>
      </c>
      <c r="M985">
        <v>421579</v>
      </c>
    </row>
    <row r="986" spans="1:13" x14ac:dyDescent="0.25">
      <c r="A986">
        <v>983</v>
      </c>
      <c r="B986" t="s">
        <v>990</v>
      </c>
      <c r="C986" t="s">
        <v>1226</v>
      </c>
      <c r="D986" t="s">
        <v>1234</v>
      </c>
      <c r="E986">
        <v>446</v>
      </c>
      <c r="F986">
        <v>46</v>
      </c>
      <c r="G986" t="s">
        <v>1266</v>
      </c>
      <c r="H986" s="2">
        <v>42937</v>
      </c>
      <c r="I986" s="2">
        <v>42956</v>
      </c>
      <c r="J986" t="s">
        <v>1288</v>
      </c>
      <c r="K986">
        <v>19490.2</v>
      </c>
      <c r="L986">
        <v>307.74</v>
      </c>
      <c r="M986">
        <v>13742</v>
      </c>
    </row>
    <row r="987" spans="1:13" x14ac:dyDescent="0.25">
      <c r="A987">
        <v>984</v>
      </c>
      <c r="B987" t="s">
        <v>991</v>
      </c>
      <c r="C987" t="s">
        <v>1237</v>
      </c>
      <c r="D987" t="s">
        <v>1240</v>
      </c>
      <c r="E987">
        <v>994</v>
      </c>
      <c r="F987">
        <v>38</v>
      </c>
      <c r="G987" t="s">
        <v>1271</v>
      </c>
      <c r="H987" s="2">
        <v>42934</v>
      </c>
      <c r="I987" s="2">
        <v>42966</v>
      </c>
      <c r="J987" t="s">
        <v>1287</v>
      </c>
      <c r="K987">
        <v>35883.4</v>
      </c>
      <c r="L987">
        <v>566.57999999999993</v>
      </c>
      <c r="M987">
        <v>7964</v>
      </c>
    </row>
    <row r="988" spans="1:13" x14ac:dyDescent="0.25">
      <c r="A988">
        <v>985</v>
      </c>
      <c r="B988" t="s">
        <v>992</v>
      </c>
      <c r="C988" t="s">
        <v>1242</v>
      </c>
      <c r="D988" t="s">
        <v>1240</v>
      </c>
      <c r="E988">
        <v>182</v>
      </c>
      <c r="F988">
        <v>61</v>
      </c>
      <c r="G988" t="s">
        <v>1271</v>
      </c>
      <c r="H988" s="2">
        <v>42389</v>
      </c>
      <c r="I988" s="2">
        <v>42416</v>
      </c>
      <c r="J988" t="s">
        <v>1283</v>
      </c>
      <c r="K988">
        <v>10546.9</v>
      </c>
      <c r="L988">
        <v>166.53</v>
      </c>
      <c r="M988">
        <v>2099</v>
      </c>
    </row>
    <row r="989" spans="1:13" x14ac:dyDescent="0.25">
      <c r="A989">
        <v>986</v>
      </c>
      <c r="B989" t="s">
        <v>993</v>
      </c>
      <c r="C989" t="s">
        <v>1242</v>
      </c>
      <c r="D989" t="s">
        <v>1240</v>
      </c>
      <c r="E989">
        <v>407</v>
      </c>
      <c r="F989">
        <v>49</v>
      </c>
      <c r="G989" t="s">
        <v>1271</v>
      </c>
      <c r="H989" s="2">
        <v>42496</v>
      </c>
      <c r="I989" s="2">
        <v>42515</v>
      </c>
      <c r="J989" t="s">
        <v>1282</v>
      </c>
      <c r="K989">
        <v>18945.849999999999</v>
      </c>
      <c r="L989">
        <v>299.14499999999998</v>
      </c>
      <c r="M989">
        <v>17753</v>
      </c>
    </row>
    <row r="990" spans="1:13" x14ac:dyDescent="0.25">
      <c r="A990">
        <v>987</v>
      </c>
      <c r="B990" t="s">
        <v>994</v>
      </c>
      <c r="C990" t="s">
        <v>1224</v>
      </c>
      <c r="D990" t="s">
        <v>1213</v>
      </c>
      <c r="E990">
        <v>949</v>
      </c>
      <c r="F990">
        <v>1315</v>
      </c>
      <c r="G990" t="s">
        <v>1266</v>
      </c>
      <c r="H990" s="2">
        <v>42839</v>
      </c>
      <c r="I990" s="2">
        <v>42868</v>
      </c>
      <c r="J990" t="s">
        <v>1285</v>
      </c>
      <c r="K990">
        <v>1185538.25</v>
      </c>
      <c r="L990">
        <v>18719.024999999998</v>
      </c>
      <c r="M990">
        <v>182527</v>
      </c>
    </row>
    <row r="991" spans="1:13" x14ac:dyDescent="0.25">
      <c r="A991">
        <v>988</v>
      </c>
      <c r="B991" t="s">
        <v>995</v>
      </c>
      <c r="C991" t="s">
        <v>1214</v>
      </c>
      <c r="D991" t="s">
        <v>1213</v>
      </c>
      <c r="E991">
        <v>932</v>
      </c>
      <c r="F991">
        <v>777</v>
      </c>
      <c r="G991" t="s">
        <v>1260</v>
      </c>
      <c r="H991" s="2">
        <v>42495</v>
      </c>
      <c r="I991" s="2">
        <v>42522</v>
      </c>
      <c r="J991" t="s">
        <v>1287</v>
      </c>
      <c r="K991">
        <v>687955.8</v>
      </c>
      <c r="L991">
        <v>10862.46</v>
      </c>
      <c r="M991">
        <v>600438</v>
      </c>
    </row>
    <row r="992" spans="1:13" x14ac:dyDescent="0.25">
      <c r="A992">
        <v>989</v>
      </c>
      <c r="B992" t="s">
        <v>996</v>
      </c>
      <c r="C992" t="s">
        <v>1215</v>
      </c>
      <c r="D992" t="s">
        <v>1213</v>
      </c>
      <c r="E992">
        <v>176</v>
      </c>
      <c r="F992">
        <v>980</v>
      </c>
      <c r="G992" t="s">
        <v>1261</v>
      </c>
      <c r="H992" s="2">
        <v>43056</v>
      </c>
      <c r="I992" s="2">
        <v>43071</v>
      </c>
      <c r="J992" t="s">
        <v>1284</v>
      </c>
      <c r="K992">
        <v>163856</v>
      </c>
      <c r="L992">
        <v>2587.1999999999998</v>
      </c>
      <c r="M992">
        <v>3016</v>
      </c>
    </row>
    <row r="993" spans="1:13" x14ac:dyDescent="0.25">
      <c r="A993">
        <v>990</v>
      </c>
      <c r="B993" t="s">
        <v>997</v>
      </c>
      <c r="C993" t="s">
        <v>1221</v>
      </c>
      <c r="D993" t="s">
        <v>1234</v>
      </c>
      <c r="E993">
        <v>285</v>
      </c>
      <c r="F993">
        <v>281</v>
      </c>
      <c r="G993" t="s">
        <v>1264</v>
      </c>
      <c r="H993" s="2">
        <v>42858</v>
      </c>
      <c r="I993" s="2">
        <v>42880</v>
      </c>
      <c r="J993" t="s">
        <v>1282</v>
      </c>
      <c r="K993">
        <v>76080.75</v>
      </c>
      <c r="L993">
        <v>1201.2749999999999</v>
      </c>
      <c r="M993">
        <v>10576</v>
      </c>
    </row>
    <row r="994" spans="1:13" x14ac:dyDescent="0.25">
      <c r="A994">
        <v>991</v>
      </c>
      <c r="B994" t="s">
        <v>998</v>
      </c>
      <c r="C994" t="s">
        <v>1237</v>
      </c>
      <c r="D994" t="s">
        <v>1240</v>
      </c>
      <c r="E994">
        <v>144</v>
      </c>
      <c r="F994">
        <v>37</v>
      </c>
      <c r="G994" t="s">
        <v>1271</v>
      </c>
      <c r="H994" s="2">
        <v>43237</v>
      </c>
      <c r="I994" s="2">
        <v>43251</v>
      </c>
      <c r="J994" t="s">
        <v>1283</v>
      </c>
      <c r="K994">
        <v>5061.6000000000004</v>
      </c>
      <c r="L994">
        <v>79.92</v>
      </c>
      <c r="M994">
        <v>1996</v>
      </c>
    </row>
    <row r="995" spans="1:13" x14ac:dyDescent="0.25">
      <c r="A995">
        <v>992</v>
      </c>
      <c r="B995" t="s">
        <v>999</v>
      </c>
      <c r="C995" t="s">
        <v>1214</v>
      </c>
      <c r="D995" t="s">
        <v>1213</v>
      </c>
      <c r="E995">
        <v>843</v>
      </c>
      <c r="F995">
        <v>784</v>
      </c>
      <c r="G995" t="s">
        <v>1260</v>
      </c>
      <c r="H995" s="2">
        <v>42765</v>
      </c>
      <c r="I995" s="2">
        <v>42787</v>
      </c>
      <c r="J995" t="s">
        <v>1282</v>
      </c>
      <c r="K995">
        <v>627866.4</v>
      </c>
      <c r="L995">
        <v>9913.68</v>
      </c>
      <c r="M995">
        <v>305624</v>
      </c>
    </row>
    <row r="996" spans="1:13" x14ac:dyDescent="0.25">
      <c r="A996">
        <v>993</v>
      </c>
      <c r="B996" t="s">
        <v>1000</v>
      </c>
      <c r="C996" t="s">
        <v>1215</v>
      </c>
      <c r="D996" t="s">
        <v>1213</v>
      </c>
      <c r="E996">
        <v>975</v>
      </c>
      <c r="F996">
        <v>971</v>
      </c>
      <c r="G996" t="s">
        <v>1261</v>
      </c>
      <c r="H996" s="2">
        <v>42400</v>
      </c>
      <c r="I996" s="2">
        <v>42420</v>
      </c>
      <c r="J996" t="s">
        <v>1283</v>
      </c>
      <c r="K996">
        <v>899388.75</v>
      </c>
      <c r="L996">
        <v>14200.875</v>
      </c>
      <c r="M996">
        <v>305045</v>
      </c>
    </row>
    <row r="997" spans="1:13" x14ac:dyDescent="0.25">
      <c r="A997">
        <v>994</v>
      </c>
      <c r="B997" t="s">
        <v>1001</v>
      </c>
      <c r="C997" t="s">
        <v>1231</v>
      </c>
      <c r="D997" t="s">
        <v>1213</v>
      </c>
      <c r="E997">
        <v>700</v>
      </c>
      <c r="F997">
        <v>185</v>
      </c>
      <c r="G997" t="s">
        <v>1263</v>
      </c>
      <c r="H997" s="2">
        <v>42656</v>
      </c>
      <c r="I997" s="2">
        <v>42675</v>
      </c>
      <c r="J997" t="s">
        <v>1289</v>
      </c>
      <c r="K997">
        <v>123025</v>
      </c>
      <c r="L997">
        <v>1942.5</v>
      </c>
      <c r="M997">
        <v>72151</v>
      </c>
    </row>
    <row r="998" spans="1:13" x14ac:dyDescent="0.25">
      <c r="A998">
        <v>995</v>
      </c>
      <c r="B998" t="s">
        <v>1002</v>
      </c>
      <c r="C998" t="s">
        <v>1218</v>
      </c>
      <c r="D998" t="s">
        <v>1213</v>
      </c>
      <c r="E998">
        <v>734</v>
      </c>
      <c r="F998">
        <v>1078</v>
      </c>
      <c r="G998" t="s">
        <v>1262</v>
      </c>
      <c r="H998" s="2">
        <v>42778</v>
      </c>
      <c r="I998" s="2">
        <v>42797</v>
      </c>
      <c r="J998" t="s">
        <v>1284</v>
      </c>
      <c r="K998">
        <v>751689.4</v>
      </c>
      <c r="L998">
        <v>11868.779999999999</v>
      </c>
      <c r="M998">
        <v>739869</v>
      </c>
    </row>
    <row r="999" spans="1:13" x14ac:dyDescent="0.25">
      <c r="A999">
        <v>996</v>
      </c>
      <c r="B999" t="s">
        <v>1003</v>
      </c>
      <c r="C999" t="s">
        <v>1239</v>
      </c>
      <c r="D999" t="s">
        <v>1234</v>
      </c>
      <c r="E999">
        <v>373</v>
      </c>
      <c r="F999">
        <v>232</v>
      </c>
      <c r="G999" t="s">
        <v>1271</v>
      </c>
      <c r="H999" s="2">
        <v>43103</v>
      </c>
      <c r="I999" s="2">
        <v>43134</v>
      </c>
      <c r="J999" t="s">
        <v>1282</v>
      </c>
      <c r="K999">
        <v>82209.2</v>
      </c>
      <c r="L999">
        <v>1298.04</v>
      </c>
      <c r="M999">
        <v>10110</v>
      </c>
    </row>
    <row r="1000" spans="1:13" x14ac:dyDescent="0.25">
      <c r="A1000">
        <v>997</v>
      </c>
      <c r="B1000" t="s">
        <v>1004</v>
      </c>
      <c r="C1000" t="s">
        <v>1219</v>
      </c>
      <c r="D1000" t="s">
        <v>1234</v>
      </c>
      <c r="E1000">
        <v>508</v>
      </c>
      <c r="F1000">
        <v>1630</v>
      </c>
      <c r="G1000" t="s">
        <v>1263</v>
      </c>
      <c r="H1000" s="2">
        <v>43275</v>
      </c>
      <c r="I1000" s="2">
        <v>43308</v>
      </c>
      <c r="J1000" t="s">
        <v>1286</v>
      </c>
      <c r="K1000">
        <v>786638</v>
      </c>
      <c r="L1000">
        <v>12420.6</v>
      </c>
      <c r="M1000">
        <v>350664</v>
      </c>
    </row>
    <row r="1001" spans="1:13" x14ac:dyDescent="0.25">
      <c r="A1001">
        <v>998</v>
      </c>
      <c r="B1001" t="s">
        <v>1005</v>
      </c>
      <c r="C1001" t="s">
        <v>1221</v>
      </c>
      <c r="D1001" t="s">
        <v>1234</v>
      </c>
      <c r="E1001">
        <v>545</v>
      </c>
      <c r="F1001">
        <v>330</v>
      </c>
      <c r="G1001" t="s">
        <v>1264</v>
      </c>
      <c r="H1001" s="2">
        <v>42472</v>
      </c>
      <c r="I1001" s="2">
        <v>42493</v>
      </c>
      <c r="J1001" t="s">
        <v>1285</v>
      </c>
      <c r="K1001">
        <v>170857.5</v>
      </c>
      <c r="L1001">
        <v>2697.75</v>
      </c>
      <c r="M1001">
        <v>47767</v>
      </c>
    </row>
    <row r="1002" spans="1:13" x14ac:dyDescent="0.25">
      <c r="A1002">
        <v>999</v>
      </c>
      <c r="B1002" t="s">
        <v>1006</v>
      </c>
      <c r="C1002" t="s">
        <v>1238</v>
      </c>
      <c r="D1002" t="s">
        <v>1240</v>
      </c>
      <c r="E1002">
        <v>424</v>
      </c>
      <c r="F1002">
        <v>16</v>
      </c>
      <c r="G1002" t="s">
        <v>1270</v>
      </c>
      <c r="H1002" s="2">
        <v>42613</v>
      </c>
      <c r="I1002" s="2">
        <v>42626</v>
      </c>
      <c r="J1002" t="s">
        <v>1282</v>
      </c>
      <c r="K1002">
        <v>6444.8</v>
      </c>
      <c r="L1002">
        <v>101.75999999999999</v>
      </c>
      <c r="M1002">
        <v>2693</v>
      </c>
    </row>
    <row r="1003" spans="1:13" x14ac:dyDescent="0.25">
      <c r="A1003">
        <v>1000</v>
      </c>
      <c r="B1003" t="s">
        <v>1007</v>
      </c>
      <c r="C1003" t="s">
        <v>1242</v>
      </c>
      <c r="D1003" t="s">
        <v>1240</v>
      </c>
      <c r="E1003">
        <v>293</v>
      </c>
      <c r="F1003">
        <v>54</v>
      </c>
      <c r="G1003" t="s">
        <v>1271</v>
      </c>
      <c r="H1003" s="2">
        <v>42603</v>
      </c>
      <c r="I1003" s="2">
        <v>42630</v>
      </c>
      <c r="J1003" t="s">
        <v>1285</v>
      </c>
      <c r="K1003">
        <v>15030.9</v>
      </c>
      <c r="L1003">
        <v>237.32999999999998</v>
      </c>
      <c r="M1003">
        <v>9999</v>
      </c>
    </row>
    <row r="1004" spans="1:13" x14ac:dyDescent="0.25">
      <c r="A1004">
        <v>1001</v>
      </c>
      <c r="B1004" t="s">
        <v>1008</v>
      </c>
      <c r="C1004" t="s">
        <v>1218</v>
      </c>
      <c r="D1004" t="s">
        <v>1213</v>
      </c>
      <c r="E1004">
        <v>976</v>
      </c>
      <c r="F1004">
        <v>930</v>
      </c>
      <c r="G1004" t="s">
        <v>1262</v>
      </c>
      <c r="H1004" s="2">
        <v>43097</v>
      </c>
      <c r="I1004" s="2">
        <v>43128</v>
      </c>
      <c r="J1004" t="s">
        <v>1284</v>
      </c>
      <c r="K1004">
        <v>862296</v>
      </c>
      <c r="L1004">
        <v>13615.199999999999</v>
      </c>
      <c r="M1004">
        <v>283557</v>
      </c>
    </row>
    <row r="1005" spans="1:13" x14ac:dyDescent="0.25">
      <c r="A1005">
        <v>1002</v>
      </c>
      <c r="B1005" t="s">
        <v>1009</v>
      </c>
      <c r="C1005" t="s">
        <v>1227</v>
      </c>
      <c r="D1005" t="s">
        <v>1213</v>
      </c>
      <c r="E1005">
        <v>825</v>
      </c>
      <c r="F1005">
        <v>70</v>
      </c>
      <c r="G1005" t="s">
        <v>1267</v>
      </c>
      <c r="H1005" s="2">
        <v>42985</v>
      </c>
      <c r="I1005" s="2">
        <v>43018</v>
      </c>
      <c r="J1005" t="s">
        <v>1284</v>
      </c>
      <c r="K1005">
        <v>54862.5</v>
      </c>
      <c r="L1005">
        <v>866.25</v>
      </c>
      <c r="M1005">
        <v>24442</v>
      </c>
    </row>
    <row r="1006" spans="1:13" x14ac:dyDescent="0.25">
      <c r="A1006">
        <v>1003</v>
      </c>
      <c r="B1006" t="s">
        <v>1010</v>
      </c>
      <c r="C1006" t="s">
        <v>1235</v>
      </c>
      <c r="D1006" t="s">
        <v>1240</v>
      </c>
      <c r="E1006">
        <v>416</v>
      </c>
      <c r="F1006">
        <v>51</v>
      </c>
      <c r="G1006" t="s">
        <v>1270</v>
      </c>
      <c r="H1006" s="2">
        <v>42703</v>
      </c>
      <c r="I1006" s="2">
        <v>42730</v>
      </c>
      <c r="J1006" t="s">
        <v>1284</v>
      </c>
      <c r="K1006">
        <v>20155.2</v>
      </c>
      <c r="L1006">
        <v>318.24</v>
      </c>
      <c r="M1006">
        <v>7982</v>
      </c>
    </row>
    <row r="1007" spans="1:13" x14ac:dyDescent="0.25">
      <c r="A1007">
        <v>1004</v>
      </c>
      <c r="B1007" t="s">
        <v>1011</v>
      </c>
      <c r="C1007" t="s">
        <v>1231</v>
      </c>
      <c r="D1007" t="s">
        <v>1213</v>
      </c>
      <c r="E1007">
        <v>302</v>
      </c>
      <c r="F1007">
        <v>204</v>
      </c>
      <c r="G1007" t="s">
        <v>1263</v>
      </c>
      <c r="H1007" s="2">
        <v>42604</v>
      </c>
      <c r="I1007" s="2">
        <v>42622</v>
      </c>
      <c r="J1007" t="s">
        <v>1289</v>
      </c>
      <c r="K1007">
        <v>58527.6</v>
      </c>
      <c r="L1007">
        <v>924.12</v>
      </c>
      <c r="M1007">
        <v>22293</v>
      </c>
    </row>
    <row r="1008" spans="1:13" x14ac:dyDescent="0.25">
      <c r="A1008">
        <v>1005</v>
      </c>
      <c r="B1008" t="s">
        <v>1012</v>
      </c>
      <c r="C1008" t="s">
        <v>1222</v>
      </c>
      <c r="D1008" t="s">
        <v>1213</v>
      </c>
      <c r="E1008">
        <v>837</v>
      </c>
      <c r="F1008">
        <v>968</v>
      </c>
      <c r="G1008" t="s">
        <v>1265</v>
      </c>
      <c r="H1008" s="2">
        <v>42590</v>
      </c>
      <c r="I1008" s="2">
        <v>42601</v>
      </c>
      <c r="J1008" t="s">
        <v>1284</v>
      </c>
      <c r="K1008">
        <v>769705.2</v>
      </c>
      <c r="L1008">
        <v>12153.24</v>
      </c>
      <c r="M1008">
        <v>517610</v>
      </c>
    </row>
    <row r="1009" spans="1:13" x14ac:dyDescent="0.25">
      <c r="A1009">
        <v>1006</v>
      </c>
      <c r="B1009" t="s">
        <v>1013</v>
      </c>
      <c r="C1009" t="s">
        <v>1222</v>
      </c>
      <c r="D1009" t="s">
        <v>1213</v>
      </c>
      <c r="E1009">
        <v>993</v>
      </c>
      <c r="F1009">
        <v>878</v>
      </c>
      <c r="G1009" t="s">
        <v>1265</v>
      </c>
      <c r="H1009" s="2">
        <v>42556</v>
      </c>
      <c r="I1009" s="2">
        <v>42571</v>
      </c>
      <c r="J1009" t="s">
        <v>1289</v>
      </c>
      <c r="K1009">
        <v>828261.3</v>
      </c>
      <c r="L1009">
        <v>13077.81</v>
      </c>
      <c r="M1009">
        <v>418474</v>
      </c>
    </row>
    <row r="1010" spans="1:13" x14ac:dyDescent="0.25">
      <c r="A1010">
        <v>1007</v>
      </c>
      <c r="B1010" t="s">
        <v>1014</v>
      </c>
      <c r="C1010" t="s">
        <v>1231</v>
      </c>
      <c r="D1010" t="s">
        <v>1213</v>
      </c>
      <c r="E1010">
        <v>908</v>
      </c>
      <c r="F1010">
        <v>180</v>
      </c>
      <c r="G1010" t="s">
        <v>1263</v>
      </c>
      <c r="H1010" s="2">
        <v>42897</v>
      </c>
      <c r="I1010" s="2">
        <v>42908</v>
      </c>
      <c r="J1010" t="s">
        <v>1283</v>
      </c>
      <c r="K1010">
        <v>155268</v>
      </c>
      <c r="L1010">
        <v>2451.6</v>
      </c>
      <c r="M1010">
        <v>125348</v>
      </c>
    </row>
    <row r="1011" spans="1:13" x14ac:dyDescent="0.25">
      <c r="A1011">
        <v>1008</v>
      </c>
      <c r="B1011" t="s">
        <v>1015</v>
      </c>
      <c r="C1011" t="s">
        <v>1220</v>
      </c>
      <c r="D1011" t="s">
        <v>1213</v>
      </c>
      <c r="E1011">
        <v>607</v>
      </c>
      <c r="F1011">
        <v>607</v>
      </c>
      <c r="G1011" t="s">
        <v>1260</v>
      </c>
      <c r="H1011" s="2">
        <v>43228</v>
      </c>
      <c r="I1011" s="2">
        <v>43257</v>
      </c>
      <c r="J1011" t="s">
        <v>1284</v>
      </c>
      <c r="K1011">
        <v>350026.55</v>
      </c>
      <c r="L1011">
        <v>5526.7349999999997</v>
      </c>
      <c r="M1011">
        <v>67816</v>
      </c>
    </row>
    <row r="1012" spans="1:13" x14ac:dyDescent="0.25">
      <c r="A1012">
        <v>1009</v>
      </c>
      <c r="B1012" t="s">
        <v>1016</v>
      </c>
      <c r="C1012" t="s">
        <v>1227</v>
      </c>
      <c r="D1012" t="s">
        <v>1213</v>
      </c>
      <c r="E1012">
        <v>895</v>
      </c>
      <c r="F1012">
        <v>71</v>
      </c>
      <c r="G1012" t="s">
        <v>1267</v>
      </c>
      <c r="H1012" s="2">
        <v>42640</v>
      </c>
      <c r="I1012" s="2">
        <v>42667</v>
      </c>
      <c r="J1012" t="s">
        <v>1286</v>
      </c>
      <c r="K1012">
        <v>60367.75</v>
      </c>
      <c r="L1012">
        <v>953.17499999999995</v>
      </c>
      <c r="M1012">
        <v>27386</v>
      </c>
    </row>
    <row r="1013" spans="1:13" x14ac:dyDescent="0.25">
      <c r="A1013">
        <v>1010</v>
      </c>
      <c r="B1013" t="s">
        <v>1017</v>
      </c>
      <c r="C1013" t="s">
        <v>1218</v>
      </c>
      <c r="D1013" t="s">
        <v>1213</v>
      </c>
      <c r="E1013">
        <v>468</v>
      </c>
      <c r="F1013">
        <v>1098</v>
      </c>
      <c r="G1013" t="s">
        <v>1262</v>
      </c>
      <c r="H1013" s="2">
        <v>42404</v>
      </c>
      <c r="I1013" s="2">
        <v>42431</v>
      </c>
      <c r="J1013" t="s">
        <v>1282</v>
      </c>
      <c r="K1013">
        <v>488170.8</v>
      </c>
      <c r="L1013">
        <v>7707.96</v>
      </c>
      <c r="M1013">
        <v>139325</v>
      </c>
    </row>
    <row r="1014" spans="1:13" x14ac:dyDescent="0.25">
      <c r="A1014">
        <v>1011</v>
      </c>
      <c r="B1014" t="s">
        <v>1018</v>
      </c>
      <c r="C1014" t="s">
        <v>1227</v>
      </c>
      <c r="D1014" t="s">
        <v>1213</v>
      </c>
      <c r="E1014">
        <v>199</v>
      </c>
      <c r="F1014">
        <v>62</v>
      </c>
      <c r="G1014" t="s">
        <v>1267</v>
      </c>
      <c r="H1014" s="2">
        <v>42767</v>
      </c>
      <c r="I1014" s="2">
        <v>42788</v>
      </c>
      <c r="J1014" t="s">
        <v>1284</v>
      </c>
      <c r="K1014">
        <v>11721.1</v>
      </c>
      <c r="L1014">
        <v>185.07</v>
      </c>
      <c r="M1014">
        <v>6004</v>
      </c>
    </row>
    <row r="1015" spans="1:13" x14ac:dyDescent="0.25">
      <c r="A1015">
        <v>1012</v>
      </c>
      <c r="B1015" t="s">
        <v>1019</v>
      </c>
      <c r="C1015" t="s">
        <v>1232</v>
      </c>
      <c r="D1015" t="s">
        <v>1213</v>
      </c>
      <c r="E1015">
        <v>797</v>
      </c>
      <c r="F1015">
        <v>49</v>
      </c>
      <c r="G1015" t="s">
        <v>1263</v>
      </c>
      <c r="H1015" s="2">
        <v>43135</v>
      </c>
      <c r="I1015" s="2">
        <v>43170</v>
      </c>
      <c r="J1015" t="s">
        <v>1290</v>
      </c>
      <c r="K1015">
        <v>37100.35</v>
      </c>
      <c r="L1015">
        <v>585.79499999999996</v>
      </c>
      <c r="M1015">
        <v>17765</v>
      </c>
    </row>
    <row r="1016" spans="1:13" x14ac:dyDescent="0.25">
      <c r="A1016">
        <v>1013</v>
      </c>
      <c r="B1016" t="s">
        <v>1020</v>
      </c>
      <c r="C1016" t="s">
        <v>1230</v>
      </c>
      <c r="D1016" t="s">
        <v>1234</v>
      </c>
      <c r="E1016">
        <v>380</v>
      </c>
      <c r="F1016">
        <v>126</v>
      </c>
      <c r="G1016" t="s">
        <v>1272</v>
      </c>
      <c r="H1016" s="2">
        <v>42385</v>
      </c>
      <c r="I1016" s="2">
        <v>42420</v>
      </c>
      <c r="J1016" t="s">
        <v>1290</v>
      </c>
      <c r="K1016">
        <v>45486</v>
      </c>
      <c r="L1016">
        <v>718.19999999999993</v>
      </c>
      <c r="M1016">
        <v>7779</v>
      </c>
    </row>
    <row r="1017" spans="1:13" x14ac:dyDescent="0.25">
      <c r="A1017">
        <v>1014</v>
      </c>
      <c r="B1017" t="s">
        <v>1021</v>
      </c>
      <c r="C1017" t="s">
        <v>1215</v>
      </c>
      <c r="D1017" t="s">
        <v>1213</v>
      </c>
      <c r="E1017">
        <v>954</v>
      </c>
      <c r="F1017">
        <v>920</v>
      </c>
      <c r="G1017" t="s">
        <v>1261</v>
      </c>
      <c r="H1017" s="2">
        <v>42371</v>
      </c>
      <c r="I1017" s="2">
        <v>42403</v>
      </c>
      <c r="J1017" t="s">
        <v>1284</v>
      </c>
      <c r="K1017">
        <v>833796</v>
      </c>
      <c r="L1017">
        <v>13165.199999999999</v>
      </c>
      <c r="M1017">
        <v>561579</v>
      </c>
    </row>
    <row r="1018" spans="1:13" x14ac:dyDescent="0.25">
      <c r="A1018">
        <v>1015</v>
      </c>
      <c r="B1018" t="s">
        <v>1022</v>
      </c>
      <c r="C1018" t="s">
        <v>1223</v>
      </c>
      <c r="D1018" t="s">
        <v>1234</v>
      </c>
      <c r="E1018">
        <v>533</v>
      </c>
      <c r="F1018">
        <v>937</v>
      </c>
      <c r="G1018" t="s">
        <v>1263</v>
      </c>
      <c r="H1018" s="2">
        <v>42529</v>
      </c>
      <c r="I1018" s="2">
        <v>42543</v>
      </c>
      <c r="J1018" t="s">
        <v>1282</v>
      </c>
      <c r="K1018">
        <v>474449.95</v>
      </c>
      <c r="L1018">
        <v>7491.3149999999996</v>
      </c>
      <c r="M1018">
        <v>216703</v>
      </c>
    </row>
    <row r="1019" spans="1:13" x14ac:dyDescent="0.25">
      <c r="A1019">
        <v>1016</v>
      </c>
      <c r="B1019" t="s">
        <v>1023</v>
      </c>
      <c r="C1019" t="s">
        <v>1223</v>
      </c>
      <c r="D1019" t="s">
        <v>1234</v>
      </c>
      <c r="E1019">
        <v>452</v>
      </c>
      <c r="F1019">
        <v>1018</v>
      </c>
      <c r="G1019" t="s">
        <v>1263</v>
      </c>
      <c r="H1019" s="2">
        <v>42607</v>
      </c>
      <c r="I1019" s="2">
        <v>42624</v>
      </c>
      <c r="J1019" t="s">
        <v>1283</v>
      </c>
      <c r="K1019">
        <v>437129.2</v>
      </c>
      <c r="L1019">
        <v>6902.04</v>
      </c>
      <c r="M1019">
        <v>296755</v>
      </c>
    </row>
    <row r="1020" spans="1:13" x14ac:dyDescent="0.25">
      <c r="A1020">
        <v>1017</v>
      </c>
      <c r="B1020" t="s">
        <v>1024</v>
      </c>
      <c r="C1020" t="s">
        <v>1222</v>
      </c>
      <c r="D1020" t="s">
        <v>1213</v>
      </c>
      <c r="E1020">
        <v>505</v>
      </c>
      <c r="F1020">
        <v>928</v>
      </c>
      <c r="G1020" t="s">
        <v>1265</v>
      </c>
      <c r="H1020" s="2">
        <v>43090</v>
      </c>
      <c r="I1020" s="2">
        <v>43115</v>
      </c>
      <c r="J1020" t="s">
        <v>1284</v>
      </c>
      <c r="K1020">
        <v>445208</v>
      </c>
      <c r="L1020">
        <v>7029.5999999999995</v>
      </c>
      <c r="M1020">
        <v>110408</v>
      </c>
    </row>
    <row r="1021" spans="1:13" x14ac:dyDescent="0.25">
      <c r="A1021">
        <v>1018</v>
      </c>
      <c r="B1021" t="s">
        <v>1025</v>
      </c>
      <c r="C1021" t="s">
        <v>1222</v>
      </c>
      <c r="D1021" t="s">
        <v>1213</v>
      </c>
      <c r="E1021">
        <v>577</v>
      </c>
      <c r="F1021">
        <v>1009</v>
      </c>
      <c r="G1021" t="s">
        <v>1265</v>
      </c>
      <c r="H1021" s="2">
        <v>42711</v>
      </c>
      <c r="I1021" s="2">
        <v>42733</v>
      </c>
      <c r="J1021" t="s">
        <v>1282</v>
      </c>
      <c r="K1021">
        <v>553083.35</v>
      </c>
      <c r="L1021">
        <v>8732.8950000000004</v>
      </c>
      <c r="M1021">
        <v>293134</v>
      </c>
    </row>
    <row r="1022" spans="1:13" x14ac:dyDescent="0.25">
      <c r="A1022">
        <v>1019</v>
      </c>
      <c r="B1022" t="s">
        <v>1026</v>
      </c>
      <c r="C1022" t="s">
        <v>1230</v>
      </c>
      <c r="D1022" t="s">
        <v>1234</v>
      </c>
      <c r="E1022">
        <v>457</v>
      </c>
      <c r="F1022">
        <v>136</v>
      </c>
      <c r="G1022" t="s">
        <v>1272</v>
      </c>
      <c r="H1022" s="2">
        <v>42801</v>
      </c>
      <c r="I1022" s="2">
        <v>42819</v>
      </c>
      <c r="J1022" t="s">
        <v>1284</v>
      </c>
      <c r="K1022">
        <v>59044.4</v>
      </c>
      <c r="L1022">
        <v>932.28</v>
      </c>
      <c r="M1022">
        <v>13408</v>
      </c>
    </row>
    <row r="1023" spans="1:13" x14ac:dyDescent="0.25">
      <c r="A1023">
        <v>1020</v>
      </c>
      <c r="B1023" t="s">
        <v>1027</v>
      </c>
      <c r="C1023" t="s">
        <v>1241</v>
      </c>
      <c r="D1023" t="s">
        <v>1234</v>
      </c>
      <c r="E1023">
        <v>834</v>
      </c>
      <c r="F1023">
        <v>127</v>
      </c>
      <c r="G1023" t="s">
        <v>1271</v>
      </c>
      <c r="H1023" s="2">
        <v>43152</v>
      </c>
      <c r="I1023" s="2">
        <v>43163</v>
      </c>
      <c r="J1023" t="s">
        <v>1283</v>
      </c>
      <c r="K1023">
        <v>100622.1</v>
      </c>
      <c r="L1023">
        <v>1588.77</v>
      </c>
      <c r="M1023">
        <v>51578</v>
      </c>
    </row>
    <row r="1024" spans="1:13" x14ac:dyDescent="0.25">
      <c r="A1024">
        <v>1021</v>
      </c>
      <c r="B1024" t="s">
        <v>1028</v>
      </c>
      <c r="C1024" t="s">
        <v>1222</v>
      </c>
      <c r="D1024" t="s">
        <v>1213</v>
      </c>
      <c r="E1024">
        <v>844</v>
      </c>
      <c r="F1024">
        <v>1000</v>
      </c>
      <c r="G1024" t="s">
        <v>1265</v>
      </c>
      <c r="H1024" s="2">
        <v>42724</v>
      </c>
      <c r="I1024" s="2">
        <v>42756</v>
      </c>
      <c r="J1024" t="s">
        <v>1285</v>
      </c>
      <c r="K1024">
        <v>801800</v>
      </c>
      <c r="L1024">
        <v>12660</v>
      </c>
      <c r="M1024">
        <v>515524</v>
      </c>
    </row>
    <row r="1025" spans="1:13" x14ac:dyDescent="0.25">
      <c r="A1025">
        <v>1022</v>
      </c>
      <c r="B1025" t="s">
        <v>1029</v>
      </c>
      <c r="C1025" t="s">
        <v>1223</v>
      </c>
      <c r="D1025" t="s">
        <v>1234</v>
      </c>
      <c r="E1025">
        <v>567</v>
      </c>
      <c r="F1025">
        <v>978</v>
      </c>
      <c r="G1025" t="s">
        <v>1263</v>
      </c>
      <c r="H1025" s="2">
        <v>42817</v>
      </c>
      <c r="I1025" s="2">
        <v>42840</v>
      </c>
      <c r="J1025" t="s">
        <v>1282</v>
      </c>
      <c r="K1025">
        <v>526799.69999999995</v>
      </c>
      <c r="L1025">
        <v>8317.89</v>
      </c>
      <c r="M1025">
        <v>221513</v>
      </c>
    </row>
    <row r="1026" spans="1:13" x14ac:dyDescent="0.25">
      <c r="A1026">
        <v>1023</v>
      </c>
      <c r="B1026" t="s">
        <v>1030</v>
      </c>
      <c r="C1026" t="s">
        <v>1215</v>
      </c>
      <c r="D1026" t="s">
        <v>1213</v>
      </c>
      <c r="E1026">
        <v>392</v>
      </c>
      <c r="F1026">
        <v>900</v>
      </c>
      <c r="G1026" t="s">
        <v>1261</v>
      </c>
      <c r="H1026" s="2">
        <v>43272</v>
      </c>
      <c r="I1026" s="2">
        <v>43284</v>
      </c>
      <c r="J1026" t="s">
        <v>1285</v>
      </c>
      <c r="K1026">
        <v>335160</v>
      </c>
      <c r="L1026">
        <v>5292</v>
      </c>
      <c r="M1026">
        <v>157886</v>
      </c>
    </row>
    <row r="1027" spans="1:13" x14ac:dyDescent="0.25">
      <c r="A1027">
        <v>1024</v>
      </c>
      <c r="B1027" t="s">
        <v>1031</v>
      </c>
      <c r="C1027" t="s">
        <v>1223</v>
      </c>
      <c r="D1027" t="s">
        <v>1234</v>
      </c>
      <c r="E1027">
        <v>849</v>
      </c>
      <c r="F1027">
        <v>934</v>
      </c>
      <c r="G1027" t="s">
        <v>1263</v>
      </c>
      <c r="H1027" s="2">
        <v>43269</v>
      </c>
      <c r="I1027" s="2">
        <v>43298</v>
      </c>
      <c r="J1027" t="s">
        <v>1282</v>
      </c>
      <c r="K1027">
        <v>753317.7</v>
      </c>
      <c r="L1027">
        <v>11894.49</v>
      </c>
      <c r="M1027">
        <v>568343</v>
      </c>
    </row>
    <row r="1028" spans="1:13" x14ac:dyDescent="0.25">
      <c r="A1028">
        <v>1025</v>
      </c>
      <c r="B1028" t="s">
        <v>1032</v>
      </c>
      <c r="C1028" t="s">
        <v>1230</v>
      </c>
      <c r="D1028" t="s">
        <v>1234</v>
      </c>
      <c r="E1028">
        <v>643</v>
      </c>
      <c r="F1028">
        <v>146</v>
      </c>
      <c r="G1028" t="s">
        <v>1272</v>
      </c>
      <c r="H1028" s="2">
        <v>42659</v>
      </c>
      <c r="I1028" s="2">
        <v>42684</v>
      </c>
      <c r="J1028" t="s">
        <v>1282</v>
      </c>
      <c r="K1028">
        <v>89184.1</v>
      </c>
      <c r="L1028">
        <v>1408.1699999999998</v>
      </c>
      <c r="M1028">
        <v>9490</v>
      </c>
    </row>
    <row r="1029" spans="1:13" x14ac:dyDescent="0.25">
      <c r="A1029">
        <v>1026</v>
      </c>
      <c r="B1029" t="s">
        <v>1033</v>
      </c>
      <c r="C1029" t="s">
        <v>1224</v>
      </c>
      <c r="D1029" t="s">
        <v>1213</v>
      </c>
      <c r="E1029">
        <v>989</v>
      </c>
      <c r="F1029">
        <v>1290</v>
      </c>
      <c r="G1029" t="s">
        <v>1266</v>
      </c>
      <c r="H1029" s="2">
        <v>43242</v>
      </c>
      <c r="I1029" s="2">
        <v>43255</v>
      </c>
      <c r="J1029" t="s">
        <v>1286</v>
      </c>
      <c r="K1029">
        <v>1212019.5</v>
      </c>
      <c r="L1029">
        <v>19137.149999999998</v>
      </c>
      <c r="M1029">
        <v>444104</v>
      </c>
    </row>
    <row r="1030" spans="1:13" x14ac:dyDescent="0.25">
      <c r="A1030">
        <v>1027</v>
      </c>
      <c r="B1030" t="s">
        <v>1034</v>
      </c>
      <c r="C1030" t="s">
        <v>1236</v>
      </c>
      <c r="D1030" t="s">
        <v>1234</v>
      </c>
      <c r="E1030">
        <v>639</v>
      </c>
      <c r="F1030">
        <v>96</v>
      </c>
      <c r="G1030" t="s">
        <v>1269</v>
      </c>
      <c r="H1030" s="2">
        <v>42801</v>
      </c>
      <c r="I1030" s="2">
        <v>42825</v>
      </c>
      <c r="J1030" t="s">
        <v>1282</v>
      </c>
      <c r="K1030">
        <v>58276.800000000003</v>
      </c>
      <c r="L1030">
        <v>920.16</v>
      </c>
      <c r="M1030">
        <v>22967</v>
      </c>
    </row>
    <row r="1031" spans="1:13" x14ac:dyDescent="0.25">
      <c r="A1031">
        <v>1028</v>
      </c>
      <c r="B1031" t="s">
        <v>1035</v>
      </c>
      <c r="C1031" t="s">
        <v>1239</v>
      </c>
      <c r="D1031" t="s">
        <v>1234</v>
      </c>
      <c r="E1031">
        <v>532</v>
      </c>
      <c r="F1031">
        <v>269</v>
      </c>
      <c r="G1031" t="s">
        <v>1271</v>
      </c>
      <c r="H1031" s="2">
        <v>42650</v>
      </c>
      <c r="I1031" s="2">
        <v>42661</v>
      </c>
      <c r="J1031" t="s">
        <v>1282</v>
      </c>
      <c r="K1031">
        <v>135952.6</v>
      </c>
      <c r="L1031">
        <v>2146.62</v>
      </c>
      <c r="M1031">
        <v>24582</v>
      </c>
    </row>
    <row r="1032" spans="1:13" x14ac:dyDescent="0.25">
      <c r="A1032">
        <v>1029</v>
      </c>
      <c r="B1032" t="s">
        <v>1036</v>
      </c>
      <c r="C1032" t="s">
        <v>1237</v>
      </c>
      <c r="D1032" t="s">
        <v>1240</v>
      </c>
      <c r="E1032">
        <v>97</v>
      </c>
      <c r="F1032">
        <v>38</v>
      </c>
      <c r="G1032" t="s">
        <v>1271</v>
      </c>
      <c r="H1032" s="2">
        <v>42730</v>
      </c>
      <c r="I1032" s="2">
        <v>42757</v>
      </c>
      <c r="J1032" t="s">
        <v>1284</v>
      </c>
      <c r="K1032">
        <v>3501.7</v>
      </c>
      <c r="L1032">
        <v>55.29</v>
      </c>
      <c r="M1032">
        <v>292</v>
      </c>
    </row>
    <row r="1033" spans="1:13" x14ac:dyDescent="0.25">
      <c r="A1033">
        <v>1030</v>
      </c>
      <c r="B1033" t="s">
        <v>1037</v>
      </c>
      <c r="C1033" t="s">
        <v>1231</v>
      </c>
      <c r="D1033" t="s">
        <v>1213</v>
      </c>
      <c r="E1033">
        <v>294</v>
      </c>
      <c r="F1033">
        <v>205</v>
      </c>
      <c r="G1033" t="s">
        <v>1263</v>
      </c>
      <c r="H1033" s="2">
        <v>43196</v>
      </c>
      <c r="I1033" s="2">
        <v>43216</v>
      </c>
      <c r="J1033" t="s">
        <v>1284</v>
      </c>
      <c r="K1033">
        <v>57256.5</v>
      </c>
      <c r="L1033">
        <v>904.05</v>
      </c>
      <c r="M1033">
        <v>28873</v>
      </c>
    </row>
    <row r="1034" spans="1:13" x14ac:dyDescent="0.25">
      <c r="A1034">
        <v>1031</v>
      </c>
      <c r="B1034" t="s">
        <v>1038</v>
      </c>
      <c r="C1034" t="s">
        <v>1226</v>
      </c>
      <c r="D1034" t="s">
        <v>1234</v>
      </c>
      <c r="E1034">
        <v>531</v>
      </c>
      <c r="F1034">
        <v>53</v>
      </c>
      <c r="G1034" t="s">
        <v>1266</v>
      </c>
      <c r="H1034" s="2">
        <v>43122</v>
      </c>
      <c r="I1034" s="2">
        <v>43141</v>
      </c>
      <c r="J1034" t="s">
        <v>1283</v>
      </c>
      <c r="K1034">
        <v>26735.85</v>
      </c>
      <c r="L1034">
        <v>422.14499999999998</v>
      </c>
      <c r="M1034">
        <v>10956</v>
      </c>
    </row>
    <row r="1035" spans="1:13" x14ac:dyDescent="0.25">
      <c r="A1035">
        <v>1032</v>
      </c>
      <c r="B1035" t="s">
        <v>1039</v>
      </c>
      <c r="C1035" t="s">
        <v>1220</v>
      </c>
      <c r="D1035" t="s">
        <v>1213</v>
      </c>
      <c r="E1035">
        <v>642</v>
      </c>
      <c r="F1035">
        <v>638</v>
      </c>
      <c r="G1035" t="s">
        <v>1260</v>
      </c>
      <c r="H1035" s="2">
        <v>42473</v>
      </c>
      <c r="I1035" s="2">
        <v>42508</v>
      </c>
      <c r="J1035" t="s">
        <v>1286</v>
      </c>
      <c r="K1035">
        <v>389116.2</v>
      </c>
      <c r="L1035">
        <v>6143.94</v>
      </c>
      <c r="M1035">
        <v>344643</v>
      </c>
    </row>
    <row r="1036" spans="1:13" x14ac:dyDescent="0.25">
      <c r="A1036">
        <v>1033</v>
      </c>
      <c r="B1036" t="s">
        <v>1040</v>
      </c>
      <c r="C1036" t="s">
        <v>1228</v>
      </c>
      <c r="D1036" t="s">
        <v>1213</v>
      </c>
      <c r="E1036">
        <v>96</v>
      </c>
      <c r="F1036">
        <v>129</v>
      </c>
      <c r="G1036" t="s">
        <v>1263</v>
      </c>
      <c r="H1036" s="2">
        <v>43051</v>
      </c>
      <c r="I1036" s="2">
        <v>43072</v>
      </c>
      <c r="J1036" t="s">
        <v>1286</v>
      </c>
      <c r="K1036">
        <v>11764.8</v>
      </c>
      <c r="L1036">
        <v>185.76</v>
      </c>
      <c r="M1036">
        <v>9443</v>
      </c>
    </row>
    <row r="1037" spans="1:13" x14ac:dyDescent="0.25">
      <c r="A1037">
        <v>1034</v>
      </c>
      <c r="B1037" t="s">
        <v>1041</v>
      </c>
      <c r="C1037" t="s">
        <v>1222</v>
      </c>
      <c r="D1037" t="s">
        <v>1213</v>
      </c>
      <c r="E1037">
        <v>797</v>
      </c>
      <c r="F1037">
        <v>898</v>
      </c>
      <c r="G1037" t="s">
        <v>1265</v>
      </c>
      <c r="H1037" s="2">
        <v>42617</v>
      </c>
      <c r="I1037" s="2">
        <v>42635</v>
      </c>
      <c r="J1037" t="s">
        <v>1282</v>
      </c>
      <c r="K1037">
        <v>679920.7</v>
      </c>
      <c r="L1037">
        <v>10735.59</v>
      </c>
      <c r="M1037">
        <v>288309</v>
      </c>
    </row>
    <row r="1038" spans="1:13" x14ac:dyDescent="0.25">
      <c r="A1038">
        <v>1035</v>
      </c>
      <c r="B1038" t="s">
        <v>1042</v>
      </c>
      <c r="C1038" t="s">
        <v>1225</v>
      </c>
      <c r="D1038" t="s">
        <v>1213</v>
      </c>
      <c r="E1038">
        <v>657</v>
      </c>
      <c r="F1038">
        <v>221</v>
      </c>
      <c r="G1038" t="s">
        <v>1266</v>
      </c>
      <c r="H1038" s="2">
        <v>43110</v>
      </c>
      <c r="I1038" s="2">
        <v>43145</v>
      </c>
      <c r="J1038" t="s">
        <v>1284</v>
      </c>
      <c r="K1038">
        <v>137937.15</v>
      </c>
      <c r="L1038">
        <v>2177.9549999999999</v>
      </c>
      <c r="M1038">
        <v>92104</v>
      </c>
    </row>
    <row r="1039" spans="1:13" x14ac:dyDescent="0.25">
      <c r="A1039">
        <v>1036</v>
      </c>
      <c r="B1039" t="s">
        <v>1043</v>
      </c>
      <c r="C1039" t="s">
        <v>1218</v>
      </c>
      <c r="D1039" t="s">
        <v>1213</v>
      </c>
      <c r="E1039">
        <v>777</v>
      </c>
      <c r="F1039">
        <v>1083</v>
      </c>
      <c r="G1039" t="s">
        <v>1262</v>
      </c>
      <c r="H1039" s="2">
        <v>42649</v>
      </c>
      <c r="I1039" s="2">
        <v>42675</v>
      </c>
      <c r="J1039" t="s">
        <v>1282</v>
      </c>
      <c r="K1039">
        <v>799416.45</v>
      </c>
      <c r="L1039">
        <v>12622.365</v>
      </c>
      <c r="M1039">
        <v>361944</v>
      </c>
    </row>
    <row r="1040" spans="1:13" x14ac:dyDescent="0.25">
      <c r="A1040">
        <v>1037</v>
      </c>
      <c r="B1040" t="s">
        <v>1044</v>
      </c>
      <c r="C1040" t="s">
        <v>1221</v>
      </c>
      <c r="D1040" t="s">
        <v>1234</v>
      </c>
      <c r="E1040">
        <v>733</v>
      </c>
      <c r="F1040">
        <v>302</v>
      </c>
      <c r="G1040" t="s">
        <v>1264</v>
      </c>
      <c r="H1040" s="2">
        <v>42520</v>
      </c>
      <c r="I1040" s="2">
        <v>42555</v>
      </c>
      <c r="J1040" t="s">
        <v>1290</v>
      </c>
      <c r="K1040">
        <v>210297.7</v>
      </c>
      <c r="L1040">
        <v>3320.49</v>
      </c>
      <c r="M1040">
        <v>112925</v>
      </c>
    </row>
    <row r="1041" spans="1:13" x14ac:dyDescent="0.25">
      <c r="A1041">
        <v>1038</v>
      </c>
      <c r="B1041" t="s">
        <v>1045</v>
      </c>
      <c r="C1041" t="s">
        <v>1215</v>
      </c>
      <c r="D1041" t="s">
        <v>1213</v>
      </c>
      <c r="E1041">
        <v>794</v>
      </c>
      <c r="F1041">
        <v>926</v>
      </c>
      <c r="G1041" t="s">
        <v>1261</v>
      </c>
      <c r="H1041" s="2">
        <v>42880</v>
      </c>
      <c r="I1041" s="2">
        <v>42893</v>
      </c>
      <c r="J1041" t="s">
        <v>1288</v>
      </c>
      <c r="K1041">
        <v>698481.8</v>
      </c>
      <c r="L1041">
        <v>11028.66</v>
      </c>
      <c r="M1041">
        <v>92272</v>
      </c>
    </row>
    <row r="1042" spans="1:13" x14ac:dyDescent="0.25">
      <c r="A1042">
        <v>1039</v>
      </c>
      <c r="B1042" t="s">
        <v>1046</v>
      </c>
      <c r="C1042" t="s">
        <v>1218</v>
      </c>
      <c r="D1042" t="s">
        <v>1213</v>
      </c>
      <c r="E1042">
        <v>497</v>
      </c>
      <c r="F1042">
        <v>1069</v>
      </c>
      <c r="G1042" t="s">
        <v>1262</v>
      </c>
      <c r="H1042" s="2">
        <v>42743</v>
      </c>
      <c r="I1042" s="2">
        <v>42772</v>
      </c>
      <c r="J1042" t="s">
        <v>1285</v>
      </c>
      <c r="K1042">
        <v>504728.35</v>
      </c>
      <c r="L1042">
        <v>7969.3949999999995</v>
      </c>
      <c r="M1042">
        <v>138744</v>
      </c>
    </row>
    <row r="1043" spans="1:13" x14ac:dyDescent="0.25">
      <c r="A1043">
        <v>1040</v>
      </c>
      <c r="B1043" t="s">
        <v>1047</v>
      </c>
      <c r="C1043" t="s">
        <v>1232</v>
      </c>
      <c r="D1043" t="s">
        <v>1213</v>
      </c>
      <c r="E1043">
        <v>101</v>
      </c>
      <c r="F1043">
        <v>55</v>
      </c>
      <c r="G1043" t="s">
        <v>1263</v>
      </c>
      <c r="H1043" s="2">
        <v>42409</v>
      </c>
      <c r="I1043" s="2">
        <v>42435</v>
      </c>
      <c r="J1043" t="s">
        <v>1283</v>
      </c>
      <c r="K1043">
        <v>5277.25</v>
      </c>
      <c r="L1043">
        <v>83.325000000000003</v>
      </c>
      <c r="M1043">
        <v>4459</v>
      </c>
    </row>
    <row r="1044" spans="1:13" x14ac:dyDescent="0.25">
      <c r="A1044">
        <v>1041</v>
      </c>
      <c r="B1044" t="s">
        <v>1048</v>
      </c>
      <c r="C1044" t="s">
        <v>1221</v>
      </c>
      <c r="D1044" t="s">
        <v>1234</v>
      </c>
      <c r="E1044">
        <v>381</v>
      </c>
      <c r="F1044">
        <v>281</v>
      </c>
      <c r="G1044" t="s">
        <v>1264</v>
      </c>
      <c r="H1044" s="2">
        <v>42775</v>
      </c>
      <c r="I1044" s="2">
        <v>42809</v>
      </c>
      <c r="J1044" t="s">
        <v>1282</v>
      </c>
      <c r="K1044">
        <v>101707.95</v>
      </c>
      <c r="L1044">
        <v>1605.915</v>
      </c>
      <c r="M1044">
        <v>49680</v>
      </c>
    </row>
    <row r="1045" spans="1:13" x14ac:dyDescent="0.25">
      <c r="A1045">
        <v>1042</v>
      </c>
      <c r="B1045" t="s">
        <v>1049</v>
      </c>
      <c r="C1045" t="s">
        <v>1222</v>
      </c>
      <c r="D1045" t="s">
        <v>1213</v>
      </c>
      <c r="E1045">
        <v>683</v>
      </c>
      <c r="F1045">
        <v>1025</v>
      </c>
      <c r="G1045" t="s">
        <v>1265</v>
      </c>
      <c r="H1045" s="2">
        <v>42502</v>
      </c>
      <c r="I1045" s="2">
        <v>42515</v>
      </c>
      <c r="J1045" t="s">
        <v>1289</v>
      </c>
      <c r="K1045">
        <v>665071.25</v>
      </c>
      <c r="L1045">
        <v>10501.125</v>
      </c>
      <c r="M1045">
        <v>294847</v>
      </c>
    </row>
    <row r="1046" spans="1:13" x14ac:dyDescent="0.25">
      <c r="A1046">
        <v>1043</v>
      </c>
      <c r="B1046" t="s">
        <v>1050</v>
      </c>
      <c r="C1046" t="s">
        <v>1218</v>
      </c>
      <c r="D1046" t="s">
        <v>1213</v>
      </c>
      <c r="E1046">
        <v>999</v>
      </c>
      <c r="F1046">
        <v>973</v>
      </c>
      <c r="G1046" t="s">
        <v>1262</v>
      </c>
      <c r="H1046" s="2">
        <v>43167</v>
      </c>
      <c r="I1046" s="2">
        <v>43181</v>
      </c>
      <c r="J1046" t="s">
        <v>1289</v>
      </c>
      <c r="K1046">
        <v>923425.65</v>
      </c>
      <c r="L1046">
        <v>14580.404999999999</v>
      </c>
      <c r="M1046">
        <v>769205</v>
      </c>
    </row>
    <row r="1047" spans="1:13" x14ac:dyDescent="0.25">
      <c r="A1047">
        <v>1044</v>
      </c>
      <c r="B1047" t="s">
        <v>1051</v>
      </c>
      <c r="C1047" t="s">
        <v>1236</v>
      </c>
      <c r="D1047" t="s">
        <v>1234</v>
      </c>
      <c r="E1047">
        <v>934</v>
      </c>
      <c r="F1047">
        <v>88</v>
      </c>
      <c r="G1047" t="s">
        <v>1269</v>
      </c>
      <c r="H1047" s="2">
        <v>42478</v>
      </c>
      <c r="I1047" s="2">
        <v>42488</v>
      </c>
      <c r="J1047" t="s">
        <v>1284</v>
      </c>
      <c r="K1047">
        <v>78082.399999999994</v>
      </c>
      <c r="L1047">
        <v>1232.8799999999999</v>
      </c>
      <c r="M1047">
        <v>66688</v>
      </c>
    </row>
    <row r="1048" spans="1:13" x14ac:dyDescent="0.25">
      <c r="A1048">
        <v>1045</v>
      </c>
      <c r="B1048" t="s">
        <v>1052</v>
      </c>
      <c r="C1048" t="s">
        <v>1224</v>
      </c>
      <c r="D1048" t="s">
        <v>1213</v>
      </c>
      <c r="E1048">
        <v>133</v>
      </c>
      <c r="F1048">
        <v>1251</v>
      </c>
      <c r="G1048" t="s">
        <v>1266</v>
      </c>
      <c r="H1048" s="2">
        <v>42372</v>
      </c>
      <c r="I1048" s="2">
        <v>42401</v>
      </c>
      <c r="J1048" t="s">
        <v>1282</v>
      </c>
      <c r="K1048">
        <v>158063.85</v>
      </c>
      <c r="L1048">
        <v>2495.7449999999999</v>
      </c>
      <c r="M1048">
        <v>93344</v>
      </c>
    </row>
    <row r="1049" spans="1:13" x14ac:dyDescent="0.25">
      <c r="A1049">
        <v>1046</v>
      </c>
      <c r="B1049" t="s">
        <v>1053</v>
      </c>
      <c r="C1049" t="s">
        <v>1224</v>
      </c>
      <c r="D1049" t="s">
        <v>1213</v>
      </c>
      <c r="E1049">
        <v>85</v>
      </c>
      <c r="F1049">
        <v>1286</v>
      </c>
      <c r="G1049" t="s">
        <v>1266</v>
      </c>
      <c r="H1049" s="2">
        <v>42535</v>
      </c>
      <c r="I1049" s="2">
        <v>42549</v>
      </c>
      <c r="J1049" t="s">
        <v>1284</v>
      </c>
      <c r="K1049">
        <v>103844.5</v>
      </c>
      <c r="L1049">
        <v>1639.6499999999999</v>
      </c>
      <c r="M1049">
        <v>31872</v>
      </c>
    </row>
    <row r="1050" spans="1:13" x14ac:dyDescent="0.25">
      <c r="A1050">
        <v>1047</v>
      </c>
      <c r="B1050" t="s">
        <v>1054</v>
      </c>
      <c r="C1050" t="s">
        <v>1223</v>
      </c>
      <c r="D1050" t="s">
        <v>1234</v>
      </c>
      <c r="E1050">
        <v>690</v>
      </c>
      <c r="F1050">
        <v>932</v>
      </c>
      <c r="G1050" t="s">
        <v>1263</v>
      </c>
      <c r="H1050" s="2">
        <v>42990</v>
      </c>
      <c r="I1050" s="2">
        <v>43000</v>
      </c>
      <c r="J1050" t="s">
        <v>1282</v>
      </c>
      <c r="K1050">
        <v>610926</v>
      </c>
      <c r="L1050">
        <v>9646.1999999999989</v>
      </c>
      <c r="M1050">
        <v>590022</v>
      </c>
    </row>
    <row r="1051" spans="1:13" x14ac:dyDescent="0.25">
      <c r="A1051">
        <v>1048</v>
      </c>
      <c r="B1051" t="s">
        <v>1055</v>
      </c>
      <c r="C1051" t="s">
        <v>1224</v>
      </c>
      <c r="D1051" t="s">
        <v>1213</v>
      </c>
      <c r="E1051">
        <v>378</v>
      </c>
      <c r="F1051">
        <v>1155</v>
      </c>
      <c r="G1051" t="s">
        <v>1266</v>
      </c>
      <c r="H1051" s="2">
        <v>42990</v>
      </c>
      <c r="I1051" s="2">
        <v>43010</v>
      </c>
      <c r="J1051" t="s">
        <v>1283</v>
      </c>
      <c r="K1051">
        <v>414760.5</v>
      </c>
      <c r="L1051">
        <v>6548.8499999999995</v>
      </c>
      <c r="M1051">
        <v>75015</v>
      </c>
    </row>
    <row r="1052" spans="1:13" x14ac:dyDescent="0.25">
      <c r="A1052">
        <v>1049</v>
      </c>
      <c r="B1052" t="s">
        <v>1056</v>
      </c>
      <c r="C1052" t="s">
        <v>1218</v>
      </c>
      <c r="D1052" t="s">
        <v>1213</v>
      </c>
      <c r="E1052">
        <v>180</v>
      </c>
      <c r="F1052">
        <v>1032</v>
      </c>
      <c r="G1052" t="s">
        <v>1262</v>
      </c>
      <c r="H1052" s="2">
        <v>42942</v>
      </c>
      <c r="I1052" s="2">
        <v>42971</v>
      </c>
      <c r="J1052" t="s">
        <v>1283</v>
      </c>
      <c r="K1052">
        <v>176472</v>
      </c>
      <c r="L1052">
        <v>2786.4</v>
      </c>
      <c r="M1052">
        <v>128870</v>
      </c>
    </row>
    <row r="1053" spans="1:13" x14ac:dyDescent="0.25">
      <c r="A1053">
        <v>1050</v>
      </c>
      <c r="B1053" t="s">
        <v>1057</v>
      </c>
      <c r="C1053" t="s">
        <v>1241</v>
      </c>
      <c r="D1053" t="s">
        <v>1234</v>
      </c>
      <c r="E1053">
        <v>534</v>
      </c>
      <c r="F1053">
        <v>122</v>
      </c>
      <c r="G1053" t="s">
        <v>1271</v>
      </c>
      <c r="H1053" s="2">
        <v>42915</v>
      </c>
      <c r="I1053" s="2">
        <v>42936</v>
      </c>
      <c r="J1053" t="s">
        <v>1286</v>
      </c>
      <c r="K1053">
        <v>61890.6</v>
      </c>
      <c r="L1053">
        <v>977.21999999999991</v>
      </c>
      <c r="M1053">
        <v>16853</v>
      </c>
    </row>
    <row r="1054" spans="1:13" x14ac:dyDescent="0.25">
      <c r="A1054">
        <v>1051</v>
      </c>
      <c r="B1054" t="s">
        <v>1058</v>
      </c>
      <c r="C1054" t="s">
        <v>1238</v>
      </c>
      <c r="D1054" t="s">
        <v>1240</v>
      </c>
      <c r="E1054">
        <v>218</v>
      </c>
      <c r="F1054">
        <v>14</v>
      </c>
      <c r="G1054" t="s">
        <v>1270</v>
      </c>
      <c r="H1054" s="2">
        <v>42680</v>
      </c>
      <c r="I1054" s="2">
        <v>42694</v>
      </c>
      <c r="J1054" t="s">
        <v>1290</v>
      </c>
      <c r="K1054">
        <v>2899.4</v>
      </c>
      <c r="L1054">
        <v>45.78</v>
      </c>
      <c r="M1054">
        <v>1164</v>
      </c>
    </row>
    <row r="1055" spans="1:13" x14ac:dyDescent="0.25">
      <c r="A1055">
        <v>1052</v>
      </c>
      <c r="B1055" t="s">
        <v>1059</v>
      </c>
      <c r="C1055" t="s">
        <v>1222</v>
      </c>
      <c r="D1055" t="s">
        <v>1213</v>
      </c>
      <c r="E1055">
        <v>583</v>
      </c>
      <c r="F1055">
        <v>890</v>
      </c>
      <c r="G1055" t="s">
        <v>1265</v>
      </c>
      <c r="H1055" s="2">
        <v>42370</v>
      </c>
      <c r="I1055" s="2">
        <v>42389</v>
      </c>
      <c r="J1055" t="s">
        <v>1284</v>
      </c>
      <c r="K1055">
        <v>492926.5</v>
      </c>
      <c r="L1055">
        <v>7783.0499999999993</v>
      </c>
      <c r="M1055">
        <v>64384</v>
      </c>
    </row>
    <row r="1056" spans="1:13" x14ac:dyDescent="0.25">
      <c r="A1056">
        <v>1053</v>
      </c>
      <c r="B1056" t="s">
        <v>1060</v>
      </c>
      <c r="C1056" t="s">
        <v>1235</v>
      </c>
      <c r="D1056" t="s">
        <v>1240</v>
      </c>
      <c r="E1056">
        <v>656</v>
      </c>
      <c r="F1056">
        <v>50</v>
      </c>
      <c r="G1056" t="s">
        <v>1270</v>
      </c>
      <c r="H1056" s="2">
        <v>43219</v>
      </c>
      <c r="I1056" s="2">
        <v>43240</v>
      </c>
      <c r="J1056" t="s">
        <v>1284</v>
      </c>
      <c r="K1056">
        <v>31160</v>
      </c>
      <c r="L1056">
        <v>492</v>
      </c>
      <c r="M1056">
        <v>18263</v>
      </c>
    </row>
    <row r="1057" spans="1:13" x14ac:dyDescent="0.25">
      <c r="A1057">
        <v>1054</v>
      </c>
      <c r="B1057" t="s">
        <v>1061</v>
      </c>
      <c r="C1057" t="s">
        <v>1239</v>
      </c>
      <c r="D1057" t="s">
        <v>1234</v>
      </c>
      <c r="E1057">
        <v>906</v>
      </c>
      <c r="F1057">
        <v>262</v>
      </c>
      <c r="G1057" t="s">
        <v>1271</v>
      </c>
      <c r="H1057" s="2">
        <v>42662</v>
      </c>
      <c r="I1057" s="2">
        <v>42678</v>
      </c>
      <c r="J1057" t="s">
        <v>1282</v>
      </c>
      <c r="K1057">
        <v>225503.4</v>
      </c>
      <c r="L1057">
        <v>3560.58</v>
      </c>
      <c r="M1057">
        <v>2986</v>
      </c>
    </row>
    <row r="1058" spans="1:13" x14ac:dyDescent="0.25">
      <c r="A1058">
        <v>1055</v>
      </c>
      <c r="B1058" t="s">
        <v>1062</v>
      </c>
      <c r="C1058" t="s">
        <v>1231</v>
      </c>
      <c r="D1058" t="s">
        <v>1213</v>
      </c>
      <c r="E1058">
        <v>758</v>
      </c>
      <c r="F1058">
        <v>180</v>
      </c>
      <c r="G1058" t="s">
        <v>1263</v>
      </c>
      <c r="H1058" s="2">
        <v>42891</v>
      </c>
      <c r="I1058" s="2">
        <v>42913</v>
      </c>
      <c r="J1058" t="s">
        <v>1282</v>
      </c>
      <c r="K1058">
        <v>129618</v>
      </c>
      <c r="L1058">
        <v>2046.6</v>
      </c>
      <c r="M1058">
        <v>123787</v>
      </c>
    </row>
    <row r="1059" spans="1:13" x14ac:dyDescent="0.25">
      <c r="A1059">
        <v>1056</v>
      </c>
      <c r="B1059" t="s">
        <v>1063</v>
      </c>
      <c r="C1059" t="s">
        <v>1230</v>
      </c>
      <c r="D1059" t="s">
        <v>1234</v>
      </c>
      <c r="E1059">
        <v>304</v>
      </c>
      <c r="F1059">
        <v>127</v>
      </c>
      <c r="G1059" t="s">
        <v>1272</v>
      </c>
      <c r="H1059" s="2">
        <v>42608</v>
      </c>
      <c r="I1059" s="2">
        <v>42626</v>
      </c>
      <c r="J1059" t="s">
        <v>1284</v>
      </c>
      <c r="K1059">
        <v>36677.599999999999</v>
      </c>
      <c r="L1059">
        <v>579.12</v>
      </c>
      <c r="M1059">
        <v>34104</v>
      </c>
    </row>
    <row r="1060" spans="1:13" x14ac:dyDescent="0.25">
      <c r="A1060">
        <v>1057</v>
      </c>
      <c r="B1060" t="s">
        <v>1064</v>
      </c>
      <c r="C1060" t="s">
        <v>1218</v>
      </c>
      <c r="D1060" t="s">
        <v>1213</v>
      </c>
      <c r="E1060">
        <v>508</v>
      </c>
      <c r="F1060">
        <v>923</v>
      </c>
      <c r="G1060" t="s">
        <v>1262</v>
      </c>
      <c r="H1060" s="2">
        <v>42647</v>
      </c>
      <c r="I1060" s="2">
        <v>42677</v>
      </c>
      <c r="J1060" t="s">
        <v>1282</v>
      </c>
      <c r="K1060">
        <v>445439.8</v>
      </c>
      <c r="L1060">
        <v>7033.2599999999993</v>
      </c>
      <c r="M1060">
        <v>216395</v>
      </c>
    </row>
    <row r="1061" spans="1:13" x14ac:dyDescent="0.25">
      <c r="A1061">
        <v>1058</v>
      </c>
      <c r="B1061" t="s">
        <v>1065</v>
      </c>
      <c r="C1061" t="s">
        <v>1227</v>
      </c>
      <c r="D1061" t="s">
        <v>1213</v>
      </c>
      <c r="E1061">
        <v>907</v>
      </c>
      <c r="F1061">
        <v>71</v>
      </c>
      <c r="G1061" t="s">
        <v>1267</v>
      </c>
      <c r="H1061" s="2">
        <v>42537</v>
      </c>
      <c r="I1061" s="2">
        <v>42569</v>
      </c>
      <c r="J1061" t="s">
        <v>1285</v>
      </c>
      <c r="K1061">
        <v>61177.15</v>
      </c>
      <c r="L1061">
        <v>965.95499999999993</v>
      </c>
      <c r="M1061">
        <v>35245</v>
      </c>
    </row>
    <row r="1062" spans="1:13" x14ac:dyDescent="0.25">
      <c r="A1062">
        <v>1059</v>
      </c>
      <c r="B1062" t="s">
        <v>1066</v>
      </c>
      <c r="C1062" t="s">
        <v>1218</v>
      </c>
      <c r="D1062" t="s">
        <v>1213</v>
      </c>
      <c r="E1062">
        <v>992</v>
      </c>
      <c r="F1062">
        <v>1091</v>
      </c>
      <c r="G1062" t="s">
        <v>1262</v>
      </c>
      <c r="H1062" s="2">
        <v>42683</v>
      </c>
      <c r="I1062" s="2">
        <v>42714</v>
      </c>
      <c r="J1062" t="s">
        <v>1286</v>
      </c>
      <c r="K1062">
        <v>1028158.4</v>
      </c>
      <c r="L1062">
        <v>16234.08</v>
      </c>
      <c r="M1062">
        <v>1008045</v>
      </c>
    </row>
    <row r="1063" spans="1:13" x14ac:dyDescent="0.25">
      <c r="A1063">
        <v>1060</v>
      </c>
      <c r="B1063" t="s">
        <v>1067</v>
      </c>
      <c r="C1063" t="s">
        <v>1231</v>
      </c>
      <c r="D1063" t="s">
        <v>1213</v>
      </c>
      <c r="E1063">
        <v>557</v>
      </c>
      <c r="F1063">
        <v>195</v>
      </c>
      <c r="G1063" t="s">
        <v>1263</v>
      </c>
      <c r="H1063" s="2">
        <v>42718</v>
      </c>
      <c r="I1063" s="2">
        <v>42733</v>
      </c>
      <c r="J1063" t="s">
        <v>1285</v>
      </c>
      <c r="K1063">
        <v>103184.25</v>
      </c>
      <c r="L1063">
        <v>1629.2249999999999</v>
      </c>
      <c r="M1063">
        <v>87577</v>
      </c>
    </row>
    <row r="1064" spans="1:13" x14ac:dyDescent="0.25">
      <c r="A1064">
        <v>1061</v>
      </c>
      <c r="B1064" t="s">
        <v>1068</v>
      </c>
      <c r="C1064" t="s">
        <v>1242</v>
      </c>
      <c r="D1064" t="s">
        <v>1240</v>
      </c>
      <c r="E1064">
        <v>768</v>
      </c>
      <c r="F1064">
        <v>62</v>
      </c>
      <c r="G1064" t="s">
        <v>1271</v>
      </c>
      <c r="H1064" s="2">
        <v>42379</v>
      </c>
      <c r="I1064" s="2">
        <v>42398</v>
      </c>
      <c r="J1064" t="s">
        <v>1284</v>
      </c>
      <c r="K1064">
        <v>45235.199999999997</v>
      </c>
      <c r="L1064">
        <v>714.24</v>
      </c>
      <c r="M1064">
        <v>28965</v>
      </c>
    </row>
    <row r="1065" spans="1:13" x14ac:dyDescent="0.25">
      <c r="A1065">
        <v>1062</v>
      </c>
      <c r="B1065" t="s">
        <v>1069</v>
      </c>
      <c r="C1065" t="s">
        <v>1215</v>
      </c>
      <c r="D1065" t="s">
        <v>1213</v>
      </c>
      <c r="E1065">
        <v>433</v>
      </c>
      <c r="F1065">
        <v>1000</v>
      </c>
      <c r="G1065" t="s">
        <v>1261</v>
      </c>
      <c r="H1065" s="2">
        <v>42952</v>
      </c>
      <c r="I1065" s="2">
        <v>42978</v>
      </c>
      <c r="J1065" t="s">
        <v>1286</v>
      </c>
      <c r="K1065">
        <v>411350</v>
      </c>
      <c r="L1065">
        <v>6495</v>
      </c>
      <c r="M1065">
        <v>357015</v>
      </c>
    </row>
    <row r="1066" spans="1:13" x14ac:dyDescent="0.25">
      <c r="A1066">
        <v>1063</v>
      </c>
      <c r="B1066" t="s">
        <v>1070</v>
      </c>
      <c r="C1066" t="s">
        <v>1221</v>
      </c>
      <c r="D1066" t="s">
        <v>1234</v>
      </c>
      <c r="E1066">
        <v>190</v>
      </c>
      <c r="F1066">
        <v>272</v>
      </c>
      <c r="G1066" t="s">
        <v>1264</v>
      </c>
      <c r="H1066" s="2">
        <v>43142</v>
      </c>
      <c r="I1066" s="2">
        <v>43169</v>
      </c>
      <c r="J1066" t="s">
        <v>1283</v>
      </c>
      <c r="K1066">
        <v>49096</v>
      </c>
      <c r="L1066">
        <v>775.19999999999993</v>
      </c>
      <c r="M1066">
        <v>11392</v>
      </c>
    </row>
    <row r="1067" spans="1:13" x14ac:dyDescent="0.25">
      <c r="A1067">
        <v>1064</v>
      </c>
      <c r="B1067" t="s">
        <v>1071</v>
      </c>
      <c r="C1067" t="s">
        <v>1229</v>
      </c>
      <c r="D1067" t="s">
        <v>1234</v>
      </c>
      <c r="E1067">
        <v>465</v>
      </c>
      <c r="F1067">
        <v>1251</v>
      </c>
      <c r="G1067" t="s">
        <v>1272</v>
      </c>
      <c r="H1067" s="2">
        <v>42649</v>
      </c>
      <c r="I1067" s="2">
        <v>42659</v>
      </c>
      <c r="J1067" t="s">
        <v>1289</v>
      </c>
      <c r="K1067">
        <v>552629.25</v>
      </c>
      <c r="L1067">
        <v>8725.7250000000004</v>
      </c>
      <c r="M1067">
        <v>7501</v>
      </c>
    </row>
    <row r="1068" spans="1:13" x14ac:dyDescent="0.25">
      <c r="A1068">
        <v>1065</v>
      </c>
      <c r="B1068" t="s">
        <v>1072</v>
      </c>
      <c r="C1068" t="s">
        <v>1225</v>
      </c>
      <c r="D1068" t="s">
        <v>1213</v>
      </c>
      <c r="E1068">
        <v>502</v>
      </c>
      <c r="F1068">
        <v>180</v>
      </c>
      <c r="G1068" t="s">
        <v>1266</v>
      </c>
      <c r="H1068" s="2">
        <v>42734</v>
      </c>
      <c r="I1068" s="2">
        <v>42761</v>
      </c>
      <c r="J1068" t="s">
        <v>1286</v>
      </c>
      <c r="K1068">
        <v>85842</v>
      </c>
      <c r="L1068">
        <v>1355.3999999999999</v>
      </c>
      <c r="M1068">
        <v>2328</v>
      </c>
    </row>
    <row r="1069" spans="1:13" x14ac:dyDescent="0.25">
      <c r="A1069">
        <v>1066</v>
      </c>
      <c r="B1069" t="s">
        <v>1073</v>
      </c>
      <c r="C1069" t="s">
        <v>1226</v>
      </c>
      <c r="D1069" t="s">
        <v>1234</v>
      </c>
      <c r="E1069">
        <v>208</v>
      </c>
      <c r="F1069">
        <v>53</v>
      </c>
      <c r="G1069" t="s">
        <v>1266</v>
      </c>
      <c r="H1069" s="2">
        <v>42944</v>
      </c>
      <c r="I1069" s="2">
        <v>42970</v>
      </c>
      <c r="J1069" t="s">
        <v>1282</v>
      </c>
      <c r="K1069">
        <v>10472.799999999999</v>
      </c>
      <c r="L1069">
        <v>165.35999999999999</v>
      </c>
      <c r="M1069">
        <v>6937</v>
      </c>
    </row>
    <row r="1070" spans="1:13" x14ac:dyDescent="0.25">
      <c r="A1070">
        <v>1067</v>
      </c>
      <c r="B1070" t="s">
        <v>1074</v>
      </c>
      <c r="C1070" t="s">
        <v>1226</v>
      </c>
      <c r="D1070" t="s">
        <v>1234</v>
      </c>
      <c r="E1070">
        <v>668</v>
      </c>
      <c r="F1070">
        <v>50</v>
      </c>
      <c r="G1070" t="s">
        <v>1266</v>
      </c>
      <c r="H1070" s="2">
        <v>42467</v>
      </c>
      <c r="I1070" s="2">
        <v>42483</v>
      </c>
      <c r="J1070" t="s">
        <v>1289</v>
      </c>
      <c r="K1070">
        <v>31730</v>
      </c>
      <c r="L1070">
        <v>501</v>
      </c>
      <c r="M1070">
        <v>22386</v>
      </c>
    </row>
    <row r="1071" spans="1:13" x14ac:dyDescent="0.25">
      <c r="A1071">
        <v>1068</v>
      </c>
      <c r="B1071" t="s">
        <v>1075</v>
      </c>
      <c r="C1071" t="s">
        <v>1222</v>
      </c>
      <c r="D1071" t="s">
        <v>1213</v>
      </c>
      <c r="E1071">
        <v>203</v>
      </c>
      <c r="F1071">
        <v>980</v>
      </c>
      <c r="G1071" t="s">
        <v>1265</v>
      </c>
      <c r="H1071" s="2">
        <v>42523</v>
      </c>
      <c r="I1071" s="2">
        <v>42547</v>
      </c>
      <c r="J1071" t="s">
        <v>1284</v>
      </c>
      <c r="K1071">
        <v>188993</v>
      </c>
      <c r="L1071">
        <v>2984.1</v>
      </c>
      <c r="M1071">
        <v>25996</v>
      </c>
    </row>
    <row r="1072" spans="1:13" x14ac:dyDescent="0.25">
      <c r="A1072">
        <v>1069</v>
      </c>
      <c r="B1072" t="s">
        <v>1076</v>
      </c>
      <c r="C1072" t="s">
        <v>1223</v>
      </c>
      <c r="D1072" t="s">
        <v>1234</v>
      </c>
      <c r="E1072">
        <v>114</v>
      </c>
      <c r="F1072">
        <v>1021</v>
      </c>
      <c r="G1072" t="s">
        <v>1263</v>
      </c>
      <c r="H1072" s="2">
        <v>42914</v>
      </c>
      <c r="I1072" s="2">
        <v>42943</v>
      </c>
      <c r="J1072" t="s">
        <v>1282</v>
      </c>
      <c r="K1072">
        <v>110574.3</v>
      </c>
      <c r="L1072">
        <v>1745.9099999999999</v>
      </c>
      <c r="M1072">
        <v>67164</v>
      </c>
    </row>
    <row r="1073" spans="1:13" x14ac:dyDescent="0.25">
      <c r="A1073">
        <v>1070</v>
      </c>
      <c r="B1073" t="s">
        <v>1077</v>
      </c>
      <c r="C1073" t="s">
        <v>1222</v>
      </c>
      <c r="D1073" t="s">
        <v>1213</v>
      </c>
      <c r="E1073">
        <v>997</v>
      </c>
      <c r="F1073">
        <v>888</v>
      </c>
      <c r="G1073" t="s">
        <v>1265</v>
      </c>
      <c r="H1073" s="2">
        <v>42414</v>
      </c>
      <c r="I1073" s="2">
        <v>42426</v>
      </c>
      <c r="J1073" t="s">
        <v>1284</v>
      </c>
      <c r="K1073">
        <v>841069.2</v>
      </c>
      <c r="L1073">
        <v>13280.039999999999</v>
      </c>
      <c r="M1073">
        <v>282201</v>
      </c>
    </row>
    <row r="1074" spans="1:13" x14ac:dyDescent="0.25">
      <c r="A1074">
        <v>1071</v>
      </c>
      <c r="B1074" t="s">
        <v>1078</v>
      </c>
      <c r="C1074" t="s">
        <v>1238</v>
      </c>
      <c r="D1074" t="s">
        <v>1240</v>
      </c>
      <c r="E1074">
        <v>123</v>
      </c>
      <c r="F1074">
        <v>15</v>
      </c>
      <c r="G1074" t="s">
        <v>1270</v>
      </c>
      <c r="H1074" s="2">
        <v>43106</v>
      </c>
      <c r="I1074" s="2">
        <v>43124</v>
      </c>
      <c r="J1074" t="s">
        <v>1288</v>
      </c>
      <c r="K1074">
        <v>1752.75</v>
      </c>
      <c r="L1074">
        <v>27.675000000000001</v>
      </c>
      <c r="M1074">
        <v>767</v>
      </c>
    </row>
    <row r="1075" spans="1:13" x14ac:dyDescent="0.25">
      <c r="A1075">
        <v>1072</v>
      </c>
      <c r="B1075" t="s">
        <v>1079</v>
      </c>
      <c r="C1075" t="s">
        <v>1222</v>
      </c>
      <c r="D1075" t="s">
        <v>1213</v>
      </c>
      <c r="E1075">
        <v>390</v>
      </c>
      <c r="F1075">
        <v>1067</v>
      </c>
      <c r="G1075" t="s">
        <v>1265</v>
      </c>
      <c r="H1075" s="2">
        <v>42385</v>
      </c>
      <c r="I1075" s="2">
        <v>42414</v>
      </c>
      <c r="J1075" t="s">
        <v>1289</v>
      </c>
      <c r="K1075">
        <v>395323.5</v>
      </c>
      <c r="L1075">
        <v>6241.95</v>
      </c>
      <c r="M1075">
        <v>237573</v>
      </c>
    </row>
    <row r="1076" spans="1:13" x14ac:dyDescent="0.25">
      <c r="A1076">
        <v>1073</v>
      </c>
      <c r="B1076" t="s">
        <v>1080</v>
      </c>
      <c r="C1076" t="s">
        <v>1235</v>
      </c>
      <c r="D1076" t="s">
        <v>1240</v>
      </c>
      <c r="E1076">
        <v>211</v>
      </c>
      <c r="F1076">
        <v>59</v>
      </c>
      <c r="G1076" t="s">
        <v>1270</v>
      </c>
      <c r="H1076" s="2">
        <v>42584</v>
      </c>
      <c r="I1076" s="2">
        <v>42601</v>
      </c>
      <c r="J1076" t="s">
        <v>1285</v>
      </c>
      <c r="K1076">
        <v>11826.55</v>
      </c>
      <c r="L1076">
        <v>186.73499999999999</v>
      </c>
      <c r="M1076">
        <v>8369</v>
      </c>
    </row>
    <row r="1077" spans="1:13" x14ac:dyDescent="0.25">
      <c r="A1077">
        <v>1074</v>
      </c>
      <c r="B1077" t="s">
        <v>1081</v>
      </c>
      <c r="C1077" t="s">
        <v>1239</v>
      </c>
      <c r="D1077" t="s">
        <v>1234</v>
      </c>
      <c r="E1077">
        <v>698</v>
      </c>
      <c r="F1077">
        <v>231</v>
      </c>
      <c r="G1077" t="s">
        <v>1271</v>
      </c>
      <c r="H1077" s="2">
        <v>42793</v>
      </c>
      <c r="I1077" s="2">
        <v>42823</v>
      </c>
      <c r="J1077" t="s">
        <v>1285</v>
      </c>
      <c r="K1077">
        <v>153176.1</v>
      </c>
      <c r="L1077">
        <v>2418.5699999999997</v>
      </c>
      <c r="M1077">
        <v>96443</v>
      </c>
    </row>
    <row r="1078" spans="1:13" x14ac:dyDescent="0.25">
      <c r="A1078">
        <v>1075</v>
      </c>
      <c r="B1078" t="s">
        <v>1082</v>
      </c>
      <c r="C1078" t="s">
        <v>1224</v>
      </c>
      <c r="D1078" t="s">
        <v>1213</v>
      </c>
      <c r="E1078">
        <v>265</v>
      </c>
      <c r="F1078">
        <v>1277</v>
      </c>
      <c r="G1078" t="s">
        <v>1266</v>
      </c>
      <c r="H1078" s="2">
        <v>43141</v>
      </c>
      <c r="I1078" s="2">
        <v>43168</v>
      </c>
      <c r="J1078" t="s">
        <v>1289</v>
      </c>
      <c r="K1078">
        <v>321484.75</v>
      </c>
      <c r="L1078">
        <v>5076.0749999999998</v>
      </c>
      <c r="M1078">
        <v>250314</v>
      </c>
    </row>
    <row r="1079" spans="1:13" x14ac:dyDescent="0.25">
      <c r="A1079">
        <v>1076</v>
      </c>
      <c r="B1079" t="s">
        <v>1083</v>
      </c>
      <c r="C1079" t="s">
        <v>1218</v>
      </c>
      <c r="D1079" t="s">
        <v>1213</v>
      </c>
      <c r="E1079">
        <v>811</v>
      </c>
      <c r="F1079">
        <v>999</v>
      </c>
      <c r="G1079" t="s">
        <v>1262</v>
      </c>
      <c r="H1079" s="2">
        <v>43162</v>
      </c>
      <c r="I1079" s="2">
        <v>43177</v>
      </c>
      <c r="J1079" t="s">
        <v>1283</v>
      </c>
      <c r="K1079">
        <v>769679.55</v>
      </c>
      <c r="L1079">
        <v>12152.834999999999</v>
      </c>
      <c r="M1079">
        <v>181352</v>
      </c>
    </row>
    <row r="1080" spans="1:13" x14ac:dyDescent="0.25">
      <c r="A1080">
        <v>1077</v>
      </c>
      <c r="B1080" t="s">
        <v>1084</v>
      </c>
      <c r="C1080" t="s">
        <v>1224</v>
      </c>
      <c r="D1080" t="s">
        <v>1213</v>
      </c>
      <c r="E1080">
        <v>699</v>
      </c>
      <c r="F1080">
        <v>1181</v>
      </c>
      <c r="G1080" t="s">
        <v>1266</v>
      </c>
      <c r="H1080" s="2">
        <v>42420</v>
      </c>
      <c r="I1080" s="2">
        <v>42439</v>
      </c>
      <c r="J1080" t="s">
        <v>1283</v>
      </c>
      <c r="K1080">
        <v>784243.05</v>
      </c>
      <c r="L1080">
        <v>12382.785</v>
      </c>
      <c r="M1080">
        <v>144151</v>
      </c>
    </row>
    <row r="1081" spans="1:13" x14ac:dyDescent="0.25">
      <c r="A1081">
        <v>1078</v>
      </c>
      <c r="B1081" t="s">
        <v>1085</v>
      </c>
      <c r="C1081" t="s">
        <v>1222</v>
      </c>
      <c r="D1081" t="s">
        <v>1213</v>
      </c>
      <c r="E1081">
        <v>305</v>
      </c>
      <c r="F1081">
        <v>896</v>
      </c>
      <c r="G1081" t="s">
        <v>1265</v>
      </c>
      <c r="H1081" s="2">
        <v>43062</v>
      </c>
      <c r="I1081" s="2">
        <v>43085</v>
      </c>
      <c r="J1081" t="s">
        <v>1284</v>
      </c>
      <c r="K1081">
        <v>259616</v>
      </c>
      <c r="L1081">
        <v>4099.2</v>
      </c>
      <c r="M1081">
        <v>98024</v>
      </c>
    </row>
    <row r="1082" spans="1:13" x14ac:dyDescent="0.25">
      <c r="A1082">
        <v>1079</v>
      </c>
      <c r="B1082" t="s">
        <v>1086</v>
      </c>
      <c r="C1082" t="s">
        <v>1226</v>
      </c>
      <c r="D1082" t="s">
        <v>1234</v>
      </c>
      <c r="E1082">
        <v>214</v>
      </c>
      <c r="F1082">
        <v>48</v>
      </c>
      <c r="G1082" t="s">
        <v>1266</v>
      </c>
      <c r="H1082" s="2">
        <v>43225</v>
      </c>
      <c r="I1082" s="2">
        <v>43243</v>
      </c>
      <c r="J1082" t="s">
        <v>1287</v>
      </c>
      <c r="K1082">
        <v>9758.4</v>
      </c>
      <c r="L1082">
        <v>154.07999999999998</v>
      </c>
      <c r="M1082">
        <v>3583</v>
      </c>
    </row>
    <row r="1083" spans="1:13" x14ac:dyDescent="0.25">
      <c r="A1083">
        <v>1080</v>
      </c>
      <c r="B1083" t="s">
        <v>1087</v>
      </c>
      <c r="C1083" t="s">
        <v>1222</v>
      </c>
      <c r="D1083" t="s">
        <v>1213</v>
      </c>
      <c r="E1083">
        <v>546</v>
      </c>
      <c r="F1083">
        <v>956</v>
      </c>
      <c r="G1083" t="s">
        <v>1265</v>
      </c>
      <c r="H1083" s="2">
        <v>43251</v>
      </c>
      <c r="I1083" s="2">
        <v>43277</v>
      </c>
      <c r="J1083" t="s">
        <v>1287</v>
      </c>
      <c r="K1083">
        <v>495877.2</v>
      </c>
      <c r="L1083">
        <v>7829.6399999999994</v>
      </c>
      <c r="M1083">
        <v>371377</v>
      </c>
    </row>
    <row r="1084" spans="1:13" x14ac:dyDescent="0.25">
      <c r="A1084">
        <v>1081</v>
      </c>
      <c r="B1084" t="s">
        <v>1088</v>
      </c>
      <c r="C1084" t="s">
        <v>1215</v>
      </c>
      <c r="D1084" t="s">
        <v>1213</v>
      </c>
      <c r="E1084">
        <v>487</v>
      </c>
      <c r="F1084">
        <v>830</v>
      </c>
      <c r="G1084" t="s">
        <v>1261</v>
      </c>
      <c r="H1084" s="2">
        <v>42470</v>
      </c>
      <c r="I1084" s="2">
        <v>42489</v>
      </c>
      <c r="J1084" t="s">
        <v>1284</v>
      </c>
      <c r="K1084">
        <v>383999.5</v>
      </c>
      <c r="L1084">
        <v>6063.15</v>
      </c>
      <c r="M1084">
        <v>76066</v>
      </c>
    </row>
    <row r="1085" spans="1:13" x14ac:dyDescent="0.25">
      <c r="A1085">
        <v>1082</v>
      </c>
      <c r="B1085" t="s">
        <v>1089</v>
      </c>
      <c r="C1085" t="s">
        <v>1222</v>
      </c>
      <c r="D1085" t="s">
        <v>1213</v>
      </c>
      <c r="E1085">
        <v>311</v>
      </c>
      <c r="F1085">
        <v>906</v>
      </c>
      <c r="G1085" t="s">
        <v>1265</v>
      </c>
      <c r="H1085" s="2">
        <v>42854</v>
      </c>
      <c r="I1085" s="2">
        <v>42886</v>
      </c>
      <c r="J1085" t="s">
        <v>1286</v>
      </c>
      <c r="K1085">
        <v>267677.7</v>
      </c>
      <c r="L1085">
        <v>4226.49</v>
      </c>
      <c r="M1085">
        <v>32224</v>
      </c>
    </row>
    <row r="1086" spans="1:13" x14ac:dyDescent="0.25">
      <c r="A1086">
        <v>1083</v>
      </c>
      <c r="B1086" t="s">
        <v>1090</v>
      </c>
      <c r="C1086" t="s">
        <v>1237</v>
      </c>
      <c r="D1086" t="s">
        <v>1240</v>
      </c>
      <c r="E1086">
        <v>564</v>
      </c>
      <c r="F1086">
        <v>31</v>
      </c>
      <c r="G1086" t="s">
        <v>1271</v>
      </c>
      <c r="H1086" s="2">
        <v>42955</v>
      </c>
      <c r="I1086" s="2">
        <v>42984</v>
      </c>
      <c r="J1086" t="s">
        <v>1284</v>
      </c>
      <c r="K1086">
        <v>16609.8</v>
      </c>
      <c r="L1086">
        <v>262.26</v>
      </c>
      <c r="M1086">
        <v>7274</v>
      </c>
    </row>
    <row r="1087" spans="1:13" x14ac:dyDescent="0.25">
      <c r="A1087">
        <v>1084</v>
      </c>
      <c r="B1087" t="s">
        <v>1091</v>
      </c>
      <c r="C1087" t="s">
        <v>1227</v>
      </c>
      <c r="D1087" t="s">
        <v>1213</v>
      </c>
      <c r="E1087">
        <v>285</v>
      </c>
      <c r="F1087">
        <v>63</v>
      </c>
      <c r="G1087" t="s">
        <v>1267</v>
      </c>
      <c r="H1087" s="2">
        <v>43035</v>
      </c>
      <c r="I1087" s="2">
        <v>43047</v>
      </c>
      <c r="J1087" t="s">
        <v>1286</v>
      </c>
      <c r="K1087">
        <v>17057.25</v>
      </c>
      <c r="L1087">
        <v>269.32499999999999</v>
      </c>
      <c r="M1087">
        <v>11464</v>
      </c>
    </row>
    <row r="1088" spans="1:13" x14ac:dyDescent="0.25">
      <c r="A1088">
        <v>1085</v>
      </c>
      <c r="B1088" t="s">
        <v>1092</v>
      </c>
      <c r="C1088" t="s">
        <v>1224</v>
      </c>
      <c r="D1088" t="s">
        <v>1213</v>
      </c>
      <c r="E1088">
        <v>524</v>
      </c>
      <c r="F1088">
        <v>1388</v>
      </c>
      <c r="G1088" t="s">
        <v>1266</v>
      </c>
      <c r="H1088" s="2">
        <v>43094</v>
      </c>
      <c r="I1088" s="2">
        <v>43110</v>
      </c>
      <c r="J1088" t="s">
        <v>1285</v>
      </c>
      <c r="K1088">
        <v>690946.4</v>
      </c>
      <c r="L1088">
        <v>10909.68</v>
      </c>
      <c r="M1088">
        <v>671348</v>
      </c>
    </row>
    <row r="1089" spans="1:13" x14ac:dyDescent="0.25">
      <c r="A1089">
        <v>1086</v>
      </c>
      <c r="B1089" t="s">
        <v>1093</v>
      </c>
      <c r="C1089" t="s">
        <v>1222</v>
      </c>
      <c r="D1089" t="s">
        <v>1213</v>
      </c>
      <c r="E1089">
        <v>444</v>
      </c>
      <c r="F1089">
        <v>961</v>
      </c>
      <c r="G1089" t="s">
        <v>1265</v>
      </c>
      <c r="H1089" s="2">
        <v>43002</v>
      </c>
      <c r="I1089" s="2">
        <v>43022</v>
      </c>
      <c r="J1089" t="s">
        <v>1282</v>
      </c>
      <c r="K1089">
        <v>405349.8</v>
      </c>
      <c r="L1089">
        <v>6400.2599999999993</v>
      </c>
      <c r="M1089">
        <v>26992</v>
      </c>
    </row>
    <row r="1090" spans="1:13" x14ac:dyDescent="0.25">
      <c r="A1090">
        <v>1087</v>
      </c>
      <c r="B1090" t="s">
        <v>1094</v>
      </c>
      <c r="C1090" t="s">
        <v>1221</v>
      </c>
      <c r="D1090" t="s">
        <v>1234</v>
      </c>
      <c r="E1090">
        <v>703</v>
      </c>
      <c r="F1090">
        <v>334</v>
      </c>
      <c r="G1090" t="s">
        <v>1264</v>
      </c>
      <c r="H1090" s="2">
        <v>42872</v>
      </c>
      <c r="I1090" s="2">
        <v>42902</v>
      </c>
      <c r="J1090" t="s">
        <v>1290</v>
      </c>
      <c r="K1090">
        <v>223061.9</v>
      </c>
      <c r="L1090">
        <v>3522.0299999999997</v>
      </c>
      <c r="M1090">
        <v>202833</v>
      </c>
    </row>
    <row r="1091" spans="1:13" x14ac:dyDescent="0.25">
      <c r="A1091">
        <v>1088</v>
      </c>
      <c r="B1091" t="s">
        <v>1095</v>
      </c>
      <c r="C1091" t="s">
        <v>1215</v>
      </c>
      <c r="D1091" t="s">
        <v>1213</v>
      </c>
      <c r="E1091">
        <v>438</v>
      </c>
      <c r="F1091">
        <v>807</v>
      </c>
      <c r="G1091" t="s">
        <v>1261</v>
      </c>
      <c r="H1091" s="2">
        <v>42774</v>
      </c>
      <c r="I1091" s="2">
        <v>42797</v>
      </c>
      <c r="J1091" t="s">
        <v>1285</v>
      </c>
      <c r="K1091">
        <v>335792.7</v>
      </c>
      <c r="L1091">
        <v>5301.99</v>
      </c>
      <c r="M1091">
        <v>326955</v>
      </c>
    </row>
    <row r="1092" spans="1:13" x14ac:dyDescent="0.25">
      <c r="A1092">
        <v>1089</v>
      </c>
      <c r="B1092" t="s">
        <v>1096</v>
      </c>
      <c r="C1092" t="s">
        <v>1233</v>
      </c>
      <c r="D1092" t="s">
        <v>1234</v>
      </c>
      <c r="E1092">
        <v>845</v>
      </c>
      <c r="F1092">
        <v>25</v>
      </c>
      <c r="G1092" t="s">
        <v>1268</v>
      </c>
      <c r="H1092" s="2">
        <v>42931</v>
      </c>
      <c r="I1092" s="2">
        <v>42955</v>
      </c>
      <c r="J1092" t="s">
        <v>1282</v>
      </c>
      <c r="K1092">
        <v>20068.75</v>
      </c>
      <c r="L1092">
        <v>316.875</v>
      </c>
      <c r="M1092">
        <v>3734</v>
      </c>
    </row>
    <row r="1093" spans="1:13" x14ac:dyDescent="0.25">
      <c r="A1093">
        <v>1090</v>
      </c>
      <c r="B1093" t="s">
        <v>1097</v>
      </c>
      <c r="C1093" t="s">
        <v>1221</v>
      </c>
      <c r="D1093" t="s">
        <v>1234</v>
      </c>
      <c r="E1093">
        <v>274</v>
      </c>
      <c r="F1093">
        <v>337</v>
      </c>
      <c r="G1093" t="s">
        <v>1264</v>
      </c>
      <c r="H1093" s="2">
        <v>43098</v>
      </c>
      <c r="I1093" s="2">
        <v>43119</v>
      </c>
      <c r="J1093" t="s">
        <v>1282</v>
      </c>
      <c r="K1093">
        <v>87721.1</v>
      </c>
      <c r="L1093">
        <v>1385.07</v>
      </c>
      <c r="M1093">
        <v>81030</v>
      </c>
    </row>
    <row r="1094" spans="1:13" x14ac:dyDescent="0.25">
      <c r="A1094">
        <v>1091</v>
      </c>
      <c r="B1094" t="s">
        <v>1098</v>
      </c>
      <c r="C1094" t="s">
        <v>1225</v>
      </c>
      <c r="D1094" t="s">
        <v>1213</v>
      </c>
      <c r="E1094">
        <v>744</v>
      </c>
      <c r="F1094">
        <v>200</v>
      </c>
      <c r="G1094" t="s">
        <v>1266</v>
      </c>
      <c r="H1094" s="2">
        <v>43220</v>
      </c>
      <c r="I1094" s="2">
        <v>43238</v>
      </c>
      <c r="J1094" t="s">
        <v>1282</v>
      </c>
      <c r="K1094">
        <v>141360</v>
      </c>
      <c r="L1094">
        <v>2232</v>
      </c>
      <c r="M1094">
        <v>93655</v>
      </c>
    </row>
    <row r="1095" spans="1:13" x14ac:dyDescent="0.25">
      <c r="A1095">
        <v>1092</v>
      </c>
      <c r="B1095" t="s">
        <v>1099</v>
      </c>
      <c r="C1095" t="s">
        <v>1241</v>
      </c>
      <c r="D1095" t="s">
        <v>1234</v>
      </c>
      <c r="E1095">
        <v>223</v>
      </c>
      <c r="F1095">
        <v>114</v>
      </c>
      <c r="G1095" t="s">
        <v>1271</v>
      </c>
      <c r="H1095" s="2">
        <v>42441</v>
      </c>
      <c r="I1095" s="2">
        <v>42457</v>
      </c>
      <c r="J1095" t="s">
        <v>1285</v>
      </c>
      <c r="K1095">
        <v>24150.9</v>
      </c>
      <c r="L1095">
        <v>381.33</v>
      </c>
      <c r="M1095">
        <v>21783</v>
      </c>
    </row>
    <row r="1096" spans="1:13" x14ac:dyDescent="0.25">
      <c r="A1096">
        <v>1093</v>
      </c>
      <c r="B1096" t="s">
        <v>1100</v>
      </c>
      <c r="C1096" t="s">
        <v>1232</v>
      </c>
      <c r="D1096" t="s">
        <v>1213</v>
      </c>
      <c r="E1096">
        <v>118</v>
      </c>
      <c r="F1096">
        <v>49</v>
      </c>
      <c r="G1096" t="s">
        <v>1263</v>
      </c>
      <c r="H1096" s="2">
        <v>42722</v>
      </c>
      <c r="I1096" s="2">
        <v>42742</v>
      </c>
      <c r="J1096" t="s">
        <v>1282</v>
      </c>
      <c r="K1096">
        <v>5492.9</v>
      </c>
      <c r="L1096">
        <v>86.72999999999999</v>
      </c>
      <c r="M1096">
        <v>5020</v>
      </c>
    </row>
    <row r="1097" spans="1:13" x14ac:dyDescent="0.25">
      <c r="A1097">
        <v>1094</v>
      </c>
      <c r="B1097" t="s">
        <v>1101</v>
      </c>
      <c r="C1097" t="s">
        <v>1219</v>
      </c>
      <c r="D1097" t="s">
        <v>1234</v>
      </c>
      <c r="E1097">
        <v>970</v>
      </c>
      <c r="F1097">
        <v>1446</v>
      </c>
      <c r="G1097" t="s">
        <v>1263</v>
      </c>
      <c r="H1097" s="2">
        <v>42601</v>
      </c>
      <c r="I1097" s="2">
        <v>42617</v>
      </c>
      <c r="J1097" t="s">
        <v>1286</v>
      </c>
      <c r="K1097">
        <v>1332489</v>
      </c>
      <c r="L1097">
        <v>21039.3</v>
      </c>
      <c r="M1097">
        <v>605603</v>
      </c>
    </row>
    <row r="1098" spans="1:13" x14ac:dyDescent="0.25">
      <c r="A1098">
        <v>1095</v>
      </c>
      <c r="B1098" t="s">
        <v>1102</v>
      </c>
      <c r="C1098" t="s">
        <v>1227</v>
      </c>
      <c r="D1098" t="s">
        <v>1213</v>
      </c>
      <c r="E1098">
        <v>574</v>
      </c>
      <c r="F1098">
        <v>75</v>
      </c>
      <c r="G1098" t="s">
        <v>1267</v>
      </c>
      <c r="H1098" s="2">
        <v>43023</v>
      </c>
      <c r="I1098" s="2">
        <v>43045</v>
      </c>
      <c r="J1098" t="s">
        <v>1287</v>
      </c>
      <c r="K1098">
        <v>40897.5</v>
      </c>
      <c r="L1098">
        <v>645.75</v>
      </c>
      <c r="M1098">
        <v>32774</v>
      </c>
    </row>
    <row r="1099" spans="1:13" x14ac:dyDescent="0.25">
      <c r="A1099">
        <v>1096</v>
      </c>
      <c r="B1099" t="s">
        <v>1103</v>
      </c>
      <c r="C1099" t="s">
        <v>1214</v>
      </c>
      <c r="D1099" t="s">
        <v>1213</v>
      </c>
      <c r="E1099">
        <v>113</v>
      </c>
      <c r="F1099">
        <v>644</v>
      </c>
      <c r="G1099" t="s">
        <v>1260</v>
      </c>
      <c r="H1099" s="2">
        <v>42774</v>
      </c>
      <c r="I1099" s="2">
        <v>42794</v>
      </c>
      <c r="J1099" t="s">
        <v>1286</v>
      </c>
      <c r="K1099">
        <v>69133.399999999994</v>
      </c>
      <c r="L1099">
        <v>1091.58</v>
      </c>
      <c r="M1099">
        <v>24832</v>
      </c>
    </row>
    <row r="1100" spans="1:13" x14ac:dyDescent="0.25">
      <c r="A1100">
        <v>1097</v>
      </c>
      <c r="B1100" t="s">
        <v>1104</v>
      </c>
      <c r="C1100" t="s">
        <v>1219</v>
      </c>
      <c r="D1100" t="s">
        <v>1234</v>
      </c>
      <c r="E1100">
        <v>650</v>
      </c>
      <c r="F1100">
        <v>1356</v>
      </c>
      <c r="G1100" t="s">
        <v>1263</v>
      </c>
      <c r="H1100" s="2">
        <v>43023</v>
      </c>
      <c r="I1100" s="2">
        <v>43034</v>
      </c>
      <c r="J1100" t="s">
        <v>1283</v>
      </c>
      <c r="K1100">
        <v>837330</v>
      </c>
      <c r="L1100">
        <v>13221</v>
      </c>
      <c r="M1100">
        <v>8843</v>
      </c>
    </row>
    <row r="1101" spans="1:13" x14ac:dyDescent="0.25">
      <c r="A1101">
        <v>1098</v>
      </c>
      <c r="B1101" t="s">
        <v>1105</v>
      </c>
      <c r="C1101" t="s">
        <v>1230</v>
      </c>
      <c r="D1101" t="s">
        <v>1234</v>
      </c>
      <c r="E1101">
        <v>959</v>
      </c>
      <c r="F1101">
        <v>142</v>
      </c>
      <c r="G1101" t="s">
        <v>1272</v>
      </c>
      <c r="H1101" s="2">
        <v>42712</v>
      </c>
      <c r="I1101" s="2">
        <v>42740</v>
      </c>
      <c r="J1101" t="s">
        <v>1290</v>
      </c>
      <c r="K1101">
        <v>129369.1</v>
      </c>
      <c r="L1101">
        <v>2042.6699999999998</v>
      </c>
      <c r="M1101">
        <v>41790</v>
      </c>
    </row>
    <row r="1102" spans="1:13" x14ac:dyDescent="0.25">
      <c r="A1102">
        <v>1099</v>
      </c>
      <c r="B1102" t="s">
        <v>1106</v>
      </c>
      <c r="C1102" t="s">
        <v>1225</v>
      </c>
      <c r="D1102" t="s">
        <v>1213</v>
      </c>
      <c r="E1102">
        <v>827</v>
      </c>
      <c r="F1102">
        <v>224</v>
      </c>
      <c r="G1102" t="s">
        <v>1266</v>
      </c>
      <c r="H1102" s="2">
        <v>43035</v>
      </c>
      <c r="I1102" s="2">
        <v>43053</v>
      </c>
      <c r="J1102" t="s">
        <v>1284</v>
      </c>
      <c r="K1102">
        <v>175985.6</v>
      </c>
      <c r="L1102">
        <v>2778.72</v>
      </c>
      <c r="M1102">
        <v>24408</v>
      </c>
    </row>
    <row r="1103" spans="1:13" x14ac:dyDescent="0.25">
      <c r="A1103">
        <v>1100</v>
      </c>
      <c r="B1103" t="s">
        <v>1107</v>
      </c>
      <c r="C1103" t="s">
        <v>1232</v>
      </c>
      <c r="D1103" t="s">
        <v>1213</v>
      </c>
      <c r="E1103">
        <v>883</v>
      </c>
      <c r="F1103">
        <v>45</v>
      </c>
      <c r="G1103" t="s">
        <v>1263</v>
      </c>
      <c r="H1103" s="2">
        <v>42604</v>
      </c>
      <c r="I1103" s="2">
        <v>42615</v>
      </c>
      <c r="J1103" t="s">
        <v>1284</v>
      </c>
      <c r="K1103">
        <v>37748.25</v>
      </c>
      <c r="L1103">
        <v>596.02499999999998</v>
      </c>
      <c r="M1103">
        <v>35606</v>
      </c>
    </row>
    <row r="1104" spans="1:13" x14ac:dyDescent="0.25">
      <c r="A1104">
        <v>1101</v>
      </c>
      <c r="B1104" t="s">
        <v>1108</v>
      </c>
      <c r="C1104" t="s">
        <v>1230</v>
      </c>
      <c r="D1104" t="s">
        <v>1234</v>
      </c>
      <c r="E1104">
        <v>192</v>
      </c>
      <c r="F1104">
        <v>150</v>
      </c>
      <c r="G1104" t="s">
        <v>1272</v>
      </c>
      <c r="H1104" s="2">
        <v>42529</v>
      </c>
      <c r="I1104" s="2">
        <v>42541</v>
      </c>
      <c r="J1104" t="s">
        <v>1285</v>
      </c>
      <c r="K1104">
        <v>27360</v>
      </c>
      <c r="L1104">
        <v>432</v>
      </c>
      <c r="M1104">
        <v>14882</v>
      </c>
    </row>
    <row r="1105" spans="1:13" x14ac:dyDescent="0.25">
      <c r="A1105">
        <v>1102</v>
      </c>
      <c r="B1105" t="s">
        <v>1109</v>
      </c>
      <c r="C1105" t="s">
        <v>1225</v>
      </c>
      <c r="D1105" t="s">
        <v>1213</v>
      </c>
      <c r="E1105">
        <v>986</v>
      </c>
      <c r="F1105">
        <v>213</v>
      </c>
      <c r="G1105" t="s">
        <v>1266</v>
      </c>
      <c r="H1105" s="2">
        <v>42667</v>
      </c>
      <c r="I1105" s="2">
        <v>42680</v>
      </c>
      <c r="J1105" t="s">
        <v>1282</v>
      </c>
      <c r="K1105">
        <v>199517.1</v>
      </c>
      <c r="L1105">
        <v>3150.27</v>
      </c>
      <c r="M1105">
        <v>123320</v>
      </c>
    </row>
    <row r="1106" spans="1:13" x14ac:dyDescent="0.25">
      <c r="A1106">
        <v>1103</v>
      </c>
      <c r="B1106" t="s">
        <v>1110</v>
      </c>
      <c r="C1106" t="s">
        <v>1225</v>
      </c>
      <c r="D1106" t="s">
        <v>1213</v>
      </c>
      <c r="E1106">
        <v>504</v>
      </c>
      <c r="F1106">
        <v>181</v>
      </c>
      <c r="G1106" t="s">
        <v>1266</v>
      </c>
      <c r="H1106" s="2">
        <v>42510</v>
      </c>
      <c r="I1106" s="2">
        <v>42543</v>
      </c>
      <c r="J1106" t="s">
        <v>1284</v>
      </c>
      <c r="K1106">
        <v>86662.8</v>
      </c>
      <c r="L1106">
        <v>1368.36</v>
      </c>
      <c r="M1106">
        <v>74177</v>
      </c>
    </row>
    <row r="1107" spans="1:13" x14ac:dyDescent="0.25">
      <c r="A1107">
        <v>1104</v>
      </c>
      <c r="B1107" t="s">
        <v>1111</v>
      </c>
      <c r="C1107" t="s">
        <v>1214</v>
      </c>
      <c r="D1107" t="s">
        <v>1213</v>
      </c>
      <c r="E1107">
        <v>711</v>
      </c>
      <c r="F1107">
        <v>780</v>
      </c>
      <c r="G1107" t="s">
        <v>1260</v>
      </c>
      <c r="H1107" s="2">
        <v>42683</v>
      </c>
      <c r="I1107" s="2">
        <v>42709</v>
      </c>
      <c r="J1107" t="s">
        <v>1284</v>
      </c>
      <c r="K1107">
        <v>526851</v>
      </c>
      <c r="L1107">
        <v>8318.6999999999989</v>
      </c>
      <c r="M1107">
        <v>166147</v>
      </c>
    </row>
    <row r="1108" spans="1:13" x14ac:dyDescent="0.25">
      <c r="A1108">
        <v>1105</v>
      </c>
      <c r="B1108" t="s">
        <v>1112</v>
      </c>
      <c r="C1108" t="s">
        <v>1223</v>
      </c>
      <c r="D1108" t="s">
        <v>1234</v>
      </c>
      <c r="E1108">
        <v>311</v>
      </c>
      <c r="F1108">
        <v>827</v>
      </c>
      <c r="G1108" t="s">
        <v>1263</v>
      </c>
      <c r="H1108" s="2">
        <v>43129</v>
      </c>
      <c r="I1108" s="2">
        <v>43149</v>
      </c>
      <c r="J1108" t="s">
        <v>1285</v>
      </c>
      <c r="K1108">
        <v>244337.15</v>
      </c>
      <c r="L1108">
        <v>3857.9549999999999</v>
      </c>
      <c r="M1108">
        <v>47713</v>
      </c>
    </row>
    <row r="1109" spans="1:13" x14ac:dyDescent="0.25">
      <c r="A1109">
        <v>1106</v>
      </c>
      <c r="B1109" t="s">
        <v>1113</v>
      </c>
      <c r="C1109" t="s">
        <v>1239</v>
      </c>
      <c r="D1109" t="s">
        <v>1234</v>
      </c>
      <c r="E1109">
        <v>606</v>
      </c>
      <c r="F1109">
        <v>225</v>
      </c>
      <c r="G1109" t="s">
        <v>1271</v>
      </c>
      <c r="H1109" s="2">
        <v>42666</v>
      </c>
      <c r="I1109" s="2">
        <v>42687</v>
      </c>
      <c r="J1109" t="s">
        <v>1283</v>
      </c>
      <c r="K1109">
        <v>129532.5</v>
      </c>
      <c r="L1109">
        <v>2045.25</v>
      </c>
      <c r="M1109">
        <v>49814</v>
      </c>
    </row>
    <row r="1110" spans="1:13" x14ac:dyDescent="0.25">
      <c r="A1110">
        <v>1107</v>
      </c>
      <c r="B1110" t="s">
        <v>1114</v>
      </c>
      <c r="C1110" t="s">
        <v>1231</v>
      </c>
      <c r="D1110" t="s">
        <v>1213</v>
      </c>
      <c r="E1110">
        <v>501</v>
      </c>
      <c r="F1110">
        <v>178</v>
      </c>
      <c r="G1110" t="s">
        <v>1263</v>
      </c>
      <c r="H1110" s="2">
        <v>42817</v>
      </c>
      <c r="I1110" s="2">
        <v>42842</v>
      </c>
      <c r="J1110" t="s">
        <v>1285</v>
      </c>
      <c r="K1110">
        <v>84719.1</v>
      </c>
      <c r="L1110">
        <v>1337.6699999999998</v>
      </c>
      <c r="M1110">
        <v>72939</v>
      </c>
    </row>
    <row r="1111" spans="1:13" x14ac:dyDescent="0.25">
      <c r="A1111">
        <v>1108</v>
      </c>
      <c r="B1111" t="s">
        <v>1115</v>
      </c>
      <c r="C1111" t="s">
        <v>1228</v>
      </c>
      <c r="D1111" t="s">
        <v>1213</v>
      </c>
      <c r="E1111">
        <v>631</v>
      </c>
      <c r="F1111">
        <v>127</v>
      </c>
      <c r="G1111" t="s">
        <v>1263</v>
      </c>
      <c r="H1111" s="2">
        <v>42911</v>
      </c>
      <c r="I1111" s="2">
        <v>42926</v>
      </c>
      <c r="J1111" t="s">
        <v>1290</v>
      </c>
      <c r="K1111">
        <v>76130.149999999994</v>
      </c>
      <c r="L1111">
        <v>1202.0550000000001</v>
      </c>
      <c r="M1111">
        <v>44771</v>
      </c>
    </row>
    <row r="1112" spans="1:13" x14ac:dyDescent="0.25">
      <c r="A1112">
        <v>1109</v>
      </c>
      <c r="B1112" t="s">
        <v>1116</v>
      </c>
      <c r="C1112" t="s">
        <v>1220</v>
      </c>
      <c r="D1112" t="s">
        <v>1213</v>
      </c>
      <c r="E1112">
        <v>352</v>
      </c>
      <c r="F1112">
        <v>533</v>
      </c>
      <c r="G1112" t="s">
        <v>1260</v>
      </c>
      <c r="H1112" s="2">
        <v>42713</v>
      </c>
      <c r="I1112" s="2">
        <v>42732</v>
      </c>
      <c r="J1112" t="s">
        <v>1282</v>
      </c>
      <c r="K1112">
        <v>178235.2</v>
      </c>
      <c r="L1112">
        <v>2814.24</v>
      </c>
      <c r="M1112">
        <v>59291</v>
      </c>
    </row>
    <row r="1113" spans="1:13" x14ac:dyDescent="0.25">
      <c r="A1113">
        <v>1110</v>
      </c>
      <c r="B1113" t="s">
        <v>1117</v>
      </c>
      <c r="C1113" t="s">
        <v>1224</v>
      </c>
      <c r="D1113" t="s">
        <v>1213</v>
      </c>
      <c r="E1113">
        <v>958</v>
      </c>
      <c r="F1113">
        <v>1228</v>
      </c>
      <c r="G1113" t="s">
        <v>1266</v>
      </c>
      <c r="H1113" s="2">
        <v>43152</v>
      </c>
      <c r="I1113" s="2">
        <v>43166</v>
      </c>
      <c r="J1113" t="s">
        <v>1283</v>
      </c>
      <c r="K1113">
        <v>1117602.8</v>
      </c>
      <c r="L1113">
        <v>17646.36</v>
      </c>
      <c r="M1113">
        <v>33023</v>
      </c>
    </row>
    <row r="1114" spans="1:13" x14ac:dyDescent="0.25">
      <c r="A1114">
        <v>1111</v>
      </c>
      <c r="B1114" t="s">
        <v>1118</v>
      </c>
      <c r="C1114" t="s">
        <v>1241</v>
      </c>
      <c r="D1114" t="s">
        <v>1234</v>
      </c>
      <c r="E1114">
        <v>252</v>
      </c>
      <c r="F1114">
        <v>114</v>
      </c>
      <c r="G1114" t="s">
        <v>1271</v>
      </c>
      <c r="H1114" s="2">
        <v>42628</v>
      </c>
      <c r="I1114" s="2">
        <v>42654</v>
      </c>
      <c r="J1114" t="s">
        <v>1282</v>
      </c>
      <c r="K1114">
        <v>27291.599999999999</v>
      </c>
      <c r="L1114">
        <v>430.91999999999996</v>
      </c>
      <c r="M1114">
        <v>10414</v>
      </c>
    </row>
    <row r="1115" spans="1:13" x14ac:dyDescent="0.25">
      <c r="A1115">
        <v>1112</v>
      </c>
      <c r="B1115" t="s">
        <v>1119</v>
      </c>
      <c r="C1115" t="s">
        <v>1214</v>
      </c>
      <c r="D1115" t="s">
        <v>1213</v>
      </c>
      <c r="E1115">
        <v>281</v>
      </c>
      <c r="F1115">
        <v>679</v>
      </c>
      <c r="G1115" t="s">
        <v>1260</v>
      </c>
      <c r="H1115" s="2">
        <v>42921</v>
      </c>
      <c r="I1115" s="2">
        <v>42944</v>
      </c>
      <c r="J1115" t="s">
        <v>1284</v>
      </c>
      <c r="K1115">
        <v>181259.05</v>
      </c>
      <c r="L1115">
        <v>2861.9849999999997</v>
      </c>
      <c r="M1115">
        <v>71027</v>
      </c>
    </row>
    <row r="1116" spans="1:13" x14ac:dyDescent="0.25">
      <c r="A1116">
        <v>1113</v>
      </c>
      <c r="B1116" t="s">
        <v>1120</v>
      </c>
      <c r="C1116" t="s">
        <v>1236</v>
      </c>
      <c r="D1116" t="s">
        <v>1234</v>
      </c>
      <c r="E1116">
        <v>993</v>
      </c>
      <c r="F1116">
        <v>111</v>
      </c>
      <c r="G1116" t="s">
        <v>1269</v>
      </c>
      <c r="H1116" s="2">
        <v>42460</v>
      </c>
      <c r="I1116" s="2">
        <v>42470</v>
      </c>
      <c r="J1116" t="s">
        <v>1283</v>
      </c>
      <c r="K1116">
        <v>104711.85</v>
      </c>
      <c r="L1116">
        <v>1653.345</v>
      </c>
      <c r="M1116">
        <v>94262</v>
      </c>
    </row>
    <row r="1117" spans="1:13" x14ac:dyDescent="0.25">
      <c r="A1117">
        <v>1114</v>
      </c>
      <c r="B1117" t="s">
        <v>1121</v>
      </c>
      <c r="C1117" t="s">
        <v>1231</v>
      </c>
      <c r="D1117" t="s">
        <v>1213</v>
      </c>
      <c r="E1117">
        <v>168</v>
      </c>
      <c r="F1117">
        <v>213</v>
      </c>
      <c r="G1117" t="s">
        <v>1263</v>
      </c>
      <c r="H1117" s="2">
        <v>43269</v>
      </c>
      <c r="I1117" s="2">
        <v>43302</v>
      </c>
      <c r="J1117" t="s">
        <v>1283</v>
      </c>
      <c r="K1117">
        <v>33994.800000000003</v>
      </c>
      <c r="L1117">
        <v>536.76</v>
      </c>
      <c r="M1117">
        <v>33955</v>
      </c>
    </row>
    <row r="1118" spans="1:13" x14ac:dyDescent="0.25">
      <c r="A1118">
        <v>1115</v>
      </c>
      <c r="B1118" t="s">
        <v>1122</v>
      </c>
      <c r="C1118" t="s">
        <v>1222</v>
      </c>
      <c r="D1118" t="s">
        <v>1213</v>
      </c>
      <c r="E1118">
        <v>632</v>
      </c>
      <c r="F1118">
        <v>1051</v>
      </c>
      <c r="G1118" t="s">
        <v>1265</v>
      </c>
      <c r="H1118" s="2">
        <v>42632</v>
      </c>
      <c r="I1118" s="2">
        <v>42642</v>
      </c>
      <c r="J1118" t="s">
        <v>1282</v>
      </c>
      <c r="K1118">
        <v>631020.4</v>
      </c>
      <c r="L1118">
        <v>9963.48</v>
      </c>
      <c r="M1118">
        <v>574649</v>
      </c>
    </row>
    <row r="1119" spans="1:13" x14ac:dyDescent="0.25">
      <c r="A1119">
        <v>1116</v>
      </c>
      <c r="B1119" t="s">
        <v>1123</v>
      </c>
      <c r="C1119" t="s">
        <v>1238</v>
      </c>
      <c r="D1119" t="s">
        <v>1240</v>
      </c>
      <c r="E1119">
        <v>657</v>
      </c>
      <c r="F1119">
        <v>16</v>
      </c>
      <c r="G1119" t="s">
        <v>1270</v>
      </c>
      <c r="H1119" s="2">
        <v>42959</v>
      </c>
      <c r="I1119" s="2">
        <v>42979</v>
      </c>
      <c r="J1119" t="s">
        <v>1288</v>
      </c>
      <c r="K1119">
        <v>9986.4</v>
      </c>
      <c r="L1119">
        <v>157.68</v>
      </c>
      <c r="M1119">
        <v>7145</v>
      </c>
    </row>
    <row r="1120" spans="1:13" x14ac:dyDescent="0.25">
      <c r="A1120">
        <v>1117</v>
      </c>
      <c r="B1120" t="s">
        <v>1124</v>
      </c>
      <c r="C1120" t="s">
        <v>1214</v>
      </c>
      <c r="D1120" t="s">
        <v>1213</v>
      </c>
      <c r="E1120">
        <v>749</v>
      </c>
      <c r="F1120">
        <v>727</v>
      </c>
      <c r="G1120" t="s">
        <v>1260</v>
      </c>
      <c r="H1120" s="2">
        <v>42836</v>
      </c>
      <c r="I1120" s="2">
        <v>42863</v>
      </c>
      <c r="J1120" t="s">
        <v>1284</v>
      </c>
      <c r="K1120">
        <v>517296.85</v>
      </c>
      <c r="L1120">
        <v>8167.8449999999993</v>
      </c>
      <c r="M1120">
        <v>362611</v>
      </c>
    </row>
    <row r="1121" spans="1:13" x14ac:dyDescent="0.25">
      <c r="A1121">
        <v>1118</v>
      </c>
      <c r="B1121" t="s">
        <v>1125</v>
      </c>
      <c r="C1121" t="s">
        <v>1222</v>
      </c>
      <c r="D1121" t="s">
        <v>1213</v>
      </c>
      <c r="E1121">
        <v>641</v>
      </c>
      <c r="F1121">
        <v>878</v>
      </c>
      <c r="G1121" t="s">
        <v>1265</v>
      </c>
      <c r="H1121" s="2">
        <v>43251</v>
      </c>
      <c r="I1121" s="2">
        <v>43265</v>
      </c>
      <c r="J1121" t="s">
        <v>1288</v>
      </c>
      <c r="K1121">
        <v>534658.1</v>
      </c>
      <c r="L1121">
        <v>8441.9699999999993</v>
      </c>
      <c r="M1121">
        <v>353099</v>
      </c>
    </row>
    <row r="1122" spans="1:13" x14ac:dyDescent="0.25">
      <c r="A1122">
        <v>1119</v>
      </c>
      <c r="B1122" t="s">
        <v>1126</v>
      </c>
      <c r="C1122" t="s">
        <v>1221</v>
      </c>
      <c r="D1122" t="s">
        <v>1234</v>
      </c>
      <c r="E1122">
        <v>964</v>
      </c>
      <c r="F1122">
        <v>309</v>
      </c>
      <c r="G1122" t="s">
        <v>1264</v>
      </c>
      <c r="H1122" s="2">
        <v>43213</v>
      </c>
      <c r="I1122" s="2">
        <v>43241</v>
      </c>
      <c r="J1122" t="s">
        <v>1283</v>
      </c>
      <c r="K1122">
        <v>282982.2</v>
      </c>
      <c r="L1122">
        <v>4468.1399999999994</v>
      </c>
      <c r="M1122">
        <v>240349</v>
      </c>
    </row>
    <row r="1123" spans="1:13" x14ac:dyDescent="0.25">
      <c r="A1123">
        <v>1120</v>
      </c>
      <c r="B1123" t="s">
        <v>1127</v>
      </c>
      <c r="C1123" t="s">
        <v>1233</v>
      </c>
      <c r="D1123" t="s">
        <v>1234</v>
      </c>
      <c r="E1123">
        <v>271</v>
      </c>
      <c r="F1123">
        <v>27</v>
      </c>
      <c r="G1123" t="s">
        <v>1268</v>
      </c>
      <c r="H1123" s="2">
        <v>42884</v>
      </c>
      <c r="I1123" s="2">
        <v>42894</v>
      </c>
      <c r="J1123" t="s">
        <v>1284</v>
      </c>
      <c r="K1123">
        <v>6951.15</v>
      </c>
      <c r="L1123">
        <v>109.755</v>
      </c>
      <c r="M1123">
        <v>4003</v>
      </c>
    </row>
    <row r="1124" spans="1:13" x14ac:dyDescent="0.25">
      <c r="A1124">
        <v>1121</v>
      </c>
      <c r="B1124" t="s">
        <v>1128</v>
      </c>
      <c r="C1124" t="s">
        <v>1229</v>
      </c>
      <c r="D1124" t="s">
        <v>1234</v>
      </c>
      <c r="E1124">
        <v>384</v>
      </c>
      <c r="F1124">
        <v>1193</v>
      </c>
      <c r="G1124" t="s">
        <v>1272</v>
      </c>
      <c r="H1124" s="2">
        <v>43190</v>
      </c>
      <c r="I1124" s="2">
        <v>43203</v>
      </c>
      <c r="J1124" t="s">
        <v>1287</v>
      </c>
      <c r="K1124">
        <v>435206.40000000002</v>
      </c>
      <c r="L1124">
        <v>6871.6799999999994</v>
      </c>
      <c r="M1124">
        <v>90673</v>
      </c>
    </row>
    <row r="1125" spans="1:13" x14ac:dyDescent="0.25">
      <c r="A1125">
        <v>1122</v>
      </c>
      <c r="B1125" t="s">
        <v>1129</v>
      </c>
      <c r="C1125" t="s">
        <v>1218</v>
      </c>
      <c r="D1125" t="s">
        <v>1213</v>
      </c>
      <c r="E1125">
        <v>290</v>
      </c>
      <c r="F1125">
        <v>1086</v>
      </c>
      <c r="G1125" t="s">
        <v>1262</v>
      </c>
      <c r="H1125" s="2">
        <v>43069</v>
      </c>
      <c r="I1125" s="2">
        <v>43083</v>
      </c>
      <c r="J1125" t="s">
        <v>1285</v>
      </c>
      <c r="K1125">
        <v>299193</v>
      </c>
      <c r="L1125">
        <v>4724.0999999999995</v>
      </c>
      <c r="M1125">
        <v>36847</v>
      </c>
    </row>
    <row r="1126" spans="1:13" x14ac:dyDescent="0.25">
      <c r="A1126">
        <v>1123</v>
      </c>
      <c r="B1126" t="s">
        <v>1130</v>
      </c>
      <c r="C1126" t="s">
        <v>1214</v>
      </c>
      <c r="D1126" t="s">
        <v>1213</v>
      </c>
      <c r="E1126">
        <v>859</v>
      </c>
      <c r="F1126">
        <v>705</v>
      </c>
      <c r="G1126" t="s">
        <v>1260</v>
      </c>
      <c r="H1126" s="2">
        <v>43075</v>
      </c>
      <c r="I1126" s="2">
        <v>43091</v>
      </c>
      <c r="J1126" t="s">
        <v>1286</v>
      </c>
      <c r="K1126">
        <v>575315.25</v>
      </c>
      <c r="L1126">
        <v>9083.9249999999993</v>
      </c>
      <c r="M1126">
        <v>145100</v>
      </c>
    </row>
    <row r="1127" spans="1:13" x14ac:dyDescent="0.25">
      <c r="A1127">
        <v>1124</v>
      </c>
      <c r="B1127" t="s">
        <v>1131</v>
      </c>
      <c r="C1127" t="s">
        <v>1214</v>
      </c>
      <c r="D1127" t="s">
        <v>1213</v>
      </c>
      <c r="E1127">
        <v>782</v>
      </c>
      <c r="F1127">
        <v>699</v>
      </c>
      <c r="G1127" t="s">
        <v>1260</v>
      </c>
      <c r="H1127" s="2">
        <v>43268</v>
      </c>
      <c r="I1127" s="2">
        <v>43288</v>
      </c>
      <c r="J1127" t="s">
        <v>1283</v>
      </c>
      <c r="K1127">
        <v>519287.1</v>
      </c>
      <c r="L1127">
        <v>8199.27</v>
      </c>
      <c r="M1127">
        <v>200637</v>
      </c>
    </row>
    <row r="1128" spans="1:13" x14ac:dyDescent="0.25">
      <c r="A1128">
        <v>1125</v>
      </c>
      <c r="B1128" t="s">
        <v>1132</v>
      </c>
      <c r="C1128" t="s">
        <v>1229</v>
      </c>
      <c r="D1128" t="s">
        <v>1234</v>
      </c>
      <c r="E1128">
        <v>155</v>
      </c>
      <c r="F1128">
        <v>1192</v>
      </c>
      <c r="G1128" t="s">
        <v>1272</v>
      </c>
      <c r="H1128" s="2">
        <v>42954</v>
      </c>
      <c r="I1128" s="2">
        <v>42973</v>
      </c>
      <c r="J1128" t="s">
        <v>1285</v>
      </c>
      <c r="K1128">
        <v>175522</v>
      </c>
      <c r="L1128">
        <v>2771.4</v>
      </c>
      <c r="M1128">
        <v>75187</v>
      </c>
    </row>
    <row r="1129" spans="1:13" x14ac:dyDescent="0.25">
      <c r="A1129">
        <v>1126</v>
      </c>
      <c r="B1129" t="s">
        <v>1133</v>
      </c>
      <c r="C1129" t="s">
        <v>1214</v>
      </c>
      <c r="D1129" t="s">
        <v>1213</v>
      </c>
      <c r="E1129">
        <v>469</v>
      </c>
      <c r="F1129">
        <v>725</v>
      </c>
      <c r="G1129" t="s">
        <v>1260</v>
      </c>
      <c r="H1129" s="2">
        <v>43252</v>
      </c>
      <c r="I1129" s="2">
        <v>43263</v>
      </c>
      <c r="J1129" t="s">
        <v>1283</v>
      </c>
      <c r="K1129">
        <v>323023.75</v>
      </c>
      <c r="L1129">
        <v>5100.375</v>
      </c>
      <c r="M1129">
        <v>235238</v>
      </c>
    </row>
    <row r="1130" spans="1:13" x14ac:dyDescent="0.25">
      <c r="A1130">
        <v>1127</v>
      </c>
      <c r="B1130" t="s">
        <v>1134</v>
      </c>
      <c r="C1130" t="s">
        <v>1222</v>
      </c>
      <c r="D1130" t="s">
        <v>1213</v>
      </c>
      <c r="E1130">
        <v>900</v>
      </c>
      <c r="F1130">
        <v>991</v>
      </c>
      <c r="G1130" t="s">
        <v>1265</v>
      </c>
      <c r="H1130" s="2">
        <v>43095</v>
      </c>
      <c r="I1130" s="2">
        <v>43125</v>
      </c>
      <c r="J1130" t="s">
        <v>1285</v>
      </c>
      <c r="K1130">
        <v>847305</v>
      </c>
      <c r="L1130">
        <v>13378.5</v>
      </c>
      <c r="M1130">
        <v>688107</v>
      </c>
    </row>
    <row r="1131" spans="1:13" x14ac:dyDescent="0.25">
      <c r="A1131">
        <v>1128</v>
      </c>
      <c r="B1131" t="s">
        <v>1135</v>
      </c>
      <c r="C1131" t="s">
        <v>1214</v>
      </c>
      <c r="D1131" t="s">
        <v>1213</v>
      </c>
      <c r="E1131">
        <v>924</v>
      </c>
      <c r="F1131">
        <v>743</v>
      </c>
      <c r="G1131" t="s">
        <v>1260</v>
      </c>
      <c r="H1131" s="2">
        <v>42702</v>
      </c>
      <c r="I1131" s="2">
        <v>42737</v>
      </c>
      <c r="J1131" t="s">
        <v>1283</v>
      </c>
      <c r="K1131">
        <v>652205.4</v>
      </c>
      <c r="L1131">
        <v>10297.98</v>
      </c>
      <c r="M1131">
        <v>90775</v>
      </c>
    </row>
    <row r="1132" spans="1:13" x14ac:dyDescent="0.25">
      <c r="A1132">
        <v>1129</v>
      </c>
      <c r="B1132" t="s">
        <v>1136</v>
      </c>
      <c r="C1132" t="s">
        <v>1222</v>
      </c>
      <c r="D1132" t="s">
        <v>1213</v>
      </c>
      <c r="E1132">
        <v>147</v>
      </c>
      <c r="F1132">
        <v>966</v>
      </c>
      <c r="G1132" t="s">
        <v>1265</v>
      </c>
      <c r="H1132" s="2">
        <v>42813</v>
      </c>
      <c r="I1132" s="2">
        <v>42825</v>
      </c>
      <c r="J1132" t="s">
        <v>1283</v>
      </c>
      <c r="K1132">
        <v>134901.9</v>
      </c>
      <c r="L1132">
        <v>2130.0299999999997</v>
      </c>
      <c r="M1132">
        <v>96995</v>
      </c>
    </row>
    <row r="1133" spans="1:13" x14ac:dyDescent="0.25">
      <c r="A1133">
        <v>1130</v>
      </c>
      <c r="B1133" t="s">
        <v>1137</v>
      </c>
      <c r="C1133" t="s">
        <v>1238</v>
      </c>
      <c r="D1133" t="s">
        <v>1240</v>
      </c>
      <c r="E1133">
        <v>230</v>
      </c>
      <c r="F1133">
        <v>15</v>
      </c>
      <c r="G1133" t="s">
        <v>1270</v>
      </c>
      <c r="H1133" s="2">
        <v>42788</v>
      </c>
      <c r="I1133" s="2">
        <v>42820</v>
      </c>
      <c r="J1133" t="s">
        <v>1284</v>
      </c>
      <c r="K1133">
        <v>3277.5</v>
      </c>
      <c r="L1133">
        <v>51.75</v>
      </c>
      <c r="M1133">
        <v>179</v>
      </c>
    </row>
    <row r="1134" spans="1:13" x14ac:dyDescent="0.25">
      <c r="A1134">
        <v>1131</v>
      </c>
      <c r="B1134" t="s">
        <v>1138</v>
      </c>
      <c r="C1134" t="s">
        <v>1220</v>
      </c>
      <c r="D1134" t="s">
        <v>1213</v>
      </c>
      <c r="E1134">
        <v>901</v>
      </c>
      <c r="F1134">
        <v>671</v>
      </c>
      <c r="G1134" t="s">
        <v>1260</v>
      </c>
      <c r="H1134" s="2">
        <v>42388</v>
      </c>
      <c r="I1134" s="2">
        <v>42408</v>
      </c>
      <c r="J1134" t="s">
        <v>1282</v>
      </c>
      <c r="K1134">
        <v>574342.44999999995</v>
      </c>
      <c r="L1134">
        <v>9068.5650000000005</v>
      </c>
      <c r="M1134">
        <v>383571</v>
      </c>
    </row>
    <row r="1135" spans="1:13" x14ac:dyDescent="0.25">
      <c r="A1135">
        <v>1132</v>
      </c>
      <c r="B1135" t="s">
        <v>1139</v>
      </c>
      <c r="C1135" t="s">
        <v>1226</v>
      </c>
      <c r="D1135" t="s">
        <v>1234</v>
      </c>
      <c r="E1135">
        <v>597</v>
      </c>
      <c r="F1135">
        <v>54</v>
      </c>
      <c r="G1135" t="s">
        <v>1266</v>
      </c>
      <c r="H1135" s="2">
        <v>43185</v>
      </c>
      <c r="I1135" s="2">
        <v>43202</v>
      </c>
      <c r="J1135" t="s">
        <v>1290</v>
      </c>
      <c r="K1135">
        <v>30626.1</v>
      </c>
      <c r="L1135">
        <v>483.57</v>
      </c>
      <c r="M1135">
        <v>3091</v>
      </c>
    </row>
    <row r="1136" spans="1:13" x14ac:dyDescent="0.25">
      <c r="A1136">
        <v>1133</v>
      </c>
      <c r="B1136" t="s">
        <v>1140</v>
      </c>
      <c r="C1136" t="s">
        <v>1231</v>
      </c>
      <c r="D1136" t="s">
        <v>1213</v>
      </c>
      <c r="E1136">
        <v>234</v>
      </c>
      <c r="F1136">
        <v>222</v>
      </c>
      <c r="G1136" t="s">
        <v>1263</v>
      </c>
      <c r="H1136" s="2">
        <v>42997</v>
      </c>
      <c r="I1136" s="2">
        <v>43024</v>
      </c>
      <c r="J1136" t="s">
        <v>1283</v>
      </c>
      <c r="K1136">
        <v>49350.6</v>
      </c>
      <c r="L1136">
        <v>779.22</v>
      </c>
      <c r="M1136">
        <v>37619</v>
      </c>
    </row>
    <row r="1137" spans="1:13" x14ac:dyDescent="0.25">
      <c r="A1137">
        <v>1134</v>
      </c>
      <c r="B1137" t="s">
        <v>1141</v>
      </c>
      <c r="C1137" t="s">
        <v>1222</v>
      </c>
      <c r="D1137" t="s">
        <v>1213</v>
      </c>
      <c r="E1137">
        <v>986</v>
      </c>
      <c r="F1137">
        <v>991</v>
      </c>
      <c r="G1137" t="s">
        <v>1265</v>
      </c>
      <c r="H1137" s="2">
        <v>42714</v>
      </c>
      <c r="I1137" s="2">
        <v>42747</v>
      </c>
      <c r="J1137" t="s">
        <v>1284</v>
      </c>
      <c r="K1137">
        <v>928269.7</v>
      </c>
      <c r="L1137">
        <v>14656.89</v>
      </c>
      <c r="M1137">
        <v>477409</v>
      </c>
    </row>
    <row r="1138" spans="1:13" x14ac:dyDescent="0.25">
      <c r="A1138">
        <v>1135</v>
      </c>
      <c r="B1138" t="s">
        <v>1142</v>
      </c>
      <c r="C1138" t="s">
        <v>1239</v>
      </c>
      <c r="D1138" t="s">
        <v>1234</v>
      </c>
      <c r="E1138">
        <v>383</v>
      </c>
      <c r="F1138">
        <v>229</v>
      </c>
      <c r="G1138" t="s">
        <v>1271</v>
      </c>
      <c r="H1138" s="2">
        <v>42703</v>
      </c>
      <c r="I1138" s="2">
        <v>42721</v>
      </c>
      <c r="J1138" t="s">
        <v>1282</v>
      </c>
      <c r="K1138">
        <v>83321.649999999994</v>
      </c>
      <c r="L1138">
        <v>1315.605</v>
      </c>
      <c r="M1138">
        <v>26732</v>
      </c>
    </row>
    <row r="1139" spans="1:13" x14ac:dyDescent="0.25">
      <c r="A1139">
        <v>1136</v>
      </c>
      <c r="B1139" t="s">
        <v>1143</v>
      </c>
      <c r="C1139" t="s">
        <v>1229</v>
      </c>
      <c r="D1139" t="s">
        <v>1234</v>
      </c>
      <c r="E1139">
        <v>877</v>
      </c>
      <c r="F1139">
        <v>1233</v>
      </c>
      <c r="G1139" t="s">
        <v>1272</v>
      </c>
      <c r="H1139" s="2">
        <v>42693</v>
      </c>
      <c r="I1139" s="2">
        <v>42723</v>
      </c>
      <c r="J1139" t="s">
        <v>1282</v>
      </c>
      <c r="K1139">
        <v>1027273.95</v>
      </c>
      <c r="L1139">
        <v>16220.115</v>
      </c>
      <c r="M1139">
        <v>253635</v>
      </c>
    </row>
    <row r="1140" spans="1:13" x14ac:dyDescent="0.25">
      <c r="A1140">
        <v>1137</v>
      </c>
      <c r="B1140" t="s">
        <v>1144</v>
      </c>
      <c r="C1140" t="s">
        <v>1218</v>
      </c>
      <c r="D1140" t="s">
        <v>1213</v>
      </c>
      <c r="E1140">
        <v>115</v>
      </c>
      <c r="F1140">
        <v>1036</v>
      </c>
      <c r="G1140" t="s">
        <v>1262</v>
      </c>
      <c r="H1140" s="2">
        <v>43073</v>
      </c>
      <c r="I1140" s="2">
        <v>43106</v>
      </c>
      <c r="J1140" t="s">
        <v>1283</v>
      </c>
      <c r="K1140">
        <v>113183</v>
      </c>
      <c r="L1140">
        <v>1787.1</v>
      </c>
      <c r="M1140">
        <v>75016</v>
      </c>
    </row>
    <row r="1141" spans="1:13" x14ac:dyDescent="0.25">
      <c r="A1141">
        <v>1138</v>
      </c>
      <c r="B1141" t="s">
        <v>1145</v>
      </c>
      <c r="C1141" t="s">
        <v>1231</v>
      </c>
      <c r="D1141" t="s">
        <v>1213</v>
      </c>
      <c r="E1141">
        <v>285</v>
      </c>
      <c r="F1141">
        <v>197</v>
      </c>
      <c r="G1141" t="s">
        <v>1263</v>
      </c>
      <c r="H1141" s="2">
        <v>42601</v>
      </c>
      <c r="I1141" s="2">
        <v>42629</v>
      </c>
      <c r="J1141" t="s">
        <v>1289</v>
      </c>
      <c r="K1141">
        <v>53337.75</v>
      </c>
      <c r="L1141">
        <v>842.17499999999995</v>
      </c>
      <c r="M1141">
        <v>14960</v>
      </c>
    </row>
    <row r="1142" spans="1:13" x14ac:dyDescent="0.25">
      <c r="A1142">
        <v>1139</v>
      </c>
      <c r="B1142" t="s">
        <v>1146</v>
      </c>
      <c r="C1142" t="s">
        <v>1227</v>
      </c>
      <c r="D1142" t="s">
        <v>1213</v>
      </c>
      <c r="E1142">
        <v>660</v>
      </c>
      <c r="F1142">
        <v>71</v>
      </c>
      <c r="G1142" t="s">
        <v>1267</v>
      </c>
      <c r="H1142" s="2">
        <v>42386</v>
      </c>
      <c r="I1142" s="2">
        <v>42407</v>
      </c>
      <c r="J1142" t="s">
        <v>1282</v>
      </c>
      <c r="K1142">
        <v>44517</v>
      </c>
      <c r="L1142">
        <v>702.9</v>
      </c>
      <c r="M1142">
        <v>34963</v>
      </c>
    </row>
    <row r="1143" spans="1:13" x14ac:dyDescent="0.25">
      <c r="A1143">
        <v>1140</v>
      </c>
      <c r="B1143" t="s">
        <v>1147</v>
      </c>
      <c r="C1143" t="s">
        <v>1214</v>
      </c>
      <c r="D1143" t="s">
        <v>1213</v>
      </c>
      <c r="E1143">
        <v>587</v>
      </c>
      <c r="F1143">
        <v>615</v>
      </c>
      <c r="G1143" t="s">
        <v>1260</v>
      </c>
      <c r="H1143" s="2">
        <v>43167</v>
      </c>
      <c r="I1143" s="2">
        <v>43192</v>
      </c>
      <c r="J1143" t="s">
        <v>1286</v>
      </c>
      <c r="K1143">
        <v>342954.75</v>
      </c>
      <c r="L1143">
        <v>5415.0749999999998</v>
      </c>
      <c r="M1143">
        <v>168214</v>
      </c>
    </row>
    <row r="1144" spans="1:13" x14ac:dyDescent="0.25">
      <c r="A1144">
        <v>1141</v>
      </c>
      <c r="B1144" t="s">
        <v>1148</v>
      </c>
      <c r="C1144" t="s">
        <v>1232</v>
      </c>
      <c r="D1144" t="s">
        <v>1213</v>
      </c>
      <c r="E1144">
        <v>606</v>
      </c>
      <c r="F1144">
        <v>48</v>
      </c>
      <c r="G1144" t="s">
        <v>1263</v>
      </c>
      <c r="H1144" s="2">
        <v>42867</v>
      </c>
      <c r="I1144" s="2">
        <v>42879</v>
      </c>
      <c r="J1144" t="s">
        <v>1283</v>
      </c>
      <c r="K1144">
        <v>27633.599999999999</v>
      </c>
      <c r="L1144">
        <v>436.32</v>
      </c>
      <c r="M1144">
        <v>2617</v>
      </c>
    </row>
    <row r="1145" spans="1:13" x14ac:dyDescent="0.25">
      <c r="A1145">
        <v>1142</v>
      </c>
      <c r="B1145" t="s">
        <v>1149</v>
      </c>
      <c r="C1145" t="s">
        <v>1231</v>
      </c>
      <c r="D1145" t="s">
        <v>1213</v>
      </c>
      <c r="E1145">
        <v>366</v>
      </c>
      <c r="F1145">
        <v>214</v>
      </c>
      <c r="G1145" t="s">
        <v>1263</v>
      </c>
      <c r="H1145" s="2">
        <v>42589</v>
      </c>
      <c r="I1145" s="2">
        <v>42605</v>
      </c>
      <c r="J1145" t="s">
        <v>1285</v>
      </c>
      <c r="K1145">
        <v>74407.8</v>
      </c>
      <c r="L1145">
        <v>1174.8599999999999</v>
      </c>
      <c r="M1145">
        <v>22402</v>
      </c>
    </row>
    <row r="1146" spans="1:13" x14ac:dyDescent="0.25">
      <c r="A1146">
        <v>1143</v>
      </c>
      <c r="B1146" t="s">
        <v>1150</v>
      </c>
      <c r="C1146" t="s">
        <v>1236</v>
      </c>
      <c r="D1146" t="s">
        <v>1234</v>
      </c>
      <c r="E1146">
        <v>166</v>
      </c>
      <c r="F1146">
        <v>96</v>
      </c>
      <c r="G1146" t="s">
        <v>1269</v>
      </c>
      <c r="H1146" s="2">
        <v>43260</v>
      </c>
      <c r="I1146" s="2">
        <v>43290</v>
      </c>
      <c r="J1146" t="s">
        <v>1284</v>
      </c>
      <c r="K1146">
        <v>15139.2</v>
      </c>
      <c r="L1146">
        <v>239.04</v>
      </c>
      <c r="M1146">
        <v>7110</v>
      </c>
    </row>
    <row r="1147" spans="1:13" x14ac:dyDescent="0.25">
      <c r="A1147">
        <v>1144</v>
      </c>
      <c r="B1147" t="s">
        <v>1151</v>
      </c>
      <c r="C1147" t="s">
        <v>1233</v>
      </c>
      <c r="D1147" t="s">
        <v>1234</v>
      </c>
      <c r="E1147">
        <v>831</v>
      </c>
      <c r="F1147">
        <v>26</v>
      </c>
      <c r="G1147" t="s">
        <v>1268</v>
      </c>
      <c r="H1147" s="2">
        <v>43194</v>
      </c>
      <c r="I1147" s="2">
        <v>43209</v>
      </c>
      <c r="J1147" t="s">
        <v>1283</v>
      </c>
      <c r="K1147">
        <v>20525.7</v>
      </c>
      <c r="L1147">
        <v>324.08999999999997</v>
      </c>
      <c r="M1147">
        <v>10353</v>
      </c>
    </row>
    <row r="1148" spans="1:13" x14ac:dyDescent="0.25">
      <c r="A1148">
        <v>1145</v>
      </c>
      <c r="B1148" t="s">
        <v>1152</v>
      </c>
      <c r="C1148" t="s">
        <v>1223</v>
      </c>
      <c r="D1148" t="s">
        <v>1234</v>
      </c>
      <c r="E1148">
        <v>327</v>
      </c>
      <c r="F1148">
        <v>919</v>
      </c>
      <c r="G1148" t="s">
        <v>1263</v>
      </c>
      <c r="H1148" s="2">
        <v>42695</v>
      </c>
      <c r="I1148" s="2">
        <v>42716</v>
      </c>
      <c r="J1148" t="s">
        <v>1284</v>
      </c>
      <c r="K1148">
        <v>285487.34999999998</v>
      </c>
      <c r="L1148">
        <v>4507.6949999999997</v>
      </c>
      <c r="M1148">
        <v>159965</v>
      </c>
    </row>
    <row r="1149" spans="1:13" x14ac:dyDescent="0.25">
      <c r="A1149">
        <v>1146</v>
      </c>
      <c r="B1149" t="s">
        <v>1153</v>
      </c>
      <c r="C1149" t="s">
        <v>1218</v>
      </c>
      <c r="D1149" t="s">
        <v>1213</v>
      </c>
      <c r="E1149">
        <v>992</v>
      </c>
      <c r="F1149">
        <v>983</v>
      </c>
      <c r="G1149" t="s">
        <v>1262</v>
      </c>
      <c r="H1149" s="2">
        <v>42632</v>
      </c>
      <c r="I1149" s="2">
        <v>42655</v>
      </c>
      <c r="J1149" t="s">
        <v>1282</v>
      </c>
      <c r="K1149">
        <v>926379.2</v>
      </c>
      <c r="L1149">
        <v>14627.039999999999</v>
      </c>
      <c r="M1149">
        <v>778549</v>
      </c>
    </row>
    <row r="1150" spans="1:13" x14ac:dyDescent="0.25">
      <c r="A1150">
        <v>1147</v>
      </c>
      <c r="B1150" t="s">
        <v>1154</v>
      </c>
      <c r="C1150" t="s">
        <v>1221</v>
      </c>
      <c r="D1150" t="s">
        <v>1234</v>
      </c>
      <c r="E1150">
        <v>134</v>
      </c>
      <c r="F1150">
        <v>282</v>
      </c>
      <c r="G1150" t="s">
        <v>1264</v>
      </c>
      <c r="H1150" s="2">
        <v>42586</v>
      </c>
      <c r="I1150" s="2">
        <v>42614</v>
      </c>
      <c r="J1150" t="s">
        <v>1283</v>
      </c>
      <c r="K1150">
        <v>35898.6</v>
      </c>
      <c r="L1150">
        <v>566.81999999999994</v>
      </c>
      <c r="M1150">
        <v>1328</v>
      </c>
    </row>
    <row r="1151" spans="1:13" x14ac:dyDescent="0.25">
      <c r="A1151">
        <v>1148</v>
      </c>
      <c r="B1151" t="s">
        <v>1155</v>
      </c>
      <c r="C1151" t="s">
        <v>1231</v>
      </c>
      <c r="D1151" t="s">
        <v>1213</v>
      </c>
      <c r="E1151">
        <v>166</v>
      </c>
      <c r="F1151">
        <v>203</v>
      </c>
      <c r="G1151" t="s">
        <v>1263</v>
      </c>
      <c r="H1151" s="2">
        <v>43062</v>
      </c>
      <c r="I1151" s="2">
        <v>43074</v>
      </c>
      <c r="J1151" t="s">
        <v>1284</v>
      </c>
      <c r="K1151">
        <v>32013.1</v>
      </c>
      <c r="L1151">
        <v>505.46999999999997</v>
      </c>
      <c r="M1151">
        <v>29366</v>
      </c>
    </row>
    <row r="1152" spans="1:13" x14ac:dyDescent="0.25">
      <c r="A1152">
        <v>1149</v>
      </c>
      <c r="B1152" t="s">
        <v>1156</v>
      </c>
      <c r="C1152" t="s">
        <v>1230</v>
      </c>
      <c r="D1152" t="s">
        <v>1234</v>
      </c>
      <c r="E1152">
        <v>405</v>
      </c>
      <c r="F1152">
        <v>126</v>
      </c>
      <c r="G1152" t="s">
        <v>1272</v>
      </c>
      <c r="H1152" s="2">
        <v>42611</v>
      </c>
      <c r="I1152" s="2">
        <v>42638</v>
      </c>
      <c r="J1152" t="s">
        <v>1290</v>
      </c>
      <c r="K1152">
        <v>48478.5</v>
      </c>
      <c r="L1152">
        <v>765.44999999999993</v>
      </c>
      <c r="M1152">
        <v>16347</v>
      </c>
    </row>
    <row r="1153" spans="1:13" x14ac:dyDescent="0.25">
      <c r="A1153">
        <v>1150</v>
      </c>
      <c r="B1153" t="s">
        <v>1157</v>
      </c>
      <c r="C1153" t="s">
        <v>1223</v>
      </c>
      <c r="D1153" t="s">
        <v>1234</v>
      </c>
      <c r="E1153">
        <v>493</v>
      </c>
      <c r="F1153">
        <v>978</v>
      </c>
      <c r="G1153" t="s">
        <v>1263</v>
      </c>
      <c r="H1153" s="2">
        <v>42677</v>
      </c>
      <c r="I1153" s="2">
        <v>42706</v>
      </c>
      <c r="J1153" t="s">
        <v>1288</v>
      </c>
      <c r="K1153">
        <v>458046.3</v>
      </c>
      <c r="L1153">
        <v>7232.3099999999995</v>
      </c>
      <c r="M1153">
        <v>288983</v>
      </c>
    </row>
    <row r="1154" spans="1:13" x14ac:dyDescent="0.25">
      <c r="A1154">
        <v>1151</v>
      </c>
      <c r="B1154" t="s">
        <v>1158</v>
      </c>
      <c r="C1154" t="s">
        <v>1229</v>
      </c>
      <c r="D1154" t="s">
        <v>1234</v>
      </c>
      <c r="E1154">
        <v>712</v>
      </c>
      <c r="F1154">
        <v>1339</v>
      </c>
      <c r="G1154" t="s">
        <v>1272</v>
      </c>
      <c r="H1154" s="2">
        <v>42715</v>
      </c>
      <c r="I1154" s="2">
        <v>42730</v>
      </c>
      <c r="J1154" t="s">
        <v>1282</v>
      </c>
      <c r="K1154">
        <v>905699.6</v>
      </c>
      <c r="L1154">
        <v>14300.519999999999</v>
      </c>
      <c r="M1154">
        <v>308443</v>
      </c>
    </row>
    <row r="1155" spans="1:13" x14ac:dyDescent="0.25">
      <c r="A1155">
        <v>1152</v>
      </c>
      <c r="B1155" t="s">
        <v>1159</v>
      </c>
      <c r="C1155" t="s">
        <v>1231</v>
      </c>
      <c r="D1155" t="s">
        <v>1213</v>
      </c>
      <c r="E1155">
        <v>620</v>
      </c>
      <c r="F1155">
        <v>186</v>
      </c>
      <c r="G1155" t="s">
        <v>1263</v>
      </c>
      <c r="H1155" s="2">
        <v>42408</v>
      </c>
      <c r="I1155" s="2">
        <v>42418</v>
      </c>
      <c r="J1155" t="s">
        <v>1285</v>
      </c>
      <c r="K1155">
        <v>109554</v>
      </c>
      <c r="L1155">
        <v>1729.8</v>
      </c>
      <c r="M1155">
        <v>9886</v>
      </c>
    </row>
    <row r="1156" spans="1:13" x14ac:dyDescent="0.25">
      <c r="A1156">
        <v>1153</v>
      </c>
      <c r="B1156" t="s">
        <v>1160</v>
      </c>
      <c r="C1156" t="s">
        <v>1219</v>
      </c>
      <c r="D1156" t="s">
        <v>1234</v>
      </c>
      <c r="E1156">
        <v>568</v>
      </c>
      <c r="F1156">
        <v>1539</v>
      </c>
      <c r="G1156" t="s">
        <v>1263</v>
      </c>
      <c r="H1156" s="2">
        <v>42802</v>
      </c>
      <c r="I1156" s="2">
        <v>42816</v>
      </c>
      <c r="J1156" t="s">
        <v>1288</v>
      </c>
      <c r="K1156">
        <v>830444.4</v>
      </c>
      <c r="L1156">
        <v>13112.279999999999</v>
      </c>
      <c r="M1156">
        <v>62978</v>
      </c>
    </row>
    <row r="1157" spans="1:13" x14ac:dyDescent="0.25">
      <c r="A1157">
        <v>1154</v>
      </c>
      <c r="B1157" t="s">
        <v>1161</v>
      </c>
      <c r="C1157" t="s">
        <v>1238</v>
      </c>
      <c r="D1157" t="s">
        <v>1240</v>
      </c>
      <c r="E1157">
        <v>974</v>
      </c>
      <c r="F1157">
        <v>16</v>
      </c>
      <c r="G1157" t="s">
        <v>1270</v>
      </c>
      <c r="H1157" s="2">
        <v>42699</v>
      </c>
      <c r="I1157" s="2">
        <v>42719</v>
      </c>
      <c r="J1157" t="s">
        <v>1284</v>
      </c>
      <c r="K1157">
        <v>14804.8</v>
      </c>
      <c r="L1157">
        <v>233.76</v>
      </c>
      <c r="M1157">
        <v>14465</v>
      </c>
    </row>
    <row r="1158" spans="1:13" x14ac:dyDescent="0.25">
      <c r="A1158">
        <v>1155</v>
      </c>
      <c r="B1158" t="s">
        <v>1162</v>
      </c>
      <c r="C1158" t="s">
        <v>1215</v>
      </c>
      <c r="D1158" t="s">
        <v>1213</v>
      </c>
      <c r="E1158">
        <v>528</v>
      </c>
      <c r="F1158">
        <v>997</v>
      </c>
      <c r="G1158" t="s">
        <v>1261</v>
      </c>
      <c r="H1158" s="2">
        <v>43002</v>
      </c>
      <c r="I1158" s="2">
        <v>43033</v>
      </c>
      <c r="J1158" t="s">
        <v>1282</v>
      </c>
      <c r="K1158">
        <v>500095.2</v>
      </c>
      <c r="L1158">
        <v>7896.24</v>
      </c>
      <c r="M1158">
        <v>50028</v>
      </c>
    </row>
    <row r="1159" spans="1:13" x14ac:dyDescent="0.25">
      <c r="A1159">
        <v>1156</v>
      </c>
      <c r="B1159" t="s">
        <v>1163</v>
      </c>
      <c r="C1159" t="s">
        <v>1224</v>
      </c>
      <c r="D1159" t="s">
        <v>1213</v>
      </c>
      <c r="E1159">
        <v>144</v>
      </c>
      <c r="F1159">
        <v>1295</v>
      </c>
      <c r="G1159" t="s">
        <v>1266</v>
      </c>
      <c r="H1159" s="2">
        <v>42554</v>
      </c>
      <c r="I1159" s="2">
        <v>42586</v>
      </c>
      <c r="J1159" t="s">
        <v>1287</v>
      </c>
      <c r="K1159">
        <v>177156</v>
      </c>
      <c r="L1159">
        <v>2797.2</v>
      </c>
      <c r="M1159">
        <v>5360</v>
      </c>
    </row>
    <row r="1160" spans="1:13" x14ac:dyDescent="0.25">
      <c r="A1160">
        <v>1157</v>
      </c>
      <c r="B1160" t="s">
        <v>1164</v>
      </c>
      <c r="C1160" t="s">
        <v>1230</v>
      </c>
      <c r="D1160" t="s">
        <v>1234</v>
      </c>
      <c r="E1160">
        <v>685</v>
      </c>
      <c r="F1160">
        <v>127</v>
      </c>
      <c r="G1160" t="s">
        <v>1272</v>
      </c>
      <c r="H1160" s="2">
        <v>42861</v>
      </c>
      <c r="I1160" s="2">
        <v>42896</v>
      </c>
      <c r="J1160" t="s">
        <v>1284</v>
      </c>
      <c r="K1160">
        <v>82645.25</v>
      </c>
      <c r="L1160">
        <v>1304.925</v>
      </c>
      <c r="M1160">
        <v>5812</v>
      </c>
    </row>
    <row r="1161" spans="1:13" x14ac:dyDescent="0.25">
      <c r="A1161">
        <v>1158</v>
      </c>
      <c r="B1161" t="s">
        <v>1165</v>
      </c>
      <c r="C1161" t="s">
        <v>1221</v>
      </c>
      <c r="D1161" t="s">
        <v>1234</v>
      </c>
      <c r="E1161">
        <v>739</v>
      </c>
      <c r="F1161">
        <v>312</v>
      </c>
      <c r="G1161" t="s">
        <v>1264</v>
      </c>
      <c r="H1161" s="2">
        <v>42948</v>
      </c>
      <c r="I1161" s="2">
        <v>42964</v>
      </c>
      <c r="J1161" t="s">
        <v>1282</v>
      </c>
      <c r="K1161">
        <v>219039.6</v>
      </c>
      <c r="L1161">
        <v>3458.52</v>
      </c>
      <c r="M1161">
        <v>119049</v>
      </c>
    </row>
    <row r="1162" spans="1:13" x14ac:dyDescent="0.25">
      <c r="A1162">
        <v>1159</v>
      </c>
      <c r="B1162" t="s">
        <v>1166</v>
      </c>
      <c r="C1162" t="s">
        <v>1214</v>
      </c>
      <c r="D1162" t="s">
        <v>1213</v>
      </c>
      <c r="E1162">
        <v>611</v>
      </c>
      <c r="F1162">
        <v>627</v>
      </c>
      <c r="G1162" t="s">
        <v>1260</v>
      </c>
      <c r="H1162" s="2">
        <v>43046</v>
      </c>
      <c r="I1162" s="2">
        <v>43071</v>
      </c>
      <c r="J1162" t="s">
        <v>1286</v>
      </c>
      <c r="K1162">
        <v>363942.15</v>
      </c>
      <c r="L1162">
        <v>5746.4549999999999</v>
      </c>
      <c r="M1162">
        <v>179834</v>
      </c>
    </row>
    <row r="1163" spans="1:13" x14ac:dyDescent="0.25">
      <c r="A1163">
        <v>1160</v>
      </c>
      <c r="B1163" t="s">
        <v>1167</v>
      </c>
      <c r="C1163" t="s">
        <v>1229</v>
      </c>
      <c r="D1163" t="s">
        <v>1234</v>
      </c>
      <c r="E1163">
        <v>606</v>
      </c>
      <c r="F1163">
        <v>1081</v>
      </c>
      <c r="G1163" t="s">
        <v>1272</v>
      </c>
      <c r="H1163" s="2">
        <v>42978</v>
      </c>
      <c r="I1163" s="2">
        <v>42992</v>
      </c>
      <c r="J1163" t="s">
        <v>1284</v>
      </c>
      <c r="K1163">
        <v>622331.69999999995</v>
      </c>
      <c r="L1163">
        <v>9826.2899999999991</v>
      </c>
      <c r="M1163">
        <v>357342</v>
      </c>
    </row>
    <row r="1164" spans="1:13" x14ac:dyDescent="0.25">
      <c r="A1164">
        <v>1161</v>
      </c>
      <c r="B1164" t="s">
        <v>1168</v>
      </c>
      <c r="C1164" t="s">
        <v>1221</v>
      </c>
      <c r="D1164" t="s">
        <v>1234</v>
      </c>
      <c r="E1164">
        <v>999</v>
      </c>
      <c r="F1164">
        <v>274</v>
      </c>
      <c r="G1164" t="s">
        <v>1264</v>
      </c>
      <c r="H1164" s="2">
        <v>42584</v>
      </c>
      <c r="I1164" s="2">
        <v>42611</v>
      </c>
      <c r="J1164" t="s">
        <v>1284</v>
      </c>
      <c r="K1164">
        <v>260039.7</v>
      </c>
      <c r="L1164">
        <v>4105.8899999999994</v>
      </c>
      <c r="M1164">
        <v>28530</v>
      </c>
    </row>
    <row r="1165" spans="1:13" x14ac:dyDescent="0.25">
      <c r="A1165">
        <v>1162</v>
      </c>
      <c r="B1165" t="s">
        <v>1169</v>
      </c>
      <c r="C1165" t="s">
        <v>1215</v>
      </c>
      <c r="D1165" t="s">
        <v>1213</v>
      </c>
      <c r="E1165">
        <v>719</v>
      </c>
      <c r="F1165">
        <v>824</v>
      </c>
      <c r="G1165" t="s">
        <v>1261</v>
      </c>
      <c r="H1165" s="2">
        <v>43228</v>
      </c>
      <c r="I1165" s="2">
        <v>43239</v>
      </c>
      <c r="J1165" t="s">
        <v>1289</v>
      </c>
      <c r="K1165">
        <v>562833.19999999995</v>
      </c>
      <c r="L1165">
        <v>8886.84</v>
      </c>
      <c r="M1165">
        <v>457967</v>
      </c>
    </row>
    <row r="1166" spans="1:13" x14ac:dyDescent="0.25">
      <c r="A1166">
        <v>1163</v>
      </c>
      <c r="B1166" t="s">
        <v>1170</v>
      </c>
      <c r="C1166" t="s">
        <v>1215</v>
      </c>
      <c r="D1166" t="s">
        <v>1213</v>
      </c>
      <c r="E1166">
        <v>253</v>
      </c>
      <c r="F1166">
        <v>958</v>
      </c>
      <c r="G1166" t="s">
        <v>1261</v>
      </c>
      <c r="H1166" s="2">
        <v>42914</v>
      </c>
      <c r="I1166" s="2">
        <v>42938</v>
      </c>
      <c r="J1166" t="s">
        <v>1289</v>
      </c>
      <c r="K1166">
        <v>230255.3</v>
      </c>
      <c r="L1166">
        <v>3635.6099999999997</v>
      </c>
      <c r="M1166">
        <v>211589</v>
      </c>
    </row>
    <row r="1167" spans="1:13" x14ac:dyDescent="0.25">
      <c r="A1167">
        <v>1164</v>
      </c>
      <c r="B1167" t="s">
        <v>1171</v>
      </c>
      <c r="C1167" t="s">
        <v>1222</v>
      </c>
      <c r="D1167" t="s">
        <v>1213</v>
      </c>
      <c r="E1167">
        <v>108</v>
      </c>
      <c r="F1167">
        <v>876</v>
      </c>
      <c r="G1167" t="s">
        <v>1265</v>
      </c>
      <c r="H1167" s="2">
        <v>42801</v>
      </c>
      <c r="I1167" s="2">
        <v>42820</v>
      </c>
      <c r="J1167" t="s">
        <v>1289</v>
      </c>
      <c r="K1167">
        <v>89877.6</v>
      </c>
      <c r="L1167">
        <v>1419.12</v>
      </c>
      <c r="M1167">
        <v>33575</v>
      </c>
    </row>
    <row r="1168" spans="1:13" x14ac:dyDescent="0.25">
      <c r="A1168">
        <v>1165</v>
      </c>
      <c r="B1168" t="s">
        <v>1172</v>
      </c>
      <c r="C1168" t="s">
        <v>1237</v>
      </c>
      <c r="D1168" t="s">
        <v>1240</v>
      </c>
      <c r="E1168">
        <v>522</v>
      </c>
      <c r="F1168">
        <v>38</v>
      </c>
      <c r="G1168" t="s">
        <v>1271</v>
      </c>
      <c r="H1168" s="2">
        <v>43038</v>
      </c>
      <c r="I1168" s="2">
        <v>43073</v>
      </c>
      <c r="J1168" t="s">
        <v>1282</v>
      </c>
      <c r="K1168">
        <v>18844.2</v>
      </c>
      <c r="L1168">
        <v>297.53999999999996</v>
      </c>
      <c r="M1168">
        <v>2941</v>
      </c>
    </row>
    <row r="1169" spans="1:13" x14ac:dyDescent="0.25">
      <c r="A1169">
        <v>1166</v>
      </c>
      <c r="B1169" t="s">
        <v>1173</v>
      </c>
      <c r="C1169" t="s">
        <v>1219</v>
      </c>
      <c r="D1169" t="s">
        <v>1234</v>
      </c>
      <c r="E1169">
        <v>391</v>
      </c>
      <c r="F1169">
        <v>1499</v>
      </c>
      <c r="G1169" t="s">
        <v>1263</v>
      </c>
      <c r="H1169" s="2">
        <v>43114</v>
      </c>
      <c r="I1169" s="2">
        <v>43142</v>
      </c>
      <c r="J1169" t="s">
        <v>1289</v>
      </c>
      <c r="K1169">
        <v>556803.55000000005</v>
      </c>
      <c r="L1169">
        <v>8791.6350000000002</v>
      </c>
      <c r="M1169">
        <v>217634</v>
      </c>
    </row>
    <row r="1170" spans="1:13" x14ac:dyDescent="0.25">
      <c r="A1170">
        <v>1167</v>
      </c>
      <c r="B1170" t="s">
        <v>1174</v>
      </c>
      <c r="C1170" t="s">
        <v>1220</v>
      </c>
      <c r="D1170" t="s">
        <v>1213</v>
      </c>
      <c r="E1170">
        <v>796</v>
      </c>
      <c r="F1170">
        <v>546</v>
      </c>
      <c r="G1170" t="s">
        <v>1260</v>
      </c>
      <c r="H1170" s="2">
        <v>42392</v>
      </c>
      <c r="I1170" s="2">
        <v>42422</v>
      </c>
      <c r="J1170" t="s">
        <v>1282</v>
      </c>
      <c r="K1170">
        <v>412885.2</v>
      </c>
      <c r="L1170">
        <v>6519.24</v>
      </c>
      <c r="M1170">
        <v>186848</v>
      </c>
    </row>
    <row r="1171" spans="1:13" x14ac:dyDescent="0.25">
      <c r="A1171">
        <v>1168</v>
      </c>
      <c r="B1171" t="s">
        <v>1175</v>
      </c>
      <c r="C1171" t="s">
        <v>1221</v>
      </c>
      <c r="D1171" t="s">
        <v>1234</v>
      </c>
      <c r="E1171">
        <v>711</v>
      </c>
      <c r="F1171">
        <v>315</v>
      </c>
      <c r="G1171" t="s">
        <v>1264</v>
      </c>
      <c r="H1171" s="2">
        <v>42599</v>
      </c>
      <c r="I1171" s="2">
        <v>42629</v>
      </c>
      <c r="J1171" t="s">
        <v>1284</v>
      </c>
      <c r="K1171">
        <v>212766.75</v>
      </c>
      <c r="L1171">
        <v>3359.4749999999999</v>
      </c>
      <c r="M1171">
        <v>69513</v>
      </c>
    </row>
    <row r="1172" spans="1:13" x14ac:dyDescent="0.25">
      <c r="A1172">
        <v>1169</v>
      </c>
      <c r="B1172" t="s">
        <v>1176</v>
      </c>
      <c r="C1172" t="s">
        <v>1215</v>
      </c>
      <c r="D1172" t="s">
        <v>1213</v>
      </c>
      <c r="E1172">
        <v>429</v>
      </c>
      <c r="F1172">
        <v>935</v>
      </c>
      <c r="G1172" t="s">
        <v>1261</v>
      </c>
      <c r="H1172" s="2">
        <v>42451</v>
      </c>
      <c r="I1172" s="2">
        <v>42479</v>
      </c>
      <c r="J1172" t="s">
        <v>1290</v>
      </c>
      <c r="K1172">
        <v>381059.25</v>
      </c>
      <c r="L1172">
        <v>6016.7249999999995</v>
      </c>
      <c r="M1172">
        <v>74451</v>
      </c>
    </row>
    <row r="1173" spans="1:13" x14ac:dyDescent="0.25">
      <c r="A1173">
        <v>1170</v>
      </c>
      <c r="B1173" t="s">
        <v>1177</v>
      </c>
      <c r="C1173" t="s">
        <v>1241</v>
      </c>
      <c r="D1173" t="s">
        <v>1234</v>
      </c>
      <c r="E1173">
        <v>575</v>
      </c>
      <c r="F1173">
        <v>115</v>
      </c>
      <c r="G1173" t="s">
        <v>1271</v>
      </c>
      <c r="H1173" s="2">
        <v>42793</v>
      </c>
      <c r="I1173" s="2">
        <v>42818</v>
      </c>
      <c r="J1173" t="s">
        <v>1285</v>
      </c>
      <c r="K1173">
        <v>62818.75</v>
      </c>
      <c r="L1173">
        <v>991.875</v>
      </c>
      <c r="M1173">
        <v>5214</v>
      </c>
    </row>
    <row r="1174" spans="1:13" x14ac:dyDescent="0.25">
      <c r="A1174">
        <v>1171</v>
      </c>
      <c r="B1174" t="s">
        <v>1178</v>
      </c>
      <c r="C1174" t="s">
        <v>1214</v>
      </c>
      <c r="D1174" t="s">
        <v>1213</v>
      </c>
      <c r="E1174">
        <v>723</v>
      </c>
      <c r="F1174">
        <v>683</v>
      </c>
      <c r="G1174" t="s">
        <v>1260</v>
      </c>
      <c r="H1174" s="2">
        <v>42968</v>
      </c>
      <c r="I1174" s="2">
        <v>42993</v>
      </c>
      <c r="J1174" t="s">
        <v>1282</v>
      </c>
      <c r="K1174">
        <v>469118.55</v>
      </c>
      <c r="L1174">
        <v>7407.1349999999993</v>
      </c>
      <c r="M1174">
        <v>136944</v>
      </c>
    </row>
    <row r="1175" spans="1:13" x14ac:dyDescent="0.25">
      <c r="A1175">
        <v>1172</v>
      </c>
      <c r="B1175" t="s">
        <v>1179</v>
      </c>
      <c r="C1175" t="s">
        <v>1214</v>
      </c>
      <c r="D1175" t="s">
        <v>1213</v>
      </c>
      <c r="E1175">
        <v>289</v>
      </c>
      <c r="F1175">
        <v>679</v>
      </c>
      <c r="G1175" t="s">
        <v>1260</v>
      </c>
      <c r="H1175" s="2">
        <v>42736</v>
      </c>
      <c r="I1175" s="2">
        <v>42766</v>
      </c>
      <c r="J1175" t="s">
        <v>1284</v>
      </c>
      <c r="K1175">
        <v>186419.45</v>
      </c>
      <c r="L1175">
        <v>2943.4649999999997</v>
      </c>
      <c r="M1175">
        <v>12543</v>
      </c>
    </row>
    <row r="1176" spans="1:13" x14ac:dyDescent="0.25">
      <c r="A1176">
        <v>1173</v>
      </c>
      <c r="B1176" t="s">
        <v>1180</v>
      </c>
      <c r="C1176" t="s">
        <v>1238</v>
      </c>
      <c r="D1176" t="s">
        <v>1240</v>
      </c>
      <c r="E1176">
        <v>406</v>
      </c>
      <c r="F1176">
        <v>15</v>
      </c>
      <c r="G1176" t="s">
        <v>1270</v>
      </c>
      <c r="H1176" s="2">
        <v>42462</v>
      </c>
      <c r="I1176" s="2">
        <v>42492</v>
      </c>
      <c r="J1176" t="s">
        <v>1285</v>
      </c>
      <c r="K1176">
        <v>5785.5</v>
      </c>
      <c r="L1176">
        <v>91.35</v>
      </c>
      <c r="M1176">
        <v>425</v>
      </c>
    </row>
    <row r="1177" spans="1:13" x14ac:dyDescent="0.25">
      <c r="A1177">
        <v>1174</v>
      </c>
      <c r="B1177" t="s">
        <v>1181</v>
      </c>
      <c r="C1177" t="s">
        <v>1225</v>
      </c>
      <c r="D1177" t="s">
        <v>1213</v>
      </c>
      <c r="E1177">
        <v>113</v>
      </c>
      <c r="F1177">
        <v>193</v>
      </c>
      <c r="G1177" t="s">
        <v>1266</v>
      </c>
      <c r="H1177" s="2">
        <v>42672</v>
      </c>
      <c r="I1177" s="2">
        <v>42698</v>
      </c>
      <c r="J1177" t="s">
        <v>1289</v>
      </c>
      <c r="K1177">
        <v>20718.55</v>
      </c>
      <c r="L1177">
        <v>327.13499999999999</v>
      </c>
      <c r="M1177">
        <v>16557</v>
      </c>
    </row>
    <row r="1178" spans="1:13" x14ac:dyDescent="0.25">
      <c r="A1178">
        <v>1175</v>
      </c>
      <c r="B1178" t="s">
        <v>1182</v>
      </c>
      <c r="C1178" t="s">
        <v>1227</v>
      </c>
      <c r="D1178" t="s">
        <v>1213</v>
      </c>
      <c r="E1178">
        <v>974</v>
      </c>
      <c r="F1178">
        <v>70</v>
      </c>
      <c r="G1178" t="s">
        <v>1267</v>
      </c>
      <c r="H1178" s="2">
        <v>42506</v>
      </c>
      <c r="I1178" s="2">
        <v>42528</v>
      </c>
      <c r="J1178" t="s">
        <v>1286</v>
      </c>
      <c r="K1178">
        <v>64771</v>
      </c>
      <c r="L1178">
        <v>1022.6999999999999</v>
      </c>
      <c r="M1178">
        <v>23800</v>
      </c>
    </row>
    <row r="1179" spans="1:13" x14ac:dyDescent="0.25">
      <c r="A1179">
        <v>1176</v>
      </c>
      <c r="B1179" t="s">
        <v>1183</v>
      </c>
      <c r="C1179" t="s">
        <v>1214</v>
      </c>
      <c r="D1179" t="s">
        <v>1213</v>
      </c>
      <c r="E1179">
        <v>369</v>
      </c>
      <c r="F1179">
        <v>707</v>
      </c>
      <c r="G1179" t="s">
        <v>1260</v>
      </c>
      <c r="H1179" s="2">
        <v>42454</v>
      </c>
      <c r="I1179" s="2">
        <v>42489</v>
      </c>
      <c r="J1179" t="s">
        <v>1284</v>
      </c>
      <c r="K1179">
        <v>247838.85</v>
      </c>
      <c r="L1179">
        <v>3913.2449999999999</v>
      </c>
      <c r="M1179">
        <v>90959</v>
      </c>
    </row>
    <row r="1180" spans="1:13" x14ac:dyDescent="0.25">
      <c r="A1180">
        <v>1177</v>
      </c>
      <c r="B1180" t="s">
        <v>1184</v>
      </c>
      <c r="C1180" t="s">
        <v>1214</v>
      </c>
      <c r="D1180" t="s">
        <v>1213</v>
      </c>
      <c r="E1180">
        <v>851</v>
      </c>
      <c r="F1180">
        <v>737</v>
      </c>
      <c r="G1180" t="s">
        <v>1260</v>
      </c>
      <c r="H1180" s="2">
        <v>42888</v>
      </c>
      <c r="I1180" s="2">
        <v>42907</v>
      </c>
      <c r="J1180" t="s">
        <v>1283</v>
      </c>
      <c r="K1180">
        <v>595827.65</v>
      </c>
      <c r="L1180">
        <v>9407.8050000000003</v>
      </c>
      <c r="M1180">
        <v>41002</v>
      </c>
    </row>
    <row r="1181" spans="1:13" x14ac:dyDescent="0.25">
      <c r="A1181">
        <v>1178</v>
      </c>
      <c r="B1181" t="s">
        <v>1185</v>
      </c>
      <c r="C1181" t="s">
        <v>1223</v>
      </c>
      <c r="D1181" t="s">
        <v>1234</v>
      </c>
      <c r="E1181">
        <v>459</v>
      </c>
      <c r="F1181">
        <v>857</v>
      </c>
      <c r="G1181" t="s">
        <v>1263</v>
      </c>
      <c r="H1181" s="2">
        <v>42748</v>
      </c>
      <c r="I1181" s="2">
        <v>42763</v>
      </c>
      <c r="J1181" t="s">
        <v>1284</v>
      </c>
      <c r="K1181">
        <v>373694.85</v>
      </c>
      <c r="L1181">
        <v>5900.4449999999997</v>
      </c>
      <c r="M1181">
        <v>280285</v>
      </c>
    </row>
    <row r="1182" spans="1:13" x14ac:dyDescent="0.25">
      <c r="A1182">
        <v>1179</v>
      </c>
      <c r="B1182" t="s">
        <v>1186</v>
      </c>
      <c r="C1182" t="s">
        <v>1241</v>
      </c>
      <c r="D1182" t="s">
        <v>1234</v>
      </c>
      <c r="E1182">
        <v>593</v>
      </c>
      <c r="F1182">
        <v>136</v>
      </c>
      <c r="G1182" t="s">
        <v>1271</v>
      </c>
      <c r="H1182" s="2">
        <v>42894</v>
      </c>
      <c r="I1182" s="2">
        <v>42917</v>
      </c>
      <c r="J1182" t="s">
        <v>1285</v>
      </c>
      <c r="K1182">
        <v>76615.600000000006</v>
      </c>
      <c r="L1182">
        <v>1209.72</v>
      </c>
      <c r="M1182">
        <v>44032</v>
      </c>
    </row>
    <row r="1183" spans="1:13" x14ac:dyDescent="0.25">
      <c r="A1183">
        <v>1180</v>
      </c>
      <c r="B1183" t="s">
        <v>1187</v>
      </c>
      <c r="C1183" t="s">
        <v>1225</v>
      </c>
      <c r="D1183" t="s">
        <v>1213</v>
      </c>
      <c r="E1183">
        <v>565</v>
      </c>
      <c r="F1183">
        <v>215</v>
      </c>
      <c r="G1183" t="s">
        <v>1266</v>
      </c>
      <c r="H1183" s="2">
        <v>43029</v>
      </c>
      <c r="I1183" s="2">
        <v>43057</v>
      </c>
      <c r="J1183" t="s">
        <v>1283</v>
      </c>
      <c r="K1183">
        <v>115401.25</v>
      </c>
      <c r="L1183">
        <v>1822.125</v>
      </c>
      <c r="M1183">
        <v>40790</v>
      </c>
    </row>
    <row r="1184" spans="1:13" x14ac:dyDescent="0.25">
      <c r="A1184">
        <v>1181</v>
      </c>
      <c r="B1184" t="s">
        <v>1188</v>
      </c>
      <c r="C1184" t="s">
        <v>1218</v>
      </c>
      <c r="D1184" t="s">
        <v>1213</v>
      </c>
      <c r="E1184">
        <v>748</v>
      </c>
      <c r="F1184">
        <v>957</v>
      </c>
      <c r="G1184" t="s">
        <v>1262</v>
      </c>
      <c r="H1184" s="2">
        <v>43094</v>
      </c>
      <c r="I1184" s="2">
        <v>43113</v>
      </c>
      <c r="J1184" t="s">
        <v>1283</v>
      </c>
      <c r="K1184">
        <v>680044.2</v>
      </c>
      <c r="L1184">
        <v>10737.539999999999</v>
      </c>
      <c r="M1184">
        <v>460142</v>
      </c>
    </row>
    <row r="1185" spans="1:13" x14ac:dyDescent="0.25">
      <c r="A1185">
        <v>1182</v>
      </c>
      <c r="B1185" t="s">
        <v>1189</v>
      </c>
      <c r="C1185" t="s">
        <v>1235</v>
      </c>
      <c r="D1185" t="s">
        <v>1240</v>
      </c>
      <c r="E1185">
        <v>166</v>
      </c>
      <c r="F1185">
        <v>54</v>
      </c>
      <c r="G1185" t="s">
        <v>1270</v>
      </c>
      <c r="H1185" s="2">
        <v>43091</v>
      </c>
      <c r="I1185" s="2">
        <v>43125</v>
      </c>
      <c r="J1185" t="s">
        <v>1282</v>
      </c>
      <c r="K1185">
        <v>8515.7999999999993</v>
      </c>
      <c r="L1185">
        <v>134.46</v>
      </c>
      <c r="M1185">
        <v>42</v>
      </c>
    </row>
    <row r="1186" spans="1:13" x14ac:dyDescent="0.25">
      <c r="A1186">
        <v>1183</v>
      </c>
      <c r="B1186" t="s">
        <v>1190</v>
      </c>
      <c r="C1186" t="s">
        <v>1220</v>
      </c>
      <c r="D1186" t="s">
        <v>1213</v>
      </c>
      <c r="E1186">
        <v>114</v>
      </c>
      <c r="F1186">
        <v>591</v>
      </c>
      <c r="G1186" t="s">
        <v>1260</v>
      </c>
      <c r="H1186" s="2">
        <v>43241</v>
      </c>
      <c r="I1186" s="2">
        <v>43259</v>
      </c>
      <c r="J1186" t="s">
        <v>1282</v>
      </c>
      <c r="K1186">
        <v>64005.3</v>
      </c>
      <c r="L1186">
        <v>1010.61</v>
      </c>
      <c r="M1186">
        <v>22773</v>
      </c>
    </row>
    <row r="1187" spans="1:13" x14ac:dyDescent="0.25">
      <c r="A1187">
        <v>1184</v>
      </c>
      <c r="B1187" t="s">
        <v>1191</v>
      </c>
      <c r="C1187" t="s">
        <v>1218</v>
      </c>
      <c r="D1187" t="s">
        <v>1213</v>
      </c>
      <c r="E1187">
        <v>117</v>
      </c>
      <c r="F1187">
        <v>927</v>
      </c>
      <c r="G1187" t="s">
        <v>1262</v>
      </c>
      <c r="H1187" s="2">
        <v>43129</v>
      </c>
      <c r="I1187" s="2">
        <v>43164</v>
      </c>
      <c r="J1187" t="s">
        <v>1284</v>
      </c>
      <c r="K1187">
        <v>103036.05</v>
      </c>
      <c r="L1187">
        <v>1626.885</v>
      </c>
      <c r="M1187">
        <v>77682</v>
      </c>
    </row>
    <row r="1188" spans="1:13" x14ac:dyDescent="0.25">
      <c r="A1188">
        <v>1185</v>
      </c>
      <c r="B1188" t="s">
        <v>1192</v>
      </c>
      <c r="C1188" t="s">
        <v>1219</v>
      </c>
      <c r="D1188" t="s">
        <v>1234</v>
      </c>
      <c r="E1188">
        <v>725</v>
      </c>
      <c r="F1188">
        <v>1486</v>
      </c>
      <c r="G1188" t="s">
        <v>1263</v>
      </c>
      <c r="H1188" s="2">
        <v>42382</v>
      </c>
      <c r="I1188" s="2">
        <v>42394</v>
      </c>
      <c r="J1188" t="s">
        <v>1283</v>
      </c>
      <c r="K1188">
        <v>1023482.5</v>
      </c>
      <c r="L1188">
        <v>16160.25</v>
      </c>
      <c r="M1188">
        <v>829087</v>
      </c>
    </row>
    <row r="1189" spans="1:13" x14ac:dyDescent="0.25">
      <c r="A1189">
        <v>1186</v>
      </c>
      <c r="B1189" t="s">
        <v>1193</v>
      </c>
      <c r="C1189" t="s">
        <v>1238</v>
      </c>
      <c r="D1189" t="s">
        <v>1240</v>
      </c>
      <c r="E1189">
        <v>351</v>
      </c>
      <c r="F1189">
        <v>16</v>
      </c>
      <c r="G1189" t="s">
        <v>1270</v>
      </c>
      <c r="H1189" s="2">
        <v>43196</v>
      </c>
      <c r="I1189" s="2">
        <v>43229</v>
      </c>
      <c r="J1189" t="s">
        <v>1282</v>
      </c>
      <c r="K1189">
        <v>5335.2</v>
      </c>
      <c r="L1189">
        <v>84.24</v>
      </c>
      <c r="M1189">
        <v>435</v>
      </c>
    </row>
    <row r="1190" spans="1:13" x14ac:dyDescent="0.25">
      <c r="A1190">
        <v>1187</v>
      </c>
      <c r="B1190" t="s">
        <v>1194</v>
      </c>
      <c r="C1190" t="s">
        <v>1218</v>
      </c>
      <c r="D1190" t="s">
        <v>1213</v>
      </c>
      <c r="E1190">
        <v>102</v>
      </c>
      <c r="F1190">
        <v>882</v>
      </c>
      <c r="G1190" t="s">
        <v>1262</v>
      </c>
      <c r="H1190" s="2">
        <v>42560</v>
      </c>
      <c r="I1190" s="2">
        <v>42575</v>
      </c>
      <c r="J1190" t="s">
        <v>1284</v>
      </c>
      <c r="K1190">
        <v>85465.8</v>
      </c>
      <c r="L1190">
        <v>1349.46</v>
      </c>
      <c r="M1190">
        <v>73196</v>
      </c>
    </row>
    <row r="1191" spans="1:13" x14ac:dyDescent="0.25">
      <c r="A1191">
        <v>1188</v>
      </c>
      <c r="B1191" t="s">
        <v>1195</v>
      </c>
      <c r="C1191" t="s">
        <v>1221</v>
      </c>
      <c r="D1191" t="s">
        <v>1234</v>
      </c>
      <c r="E1191">
        <v>546</v>
      </c>
      <c r="F1191">
        <v>267</v>
      </c>
      <c r="G1191" t="s">
        <v>1264</v>
      </c>
      <c r="H1191" s="2">
        <v>42434</v>
      </c>
      <c r="I1191" s="2">
        <v>42449</v>
      </c>
      <c r="J1191" t="s">
        <v>1282</v>
      </c>
      <c r="K1191">
        <v>138492.9</v>
      </c>
      <c r="L1191">
        <v>2186.73</v>
      </c>
      <c r="M1191">
        <v>123992</v>
      </c>
    </row>
    <row r="1192" spans="1:13" x14ac:dyDescent="0.25">
      <c r="A1192">
        <v>1189</v>
      </c>
      <c r="B1192" t="s">
        <v>1196</v>
      </c>
      <c r="C1192" t="s">
        <v>1227</v>
      </c>
      <c r="D1192" t="s">
        <v>1213</v>
      </c>
      <c r="E1192">
        <v>796</v>
      </c>
      <c r="F1192">
        <v>76</v>
      </c>
      <c r="G1192" t="s">
        <v>1267</v>
      </c>
      <c r="H1192" s="2">
        <v>43032</v>
      </c>
      <c r="I1192" s="2">
        <v>43054</v>
      </c>
      <c r="J1192" t="s">
        <v>1290</v>
      </c>
      <c r="K1192">
        <v>57471.199999999997</v>
      </c>
      <c r="L1192">
        <v>907.43999999999994</v>
      </c>
      <c r="M1192">
        <v>35028</v>
      </c>
    </row>
    <row r="1193" spans="1:13" x14ac:dyDescent="0.25">
      <c r="A1193">
        <v>1190</v>
      </c>
      <c r="B1193" t="s">
        <v>1197</v>
      </c>
      <c r="C1193" t="s">
        <v>1218</v>
      </c>
      <c r="D1193" t="s">
        <v>1213</v>
      </c>
      <c r="E1193">
        <v>428</v>
      </c>
      <c r="F1193">
        <v>1098</v>
      </c>
      <c r="G1193" t="s">
        <v>1262</v>
      </c>
      <c r="H1193" s="2">
        <v>42484</v>
      </c>
      <c r="I1193" s="2">
        <v>42513</v>
      </c>
      <c r="J1193" t="s">
        <v>1283</v>
      </c>
      <c r="K1193">
        <v>446446.8</v>
      </c>
      <c r="L1193">
        <v>7049.16</v>
      </c>
      <c r="M1193">
        <v>417365</v>
      </c>
    </row>
    <row r="1194" spans="1:13" x14ac:dyDescent="0.25">
      <c r="A1194">
        <v>1191</v>
      </c>
      <c r="B1194" t="s">
        <v>1198</v>
      </c>
      <c r="C1194" t="s">
        <v>1214</v>
      </c>
      <c r="D1194" t="s">
        <v>1213</v>
      </c>
      <c r="E1194">
        <v>91</v>
      </c>
      <c r="F1194">
        <v>696</v>
      </c>
      <c r="G1194" t="s">
        <v>1260</v>
      </c>
      <c r="H1194" s="2">
        <v>43217</v>
      </c>
      <c r="I1194" s="2">
        <v>43228</v>
      </c>
      <c r="J1194" t="s">
        <v>1285</v>
      </c>
      <c r="K1194">
        <v>60169.2</v>
      </c>
      <c r="L1194">
        <v>950.04</v>
      </c>
      <c r="M1194">
        <v>33388</v>
      </c>
    </row>
    <row r="1195" spans="1:13" x14ac:dyDescent="0.25">
      <c r="A1195">
        <v>1192</v>
      </c>
      <c r="B1195" t="s">
        <v>1199</v>
      </c>
      <c r="C1195" t="s">
        <v>1231</v>
      </c>
      <c r="D1195" t="s">
        <v>1213</v>
      </c>
      <c r="E1195">
        <v>505</v>
      </c>
      <c r="F1195">
        <v>214</v>
      </c>
      <c r="G1195" t="s">
        <v>1263</v>
      </c>
      <c r="H1195" s="2">
        <v>42592</v>
      </c>
      <c r="I1195" s="2">
        <v>42627</v>
      </c>
      <c r="J1195" t="s">
        <v>1282</v>
      </c>
      <c r="K1195">
        <v>102666.5</v>
      </c>
      <c r="L1195">
        <v>1621.05</v>
      </c>
      <c r="M1195">
        <v>77570</v>
      </c>
    </row>
    <row r="1196" spans="1:13" x14ac:dyDescent="0.25">
      <c r="A1196">
        <v>1193</v>
      </c>
      <c r="B1196" t="s">
        <v>1200</v>
      </c>
      <c r="C1196" t="s">
        <v>1218</v>
      </c>
      <c r="D1196" t="s">
        <v>1213</v>
      </c>
      <c r="E1196">
        <v>378</v>
      </c>
      <c r="F1196">
        <v>1019</v>
      </c>
      <c r="G1196" t="s">
        <v>1262</v>
      </c>
      <c r="H1196" s="2">
        <v>42705</v>
      </c>
      <c r="I1196" s="2">
        <v>42729</v>
      </c>
      <c r="J1196" t="s">
        <v>1283</v>
      </c>
      <c r="K1196">
        <v>365922.9</v>
      </c>
      <c r="L1196">
        <v>5777.73</v>
      </c>
      <c r="M1196">
        <v>346949</v>
      </c>
    </row>
    <row r="1197" spans="1:13" x14ac:dyDescent="0.25">
      <c r="A1197">
        <v>1194</v>
      </c>
      <c r="B1197" t="s">
        <v>1201</v>
      </c>
      <c r="C1197" t="s">
        <v>1230</v>
      </c>
      <c r="D1197" t="s">
        <v>1234</v>
      </c>
      <c r="E1197">
        <v>201</v>
      </c>
      <c r="F1197">
        <v>153</v>
      </c>
      <c r="G1197" t="s">
        <v>1272</v>
      </c>
      <c r="H1197" s="2">
        <v>42877</v>
      </c>
      <c r="I1197" s="2">
        <v>42890</v>
      </c>
      <c r="J1197" t="s">
        <v>1287</v>
      </c>
      <c r="K1197">
        <v>29215.35</v>
      </c>
      <c r="L1197">
        <v>461.29499999999996</v>
      </c>
      <c r="M1197">
        <v>22902</v>
      </c>
    </row>
    <row r="1198" spans="1:13" x14ac:dyDescent="0.25">
      <c r="A1198">
        <v>1195</v>
      </c>
      <c r="B1198" t="s">
        <v>1202</v>
      </c>
      <c r="C1198" t="s">
        <v>1215</v>
      </c>
      <c r="D1198" t="s">
        <v>1213</v>
      </c>
      <c r="E1198">
        <v>442</v>
      </c>
      <c r="F1198">
        <v>867</v>
      </c>
      <c r="G1198" t="s">
        <v>1261</v>
      </c>
      <c r="H1198" s="2">
        <v>43155</v>
      </c>
      <c r="I1198" s="2">
        <v>43176</v>
      </c>
      <c r="J1198" t="s">
        <v>1284</v>
      </c>
      <c r="K1198">
        <v>364053.3</v>
      </c>
      <c r="L1198">
        <v>5748.21</v>
      </c>
      <c r="M1198">
        <v>140964</v>
      </c>
    </row>
    <row r="1199" spans="1:13" x14ac:dyDescent="0.25">
      <c r="A1199">
        <v>1196</v>
      </c>
      <c r="B1199" t="s">
        <v>1203</v>
      </c>
      <c r="C1199" t="s">
        <v>1237</v>
      </c>
      <c r="D1199" t="s">
        <v>1240</v>
      </c>
      <c r="E1199">
        <v>483</v>
      </c>
      <c r="F1199">
        <v>34</v>
      </c>
      <c r="G1199" t="s">
        <v>1271</v>
      </c>
      <c r="H1199" s="2">
        <v>42632</v>
      </c>
      <c r="I1199" s="2">
        <v>42646</v>
      </c>
      <c r="J1199" t="s">
        <v>1284</v>
      </c>
      <c r="K1199">
        <v>15600.9</v>
      </c>
      <c r="L1199">
        <v>246.32999999999998</v>
      </c>
      <c r="M1199">
        <v>1520</v>
      </c>
    </row>
    <row r="1200" spans="1:13" x14ac:dyDescent="0.25">
      <c r="A1200">
        <v>1197</v>
      </c>
      <c r="B1200" t="s">
        <v>1204</v>
      </c>
      <c r="C1200" t="s">
        <v>1239</v>
      </c>
      <c r="D1200" t="s">
        <v>1234</v>
      </c>
      <c r="E1200">
        <v>251</v>
      </c>
      <c r="F1200">
        <v>251</v>
      </c>
      <c r="G1200" t="s">
        <v>1271</v>
      </c>
      <c r="H1200" s="2">
        <v>42790</v>
      </c>
      <c r="I1200" s="2">
        <v>42806</v>
      </c>
      <c r="J1200" t="s">
        <v>1282</v>
      </c>
      <c r="K1200">
        <v>59850.95</v>
      </c>
      <c r="L1200">
        <v>945.01499999999999</v>
      </c>
      <c r="M1200">
        <v>13965</v>
      </c>
    </row>
    <row r="1201" spans="1:13" x14ac:dyDescent="0.25">
      <c r="A1201">
        <v>1198</v>
      </c>
      <c r="B1201" t="s">
        <v>1205</v>
      </c>
      <c r="C1201" t="s">
        <v>1215</v>
      </c>
      <c r="D1201" t="s">
        <v>1213</v>
      </c>
      <c r="E1201">
        <v>214</v>
      </c>
      <c r="F1201">
        <v>799</v>
      </c>
      <c r="G1201" t="s">
        <v>1261</v>
      </c>
      <c r="H1201" s="2">
        <v>42753</v>
      </c>
      <c r="I1201" s="2">
        <v>42785</v>
      </c>
      <c r="J1201" t="s">
        <v>1284</v>
      </c>
      <c r="K1201">
        <v>162436.70000000001</v>
      </c>
      <c r="L1201">
        <v>2564.79</v>
      </c>
      <c r="M1201">
        <v>99777</v>
      </c>
    </row>
    <row r="1202" spans="1:13" x14ac:dyDescent="0.25">
      <c r="A1202">
        <v>1199</v>
      </c>
      <c r="B1202" t="s">
        <v>1206</v>
      </c>
      <c r="C1202" t="s">
        <v>1242</v>
      </c>
      <c r="D1202" t="s">
        <v>1240</v>
      </c>
      <c r="E1202">
        <v>233</v>
      </c>
      <c r="F1202">
        <v>56</v>
      </c>
      <c r="G1202" t="s">
        <v>1271</v>
      </c>
      <c r="H1202" s="2">
        <v>42955</v>
      </c>
      <c r="I1202" s="2">
        <v>42987</v>
      </c>
      <c r="J1202" t="s">
        <v>1282</v>
      </c>
      <c r="K1202">
        <v>12395.6</v>
      </c>
      <c r="L1202">
        <v>195.72</v>
      </c>
      <c r="M1202">
        <v>9925</v>
      </c>
    </row>
    <row r="1203" spans="1:13" x14ac:dyDescent="0.25">
      <c r="A1203">
        <v>1200</v>
      </c>
      <c r="B1203" t="s">
        <v>1207</v>
      </c>
      <c r="C1203" t="s">
        <v>1223</v>
      </c>
      <c r="D1203" t="s">
        <v>1234</v>
      </c>
      <c r="E1203">
        <v>637</v>
      </c>
      <c r="F1203">
        <v>840</v>
      </c>
      <c r="G1203" t="s">
        <v>1263</v>
      </c>
      <c r="H1203" s="2">
        <v>43013</v>
      </c>
      <c r="I1203" s="2">
        <v>43024</v>
      </c>
      <c r="J1203" t="s">
        <v>1288</v>
      </c>
      <c r="K1203">
        <v>508326</v>
      </c>
      <c r="L1203">
        <v>8026.2</v>
      </c>
      <c r="M1203">
        <v>425982</v>
      </c>
    </row>
    <row r="1204" spans="1:13" x14ac:dyDescent="0.25">
      <c r="A1204">
        <v>1201</v>
      </c>
      <c r="B1204" t="s">
        <v>1208</v>
      </c>
      <c r="C1204" t="s">
        <v>1215</v>
      </c>
      <c r="D1204" t="s">
        <v>1213</v>
      </c>
      <c r="E1204">
        <v>314</v>
      </c>
      <c r="F1204">
        <v>865</v>
      </c>
      <c r="G1204" t="s">
        <v>1261</v>
      </c>
      <c r="H1204" s="2">
        <v>43121</v>
      </c>
      <c r="I1204" s="2">
        <v>43146</v>
      </c>
      <c r="J1204" t="s">
        <v>1289</v>
      </c>
      <c r="K1204">
        <v>258029.5</v>
      </c>
      <c r="L1204">
        <v>4074.1499999999996</v>
      </c>
      <c r="M1204">
        <v>218526</v>
      </c>
    </row>
    <row r="1205" spans="1:13" x14ac:dyDescent="0.25">
      <c r="A1205">
        <v>1202</v>
      </c>
      <c r="B1205" t="s">
        <v>1209</v>
      </c>
      <c r="C1205" t="s">
        <v>1239</v>
      </c>
      <c r="D1205" t="s">
        <v>1234</v>
      </c>
      <c r="E1205">
        <v>116</v>
      </c>
      <c r="F1205">
        <v>238</v>
      </c>
      <c r="G1205" t="s">
        <v>1271</v>
      </c>
      <c r="H1205" s="2">
        <v>42888</v>
      </c>
      <c r="I1205" s="2">
        <v>42916</v>
      </c>
      <c r="J1205" t="s">
        <v>1283</v>
      </c>
      <c r="K1205">
        <v>26227.599999999999</v>
      </c>
      <c r="L1205">
        <v>414.12</v>
      </c>
      <c r="M1205">
        <v>26085</v>
      </c>
    </row>
    <row r="1206" spans="1:13" x14ac:dyDescent="0.25">
      <c r="A1206">
        <v>1203</v>
      </c>
      <c r="B1206" t="s">
        <v>1210</v>
      </c>
      <c r="C1206" t="s">
        <v>1242</v>
      </c>
      <c r="D1206" t="s">
        <v>1240</v>
      </c>
      <c r="E1206">
        <v>441</v>
      </c>
      <c r="F1206">
        <v>55</v>
      </c>
      <c r="G1206" t="s">
        <v>1271</v>
      </c>
      <c r="H1206" s="2">
        <v>42729</v>
      </c>
      <c r="I1206" s="2">
        <v>42750</v>
      </c>
      <c r="J1206" t="s">
        <v>1282</v>
      </c>
      <c r="K1206">
        <v>23042.25</v>
      </c>
      <c r="L1206">
        <v>363.82499999999999</v>
      </c>
      <c r="M1206">
        <v>20707</v>
      </c>
    </row>
    <row r="1207" spans="1:13" x14ac:dyDescent="0.25">
      <c r="A1207">
        <v>1204</v>
      </c>
      <c r="B1207" t="s">
        <v>1211</v>
      </c>
      <c r="C1207" t="s">
        <v>1222</v>
      </c>
      <c r="D1207" t="s">
        <v>1213</v>
      </c>
      <c r="E1207">
        <v>427</v>
      </c>
      <c r="F1207">
        <v>1025</v>
      </c>
      <c r="G1207" t="s">
        <v>1265</v>
      </c>
      <c r="H1207" s="2">
        <v>43139</v>
      </c>
      <c r="I1207" s="2">
        <v>43170</v>
      </c>
      <c r="J1207" t="s">
        <v>1284</v>
      </c>
      <c r="K1207">
        <v>415791.25</v>
      </c>
      <c r="L1207">
        <v>6565.125</v>
      </c>
      <c r="M1207">
        <v>347766</v>
      </c>
    </row>
    <row r="1208" spans="1:13" x14ac:dyDescent="0.25">
      <c r="A1208">
        <v>1205</v>
      </c>
      <c r="B1208" t="s">
        <v>1212</v>
      </c>
      <c r="C1208" t="s">
        <v>1220</v>
      </c>
      <c r="D1208" t="s">
        <v>1213</v>
      </c>
      <c r="E1208">
        <v>891</v>
      </c>
      <c r="F1208">
        <v>600</v>
      </c>
      <c r="G1208" t="s">
        <v>1260</v>
      </c>
      <c r="H1208" s="2">
        <v>43038</v>
      </c>
      <c r="I1208" s="2">
        <v>43054</v>
      </c>
      <c r="J1208" t="s">
        <v>1288</v>
      </c>
      <c r="K1208">
        <v>507870</v>
      </c>
      <c r="L1208">
        <v>8019</v>
      </c>
      <c r="M1208">
        <v>348986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DF5AB-6CDE-4335-9242-7253623E7BFD}">
  <dimension ref="A3:K7"/>
  <sheetViews>
    <sheetView workbookViewId="0">
      <selection activeCell="A3" sqref="A3:K8"/>
    </sheetView>
  </sheetViews>
  <sheetFormatPr defaultRowHeight="15" x14ac:dyDescent="0.25"/>
  <cols>
    <col min="1" max="1" width="16.5703125" bestFit="1" customWidth="1"/>
    <col min="2" max="2" width="7.28515625" bestFit="1" customWidth="1"/>
    <col min="3" max="3" width="5.85546875" bestFit="1" customWidth="1"/>
    <col min="4" max="4" width="6.85546875" bestFit="1" customWidth="1"/>
    <col min="5" max="5" width="8.5703125" bestFit="1" customWidth="1"/>
    <col min="6" max="6" width="8.7109375" bestFit="1" customWidth="1"/>
    <col min="7" max="7" width="6.28515625" bestFit="1" customWidth="1"/>
    <col min="8" max="8" width="12" bestFit="1" customWidth="1"/>
    <col min="9" max="9" width="5.28515625" bestFit="1" customWidth="1"/>
    <col min="10" max="10" width="20.140625" bestFit="1" customWidth="1"/>
    <col min="11" max="11" width="11.28515625" bestFit="1" customWidth="1"/>
  </cols>
  <sheetData>
    <row r="3" spans="1:11" x14ac:dyDescent="0.25">
      <c r="A3" s="12" t="s">
        <v>1553</v>
      </c>
    </row>
    <row r="4" spans="1:11" x14ac:dyDescent="0.25">
      <c r="B4" t="s">
        <v>1287</v>
      </c>
      <c r="C4" t="s">
        <v>1282</v>
      </c>
      <c r="D4" t="s">
        <v>1286</v>
      </c>
      <c r="E4" t="s">
        <v>1285</v>
      </c>
      <c r="F4" t="s">
        <v>1289</v>
      </c>
      <c r="G4" t="s">
        <v>1290</v>
      </c>
      <c r="H4" t="s">
        <v>1288</v>
      </c>
      <c r="I4" t="s">
        <v>1284</v>
      </c>
      <c r="J4" t="s">
        <v>1283</v>
      </c>
      <c r="K4" t="s">
        <v>1502</v>
      </c>
    </row>
    <row r="5" spans="1:11" x14ac:dyDescent="0.25">
      <c r="A5" s="13" t="s">
        <v>1507</v>
      </c>
      <c r="B5" s="36"/>
      <c r="C5" s="36">
        <v>9</v>
      </c>
      <c r="D5" s="36">
        <v>1</v>
      </c>
      <c r="E5" s="36">
        <v>7</v>
      </c>
      <c r="F5" s="36">
        <v>1</v>
      </c>
      <c r="G5" s="36"/>
      <c r="H5" s="36">
        <v>5</v>
      </c>
      <c r="I5" s="36">
        <v>7</v>
      </c>
      <c r="J5" s="36">
        <v>6</v>
      </c>
      <c r="K5" s="36">
        <v>36</v>
      </c>
    </row>
    <row r="6" spans="1:11" x14ac:dyDescent="0.25">
      <c r="A6" s="13" t="s">
        <v>1508</v>
      </c>
      <c r="B6" s="36">
        <v>10</v>
      </c>
      <c r="C6" s="36">
        <v>51</v>
      </c>
      <c r="D6" s="36">
        <v>25</v>
      </c>
      <c r="E6" s="36">
        <v>26</v>
      </c>
      <c r="F6" s="36">
        <v>16</v>
      </c>
      <c r="G6" s="36">
        <v>15</v>
      </c>
      <c r="H6" s="36">
        <v>15</v>
      </c>
      <c r="I6" s="36">
        <v>52</v>
      </c>
      <c r="J6" s="36">
        <v>36</v>
      </c>
      <c r="K6" s="36">
        <v>246</v>
      </c>
    </row>
    <row r="7" spans="1:11" x14ac:dyDescent="0.25">
      <c r="A7" s="13" t="s">
        <v>1502</v>
      </c>
      <c r="B7" s="36">
        <v>10</v>
      </c>
      <c r="C7" s="36">
        <v>60</v>
      </c>
      <c r="D7" s="36">
        <v>26</v>
      </c>
      <c r="E7" s="36">
        <v>33</v>
      </c>
      <c r="F7" s="36">
        <v>17</v>
      </c>
      <c r="G7" s="36">
        <v>15</v>
      </c>
      <c r="H7" s="36">
        <v>20</v>
      </c>
      <c r="I7" s="36">
        <v>59</v>
      </c>
      <c r="J7" s="36">
        <v>42</v>
      </c>
      <c r="K7" s="36">
        <v>282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9494-F169-48C6-A112-B2F886888877}">
  <dimension ref="A3:O8"/>
  <sheetViews>
    <sheetView workbookViewId="0">
      <selection activeCell="A3" sqref="A3"/>
    </sheetView>
  </sheetViews>
  <sheetFormatPr defaultRowHeight="15" x14ac:dyDescent="0.25"/>
  <cols>
    <col min="1" max="1" width="15.42578125" bestFit="1" customWidth="1"/>
    <col min="2" max="2" width="6.85546875" bestFit="1" customWidth="1"/>
    <col min="3" max="3" width="6" bestFit="1" customWidth="1"/>
    <col min="4" max="4" width="8" bestFit="1" customWidth="1"/>
    <col min="5" max="5" width="6.85546875" bestFit="1" customWidth="1"/>
    <col min="6" max="6" width="9.140625" bestFit="1" customWidth="1"/>
    <col min="7" max="7" width="7.42578125" bestFit="1" customWidth="1"/>
    <col min="8" max="8" width="5.42578125" bestFit="1" customWidth="1"/>
    <col min="9" max="9" width="6" bestFit="1" customWidth="1"/>
    <col min="10" max="10" width="5.85546875" bestFit="1" customWidth="1"/>
    <col min="11" max="11" width="8.140625" bestFit="1" customWidth="1"/>
    <col min="12" max="12" width="11.42578125" bestFit="1" customWidth="1"/>
    <col min="13" max="13" width="7" bestFit="1" customWidth="1"/>
    <col min="14" max="14" width="4.7109375" bestFit="1" customWidth="1"/>
    <col min="15" max="15" width="11.28515625" bestFit="1" customWidth="1"/>
  </cols>
  <sheetData>
    <row r="3" spans="1:15" x14ac:dyDescent="0.25">
      <c r="A3" s="12" t="s">
        <v>1554</v>
      </c>
    </row>
    <row r="4" spans="1:15" x14ac:dyDescent="0.25">
      <c r="B4" t="s">
        <v>1267</v>
      </c>
      <c r="C4" t="s">
        <v>1263</v>
      </c>
      <c r="D4" t="s">
        <v>1272</v>
      </c>
      <c r="E4" t="s">
        <v>1271</v>
      </c>
      <c r="F4" t="s">
        <v>1260</v>
      </c>
      <c r="G4" t="s">
        <v>1265</v>
      </c>
      <c r="H4" t="s">
        <v>1270</v>
      </c>
      <c r="I4" t="s">
        <v>1268</v>
      </c>
      <c r="J4" t="s">
        <v>1269</v>
      </c>
      <c r="K4" t="s">
        <v>1261</v>
      </c>
      <c r="L4" t="s">
        <v>1266</v>
      </c>
      <c r="M4" t="s">
        <v>1264</v>
      </c>
      <c r="N4" t="s">
        <v>1262</v>
      </c>
      <c r="O4" t="s">
        <v>1502</v>
      </c>
    </row>
    <row r="5" spans="1:15" x14ac:dyDescent="0.25">
      <c r="A5" s="13" t="s">
        <v>1506</v>
      </c>
      <c r="B5" s="36">
        <v>12</v>
      </c>
      <c r="C5" s="36">
        <v>100</v>
      </c>
      <c r="D5" s="36">
        <v>20</v>
      </c>
      <c r="E5" s="36">
        <v>50</v>
      </c>
      <c r="F5" s="36">
        <v>37</v>
      </c>
      <c r="G5" s="36">
        <v>52</v>
      </c>
      <c r="H5" s="36">
        <v>32</v>
      </c>
      <c r="I5" s="36">
        <v>17</v>
      </c>
      <c r="J5" s="36">
        <v>16</v>
      </c>
      <c r="K5" s="36">
        <v>14</v>
      </c>
      <c r="L5" s="36">
        <v>46</v>
      </c>
      <c r="M5" s="36">
        <v>28</v>
      </c>
      <c r="N5" s="36">
        <v>23</v>
      </c>
      <c r="O5" s="36">
        <v>447</v>
      </c>
    </row>
    <row r="6" spans="1:15" x14ac:dyDescent="0.25">
      <c r="A6" s="13" t="s">
        <v>1507</v>
      </c>
      <c r="B6" s="36">
        <v>13</v>
      </c>
      <c r="C6" s="36">
        <v>111</v>
      </c>
      <c r="D6" s="36">
        <v>25</v>
      </c>
      <c r="E6" s="36">
        <v>61</v>
      </c>
      <c r="F6" s="36">
        <v>46</v>
      </c>
      <c r="G6" s="36">
        <v>49</v>
      </c>
      <c r="H6" s="36">
        <v>25</v>
      </c>
      <c r="I6" s="36">
        <v>12</v>
      </c>
      <c r="J6" s="36">
        <v>10</v>
      </c>
      <c r="K6" s="36">
        <v>34</v>
      </c>
      <c r="L6" s="36">
        <v>47</v>
      </c>
      <c r="M6" s="36">
        <v>23</v>
      </c>
      <c r="N6" s="36">
        <v>20</v>
      </c>
      <c r="O6" s="36">
        <v>476</v>
      </c>
    </row>
    <row r="7" spans="1:15" x14ac:dyDescent="0.25">
      <c r="A7" s="13" t="s">
        <v>1508</v>
      </c>
      <c r="B7" s="36">
        <v>12</v>
      </c>
      <c r="C7" s="36">
        <v>48</v>
      </c>
      <c r="D7" s="36">
        <v>12</v>
      </c>
      <c r="E7" s="36">
        <v>27</v>
      </c>
      <c r="F7" s="36">
        <v>30</v>
      </c>
      <c r="G7" s="36">
        <v>29</v>
      </c>
      <c r="H7" s="36">
        <v>18</v>
      </c>
      <c r="I7" s="36">
        <v>12</v>
      </c>
      <c r="J7" s="36">
        <v>10</v>
      </c>
      <c r="K7" s="36">
        <v>24</v>
      </c>
      <c r="L7" s="36">
        <v>34</v>
      </c>
      <c r="M7" s="36">
        <v>15</v>
      </c>
      <c r="N7" s="36">
        <v>11</v>
      </c>
      <c r="O7" s="36">
        <v>282</v>
      </c>
    </row>
    <row r="8" spans="1:15" x14ac:dyDescent="0.25">
      <c r="A8" s="13" t="s">
        <v>1502</v>
      </c>
      <c r="B8" s="36">
        <v>37</v>
      </c>
      <c r="C8" s="36">
        <v>259</v>
      </c>
      <c r="D8" s="36">
        <v>57</v>
      </c>
      <c r="E8" s="36">
        <v>138</v>
      </c>
      <c r="F8" s="36">
        <v>113</v>
      </c>
      <c r="G8" s="36">
        <v>130</v>
      </c>
      <c r="H8" s="36">
        <v>75</v>
      </c>
      <c r="I8" s="36">
        <v>41</v>
      </c>
      <c r="J8" s="36">
        <v>36</v>
      </c>
      <c r="K8" s="36">
        <v>72</v>
      </c>
      <c r="L8" s="36">
        <v>127</v>
      </c>
      <c r="M8" s="36">
        <v>66</v>
      </c>
      <c r="N8" s="36">
        <v>54</v>
      </c>
      <c r="O8" s="36">
        <v>1205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6538E-5A7E-42E6-A377-21377B82063F}">
  <dimension ref="A3:C20"/>
  <sheetViews>
    <sheetView workbookViewId="0">
      <selection activeCell="B11" sqref="B11"/>
    </sheetView>
  </sheetViews>
  <sheetFormatPr defaultRowHeight="15" x14ac:dyDescent="0.25"/>
  <cols>
    <col min="1" max="3" width="17.28515625" bestFit="1" customWidth="1"/>
  </cols>
  <sheetData>
    <row r="3" spans="1:3" x14ac:dyDescent="0.25">
      <c r="A3" s="15"/>
      <c r="B3" s="16"/>
      <c r="C3" s="17"/>
    </row>
    <row r="4" spans="1:3" x14ac:dyDescent="0.25">
      <c r="A4" s="18"/>
      <c r="B4" s="19"/>
      <c r="C4" s="20"/>
    </row>
    <row r="5" spans="1:3" x14ac:dyDescent="0.25">
      <c r="A5" s="18"/>
      <c r="B5" s="19"/>
      <c r="C5" s="20"/>
    </row>
    <row r="6" spans="1:3" x14ac:dyDescent="0.25">
      <c r="A6" s="18"/>
      <c r="B6" s="19"/>
      <c r="C6" s="20"/>
    </row>
    <row r="7" spans="1:3" x14ac:dyDescent="0.25">
      <c r="A7" s="18"/>
      <c r="B7" s="19"/>
      <c r="C7" s="20"/>
    </row>
    <row r="8" spans="1:3" x14ac:dyDescent="0.25">
      <c r="A8" s="18"/>
      <c r="B8" s="19"/>
      <c r="C8" s="20"/>
    </row>
    <row r="9" spans="1:3" x14ac:dyDescent="0.25">
      <c r="A9" s="18"/>
      <c r="B9" s="19"/>
      <c r="C9" s="20"/>
    </row>
    <row r="10" spans="1:3" x14ac:dyDescent="0.25">
      <c r="A10" s="18"/>
      <c r="B10" s="19"/>
      <c r="C10" s="20"/>
    </row>
    <row r="11" spans="1:3" x14ac:dyDescent="0.25">
      <c r="A11" s="18"/>
      <c r="B11" s="19"/>
      <c r="C11" s="20"/>
    </row>
    <row r="12" spans="1:3" x14ac:dyDescent="0.25">
      <c r="A12" s="18"/>
      <c r="B12" s="19"/>
      <c r="C12" s="20"/>
    </row>
    <row r="13" spans="1:3" x14ac:dyDescent="0.25">
      <c r="A13" s="18"/>
      <c r="B13" s="19"/>
      <c r="C13" s="20"/>
    </row>
    <row r="14" spans="1:3" x14ac:dyDescent="0.25">
      <c r="A14" s="18"/>
      <c r="B14" s="19"/>
      <c r="C14" s="20"/>
    </row>
    <row r="15" spans="1:3" x14ac:dyDescent="0.25">
      <c r="A15" s="18"/>
      <c r="B15" s="19"/>
      <c r="C15" s="20"/>
    </row>
    <row r="16" spans="1:3" x14ac:dyDescent="0.25">
      <c r="A16" s="18"/>
      <c r="B16" s="19"/>
      <c r="C16" s="20"/>
    </row>
    <row r="17" spans="1:3" x14ac:dyDescent="0.25">
      <c r="A17" s="18"/>
      <c r="B17" s="19"/>
      <c r="C17" s="20"/>
    </row>
    <row r="18" spans="1:3" x14ac:dyDescent="0.25">
      <c r="A18" s="18"/>
      <c r="B18" s="19"/>
      <c r="C18" s="20"/>
    </row>
    <row r="19" spans="1:3" x14ac:dyDescent="0.25">
      <c r="A19" s="18"/>
      <c r="B19" s="19"/>
      <c r="C19" s="20"/>
    </row>
    <row r="20" spans="1:3" x14ac:dyDescent="0.25">
      <c r="A20" s="21"/>
      <c r="B20" s="22"/>
      <c r="C20"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06"/>
  <sheetViews>
    <sheetView topLeftCell="C968" zoomScale="160" zoomScaleNormal="160" workbookViewId="0">
      <selection sqref="A1:M1000"/>
    </sheetView>
  </sheetViews>
  <sheetFormatPr defaultRowHeight="15" x14ac:dyDescent="0.25"/>
  <cols>
    <col min="1" max="1" width="11.7109375" customWidth="1"/>
    <col min="2" max="2" width="12.140625" bestFit="1" customWidth="1"/>
    <col min="3" max="6" width="11.7109375" customWidth="1"/>
    <col min="7" max="7" width="11.85546875" customWidth="1"/>
    <col min="8" max="8" width="12" customWidth="1"/>
    <col min="9" max="9" width="11.85546875" customWidth="1"/>
    <col min="10" max="10" width="20" bestFit="1" customWidth="1"/>
    <col min="11" max="11" width="13.5703125" bestFit="1" customWidth="1"/>
    <col min="12" max="12" width="10.5703125" customWidth="1"/>
    <col min="13" max="13" width="11.85546875" customWidth="1"/>
  </cols>
  <sheetData>
    <row r="1" spans="1:13" x14ac:dyDescent="0.25">
      <c r="A1" s="3" t="s">
        <v>0</v>
      </c>
      <c r="B1" s="3" t="s">
        <v>1</v>
      </c>
      <c r="C1" s="3" t="s">
        <v>4</v>
      </c>
      <c r="D1" s="3" t="s">
        <v>1244</v>
      </c>
      <c r="E1" s="3" t="s">
        <v>1216</v>
      </c>
      <c r="F1" s="3" t="s">
        <v>1217</v>
      </c>
      <c r="G1" s="3" t="s">
        <v>1246</v>
      </c>
      <c r="H1" s="3" t="s">
        <v>1245</v>
      </c>
      <c r="I1" s="3" t="s">
        <v>2</v>
      </c>
      <c r="J1" s="3" t="s">
        <v>3</v>
      </c>
      <c r="K1" s="3" t="s">
        <v>5</v>
      </c>
      <c r="L1" s="3" t="s">
        <v>6</v>
      </c>
      <c r="M1" s="3" t="s">
        <v>7</v>
      </c>
    </row>
    <row r="2" spans="1:13" x14ac:dyDescent="0.25">
      <c r="A2">
        <v>1</v>
      </c>
      <c r="B2" t="s">
        <v>8</v>
      </c>
      <c r="C2" t="s">
        <v>1238</v>
      </c>
      <c r="D2" t="s">
        <v>1240</v>
      </c>
      <c r="E2">
        <v>563</v>
      </c>
      <c r="F2">
        <v>14</v>
      </c>
      <c r="G2" t="s">
        <v>1270</v>
      </c>
      <c r="H2" s="2">
        <v>42519</v>
      </c>
      <c r="I2" s="2">
        <v>42548</v>
      </c>
      <c r="J2" t="s">
        <v>1289</v>
      </c>
      <c r="K2">
        <v>7487.9</v>
      </c>
      <c r="L2">
        <v>118.22999999999999</v>
      </c>
      <c r="M2">
        <v>5350</v>
      </c>
    </row>
    <row r="3" spans="1:13" x14ac:dyDescent="0.25">
      <c r="A3">
        <v>2</v>
      </c>
      <c r="B3" t="s">
        <v>9</v>
      </c>
      <c r="C3" t="s">
        <v>1223</v>
      </c>
      <c r="D3" t="s">
        <v>1234</v>
      </c>
      <c r="E3">
        <v>569</v>
      </c>
      <c r="F3">
        <v>875</v>
      </c>
      <c r="G3" t="s">
        <v>1263</v>
      </c>
      <c r="H3" s="2">
        <v>42814</v>
      </c>
      <c r="I3" s="2">
        <v>42825</v>
      </c>
      <c r="J3" t="s">
        <v>1283</v>
      </c>
      <c r="K3">
        <v>472981.25</v>
      </c>
      <c r="L3">
        <v>7468.125</v>
      </c>
      <c r="M3">
        <v>393449</v>
      </c>
    </row>
    <row r="4" spans="1:13" x14ac:dyDescent="0.25">
      <c r="A4">
        <v>3</v>
      </c>
      <c r="B4" t="s">
        <v>10</v>
      </c>
      <c r="C4" t="s">
        <v>1214</v>
      </c>
      <c r="D4" t="s">
        <v>1213</v>
      </c>
      <c r="E4">
        <v>790</v>
      </c>
      <c r="F4">
        <v>640</v>
      </c>
      <c r="G4" t="s">
        <v>1260</v>
      </c>
      <c r="H4" s="2">
        <v>42691</v>
      </c>
      <c r="I4" s="2">
        <v>42713</v>
      </c>
      <c r="J4" t="s">
        <v>1285</v>
      </c>
      <c r="K4">
        <v>480320</v>
      </c>
      <c r="L4">
        <v>7584</v>
      </c>
      <c r="M4">
        <v>225718</v>
      </c>
    </row>
    <row r="5" spans="1:13" x14ac:dyDescent="0.25">
      <c r="A5">
        <v>4</v>
      </c>
      <c r="B5" t="s">
        <v>11</v>
      </c>
      <c r="C5" t="s">
        <v>1219</v>
      </c>
      <c r="D5" t="s">
        <v>1234</v>
      </c>
      <c r="E5">
        <v>722</v>
      </c>
      <c r="F5">
        <v>1377</v>
      </c>
      <c r="G5" t="s">
        <v>1263</v>
      </c>
      <c r="H5" s="2">
        <v>42913</v>
      </c>
      <c r="I5" s="2">
        <v>42933</v>
      </c>
      <c r="J5" t="s">
        <v>1288</v>
      </c>
      <c r="K5">
        <v>944484.3</v>
      </c>
      <c r="L5">
        <v>14912.91</v>
      </c>
      <c r="M5">
        <v>942572</v>
      </c>
    </row>
    <row r="6" spans="1:13" x14ac:dyDescent="0.25">
      <c r="A6">
        <v>5</v>
      </c>
      <c r="B6" t="s">
        <v>12</v>
      </c>
      <c r="C6" t="s">
        <v>1237</v>
      </c>
      <c r="D6" t="s">
        <v>1240</v>
      </c>
      <c r="E6">
        <v>775</v>
      </c>
      <c r="F6">
        <v>34</v>
      </c>
      <c r="G6" t="s">
        <v>1271</v>
      </c>
      <c r="H6" s="2">
        <v>43168</v>
      </c>
      <c r="I6" s="2">
        <v>43198</v>
      </c>
      <c r="J6" t="s">
        <v>1284</v>
      </c>
      <c r="K6">
        <v>25032.5</v>
      </c>
      <c r="L6">
        <v>395.25</v>
      </c>
      <c r="M6">
        <v>526</v>
      </c>
    </row>
    <row r="7" spans="1:13" x14ac:dyDescent="0.25">
      <c r="A7">
        <v>6</v>
      </c>
      <c r="B7" t="s">
        <v>13</v>
      </c>
      <c r="C7" t="s">
        <v>1223</v>
      </c>
      <c r="D7" t="s">
        <v>1234</v>
      </c>
      <c r="E7">
        <v>539</v>
      </c>
      <c r="F7">
        <v>880</v>
      </c>
      <c r="G7" t="s">
        <v>1263</v>
      </c>
      <c r="H7" s="2">
        <v>42949</v>
      </c>
      <c r="I7" s="2">
        <v>42979</v>
      </c>
      <c r="J7" t="s">
        <v>1285</v>
      </c>
      <c r="K7">
        <v>450604</v>
      </c>
      <c r="L7">
        <v>7114.8</v>
      </c>
      <c r="M7">
        <v>72566</v>
      </c>
    </row>
    <row r="8" spans="1:13" x14ac:dyDescent="0.25">
      <c r="A8">
        <v>7</v>
      </c>
      <c r="B8" t="s">
        <v>14</v>
      </c>
      <c r="C8" t="s">
        <v>1225</v>
      </c>
      <c r="D8" t="s">
        <v>1213</v>
      </c>
      <c r="E8">
        <v>814</v>
      </c>
      <c r="F8">
        <v>200</v>
      </c>
      <c r="G8" t="s">
        <v>1266</v>
      </c>
      <c r="H8" s="2">
        <v>43036</v>
      </c>
      <c r="I8" s="2">
        <v>43060</v>
      </c>
      <c r="J8" t="s">
        <v>1284</v>
      </c>
      <c r="K8">
        <v>154660</v>
      </c>
      <c r="L8">
        <v>2442</v>
      </c>
      <c r="M8">
        <v>67466</v>
      </c>
    </row>
    <row r="9" spans="1:13" x14ac:dyDescent="0.25">
      <c r="A9">
        <v>8</v>
      </c>
      <c r="B9" t="s">
        <v>15</v>
      </c>
      <c r="C9" t="s">
        <v>1215</v>
      </c>
      <c r="D9" t="s">
        <v>1213</v>
      </c>
      <c r="E9">
        <v>529</v>
      </c>
      <c r="F9">
        <v>945</v>
      </c>
      <c r="G9" t="s">
        <v>1261</v>
      </c>
      <c r="H9" s="2">
        <v>42820</v>
      </c>
      <c r="I9" s="2">
        <v>42851</v>
      </c>
      <c r="J9" t="s">
        <v>1289</v>
      </c>
      <c r="K9">
        <v>474909.75</v>
      </c>
      <c r="L9">
        <v>7498.5749999999998</v>
      </c>
      <c r="M9">
        <v>453736</v>
      </c>
    </row>
    <row r="10" spans="1:13" x14ac:dyDescent="0.25">
      <c r="A10">
        <v>9</v>
      </c>
      <c r="B10" t="s">
        <v>16</v>
      </c>
      <c r="C10" t="s">
        <v>1224</v>
      </c>
      <c r="D10" t="s">
        <v>1213</v>
      </c>
      <c r="E10">
        <v>826</v>
      </c>
      <c r="F10">
        <v>1239</v>
      </c>
      <c r="G10" t="s">
        <v>1266</v>
      </c>
      <c r="H10" s="2">
        <v>42400</v>
      </c>
      <c r="I10" s="2">
        <v>42423</v>
      </c>
      <c r="J10" t="s">
        <v>1285</v>
      </c>
      <c r="K10">
        <v>972243.3</v>
      </c>
      <c r="L10">
        <v>15351.21</v>
      </c>
      <c r="M10">
        <v>849592</v>
      </c>
    </row>
    <row r="11" spans="1:13" x14ac:dyDescent="0.25">
      <c r="A11">
        <v>10</v>
      </c>
      <c r="B11" t="s">
        <v>17</v>
      </c>
      <c r="C11" t="s">
        <v>1220</v>
      </c>
      <c r="D11" t="s">
        <v>1213</v>
      </c>
      <c r="E11">
        <v>416</v>
      </c>
      <c r="F11">
        <v>559</v>
      </c>
      <c r="G11" t="s">
        <v>1260</v>
      </c>
      <c r="H11" s="2">
        <v>43001</v>
      </c>
      <c r="I11" s="2">
        <v>43024</v>
      </c>
      <c r="J11" t="s">
        <v>1285</v>
      </c>
      <c r="K11">
        <v>220916.8</v>
      </c>
      <c r="L11">
        <v>3488.16</v>
      </c>
      <c r="M11">
        <v>56091</v>
      </c>
    </row>
    <row r="12" spans="1:13" x14ac:dyDescent="0.25">
      <c r="A12">
        <v>11</v>
      </c>
      <c r="B12" t="s">
        <v>18</v>
      </c>
      <c r="C12" t="s">
        <v>1215</v>
      </c>
      <c r="D12" t="s">
        <v>1213</v>
      </c>
      <c r="E12">
        <v>121</v>
      </c>
      <c r="F12">
        <v>862</v>
      </c>
      <c r="G12" t="s">
        <v>1261</v>
      </c>
      <c r="H12" s="2">
        <v>42742</v>
      </c>
      <c r="I12" s="2">
        <v>42755</v>
      </c>
      <c r="J12" t="s">
        <v>1282</v>
      </c>
      <c r="K12">
        <v>99086.9</v>
      </c>
      <c r="L12">
        <v>1564.53</v>
      </c>
      <c r="M12">
        <v>24262</v>
      </c>
    </row>
    <row r="13" spans="1:13" x14ac:dyDescent="0.25">
      <c r="A13">
        <v>12</v>
      </c>
      <c r="B13" t="s">
        <v>19</v>
      </c>
      <c r="C13" t="s">
        <v>1222</v>
      </c>
      <c r="D13" t="s">
        <v>1213</v>
      </c>
      <c r="E13">
        <v>996</v>
      </c>
      <c r="F13">
        <v>858</v>
      </c>
      <c r="G13" t="s">
        <v>1265</v>
      </c>
      <c r="H13" s="2">
        <v>42725</v>
      </c>
      <c r="I13" s="2">
        <v>42760</v>
      </c>
      <c r="J13" t="s">
        <v>1284</v>
      </c>
      <c r="K13">
        <v>811839.6</v>
      </c>
      <c r="L13">
        <v>12818.519999999999</v>
      </c>
      <c r="M13">
        <v>766338</v>
      </c>
    </row>
    <row r="14" spans="1:13" x14ac:dyDescent="0.25">
      <c r="A14">
        <v>13</v>
      </c>
      <c r="B14" t="s">
        <v>20</v>
      </c>
      <c r="C14" t="s">
        <v>1220</v>
      </c>
      <c r="D14" t="s">
        <v>1213</v>
      </c>
      <c r="E14">
        <v>207</v>
      </c>
      <c r="F14">
        <v>652</v>
      </c>
      <c r="G14" t="s">
        <v>1260</v>
      </c>
      <c r="H14" s="2">
        <v>43033</v>
      </c>
      <c r="I14" s="2">
        <v>43067</v>
      </c>
      <c r="J14" t="s">
        <v>1290</v>
      </c>
      <c r="K14">
        <v>128215.8</v>
      </c>
      <c r="L14">
        <v>2024.46</v>
      </c>
      <c r="M14">
        <v>36473</v>
      </c>
    </row>
    <row r="15" spans="1:13" x14ac:dyDescent="0.25">
      <c r="A15">
        <v>14</v>
      </c>
      <c r="B15" t="s">
        <v>21</v>
      </c>
      <c r="C15" t="s">
        <v>1238</v>
      </c>
      <c r="D15" t="s">
        <v>1240</v>
      </c>
      <c r="E15">
        <v>915</v>
      </c>
      <c r="F15">
        <v>15</v>
      </c>
      <c r="G15" t="s">
        <v>1270</v>
      </c>
      <c r="H15" s="2">
        <v>42440</v>
      </c>
      <c r="I15" s="2">
        <v>42465</v>
      </c>
      <c r="J15" t="s">
        <v>1289</v>
      </c>
      <c r="K15">
        <v>13038.75</v>
      </c>
      <c r="L15">
        <v>205.875</v>
      </c>
      <c r="M15">
        <v>505</v>
      </c>
    </row>
    <row r="16" spans="1:13" x14ac:dyDescent="0.25">
      <c r="A16">
        <v>15</v>
      </c>
      <c r="B16" t="s">
        <v>22</v>
      </c>
      <c r="C16" t="s">
        <v>1215</v>
      </c>
      <c r="D16" t="s">
        <v>1213</v>
      </c>
      <c r="E16">
        <v>487</v>
      </c>
      <c r="F16">
        <v>993</v>
      </c>
      <c r="G16" t="s">
        <v>1261</v>
      </c>
      <c r="H16" s="2">
        <v>43162</v>
      </c>
      <c r="I16" s="2">
        <v>43188</v>
      </c>
      <c r="J16" t="s">
        <v>1288</v>
      </c>
      <c r="K16">
        <v>459411.45</v>
      </c>
      <c r="L16">
        <v>7253.8649999999998</v>
      </c>
      <c r="M16">
        <v>99532</v>
      </c>
    </row>
    <row r="17" spans="1:13" x14ac:dyDescent="0.25">
      <c r="A17">
        <v>16</v>
      </c>
      <c r="B17" t="s">
        <v>23</v>
      </c>
      <c r="C17" t="s">
        <v>1228</v>
      </c>
      <c r="D17" t="s">
        <v>1213</v>
      </c>
      <c r="E17">
        <v>268</v>
      </c>
      <c r="F17">
        <v>105</v>
      </c>
      <c r="G17" t="s">
        <v>1263</v>
      </c>
      <c r="H17" s="2">
        <v>43215</v>
      </c>
      <c r="I17" s="2">
        <v>43243</v>
      </c>
      <c r="J17" t="s">
        <v>1289</v>
      </c>
      <c r="K17">
        <v>26733</v>
      </c>
      <c r="L17">
        <v>422.09999999999997</v>
      </c>
      <c r="M17">
        <v>23854</v>
      </c>
    </row>
    <row r="18" spans="1:13" x14ac:dyDescent="0.25">
      <c r="A18">
        <v>17</v>
      </c>
      <c r="B18" t="s">
        <v>24</v>
      </c>
      <c r="C18" t="s">
        <v>1214</v>
      </c>
      <c r="D18" t="s">
        <v>1213</v>
      </c>
      <c r="E18">
        <v>465</v>
      </c>
      <c r="F18">
        <v>632</v>
      </c>
      <c r="G18" t="s">
        <v>1260</v>
      </c>
      <c r="H18" s="2">
        <v>42884</v>
      </c>
      <c r="I18" s="2">
        <v>42917</v>
      </c>
      <c r="J18" t="s">
        <v>1285</v>
      </c>
      <c r="K18">
        <v>279186</v>
      </c>
      <c r="L18">
        <v>4408.2</v>
      </c>
      <c r="M18">
        <v>182130</v>
      </c>
    </row>
    <row r="19" spans="1:13" x14ac:dyDescent="0.25">
      <c r="A19">
        <v>18</v>
      </c>
      <c r="B19" t="s">
        <v>25</v>
      </c>
      <c r="C19" t="s">
        <v>1222</v>
      </c>
      <c r="D19" t="s">
        <v>1213</v>
      </c>
      <c r="E19">
        <v>246</v>
      </c>
      <c r="F19">
        <v>1029</v>
      </c>
      <c r="G19" t="s">
        <v>1265</v>
      </c>
      <c r="H19" s="2">
        <v>42682</v>
      </c>
      <c r="I19" s="2">
        <v>42709</v>
      </c>
      <c r="J19" t="s">
        <v>1283</v>
      </c>
      <c r="K19">
        <v>240477.3</v>
      </c>
      <c r="L19">
        <v>3797.0099999999998</v>
      </c>
      <c r="M19">
        <v>8031</v>
      </c>
    </row>
    <row r="20" spans="1:13" x14ac:dyDescent="0.25">
      <c r="A20">
        <v>19</v>
      </c>
      <c r="B20" t="s">
        <v>26</v>
      </c>
      <c r="C20" t="s">
        <v>1228</v>
      </c>
      <c r="D20" t="s">
        <v>1213</v>
      </c>
      <c r="E20">
        <v>996</v>
      </c>
      <c r="F20">
        <v>134</v>
      </c>
      <c r="G20" t="s">
        <v>1263</v>
      </c>
      <c r="H20" s="2">
        <v>42826</v>
      </c>
      <c r="I20" s="2">
        <v>42839</v>
      </c>
      <c r="J20" t="s">
        <v>1285</v>
      </c>
      <c r="K20">
        <v>126790.8</v>
      </c>
      <c r="L20">
        <v>2001.96</v>
      </c>
      <c r="M20">
        <v>49871</v>
      </c>
    </row>
    <row r="21" spans="1:13" x14ac:dyDescent="0.25">
      <c r="A21">
        <v>20</v>
      </c>
      <c r="B21" t="s">
        <v>27</v>
      </c>
      <c r="C21" t="s">
        <v>1222</v>
      </c>
      <c r="D21" t="s">
        <v>1213</v>
      </c>
      <c r="E21">
        <v>556</v>
      </c>
      <c r="F21">
        <v>973</v>
      </c>
      <c r="G21" t="s">
        <v>1265</v>
      </c>
      <c r="H21" s="2">
        <v>42817</v>
      </c>
      <c r="I21" s="2">
        <v>42837</v>
      </c>
      <c r="J21" t="s">
        <v>1285</v>
      </c>
      <c r="K21">
        <v>513938.6</v>
      </c>
      <c r="L21">
        <v>8114.82</v>
      </c>
      <c r="M21">
        <v>11116</v>
      </c>
    </row>
    <row r="22" spans="1:13" x14ac:dyDescent="0.25">
      <c r="A22">
        <v>21</v>
      </c>
      <c r="B22" t="s">
        <v>28</v>
      </c>
      <c r="C22" t="s">
        <v>1224</v>
      </c>
      <c r="D22" t="s">
        <v>1213</v>
      </c>
      <c r="E22">
        <v>87</v>
      </c>
      <c r="F22">
        <v>1259</v>
      </c>
      <c r="G22" t="s">
        <v>1266</v>
      </c>
      <c r="H22" s="2">
        <v>43277</v>
      </c>
      <c r="I22" s="2">
        <v>43306</v>
      </c>
      <c r="J22" t="s">
        <v>1288</v>
      </c>
      <c r="K22">
        <v>104056.35</v>
      </c>
      <c r="L22">
        <v>1642.9949999999999</v>
      </c>
      <c r="M22">
        <v>23609</v>
      </c>
    </row>
    <row r="23" spans="1:13" x14ac:dyDescent="0.25">
      <c r="A23">
        <v>22</v>
      </c>
      <c r="B23" t="s">
        <v>29</v>
      </c>
      <c r="C23" t="s">
        <v>1224</v>
      </c>
      <c r="D23" t="s">
        <v>1213</v>
      </c>
      <c r="E23">
        <v>541</v>
      </c>
      <c r="F23">
        <v>1410</v>
      </c>
      <c r="G23" t="s">
        <v>1266</v>
      </c>
      <c r="H23" s="2">
        <v>42615</v>
      </c>
      <c r="I23" s="2">
        <v>42650</v>
      </c>
      <c r="J23" t="s">
        <v>1283</v>
      </c>
      <c r="K23">
        <v>724669.5</v>
      </c>
      <c r="L23">
        <v>11442.15</v>
      </c>
      <c r="M23">
        <v>605502</v>
      </c>
    </row>
    <row r="24" spans="1:13" x14ac:dyDescent="0.25">
      <c r="A24">
        <v>23</v>
      </c>
      <c r="B24" t="s">
        <v>30</v>
      </c>
      <c r="C24" t="s">
        <v>1215</v>
      </c>
      <c r="D24" t="s">
        <v>1213</v>
      </c>
      <c r="E24">
        <v>172</v>
      </c>
      <c r="F24">
        <v>818</v>
      </c>
      <c r="G24" t="s">
        <v>1261</v>
      </c>
      <c r="H24" s="2">
        <v>43089</v>
      </c>
      <c r="I24" s="2">
        <v>43115</v>
      </c>
      <c r="J24" t="s">
        <v>1284</v>
      </c>
      <c r="K24">
        <v>133661.20000000001</v>
      </c>
      <c r="L24">
        <v>2110.44</v>
      </c>
      <c r="M24">
        <v>89736</v>
      </c>
    </row>
    <row r="25" spans="1:13" x14ac:dyDescent="0.25">
      <c r="A25">
        <v>24</v>
      </c>
      <c r="B25" t="s">
        <v>31</v>
      </c>
      <c r="C25" t="s">
        <v>1222</v>
      </c>
      <c r="D25" t="s">
        <v>1213</v>
      </c>
      <c r="E25">
        <v>271</v>
      </c>
      <c r="F25">
        <v>913</v>
      </c>
      <c r="G25" t="s">
        <v>1265</v>
      </c>
      <c r="H25" s="2">
        <v>42427</v>
      </c>
      <c r="I25" s="2">
        <v>42456</v>
      </c>
      <c r="J25" t="s">
        <v>1283</v>
      </c>
      <c r="K25">
        <v>235051.85</v>
      </c>
      <c r="L25">
        <v>3711.3449999999998</v>
      </c>
      <c r="M25">
        <v>33262</v>
      </c>
    </row>
    <row r="26" spans="1:13" x14ac:dyDescent="0.25">
      <c r="A26">
        <v>25</v>
      </c>
      <c r="B26" t="s">
        <v>32</v>
      </c>
      <c r="C26" t="s">
        <v>1231</v>
      </c>
      <c r="D26" t="s">
        <v>1213</v>
      </c>
      <c r="E26">
        <v>863</v>
      </c>
      <c r="F26">
        <v>193</v>
      </c>
      <c r="G26" t="s">
        <v>1263</v>
      </c>
      <c r="H26" s="2">
        <v>42513</v>
      </c>
      <c r="I26" s="2">
        <v>42533</v>
      </c>
      <c r="J26" t="s">
        <v>1284</v>
      </c>
      <c r="K26">
        <v>158231.04999999999</v>
      </c>
      <c r="L26">
        <v>2498.3849999999998</v>
      </c>
      <c r="M26">
        <v>156689</v>
      </c>
    </row>
    <row r="27" spans="1:13" x14ac:dyDescent="0.25">
      <c r="A27">
        <v>26</v>
      </c>
      <c r="B27" t="s">
        <v>33</v>
      </c>
      <c r="C27" t="s">
        <v>1215</v>
      </c>
      <c r="D27" t="s">
        <v>1213</v>
      </c>
      <c r="E27">
        <v>864</v>
      </c>
      <c r="F27">
        <v>901</v>
      </c>
      <c r="G27" t="s">
        <v>1261</v>
      </c>
      <c r="H27" s="2">
        <v>43087</v>
      </c>
      <c r="I27" s="2">
        <v>43116</v>
      </c>
      <c r="J27" t="s">
        <v>1283</v>
      </c>
      <c r="K27">
        <v>739540.8</v>
      </c>
      <c r="L27">
        <v>11676.96</v>
      </c>
      <c r="M27">
        <v>242586</v>
      </c>
    </row>
    <row r="28" spans="1:13" x14ac:dyDescent="0.25">
      <c r="A28">
        <v>27</v>
      </c>
      <c r="B28" t="s">
        <v>34</v>
      </c>
      <c r="C28" t="s">
        <v>1223</v>
      </c>
      <c r="D28" t="s">
        <v>1234</v>
      </c>
      <c r="E28">
        <v>372</v>
      </c>
      <c r="F28">
        <v>1030</v>
      </c>
      <c r="G28" t="s">
        <v>1263</v>
      </c>
      <c r="H28" s="2">
        <v>42515</v>
      </c>
      <c r="I28" s="2">
        <v>42537</v>
      </c>
      <c r="J28" t="s">
        <v>1284</v>
      </c>
      <c r="K28">
        <v>364002</v>
      </c>
      <c r="L28">
        <v>5747.4</v>
      </c>
      <c r="M28">
        <v>300172</v>
      </c>
    </row>
    <row r="29" spans="1:13" x14ac:dyDescent="0.25">
      <c r="A29">
        <v>28</v>
      </c>
      <c r="B29" t="s">
        <v>35</v>
      </c>
      <c r="C29" t="s">
        <v>1241</v>
      </c>
      <c r="D29" t="s">
        <v>1234</v>
      </c>
      <c r="E29">
        <v>330</v>
      </c>
      <c r="F29">
        <v>111</v>
      </c>
      <c r="G29" t="s">
        <v>1271</v>
      </c>
      <c r="H29" s="2">
        <v>42899</v>
      </c>
      <c r="I29" s="2">
        <v>42915</v>
      </c>
      <c r="J29" t="s">
        <v>1290</v>
      </c>
      <c r="K29">
        <v>34798.5</v>
      </c>
      <c r="L29">
        <v>549.44999999999993</v>
      </c>
      <c r="M29">
        <v>323</v>
      </c>
    </row>
    <row r="30" spans="1:13" x14ac:dyDescent="0.25">
      <c r="A30">
        <v>29</v>
      </c>
      <c r="B30" t="s">
        <v>36</v>
      </c>
      <c r="C30" t="s">
        <v>1233</v>
      </c>
      <c r="D30" t="s">
        <v>1234</v>
      </c>
      <c r="E30">
        <v>371</v>
      </c>
      <c r="F30">
        <v>23</v>
      </c>
      <c r="G30" t="s">
        <v>1268</v>
      </c>
      <c r="H30" s="2">
        <v>43125</v>
      </c>
      <c r="I30" s="2">
        <v>43137</v>
      </c>
      <c r="J30" t="s">
        <v>1285</v>
      </c>
      <c r="K30">
        <v>8106.35</v>
      </c>
      <c r="L30">
        <v>127.99499999999999</v>
      </c>
      <c r="M30">
        <v>6510</v>
      </c>
    </row>
    <row r="31" spans="1:13" x14ac:dyDescent="0.25">
      <c r="A31">
        <v>30</v>
      </c>
      <c r="B31" t="s">
        <v>37</v>
      </c>
      <c r="C31" t="s">
        <v>1236</v>
      </c>
      <c r="D31" t="s">
        <v>1234</v>
      </c>
      <c r="E31">
        <v>476</v>
      </c>
      <c r="F31">
        <v>88</v>
      </c>
      <c r="G31" t="s">
        <v>1269</v>
      </c>
      <c r="H31" s="2">
        <v>43161</v>
      </c>
      <c r="I31" s="2">
        <v>43195</v>
      </c>
      <c r="J31" t="s">
        <v>1288</v>
      </c>
      <c r="K31">
        <v>39793.599999999999</v>
      </c>
      <c r="L31">
        <v>628.31999999999994</v>
      </c>
      <c r="M31">
        <v>6592</v>
      </c>
    </row>
    <row r="32" spans="1:13" x14ac:dyDescent="0.25">
      <c r="A32">
        <v>31</v>
      </c>
      <c r="B32" t="s">
        <v>38</v>
      </c>
      <c r="C32" t="s">
        <v>1237</v>
      </c>
      <c r="D32" t="s">
        <v>1240</v>
      </c>
      <c r="E32">
        <v>526</v>
      </c>
      <c r="F32">
        <v>37</v>
      </c>
      <c r="G32" t="s">
        <v>1271</v>
      </c>
      <c r="H32" s="2">
        <v>42775</v>
      </c>
      <c r="I32" s="2">
        <v>42785</v>
      </c>
      <c r="J32" t="s">
        <v>1284</v>
      </c>
      <c r="K32">
        <v>18488.900000000001</v>
      </c>
      <c r="L32">
        <v>291.93</v>
      </c>
      <c r="M32">
        <v>949</v>
      </c>
    </row>
    <row r="33" spans="1:13" x14ac:dyDescent="0.25">
      <c r="A33">
        <v>32</v>
      </c>
      <c r="B33" t="s">
        <v>39</v>
      </c>
      <c r="C33" t="s">
        <v>1241</v>
      </c>
      <c r="D33" t="s">
        <v>1234</v>
      </c>
      <c r="E33">
        <v>563</v>
      </c>
      <c r="F33">
        <v>133</v>
      </c>
      <c r="G33" t="s">
        <v>1271</v>
      </c>
      <c r="H33" s="2">
        <v>42815</v>
      </c>
      <c r="I33" s="2">
        <v>42842</v>
      </c>
      <c r="J33" t="s">
        <v>1284</v>
      </c>
      <c r="K33">
        <v>71135.05</v>
      </c>
      <c r="L33">
        <v>1123.1849999999999</v>
      </c>
      <c r="M33">
        <v>62986</v>
      </c>
    </row>
    <row r="34" spans="1:13" x14ac:dyDescent="0.25">
      <c r="A34">
        <v>33</v>
      </c>
      <c r="B34" t="s">
        <v>40</v>
      </c>
      <c r="C34" t="s">
        <v>1228</v>
      </c>
      <c r="D34" t="s">
        <v>1213</v>
      </c>
      <c r="E34">
        <v>789</v>
      </c>
      <c r="F34">
        <v>114</v>
      </c>
      <c r="G34" t="s">
        <v>1263</v>
      </c>
      <c r="H34" s="2">
        <v>42501</v>
      </c>
      <c r="I34" s="2">
        <v>42515</v>
      </c>
      <c r="J34" t="s">
        <v>1287</v>
      </c>
      <c r="K34">
        <v>85448.7</v>
      </c>
      <c r="L34">
        <v>1349.19</v>
      </c>
      <c r="M34">
        <v>66842</v>
      </c>
    </row>
    <row r="35" spans="1:13" x14ac:dyDescent="0.25">
      <c r="A35">
        <v>34</v>
      </c>
      <c r="B35" t="s">
        <v>41</v>
      </c>
      <c r="C35" t="s">
        <v>1231</v>
      </c>
      <c r="D35" t="s">
        <v>1213</v>
      </c>
      <c r="E35">
        <v>521</v>
      </c>
      <c r="F35">
        <v>200</v>
      </c>
      <c r="G35" t="s">
        <v>1263</v>
      </c>
      <c r="H35" s="2">
        <v>42395</v>
      </c>
      <c r="I35" s="2">
        <v>42413</v>
      </c>
      <c r="J35" t="s">
        <v>1285</v>
      </c>
      <c r="K35">
        <v>98990</v>
      </c>
      <c r="L35">
        <v>1563</v>
      </c>
      <c r="M35">
        <v>51841</v>
      </c>
    </row>
    <row r="36" spans="1:13" x14ac:dyDescent="0.25">
      <c r="A36">
        <v>35</v>
      </c>
      <c r="B36" t="s">
        <v>42</v>
      </c>
      <c r="C36" t="s">
        <v>1242</v>
      </c>
      <c r="D36" t="s">
        <v>1240</v>
      </c>
      <c r="E36">
        <v>226</v>
      </c>
      <c r="F36">
        <v>52</v>
      </c>
      <c r="G36" t="s">
        <v>1271</v>
      </c>
      <c r="H36" s="2">
        <v>42475</v>
      </c>
      <c r="I36" s="2">
        <v>42488</v>
      </c>
      <c r="J36" t="s">
        <v>1284</v>
      </c>
      <c r="K36">
        <v>11164.4</v>
      </c>
      <c r="L36">
        <v>176.28</v>
      </c>
      <c r="M36">
        <v>9990</v>
      </c>
    </row>
    <row r="37" spans="1:13" x14ac:dyDescent="0.25">
      <c r="A37">
        <v>36</v>
      </c>
      <c r="B37" t="s">
        <v>43</v>
      </c>
      <c r="C37" t="s">
        <v>1215</v>
      </c>
      <c r="D37" t="s">
        <v>1213</v>
      </c>
      <c r="E37">
        <v>713</v>
      </c>
      <c r="F37">
        <v>928</v>
      </c>
      <c r="G37" t="s">
        <v>1261</v>
      </c>
      <c r="H37" s="2">
        <v>42506</v>
      </c>
      <c r="I37" s="2">
        <v>42525</v>
      </c>
      <c r="J37" t="s">
        <v>1282</v>
      </c>
      <c r="K37">
        <v>628580.80000000005</v>
      </c>
      <c r="L37">
        <v>9924.9599999999991</v>
      </c>
      <c r="M37">
        <v>419709</v>
      </c>
    </row>
    <row r="38" spans="1:13" x14ac:dyDescent="0.25">
      <c r="A38">
        <v>37</v>
      </c>
      <c r="B38" t="s">
        <v>44</v>
      </c>
      <c r="C38" t="s">
        <v>1235</v>
      </c>
      <c r="D38" t="s">
        <v>1240</v>
      </c>
      <c r="E38">
        <v>972</v>
      </c>
      <c r="F38">
        <v>61</v>
      </c>
      <c r="G38" t="s">
        <v>1270</v>
      </c>
      <c r="H38" s="2">
        <v>42623</v>
      </c>
      <c r="I38" s="2">
        <v>42655</v>
      </c>
      <c r="J38" t="s">
        <v>1289</v>
      </c>
      <c r="K38">
        <v>56327.4</v>
      </c>
      <c r="L38">
        <v>889.38</v>
      </c>
      <c r="M38">
        <v>29011</v>
      </c>
    </row>
    <row r="39" spans="1:13" x14ac:dyDescent="0.25">
      <c r="A39">
        <v>38</v>
      </c>
      <c r="B39" t="s">
        <v>45</v>
      </c>
      <c r="C39" t="s">
        <v>1241</v>
      </c>
      <c r="D39" t="s">
        <v>1234</v>
      </c>
      <c r="E39">
        <v>428</v>
      </c>
      <c r="F39">
        <v>137</v>
      </c>
      <c r="G39" t="s">
        <v>1271</v>
      </c>
      <c r="H39" s="2">
        <v>42802</v>
      </c>
      <c r="I39" s="2">
        <v>42832</v>
      </c>
      <c r="J39" t="s">
        <v>1290</v>
      </c>
      <c r="K39">
        <v>55704.2</v>
      </c>
      <c r="L39">
        <v>879.54</v>
      </c>
      <c r="M39">
        <v>36044</v>
      </c>
    </row>
    <row r="40" spans="1:13" x14ac:dyDescent="0.25">
      <c r="A40">
        <v>39</v>
      </c>
      <c r="B40" t="s">
        <v>46</v>
      </c>
      <c r="C40" t="s">
        <v>1222</v>
      </c>
      <c r="D40" t="s">
        <v>1213</v>
      </c>
      <c r="E40">
        <v>510</v>
      </c>
      <c r="F40">
        <v>867</v>
      </c>
      <c r="G40" t="s">
        <v>1265</v>
      </c>
      <c r="H40" s="2">
        <v>42761</v>
      </c>
      <c r="I40" s="2">
        <v>42781</v>
      </c>
      <c r="J40" t="s">
        <v>1285</v>
      </c>
      <c r="K40">
        <v>420061.5</v>
      </c>
      <c r="L40">
        <v>6632.55</v>
      </c>
      <c r="M40">
        <v>75628</v>
      </c>
    </row>
    <row r="41" spans="1:13" x14ac:dyDescent="0.25">
      <c r="A41">
        <v>40</v>
      </c>
      <c r="B41" t="s">
        <v>47</v>
      </c>
      <c r="C41" t="s">
        <v>1221</v>
      </c>
      <c r="D41" t="s">
        <v>1234</v>
      </c>
      <c r="E41">
        <v>559</v>
      </c>
      <c r="F41">
        <v>263</v>
      </c>
      <c r="G41" t="s">
        <v>1264</v>
      </c>
      <c r="H41" s="2">
        <v>42442</v>
      </c>
      <c r="I41" s="2">
        <v>42453</v>
      </c>
      <c r="J41" t="s">
        <v>1282</v>
      </c>
      <c r="K41">
        <v>139666.15</v>
      </c>
      <c r="L41">
        <v>2205.2550000000001</v>
      </c>
      <c r="M41">
        <v>100632</v>
      </c>
    </row>
    <row r="42" spans="1:13" x14ac:dyDescent="0.25">
      <c r="A42">
        <v>41</v>
      </c>
      <c r="B42" t="s">
        <v>48</v>
      </c>
      <c r="C42" t="s">
        <v>1218</v>
      </c>
      <c r="D42" t="s">
        <v>1213</v>
      </c>
      <c r="E42">
        <v>394</v>
      </c>
      <c r="F42">
        <v>1026</v>
      </c>
      <c r="G42" t="s">
        <v>1262</v>
      </c>
      <c r="H42" s="2">
        <v>42676</v>
      </c>
      <c r="I42" s="2">
        <v>42696</v>
      </c>
      <c r="J42" t="s">
        <v>1282</v>
      </c>
      <c r="K42">
        <v>384031.8</v>
      </c>
      <c r="L42">
        <v>6063.66</v>
      </c>
      <c r="M42">
        <v>361534</v>
      </c>
    </row>
    <row r="43" spans="1:13" x14ac:dyDescent="0.25">
      <c r="A43">
        <v>42</v>
      </c>
      <c r="B43" t="s">
        <v>49</v>
      </c>
      <c r="C43" t="s">
        <v>1222</v>
      </c>
      <c r="D43" t="s">
        <v>1213</v>
      </c>
      <c r="E43">
        <v>564</v>
      </c>
      <c r="F43">
        <v>843</v>
      </c>
      <c r="G43" t="s">
        <v>1265</v>
      </c>
      <c r="H43" s="2">
        <v>42373</v>
      </c>
      <c r="I43" s="2">
        <v>42402</v>
      </c>
      <c r="J43" t="s">
        <v>1288</v>
      </c>
      <c r="K43">
        <v>451679.4</v>
      </c>
      <c r="L43">
        <v>7131.78</v>
      </c>
      <c r="M43">
        <v>267286</v>
      </c>
    </row>
    <row r="44" spans="1:13" x14ac:dyDescent="0.25">
      <c r="A44">
        <v>43</v>
      </c>
      <c r="B44" t="s">
        <v>50</v>
      </c>
      <c r="C44" t="s">
        <v>1214</v>
      </c>
      <c r="D44" t="s">
        <v>1213</v>
      </c>
      <c r="E44">
        <v>515</v>
      </c>
      <c r="F44">
        <v>702</v>
      </c>
      <c r="G44" t="s">
        <v>1260</v>
      </c>
      <c r="H44" s="2">
        <v>43030</v>
      </c>
      <c r="I44" s="2">
        <v>43045</v>
      </c>
      <c r="J44" t="s">
        <v>1282</v>
      </c>
      <c r="K44">
        <v>343453.5</v>
      </c>
      <c r="L44">
        <v>5422.95</v>
      </c>
      <c r="M44">
        <v>114745</v>
      </c>
    </row>
    <row r="45" spans="1:13" x14ac:dyDescent="0.25">
      <c r="A45">
        <v>44</v>
      </c>
      <c r="B45" t="s">
        <v>51</v>
      </c>
      <c r="C45" t="s">
        <v>1215</v>
      </c>
      <c r="D45" t="s">
        <v>1213</v>
      </c>
      <c r="E45">
        <v>689</v>
      </c>
      <c r="F45">
        <v>893</v>
      </c>
      <c r="G45" t="s">
        <v>1261</v>
      </c>
      <c r="H45" s="2">
        <v>42797</v>
      </c>
      <c r="I45" s="2">
        <v>42830</v>
      </c>
      <c r="J45" t="s">
        <v>1288</v>
      </c>
      <c r="K45">
        <v>584513.15</v>
      </c>
      <c r="L45">
        <v>9229.1549999999988</v>
      </c>
      <c r="M45">
        <v>541644</v>
      </c>
    </row>
    <row r="46" spans="1:13" x14ac:dyDescent="0.25">
      <c r="A46">
        <v>45</v>
      </c>
      <c r="B46" t="s">
        <v>52</v>
      </c>
      <c r="C46" t="s">
        <v>1221</v>
      </c>
      <c r="D46" t="s">
        <v>1234</v>
      </c>
      <c r="E46">
        <v>562</v>
      </c>
      <c r="F46">
        <v>289</v>
      </c>
      <c r="G46" t="s">
        <v>1264</v>
      </c>
      <c r="H46" s="2">
        <v>42462</v>
      </c>
      <c r="I46" s="2">
        <v>42489</v>
      </c>
      <c r="J46" t="s">
        <v>1285</v>
      </c>
      <c r="K46">
        <v>154297.1</v>
      </c>
      <c r="L46">
        <v>2436.27</v>
      </c>
      <c r="M46">
        <v>111797</v>
      </c>
    </row>
    <row r="47" spans="1:13" x14ac:dyDescent="0.25">
      <c r="A47">
        <v>46</v>
      </c>
      <c r="B47" t="s">
        <v>53</v>
      </c>
      <c r="C47" t="s">
        <v>1221</v>
      </c>
      <c r="D47" t="s">
        <v>1234</v>
      </c>
      <c r="E47">
        <v>203</v>
      </c>
      <c r="F47">
        <v>331</v>
      </c>
      <c r="G47" t="s">
        <v>1264</v>
      </c>
      <c r="H47" s="2">
        <v>43153</v>
      </c>
      <c r="I47" s="2">
        <v>43181</v>
      </c>
      <c r="J47" t="s">
        <v>1282</v>
      </c>
      <c r="K47">
        <v>63833.35</v>
      </c>
      <c r="L47">
        <v>1007.895</v>
      </c>
      <c r="M47">
        <v>22649</v>
      </c>
    </row>
    <row r="48" spans="1:13" x14ac:dyDescent="0.25">
      <c r="A48">
        <v>47</v>
      </c>
      <c r="B48" t="s">
        <v>54</v>
      </c>
      <c r="C48" t="s">
        <v>1227</v>
      </c>
      <c r="D48" t="s">
        <v>1213</v>
      </c>
      <c r="E48">
        <v>932</v>
      </c>
      <c r="F48">
        <v>70</v>
      </c>
      <c r="G48" t="s">
        <v>1267</v>
      </c>
      <c r="H48" s="2">
        <v>43223</v>
      </c>
      <c r="I48" s="2">
        <v>43240</v>
      </c>
      <c r="J48" t="s">
        <v>1282</v>
      </c>
      <c r="K48">
        <v>61978</v>
      </c>
      <c r="L48">
        <v>978.59999999999991</v>
      </c>
      <c r="M48">
        <v>3775</v>
      </c>
    </row>
    <row r="49" spans="1:13" x14ac:dyDescent="0.25">
      <c r="A49">
        <v>48</v>
      </c>
      <c r="B49" t="s">
        <v>55</v>
      </c>
      <c r="C49" t="s">
        <v>1238</v>
      </c>
      <c r="D49" t="s">
        <v>1240</v>
      </c>
      <c r="E49">
        <v>870</v>
      </c>
      <c r="F49">
        <v>14</v>
      </c>
      <c r="G49" t="s">
        <v>1270</v>
      </c>
      <c r="H49" s="2">
        <v>42993</v>
      </c>
      <c r="I49" s="2">
        <v>43006</v>
      </c>
      <c r="J49" t="s">
        <v>1288</v>
      </c>
      <c r="K49">
        <v>11571</v>
      </c>
      <c r="L49">
        <v>182.7</v>
      </c>
      <c r="M49">
        <v>8507</v>
      </c>
    </row>
    <row r="50" spans="1:13" x14ac:dyDescent="0.25">
      <c r="A50">
        <v>49</v>
      </c>
      <c r="B50" t="s">
        <v>56</v>
      </c>
      <c r="C50" t="s">
        <v>1221</v>
      </c>
      <c r="D50" t="s">
        <v>1234</v>
      </c>
      <c r="E50">
        <v>159</v>
      </c>
      <c r="F50">
        <v>325</v>
      </c>
      <c r="G50" t="s">
        <v>1264</v>
      </c>
      <c r="H50" s="2">
        <v>42601</v>
      </c>
      <c r="I50" s="2">
        <v>42619</v>
      </c>
      <c r="J50" t="s">
        <v>1282</v>
      </c>
      <c r="K50">
        <v>49091.25</v>
      </c>
      <c r="L50">
        <v>775.125</v>
      </c>
      <c r="M50">
        <v>35532</v>
      </c>
    </row>
    <row r="51" spans="1:13" x14ac:dyDescent="0.25">
      <c r="A51">
        <v>50</v>
      </c>
      <c r="B51" t="s">
        <v>57</v>
      </c>
      <c r="C51" t="s">
        <v>1225</v>
      </c>
      <c r="D51" t="s">
        <v>1213</v>
      </c>
      <c r="E51">
        <v>248</v>
      </c>
      <c r="F51">
        <v>218</v>
      </c>
      <c r="G51" t="s">
        <v>1266</v>
      </c>
      <c r="H51" s="2">
        <v>42450</v>
      </c>
      <c r="I51" s="2">
        <v>42466</v>
      </c>
      <c r="J51" t="s">
        <v>1289</v>
      </c>
      <c r="K51">
        <v>51360.800000000003</v>
      </c>
      <c r="L51">
        <v>810.95999999999992</v>
      </c>
      <c r="M51">
        <v>31626</v>
      </c>
    </row>
    <row r="52" spans="1:13" x14ac:dyDescent="0.25">
      <c r="A52">
        <v>51</v>
      </c>
      <c r="B52" t="s">
        <v>58</v>
      </c>
      <c r="C52" t="s">
        <v>1222</v>
      </c>
      <c r="D52" t="s">
        <v>1213</v>
      </c>
      <c r="E52">
        <v>528</v>
      </c>
      <c r="F52">
        <v>865</v>
      </c>
      <c r="G52" t="s">
        <v>1265</v>
      </c>
      <c r="H52" s="2">
        <v>43254</v>
      </c>
      <c r="I52" s="2">
        <v>43274</v>
      </c>
      <c r="J52" t="s">
        <v>1284</v>
      </c>
      <c r="K52">
        <v>433884</v>
      </c>
      <c r="L52">
        <v>6850.8</v>
      </c>
      <c r="M52">
        <v>89189</v>
      </c>
    </row>
    <row r="53" spans="1:13" x14ac:dyDescent="0.25">
      <c r="A53">
        <v>52</v>
      </c>
      <c r="B53" t="s">
        <v>59</v>
      </c>
      <c r="C53" t="s">
        <v>1223</v>
      </c>
      <c r="D53" t="s">
        <v>1234</v>
      </c>
      <c r="E53">
        <v>431</v>
      </c>
      <c r="F53">
        <v>808</v>
      </c>
      <c r="G53" t="s">
        <v>1263</v>
      </c>
      <c r="H53" s="2">
        <v>42882</v>
      </c>
      <c r="I53" s="2">
        <v>42892</v>
      </c>
      <c r="J53" t="s">
        <v>1283</v>
      </c>
      <c r="K53">
        <v>330835.59999999998</v>
      </c>
      <c r="L53">
        <v>5223.72</v>
      </c>
      <c r="M53">
        <v>58452</v>
      </c>
    </row>
    <row r="54" spans="1:13" x14ac:dyDescent="0.25">
      <c r="A54">
        <v>53</v>
      </c>
      <c r="B54" t="s">
        <v>60</v>
      </c>
      <c r="C54" t="s">
        <v>1219</v>
      </c>
      <c r="D54" t="s">
        <v>1234</v>
      </c>
      <c r="E54">
        <v>567</v>
      </c>
      <c r="F54">
        <v>1411</v>
      </c>
      <c r="G54" t="s">
        <v>1263</v>
      </c>
      <c r="H54" s="2">
        <v>42828</v>
      </c>
      <c r="I54" s="2">
        <v>42852</v>
      </c>
      <c r="J54" t="s">
        <v>1289</v>
      </c>
      <c r="K54">
        <v>760035.15</v>
      </c>
      <c r="L54">
        <v>12000.555</v>
      </c>
      <c r="M54">
        <v>427400</v>
      </c>
    </row>
    <row r="55" spans="1:13" x14ac:dyDescent="0.25">
      <c r="A55">
        <v>54</v>
      </c>
      <c r="B55" t="s">
        <v>61</v>
      </c>
      <c r="C55" t="s">
        <v>1221</v>
      </c>
      <c r="D55" t="s">
        <v>1234</v>
      </c>
      <c r="E55">
        <v>586</v>
      </c>
      <c r="F55">
        <v>283</v>
      </c>
      <c r="G55" t="s">
        <v>1264</v>
      </c>
      <c r="H55" s="2">
        <v>42912</v>
      </c>
      <c r="I55" s="2">
        <v>42931</v>
      </c>
      <c r="J55" t="s">
        <v>1284</v>
      </c>
      <c r="K55">
        <v>157546.1</v>
      </c>
      <c r="L55">
        <v>2487.5699999999997</v>
      </c>
      <c r="M55">
        <v>48897</v>
      </c>
    </row>
    <row r="56" spans="1:13" x14ac:dyDescent="0.25">
      <c r="A56">
        <v>55</v>
      </c>
      <c r="B56" t="s">
        <v>62</v>
      </c>
      <c r="C56" t="s">
        <v>1229</v>
      </c>
      <c r="D56" t="s">
        <v>1234</v>
      </c>
      <c r="E56">
        <v>828</v>
      </c>
      <c r="F56">
        <v>1205</v>
      </c>
      <c r="G56" t="s">
        <v>1272</v>
      </c>
      <c r="H56" s="2">
        <v>42824</v>
      </c>
      <c r="I56" s="2">
        <v>42850</v>
      </c>
      <c r="J56" t="s">
        <v>1286</v>
      </c>
      <c r="K56">
        <v>947853</v>
      </c>
      <c r="L56">
        <v>14966.099999999999</v>
      </c>
      <c r="M56">
        <v>8672</v>
      </c>
    </row>
    <row r="57" spans="1:13" x14ac:dyDescent="0.25">
      <c r="A57">
        <v>56</v>
      </c>
      <c r="B57" t="s">
        <v>63</v>
      </c>
      <c r="C57" t="s">
        <v>1227</v>
      </c>
      <c r="D57" t="s">
        <v>1213</v>
      </c>
      <c r="E57">
        <v>333</v>
      </c>
      <c r="F57">
        <v>66</v>
      </c>
      <c r="G57" t="s">
        <v>1267</v>
      </c>
      <c r="H57" s="2">
        <v>42400</v>
      </c>
      <c r="I57" s="2">
        <v>42431</v>
      </c>
      <c r="J57" t="s">
        <v>1286</v>
      </c>
      <c r="K57">
        <v>20879.099999999999</v>
      </c>
      <c r="L57">
        <v>329.67</v>
      </c>
      <c r="M57">
        <v>7303</v>
      </c>
    </row>
    <row r="58" spans="1:13" x14ac:dyDescent="0.25">
      <c r="A58">
        <v>57</v>
      </c>
      <c r="B58" t="s">
        <v>64</v>
      </c>
      <c r="C58" t="s">
        <v>1218</v>
      </c>
      <c r="D58" t="s">
        <v>1213</v>
      </c>
      <c r="E58">
        <v>937</v>
      </c>
      <c r="F58">
        <v>983</v>
      </c>
      <c r="G58" t="s">
        <v>1262</v>
      </c>
      <c r="H58" s="2">
        <v>42561</v>
      </c>
      <c r="I58" s="2">
        <v>42578</v>
      </c>
      <c r="J58" t="s">
        <v>1288</v>
      </c>
      <c r="K58">
        <v>875017.45</v>
      </c>
      <c r="L58">
        <v>13816.064999999999</v>
      </c>
      <c r="M58">
        <v>496076</v>
      </c>
    </row>
    <row r="59" spans="1:13" x14ac:dyDescent="0.25">
      <c r="A59">
        <v>58</v>
      </c>
      <c r="B59" t="s">
        <v>65</v>
      </c>
      <c r="C59" t="s">
        <v>1237</v>
      </c>
      <c r="D59" t="s">
        <v>1240</v>
      </c>
      <c r="E59">
        <v>614</v>
      </c>
      <c r="F59">
        <v>38</v>
      </c>
      <c r="G59" t="s">
        <v>1271</v>
      </c>
      <c r="H59" s="2">
        <v>43251</v>
      </c>
      <c r="I59" s="2">
        <v>43262</v>
      </c>
      <c r="J59" t="s">
        <v>1282</v>
      </c>
      <c r="K59">
        <v>22165.4</v>
      </c>
      <c r="L59">
        <v>349.97999999999996</v>
      </c>
      <c r="M59">
        <v>14975</v>
      </c>
    </row>
    <row r="60" spans="1:13" x14ac:dyDescent="0.25">
      <c r="A60">
        <v>59</v>
      </c>
      <c r="B60" t="s">
        <v>66</v>
      </c>
      <c r="C60" t="s">
        <v>1222</v>
      </c>
      <c r="D60" t="s">
        <v>1213</v>
      </c>
      <c r="E60">
        <v>550</v>
      </c>
      <c r="F60">
        <v>978</v>
      </c>
      <c r="G60" t="s">
        <v>1265</v>
      </c>
      <c r="H60" s="2">
        <v>43172</v>
      </c>
      <c r="I60" s="2">
        <v>43192</v>
      </c>
      <c r="J60" t="s">
        <v>1285</v>
      </c>
      <c r="K60">
        <v>511005</v>
      </c>
      <c r="L60">
        <v>8068.5</v>
      </c>
      <c r="M60">
        <v>347378</v>
      </c>
    </row>
    <row r="61" spans="1:13" x14ac:dyDescent="0.25">
      <c r="A61">
        <v>60</v>
      </c>
      <c r="B61" t="s">
        <v>67</v>
      </c>
      <c r="C61" t="s">
        <v>1224</v>
      </c>
      <c r="D61" t="s">
        <v>1213</v>
      </c>
      <c r="E61">
        <v>944</v>
      </c>
      <c r="F61">
        <v>1312</v>
      </c>
      <c r="G61" t="s">
        <v>1266</v>
      </c>
      <c r="H61" s="2">
        <v>42773</v>
      </c>
      <c r="I61" s="2">
        <v>42794</v>
      </c>
      <c r="J61" t="s">
        <v>1282</v>
      </c>
      <c r="K61">
        <v>1176601.6000000001</v>
      </c>
      <c r="L61">
        <v>18577.919999999998</v>
      </c>
      <c r="M61">
        <v>251903</v>
      </c>
    </row>
    <row r="62" spans="1:13" x14ac:dyDescent="0.25">
      <c r="A62">
        <v>61</v>
      </c>
      <c r="B62" t="s">
        <v>68</v>
      </c>
      <c r="C62" t="s">
        <v>1223</v>
      </c>
      <c r="D62" t="s">
        <v>1234</v>
      </c>
      <c r="E62">
        <v>669</v>
      </c>
      <c r="F62">
        <v>815</v>
      </c>
      <c r="G62" t="s">
        <v>1263</v>
      </c>
      <c r="H62" s="2">
        <v>42657</v>
      </c>
      <c r="I62" s="2">
        <v>42688</v>
      </c>
      <c r="J62" t="s">
        <v>1282</v>
      </c>
      <c r="K62">
        <v>517973.25</v>
      </c>
      <c r="L62">
        <v>8178.5249999999996</v>
      </c>
      <c r="M62">
        <v>363460</v>
      </c>
    </row>
    <row r="63" spans="1:13" x14ac:dyDescent="0.25">
      <c r="A63">
        <v>62</v>
      </c>
      <c r="B63" t="s">
        <v>69</v>
      </c>
      <c r="C63" t="s">
        <v>1225</v>
      </c>
      <c r="D63" t="s">
        <v>1213</v>
      </c>
      <c r="E63">
        <v>115</v>
      </c>
      <c r="F63">
        <v>207</v>
      </c>
      <c r="G63" t="s">
        <v>1266</v>
      </c>
      <c r="H63" s="2">
        <v>43077</v>
      </c>
      <c r="I63" s="2">
        <v>43089</v>
      </c>
      <c r="J63" t="s">
        <v>1284</v>
      </c>
      <c r="K63">
        <v>22614.75</v>
      </c>
      <c r="L63">
        <v>357.07499999999999</v>
      </c>
      <c r="M63">
        <v>11378</v>
      </c>
    </row>
    <row r="64" spans="1:13" x14ac:dyDescent="0.25">
      <c r="A64">
        <v>63</v>
      </c>
      <c r="B64" t="s">
        <v>70</v>
      </c>
      <c r="C64" t="s">
        <v>1215</v>
      </c>
      <c r="D64" t="s">
        <v>1213</v>
      </c>
      <c r="E64">
        <v>261</v>
      </c>
      <c r="F64">
        <v>804</v>
      </c>
      <c r="G64" t="s">
        <v>1261</v>
      </c>
      <c r="H64" s="2">
        <v>42724</v>
      </c>
      <c r="I64" s="2">
        <v>42741</v>
      </c>
      <c r="J64" t="s">
        <v>1284</v>
      </c>
      <c r="K64">
        <v>199351.8</v>
      </c>
      <c r="L64">
        <v>3147.66</v>
      </c>
      <c r="M64">
        <v>186323</v>
      </c>
    </row>
    <row r="65" spans="1:13" x14ac:dyDescent="0.25">
      <c r="A65">
        <v>64</v>
      </c>
      <c r="B65" t="s">
        <v>71</v>
      </c>
      <c r="C65" t="s">
        <v>1241</v>
      </c>
      <c r="D65" t="s">
        <v>1234</v>
      </c>
      <c r="E65">
        <v>629</v>
      </c>
      <c r="F65">
        <v>125</v>
      </c>
      <c r="G65" t="s">
        <v>1271</v>
      </c>
      <c r="H65" s="2">
        <v>43030</v>
      </c>
      <c r="I65" s="2">
        <v>43059</v>
      </c>
      <c r="J65" t="s">
        <v>1286</v>
      </c>
      <c r="K65">
        <v>74693.75</v>
      </c>
      <c r="L65">
        <v>1179.375</v>
      </c>
      <c r="M65">
        <v>661</v>
      </c>
    </row>
    <row r="66" spans="1:13" x14ac:dyDescent="0.25">
      <c r="A66">
        <v>65</v>
      </c>
      <c r="B66" t="s">
        <v>72</v>
      </c>
      <c r="C66" t="s">
        <v>1236</v>
      </c>
      <c r="D66" t="s">
        <v>1234</v>
      </c>
      <c r="E66">
        <v>467</v>
      </c>
      <c r="F66">
        <v>101</v>
      </c>
      <c r="G66" t="s">
        <v>1269</v>
      </c>
      <c r="H66" s="2">
        <v>42979</v>
      </c>
      <c r="I66" s="2">
        <v>42998</v>
      </c>
      <c r="J66" t="s">
        <v>1284</v>
      </c>
      <c r="K66">
        <v>44808.65</v>
      </c>
      <c r="L66">
        <v>707.505</v>
      </c>
      <c r="M66">
        <v>28171</v>
      </c>
    </row>
    <row r="67" spans="1:13" x14ac:dyDescent="0.25">
      <c r="A67">
        <v>66</v>
      </c>
      <c r="B67" t="s">
        <v>73</v>
      </c>
      <c r="C67" t="s">
        <v>1229</v>
      </c>
      <c r="D67" t="s">
        <v>1234</v>
      </c>
      <c r="E67">
        <v>544</v>
      </c>
      <c r="F67">
        <v>1308</v>
      </c>
      <c r="G67" t="s">
        <v>1272</v>
      </c>
      <c r="H67" s="2">
        <v>42924</v>
      </c>
      <c r="I67" s="2">
        <v>42954</v>
      </c>
      <c r="J67" t="s">
        <v>1284</v>
      </c>
      <c r="K67">
        <v>675974.4</v>
      </c>
      <c r="L67">
        <v>10673.279999999999</v>
      </c>
      <c r="M67">
        <v>183076</v>
      </c>
    </row>
    <row r="68" spans="1:13" x14ac:dyDescent="0.25">
      <c r="A68">
        <v>67</v>
      </c>
      <c r="B68" t="s">
        <v>74</v>
      </c>
      <c r="C68" t="s">
        <v>1231</v>
      </c>
      <c r="D68" t="s">
        <v>1213</v>
      </c>
      <c r="E68">
        <v>750</v>
      </c>
      <c r="F68">
        <v>193</v>
      </c>
      <c r="G68" t="s">
        <v>1263</v>
      </c>
      <c r="H68" s="2">
        <v>42884</v>
      </c>
      <c r="I68" s="2">
        <v>42917</v>
      </c>
      <c r="J68" t="s">
        <v>1285</v>
      </c>
      <c r="K68">
        <v>137512.5</v>
      </c>
      <c r="L68">
        <v>2171.25</v>
      </c>
      <c r="M68">
        <v>108993</v>
      </c>
    </row>
    <row r="69" spans="1:13" x14ac:dyDescent="0.25">
      <c r="A69">
        <v>68</v>
      </c>
      <c r="B69" t="s">
        <v>75</v>
      </c>
      <c r="C69" t="s">
        <v>1223</v>
      </c>
      <c r="D69" t="s">
        <v>1234</v>
      </c>
      <c r="E69">
        <v>93</v>
      </c>
      <c r="F69">
        <v>861</v>
      </c>
      <c r="G69" t="s">
        <v>1263</v>
      </c>
      <c r="H69" s="2">
        <v>42577</v>
      </c>
      <c r="I69" s="2">
        <v>42609</v>
      </c>
      <c r="J69" t="s">
        <v>1282</v>
      </c>
      <c r="K69">
        <v>76069.350000000006</v>
      </c>
      <c r="L69">
        <v>1201.095</v>
      </c>
      <c r="M69">
        <v>50670</v>
      </c>
    </row>
    <row r="70" spans="1:13" x14ac:dyDescent="0.25">
      <c r="A70">
        <v>69</v>
      </c>
      <c r="B70" t="s">
        <v>76</v>
      </c>
      <c r="C70" t="s">
        <v>1220</v>
      </c>
      <c r="D70" t="s">
        <v>1213</v>
      </c>
      <c r="E70">
        <v>295</v>
      </c>
      <c r="F70">
        <v>534</v>
      </c>
      <c r="G70" t="s">
        <v>1260</v>
      </c>
      <c r="H70" s="2">
        <v>43114</v>
      </c>
      <c r="I70" s="2">
        <v>43126</v>
      </c>
      <c r="J70" t="s">
        <v>1284</v>
      </c>
      <c r="K70">
        <v>149653.5</v>
      </c>
      <c r="L70">
        <v>2362.9499999999998</v>
      </c>
      <c r="M70">
        <v>52457</v>
      </c>
    </row>
    <row r="71" spans="1:13" x14ac:dyDescent="0.25">
      <c r="A71">
        <v>70</v>
      </c>
      <c r="B71" t="s">
        <v>77</v>
      </c>
      <c r="C71" t="s">
        <v>1235</v>
      </c>
      <c r="D71" t="s">
        <v>1240</v>
      </c>
      <c r="E71">
        <v>288</v>
      </c>
      <c r="F71">
        <v>49</v>
      </c>
      <c r="G71" t="s">
        <v>1270</v>
      </c>
      <c r="H71" s="2">
        <v>42607</v>
      </c>
      <c r="I71" s="2">
        <v>42637</v>
      </c>
      <c r="J71" t="s">
        <v>1283</v>
      </c>
      <c r="K71">
        <v>13406.4</v>
      </c>
      <c r="L71">
        <v>211.67999999999998</v>
      </c>
      <c r="M71">
        <v>1918</v>
      </c>
    </row>
    <row r="72" spans="1:13" x14ac:dyDescent="0.25">
      <c r="A72">
        <v>71</v>
      </c>
      <c r="B72" t="s">
        <v>78</v>
      </c>
      <c r="C72" t="s">
        <v>1232</v>
      </c>
      <c r="D72" t="s">
        <v>1213</v>
      </c>
      <c r="E72">
        <v>883</v>
      </c>
      <c r="F72">
        <v>53</v>
      </c>
      <c r="G72" t="s">
        <v>1263</v>
      </c>
      <c r="H72" s="2">
        <v>43249</v>
      </c>
      <c r="I72" s="2">
        <v>43271</v>
      </c>
      <c r="J72" t="s">
        <v>1289</v>
      </c>
      <c r="K72">
        <v>44459.05</v>
      </c>
      <c r="L72">
        <v>701.98500000000001</v>
      </c>
      <c r="M72">
        <v>18378</v>
      </c>
    </row>
    <row r="73" spans="1:13" x14ac:dyDescent="0.25">
      <c r="A73">
        <v>72</v>
      </c>
      <c r="B73" t="s">
        <v>79</v>
      </c>
      <c r="C73" t="s">
        <v>1237</v>
      </c>
      <c r="D73" t="s">
        <v>1240</v>
      </c>
      <c r="E73">
        <v>738</v>
      </c>
      <c r="F73">
        <v>36</v>
      </c>
      <c r="G73" t="s">
        <v>1271</v>
      </c>
      <c r="H73" s="2">
        <v>42754</v>
      </c>
      <c r="I73" s="2">
        <v>42789</v>
      </c>
      <c r="J73" t="s">
        <v>1286</v>
      </c>
      <c r="K73">
        <v>25239.599999999999</v>
      </c>
      <c r="L73">
        <v>398.52</v>
      </c>
      <c r="M73">
        <v>6811</v>
      </c>
    </row>
    <row r="74" spans="1:13" x14ac:dyDescent="0.25">
      <c r="A74">
        <v>73</v>
      </c>
      <c r="B74" t="s">
        <v>80</v>
      </c>
      <c r="C74" t="s">
        <v>1223</v>
      </c>
      <c r="D74" t="s">
        <v>1234</v>
      </c>
      <c r="E74">
        <v>709</v>
      </c>
      <c r="F74">
        <v>875</v>
      </c>
      <c r="G74" t="s">
        <v>1263</v>
      </c>
      <c r="H74" s="2">
        <v>42596</v>
      </c>
      <c r="I74" s="2">
        <v>42626</v>
      </c>
      <c r="J74" t="s">
        <v>1285</v>
      </c>
      <c r="K74">
        <v>589356.25</v>
      </c>
      <c r="L74">
        <v>9305.625</v>
      </c>
      <c r="M74">
        <v>296850</v>
      </c>
    </row>
    <row r="75" spans="1:13" x14ac:dyDescent="0.25">
      <c r="A75">
        <v>74</v>
      </c>
      <c r="B75" t="s">
        <v>81</v>
      </c>
      <c r="C75" t="s">
        <v>1214</v>
      </c>
      <c r="D75" t="s">
        <v>1213</v>
      </c>
      <c r="E75">
        <v>684</v>
      </c>
      <c r="F75">
        <v>631</v>
      </c>
      <c r="G75" t="s">
        <v>1260</v>
      </c>
      <c r="H75" s="2">
        <v>43173</v>
      </c>
      <c r="I75" s="2">
        <v>43208</v>
      </c>
      <c r="J75" t="s">
        <v>1283</v>
      </c>
      <c r="K75">
        <v>410023.8</v>
      </c>
      <c r="L75">
        <v>6474.0599999999995</v>
      </c>
      <c r="M75">
        <v>152538</v>
      </c>
    </row>
    <row r="76" spans="1:13" x14ac:dyDescent="0.25">
      <c r="A76">
        <v>75</v>
      </c>
      <c r="B76" t="s">
        <v>82</v>
      </c>
      <c r="C76" t="s">
        <v>1230</v>
      </c>
      <c r="D76" t="s">
        <v>1234</v>
      </c>
      <c r="E76">
        <v>982</v>
      </c>
      <c r="F76">
        <v>144</v>
      </c>
      <c r="G76" t="s">
        <v>1272</v>
      </c>
      <c r="H76" s="2">
        <v>42432</v>
      </c>
      <c r="I76" s="2">
        <v>42452</v>
      </c>
      <c r="J76" t="s">
        <v>1286</v>
      </c>
      <c r="K76">
        <v>134337.60000000001</v>
      </c>
      <c r="L76">
        <v>2121.12</v>
      </c>
      <c r="M76">
        <v>52540</v>
      </c>
    </row>
    <row r="77" spans="1:13" x14ac:dyDescent="0.25">
      <c r="A77">
        <v>76</v>
      </c>
      <c r="B77" t="s">
        <v>83</v>
      </c>
      <c r="C77" t="s">
        <v>1220</v>
      </c>
      <c r="D77" t="s">
        <v>1213</v>
      </c>
      <c r="E77">
        <v>587</v>
      </c>
      <c r="F77">
        <v>565</v>
      </c>
      <c r="G77" t="s">
        <v>1260</v>
      </c>
      <c r="H77" s="2">
        <v>42531</v>
      </c>
      <c r="I77" s="2">
        <v>42546</v>
      </c>
      <c r="J77" t="s">
        <v>1283</v>
      </c>
      <c r="K77">
        <v>315072.25</v>
      </c>
      <c r="L77">
        <v>4974.8249999999998</v>
      </c>
      <c r="M77">
        <v>76582</v>
      </c>
    </row>
    <row r="78" spans="1:13" x14ac:dyDescent="0.25">
      <c r="A78">
        <v>77</v>
      </c>
      <c r="B78" t="s">
        <v>84</v>
      </c>
      <c r="C78" t="s">
        <v>1214</v>
      </c>
      <c r="D78" t="s">
        <v>1213</v>
      </c>
      <c r="E78">
        <v>283</v>
      </c>
      <c r="F78">
        <v>733</v>
      </c>
      <c r="G78" t="s">
        <v>1260</v>
      </c>
      <c r="H78" s="2">
        <v>43230</v>
      </c>
      <c r="I78" s="2">
        <v>43241</v>
      </c>
      <c r="J78" t="s">
        <v>1287</v>
      </c>
      <c r="K78">
        <v>197067.05</v>
      </c>
      <c r="L78">
        <v>3111.585</v>
      </c>
      <c r="M78">
        <v>115365</v>
      </c>
    </row>
    <row r="79" spans="1:13" x14ac:dyDescent="0.25">
      <c r="A79">
        <v>78</v>
      </c>
      <c r="B79" t="s">
        <v>85</v>
      </c>
      <c r="C79" t="s">
        <v>1223</v>
      </c>
      <c r="D79" t="s">
        <v>1234</v>
      </c>
      <c r="E79">
        <v>71</v>
      </c>
      <c r="F79">
        <v>969</v>
      </c>
      <c r="G79" t="s">
        <v>1263</v>
      </c>
      <c r="H79" s="2">
        <v>42821</v>
      </c>
      <c r="I79" s="2">
        <v>42836</v>
      </c>
      <c r="J79" t="s">
        <v>1282</v>
      </c>
      <c r="K79">
        <v>65359.05</v>
      </c>
      <c r="L79">
        <v>1031.9849999999999</v>
      </c>
      <c r="M79">
        <v>54281</v>
      </c>
    </row>
    <row r="80" spans="1:13" x14ac:dyDescent="0.25">
      <c r="A80">
        <v>79</v>
      </c>
      <c r="B80" t="s">
        <v>86</v>
      </c>
      <c r="C80" t="s">
        <v>1237</v>
      </c>
      <c r="D80" t="s">
        <v>1240</v>
      </c>
      <c r="E80">
        <v>487</v>
      </c>
      <c r="F80">
        <v>33</v>
      </c>
      <c r="G80" t="s">
        <v>1271</v>
      </c>
      <c r="H80" s="2">
        <v>43038</v>
      </c>
      <c r="I80" s="2">
        <v>43049</v>
      </c>
      <c r="J80" t="s">
        <v>1286</v>
      </c>
      <c r="K80">
        <v>15267.45</v>
      </c>
      <c r="L80">
        <v>241.065</v>
      </c>
      <c r="M80">
        <v>3101</v>
      </c>
    </row>
    <row r="81" spans="1:13" x14ac:dyDescent="0.25">
      <c r="A81">
        <v>80</v>
      </c>
      <c r="B81" t="s">
        <v>87</v>
      </c>
      <c r="C81" t="s">
        <v>1236</v>
      </c>
      <c r="D81" t="s">
        <v>1234</v>
      </c>
      <c r="E81">
        <v>960</v>
      </c>
      <c r="F81">
        <v>98</v>
      </c>
      <c r="G81" t="s">
        <v>1269</v>
      </c>
      <c r="H81" s="2">
        <v>42626</v>
      </c>
      <c r="I81" s="2">
        <v>42651</v>
      </c>
      <c r="J81" t="s">
        <v>1283</v>
      </c>
      <c r="K81">
        <v>89376</v>
      </c>
      <c r="L81">
        <v>1411.2</v>
      </c>
      <c r="M81">
        <v>21550</v>
      </c>
    </row>
    <row r="82" spans="1:13" x14ac:dyDescent="0.25">
      <c r="A82">
        <v>81</v>
      </c>
      <c r="B82" t="s">
        <v>88</v>
      </c>
      <c r="C82" t="s">
        <v>1236</v>
      </c>
      <c r="D82" t="s">
        <v>1234</v>
      </c>
      <c r="E82">
        <v>110</v>
      </c>
      <c r="F82">
        <v>108</v>
      </c>
      <c r="G82" t="s">
        <v>1269</v>
      </c>
      <c r="H82" s="2">
        <v>43286</v>
      </c>
      <c r="I82" s="2">
        <v>43307</v>
      </c>
      <c r="J82" t="s">
        <v>1285</v>
      </c>
      <c r="K82">
        <v>11286</v>
      </c>
      <c r="L82">
        <v>178.2</v>
      </c>
      <c r="M82">
        <v>5088</v>
      </c>
    </row>
    <row r="83" spans="1:13" x14ac:dyDescent="0.25">
      <c r="A83">
        <v>82</v>
      </c>
      <c r="B83" t="s">
        <v>89</v>
      </c>
      <c r="C83" t="s">
        <v>1235</v>
      </c>
      <c r="D83" t="s">
        <v>1240</v>
      </c>
      <c r="E83">
        <v>824</v>
      </c>
      <c r="F83">
        <v>59</v>
      </c>
      <c r="G83" t="s">
        <v>1270</v>
      </c>
      <c r="H83" s="2">
        <v>42371</v>
      </c>
      <c r="I83" s="2">
        <v>42406</v>
      </c>
      <c r="J83" t="s">
        <v>1284</v>
      </c>
      <c r="K83">
        <v>46185.2</v>
      </c>
      <c r="L83">
        <v>729.24</v>
      </c>
      <c r="M83">
        <v>33899</v>
      </c>
    </row>
    <row r="84" spans="1:13" x14ac:dyDescent="0.25">
      <c r="A84">
        <v>83</v>
      </c>
      <c r="B84" t="s">
        <v>90</v>
      </c>
      <c r="C84" t="s">
        <v>1228</v>
      </c>
      <c r="D84" t="s">
        <v>1213</v>
      </c>
      <c r="E84">
        <v>556</v>
      </c>
      <c r="F84">
        <v>133</v>
      </c>
      <c r="G84" t="s">
        <v>1263</v>
      </c>
      <c r="H84" s="2">
        <v>42449</v>
      </c>
      <c r="I84" s="2">
        <v>42465</v>
      </c>
      <c r="J84" t="s">
        <v>1286</v>
      </c>
      <c r="K84">
        <v>70250.600000000006</v>
      </c>
      <c r="L84">
        <v>1109.22</v>
      </c>
      <c r="M84">
        <v>50164</v>
      </c>
    </row>
    <row r="85" spans="1:13" x14ac:dyDescent="0.25">
      <c r="A85">
        <v>84</v>
      </c>
      <c r="B85" t="s">
        <v>91</v>
      </c>
      <c r="C85" t="s">
        <v>1221</v>
      </c>
      <c r="D85" t="s">
        <v>1234</v>
      </c>
      <c r="E85">
        <v>880</v>
      </c>
      <c r="F85">
        <v>303</v>
      </c>
      <c r="G85" t="s">
        <v>1264</v>
      </c>
      <c r="H85" s="2">
        <v>42806</v>
      </c>
      <c r="I85" s="2">
        <v>42819</v>
      </c>
      <c r="J85" t="s">
        <v>1287</v>
      </c>
      <c r="K85">
        <v>253308</v>
      </c>
      <c r="L85">
        <v>3999.6</v>
      </c>
      <c r="M85">
        <v>10688</v>
      </c>
    </row>
    <row r="86" spans="1:13" x14ac:dyDescent="0.25">
      <c r="A86">
        <v>85</v>
      </c>
      <c r="B86" t="s">
        <v>92</v>
      </c>
      <c r="C86" t="s">
        <v>1226</v>
      </c>
      <c r="D86" t="s">
        <v>1234</v>
      </c>
      <c r="E86">
        <v>445</v>
      </c>
      <c r="F86">
        <v>55</v>
      </c>
      <c r="G86" t="s">
        <v>1266</v>
      </c>
      <c r="H86" s="2">
        <v>42896</v>
      </c>
      <c r="I86" s="2">
        <v>42908</v>
      </c>
      <c r="J86" t="s">
        <v>1282</v>
      </c>
      <c r="K86">
        <v>23251.25</v>
      </c>
      <c r="L86">
        <v>367.125</v>
      </c>
      <c r="M86">
        <v>19773</v>
      </c>
    </row>
    <row r="87" spans="1:13" x14ac:dyDescent="0.25">
      <c r="A87">
        <v>86</v>
      </c>
      <c r="B87" t="s">
        <v>93</v>
      </c>
      <c r="C87" t="s">
        <v>1241</v>
      </c>
      <c r="D87" t="s">
        <v>1234</v>
      </c>
      <c r="E87">
        <v>212</v>
      </c>
      <c r="F87">
        <v>124</v>
      </c>
      <c r="G87" t="s">
        <v>1271</v>
      </c>
      <c r="H87" s="2">
        <v>42641</v>
      </c>
      <c r="I87" s="2">
        <v>42657</v>
      </c>
      <c r="J87" t="s">
        <v>1284</v>
      </c>
      <c r="K87">
        <v>24973.599999999999</v>
      </c>
      <c r="L87">
        <v>394.32</v>
      </c>
      <c r="M87">
        <v>9010</v>
      </c>
    </row>
    <row r="88" spans="1:13" x14ac:dyDescent="0.25">
      <c r="A88">
        <v>87</v>
      </c>
      <c r="B88" t="s">
        <v>94</v>
      </c>
      <c r="C88" t="s">
        <v>1241</v>
      </c>
      <c r="D88" t="s">
        <v>1234</v>
      </c>
      <c r="E88">
        <v>469</v>
      </c>
      <c r="F88">
        <v>109</v>
      </c>
      <c r="G88" t="s">
        <v>1271</v>
      </c>
      <c r="H88" s="2">
        <v>43112</v>
      </c>
      <c r="I88" s="2">
        <v>43126</v>
      </c>
      <c r="J88" t="s">
        <v>1286</v>
      </c>
      <c r="K88">
        <v>48564.95</v>
      </c>
      <c r="L88">
        <v>766.81499999999994</v>
      </c>
      <c r="M88">
        <v>27691</v>
      </c>
    </row>
    <row r="89" spans="1:13" x14ac:dyDescent="0.25">
      <c r="A89">
        <v>88</v>
      </c>
      <c r="B89" t="s">
        <v>95</v>
      </c>
      <c r="C89" t="s">
        <v>1215</v>
      </c>
      <c r="D89" t="s">
        <v>1213</v>
      </c>
      <c r="E89">
        <v>562</v>
      </c>
      <c r="F89">
        <v>994</v>
      </c>
      <c r="G89" t="s">
        <v>1261</v>
      </c>
      <c r="H89" s="2">
        <v>43280</v>
      </c>
      <c r="I89" s="2">
        <v>43310</v>
      </c>
      <c r="J89" t="s">
        <v>1290</v>
      </c>
      <c r="K89">
        <v>530696.6</v>
      </c>
      <c r="L89">
        <v>8379.42</v>
      </c>
      <c r="M89">
        <v>302390</v>
      </c>
    </row>
    <row r="90" spans="1:13" x14ac:dyDescent="0.25">
      <c r="A90">
        <v>89</v>
      </c>
      <c r="B90" t="s">
        <v>96</v>
      </c>
      <c r="C90" t="s">
        <v>1228</v>
      </c>
      <c r="D90" t="s">
        <v>1213</v>
      </c>
      <c r="E90">
        <v>570</v>
      </c>
      <c r="F90">
        <v>123</v>
      </c>
      <c r="G90" t="s">
        <v>1263</v>
      </c>
      <c r="H90" s="2">
        <v>43051</v>
      </c>
      <c r="I90" s="2">
        <v>43081</v>
      </c>
      <c r="J90" t="s">
        <v>1285</v>
      </c>
      <c r="K90">
        <v>66604.5</v>
      </c>
      <c r="L90">
        <v>1051.6499999999999</v>
      </c>
      <c r="M90">
        <v>64807</v>
      </c>
    </row>
    <row r="91" spans="1:13" x14ac:dyDescent="0.25">
      <c r="A91">
        <v>90</v>
      </c>
      <c r="B91" t="s">
        <v>97</v>
      </c>
      <c r="C91" t="s">
        <v>1242</v>
      </c>
      <c r="D91" t="s">
        <v>1240</v>
      </c>
      <c r="E91">
        <v>937</v>
      </c>
      <c r="F91">
        <v>62</v>
      </c>
      <c r="G91" t="s">
        <v>1271</v>
      </c>
      <c r="H91" s="2">
        <v>42408</v>
      </c>
      <c r="I91" s="2">
        <v>42438</v>
      </c>
      <c r="J91" t="s">
        <v>1282</v>
      </c>
      <c r="K91">
        <v>55189.3</v>
      </c>
      <c r="L91">
        <v>871.41</v>
      </c>
      <c r="M91">
        <v>38589</v>
      </c>
    </row>
    <row r="92" spans="1:13" x14ac:dyDescent="0.25">
      <c r="A92">
        <v>91</v>
      </c>
      <c r="B92" t="s">
        <v>98</v>
      </c>
      <c r="C92" t="s">
        <v>1215</v>
      </c>
      <c r="D92" t="s">
        <v>1213</v>
      </c>
      <c r="E92">
        <v>466</v>
      </c>
      <c r="F92">
        <v>977</v>
      </c>
      <c r="G92" t="s">
        <v>1261</v>
      </c>
      <c r="H92" s="2">
        <v>43103</v>
      </c>
      <c r="I92" s="2">
        <v>43121</v>
      </c>
      <c r="J92" t="s">
        <v>1283</v>
      </c>
      <c r="K92">
        <v>432517.9</v>
      </c>
      <c r="L92">
        <v>6829.23</v>
      </c>
      <c r="M92">
        <v>180344</v>
      </c>
    </row>
    <row r="93" spans="1:13" x14ac:dyDescent="0.25">
      <c r="A93">
        <v>92</v>
      </c>
      <c r="B93" t="s">
        <v>99</v>
      </c>
      <c r="C93" t="s">
        <v>1227</v>
      </c>
      <c r="D93" t="s">
        <v>1213</v>
      </c>
      <c r="E93">
        <v>728</v>
      </c>
      <c r="F93">
        <v>65</v>
      </c>
      <c r="G93" t="s">
        <v>1267</v>
      </c>
      <c r="H93" s="2">
        <v>43172</v>
      </c>
      <c r="I93" s="2">
        <v>43185</v>
      </c>
      <c r="J93" t="s">
        <v>1282</v>
      </c>
      <c r="K93">
        <v>44954</v>
      </c>
      <c r="L93">
        <v>709.8</v>
      </c>
      <c r="M93">
        <v>3790</v>
      </c>
    </row>
    <row r="94" spans="1:13" x14ac:dyDescent="0.25">
      <c r="A94">
        <v>93</v>
      </c>
      <c r="B94" t="s">
        <v>100</v>
      </c>
      <c r="C94" t="s">
        <v>1223</v>
      </c>
      <c r="D94" t="s">
        <v>1234</v>
      </c>
      <c r="E94">
        <v>812</v>
      </c>
      <c r="F94">
        <v>817</v>
      </c>
      <c r="G94" t="s">
        <v>1263</v>
      </c>
      <c r="H94" s="2">
        <v>43074</v>
      </c>
      <c r="I94" s="2">
        <v>43091</v>
      </c>
      <c r="J94" t="s">
        <v>1290</v>
      </c>
      <c r="K94">
        <v>630233.80000000005</v>
      </c>
      <c r="L94">
        <v>9951.06</v>
      </c>
      <c r="M94">
        <v>533001</v>
      </c>
    </row>
    <row r="95" spans="1:13" x14ac:dyDescent="0.25">
      <c r="A95">
        <v>94</v>
      </c>
      <c r="B95" t="s">
        <v>101</v>
      </c>
      <c r="C95" t="s">
        <v>1220</v>
      </c>
      <c r="D95" t="s">
        <v>1213</v>
      </c>
      <c r="E95">
        <v>288</v>
      </c>
      <c r="F95">
        <v>671</v>
      </c>
      <c r="G95" t="s">
        <v>1260</v>
      </c>
      <c r="H95" s="2">
        <v>43265</v>
      </c>
      <c r="I95" s="2">
        <v>43290</v>
      </c>
      <c r="J95" t="s">
        <v>1285</v>
      </c>
      <c r="K95">
        <v>183585.6</v>
      </c>
      <c r="L95">
        <v>2898.72</v>
      </c>
      <c r="M95">
        <v>68452</v>
      </c>
    </row>
    <row r="96" spans="1:13" x14ac:dyDescent="0.25">
      <c r="A96">
        <v>95</v>
      </c>
      <c r="B96" t="s">
        <v>102</v>
      </c>
      <c r="C96" t="s">
        <v>1241</v>
      </c>
      <c r="D96" t="s">
        <v>1234</v>
      </c>
      <c r="E96">
        <v>586</v>
      </c>
      <c r="F96">
        <v>127</v>
      </c>
      <c r="G96" t="s">
        <v>1271</v>
      </c>
      <c r="H96" s="2">
        <v>43149</v>
      </c>
      <c r="I96" s="2">
        <v>43179</v>
      </c>
      <c r="J96" t="s">
        <v>1284</v>
      </c>
      <c r="K96">
        <v>70700.899999999994</v>
      </c>
      <c r="L96">
        <v>1116.33</v>
      </c>
      <c r="M96">
        <v>27571</v>
      </c>
    </row>
    <row r="97" spans="1:13" x14ac:dyDescent="0.25">
      <c r="A97">
        <v>96</v>
      </c>
      <c r="B97" t="s">
        <v>103</v>
      </c>
      <c r="C97" t="s">
        <v>1231</v>
      </c>
      <c r="D97" t="s">
        <v>1213</v>
      </c>
      <c r="E97">
        <v>685</v>
      </c>
      <c r="F97">
        <v>218</v>
      </c>
      <c r="G97" t="s">
        <v>1263</v>
      </c>
      <c r="H97" s="2">
        <v>42523</v>
      </c>
      <c r="I97" s="2">
        <v>42554</v>
      </c>
      <c r="J97" t="s">
        <v>1282</v>
      </c>
      <c r="K97">
        <v>141863.5</v>
      </c>
      <c r="L97">
        <v>2239.9499999999998</v>
      </c>
      <c r="M97">
        <v>84716</v>
      </c>
    </row>
    <row r="98" spans="1:13" x14ac:dyDescent="0.25">
      <c r="A98">
        <v>97</v>
      </c>
      <c r="B98" t="s">
        <v>104</v>
      </c>
      <c r="C98" t="s">
        <v>1228</v>
      </c>
      <c r="D98" t="s">
        <v>1213</v>
      </c>
      <c r="E98">
        <v>540</v>
      </c>
      <c r="F98">
        <v>124</v>
      </c>
      <c r="G98" t="s">
        <v>1263</v>
      </c>
      <c r="H98" s="2">
        <v>43016</v>
      </c>
      <c r="I98" s="2">
        <v>43051</v>
      </c>
      <c r="J98" t="s">
        <v>1282</v>
      </c>
      <c r="K98">
        <v>63612</v>
      </c>
      <c r="L98">
        <v>1004.4</v>
      </c>
      <c r="M98">
        <v>43542</v>
      </c>
    </row>
    <row r="99" spans="1:13" x14ac:dyDescent="0.25">
      <c r="A99">
        <v>98</v>
      </c>
      <c r="B99" t="s">
        <v>105</v>
      </c>
      <c r="C99" t="s">
        <v>1215</v>
      </c>
      <c r="D99" t="s">
        <v>1213</v>
      </c>
      <c r="E99">
        <v>956</v>
      </c>
      <c r="F99">
        <v>795</v>
      </c>
      <c r="G99" t="s">
        <v>1261</v>
      </c>
      <c r="H99" s="2">
        <v>43095</v>
      </c>
      <c r="I99" s="2">
        <v>43121</v>
      </c>
      <c r="J99" t="s">
        <v>1285</v>
      </c>
      <c r="K99">
        <v>722019</v>
      </c>
      <c r="L99">
        <v>11400.3</v>
      </c>
      <c r="M99">
        <v>133424</v>
      </c>
    </row>
    <row r="100" spans="1:13" x14ac:dyDescent="0.25">
      <c r="A100">
        <v>99</v>
      </c>
      <c r="B100" t="s">
        <v>106</v>
      </c>
      <c r="C100" t="s">
        <v>1214</v>
      </c>
      <c r="D100" t="s">
        <v>1213</v>
      </c>
      <c r="E100">
        <v>580</v>
      </c>
      <c r="F100">
        <v>626</v>
      </c>
      <c r="G100" t="s">
        <v>1260</v>
      </c>
      <c r="H100" s="2">
        <v>42590</v>
      </c>
      <c r="I100" s="2">
        <v>42608</v>
      </c>
      <c r="J100" t="s">
        <v>1282</v>
      </c>
      <c r="K100">
        <v>344926</v>
      </c>
      <c r="L100">
        <v>5446.2</v>
      </c>
      <c r="M100">
        <v>200010</v>
      </c>
    </row>
    <row r="101" spans="1:13" x14ac:dyDescent="0.25">
      <c r="A101">
        <v>100</v>
      </c>
      <c r="B101" t="s">
        <v>107</v>
      </c>
      <c r="C101" t="s">
        <v>1214</v>
      </c>
      <c r="D101" t="s">
        <v>1213</v>
      </c>
      <c r="E101">
        <v>350</v>
      </c>
      <c r="F101">
        <v>619</v>
      </c>
      <c r="G101" t="s">
        <v>1260</v>
      </c>
      <c r="H101" s="2">
        <v>43264</v>
      </c>
      <c r="I101" s="2">
        <v>43283</v>
      </c>
      <c r="J101" t="s">
        <v>1282</v>
      </c>
      <c r="K101">
        <v>205817.5</v>
      </c>
      <c r="L101">
        <v>3249.75</v>
      </c>
      <c r="M101">
        <v>98147</v>
      </c>
    </row>
    <row r="102" spans="1:13" x14ac:dyDescent="0.25">
      <c r="A102">
        <v>101</v>
      </c>
      <c r="B102" t="s">
        <v>108</v>
      </c>
      <c r="C102" t="s">
        <v>1223</v>
      </c>
      <c r="D102" t="s">
        <v>1234</v>
      </c>
      <c r="E102">
        <v>948</v>
      </c>
      <c r="F102">
        <v>1009</v>
      </c>
      <c r="G102" t="s">
        <v>1263</v>
      </c>
      <c r="H102" s="2">
        <v>42767</v>
      </c>
      <c r="I102" s="2">
        <v>42789</v>
      </c>
      <c r="J102" t="s">
        <v>1290</v>
      </c>
      <c r="K102">
        <v>908705.4</v>
      </c>
      <c r="L102">
        <v>14347.98</v>
      </c>
      <c r="M102">
        <v>173209</v>
      </c>
    </row>
    <row r="103" spans="1:13" x14ac:dyDescent="0.25">
      <c r="A103">
        <v>102</v>
      </c>
      <c r="B103" t="s">
        <v>109</v>
      </c>
      <c r="C103" t="s">
        <v>1230</v>
      </c>
      <c r="D103" t="s">
        <v>1234</v>
      </c>
      <c r="E103">
        <v>482</v>
      </c>
      <c r="F103">
        <v>138</v>
      </c>
      <c r="G103" t="s">
        <v>1272</v>
      </c>
      <c r="H103" s="2">
        <v>43241</v>
      </c>
      <c r="I103" s="2">
        <v>43274</v>
      </c>
      <c r="J103" t="s">
        <v>1284</v>
      </c>
      <c r="K103">
        <v>63190.2</v>
      </c>
      <c r="L103">
        <v>997.74</v>
      </c>
      <c r="M103">
        <v>29304</v>
      </c>
    </row>
    <row r="104" spans="1:13" x14ac:dyDescent="0.25">
      <c r="A104">
        <v>103</v>
      </c>
      <c r="B104" t="s">
        <v>110</v>
      </c>
      <c r="C104" t="s">
        <v>1224</v>
      </c>
      <c r="D104" t="s">
        <v>1213</v>
      </c>
      <c r="E104">
        <v>303</v>
      </c>
      <c r="F104">
        <v>1420</v>
      </c>
      <c r="G104" t="s">
        <v>1266</v>
      </c>
      <c r="H104" s="2">
        <v>42528</v>
      </c>
      <c r="I104" s="2">
        <v>42540</v>
      </c>
      <c r="J104" t="s">
        <v>1287</v>
      </c>
      <c r="K104">
        <v>408747</v>
      </c>
      <c r="L104">
        <v>6453.9</v>
      </c>
      <c r="M104">
        <v>377626</v>
      </c>
    </row>
    <row r="105" spans="1:13" x14ac:dyDescent="0.25">
      <c r="A105">
        <v>104</v>
      </c>
      <c r="B105" t="s">
        <v>111</v>
      </c>
      <c r="C105" t="s">
        <v>1219</v>
      </c>
      <c r="D105" t="s">
        <v>1234</v>
      </c>
      <c r="E105">
        <v>139</v>
      </c>
      <c r="F105">
        <v>1616</v>
      </c>
      <c r="G105" t="s">
        <v>1263</v>
      </c>
      <c r="H105" s="2">
        <v>42573</v>
      </c>
      <c r="I105" s="2">
        <v>42603</v>
      </c>
      <c r="J105" t="s">
        <v>1285</v>
      </c>
      <c r="K105">
        <v>213392.8</v>
      </c>
      <c r="L105">
        <v>3369.3599999999997</v>
      </c>
      <c r="M105">
        <v>192368</v>
      </c>
    </row>
    <row r="106" spans="1:13" x14ac:dyDescent="0.25">
      <c r="A106">
        <v>105</v>
      </c>
      <c r="B106" t="s">
        <v>112</v>
      </c>
      <c r="C106" t="s">
        <v>1228</v>
      </c>
      <c r="D106" t="s">
        <v>1213</v>
      </c>
      <c r="E106">
        <v>341</v>
      </c>
      <c r="F106">
        <v>106</v>
      </c>
      <c r="G106" t="s">
        <v>1263</v>
      </c>
      <c r="H106" s="2">
        <v>43016</v>
      </c>
      <c r="I106" s="2">
        <v>43037</v>
      </c>
      <c r="J106" t="s">
        <v>1284</v>
      </c>
      <c r="K106">
        <v>34338.699999999997</v>
      </c>
      <c r="L106">
        <v>542.18999999999994</v>
      </c>
      <c r="M106">
        <v>5488</v>
      </c>
    </row>
    <row r="107" spans="1:13" x14ac:dyDescent="0.25">
      <c r="A107">
        <v>106</v>
      </c>
      <c r="B107" t="s">
        <v>113</v>
      </c>
      <c r="C107" t="s">
        <v>1215</v>
      </c>
      <c r="D107" t="s">
        <v>1213</v>
      </c>
      <c r="E107">
        <v>709</v>
      </c>
      <c r="F107">
        <v>985</v>
      </c>
      <c r="G107" t="s">
        <v>1261</v>
      </c>
      <c r="H107" s="2">
        <v>42811</v>
      </c>
      <c r="I107" s="2">
        <v>42827</v>
      </c>
      <c r="J107" t="s">
        <v>1287</v>
      </c>
      <c r="K107">
        <v>663446.75</v>
      </c>
      <c r="L107">
        <v>10475.475</v>
      </c>
      <c r="M107">
        <v>222087</v>
      </c>
    </row>
    <row r="108" spans="1:13" x14ac:dyDescent="0.25">
      <c r="A108">
        <v>107</v>
      </c>
      <c r="B108" t="s">
        <v>114</v>
      </c>
      <c r="C108" t="s">
        <v>1215</v>
      </c>
      <c r="D108" t="s">
        <v>1213</v>
      </c>
      <c r="E108">
        <v>949</v>
      </c>
      <c r="F108">
        <v>867</v>
      </c>
      <c r="G108" t="s">
        <v>1261</v>
      </c>
      <c r="H108" s="2">
        <v>43171</v>
      </c>
      <c r="I108" s="2">
        <v>43193</v>
      </c>
      <c r="J108" t="s">
        <v>1288</v>
      </c>
      <c r="K108">
        <v>781643.85</v>
      </c>
      <c r="L108">
        <v>12341.744999999999</v>
      </c>
      <c r="M108">
        <v>93910</v>
      </c>
    </row>
    <row r="109" spans="1:13" x14ac:dyDescent="0.25">
      <c r="A109">
        <v>108</v>
      </c>
      <c r="B109" t="s">
        <v>115</v>
      </c>
      <c r="C109" t="s">
        <v>1215</v>
      </c>
      <c r="D109" t="s">
        <v>1213</v>
      </c>
      <c r="E109">
        <v>529</v>
      </c>
      <c r="F109">
        <v>824</v>
      </c>
      <c r="G109" t="s">
        <v>1261</v>
      </c>
      <c r="H109" s="2">
        <v>43266</v>
      </c>
      <c r="I109" s="2">
        <v>43295</v>
      </c>
      <c r="J109" t="s">
        <v>1284</v>
      </c>
      <c r="K109">
        <v>414101.2</v>
      </c>
      <c r="L109">
        <v>6538.44</v>
      </c>
      <c r="M109">
        <v>246543</v>
      </c>
    </row>
    <row r="110" spans="1:13" x14ac:dyDescent="0.25">
      <c r="A110">
        <v>109</v>
      </c>
      <c r="B110" t="s">
        <v>116</v>
      </c>
      <c r="C110" t="s">
        <v>1222</v>
      </c>
      <c r="D110" t="s">
        <v>1213</v>
      </c>
      <c r="E110">
        <v>78</v>
      </c>
      <c r="F110">
        <v>913</v>
      </c>
      <c r="G110" t="s">
        <v>1265</v>
      </c>
      <c r="H110" s="2">
        <v>42572</v>
      </c>
      <c r="I110" s="2">
        <v>42589</v>
      </c>
      <c r="J110" t="s">
        <v>1285</v>
      </c>
      <c r="K110">
        <v>67653.3</v>
      </c>
      <c r="L110">
        <v>1068.21</v>
      </c>
      <c r="M110">
        <v>18331</v>
      </c>
    </row>
    <row r="111" spans="1:13" x14ac:dyDescent="0.25">
      <c r="A111">
        <v>110</v>
      </c>
      <c r="B111" t="s">
        <v>117</v>
      </c>
      <c r="C111" t="s">
        <v>1214</v>
      </c>
      <c r="D111" t="s">
        <v>1213</v>
      </c>
      <c r="E111">
        <v>284</v>
      </c>
      <c r="F111">
        <v>740</v>
      </c>
      <c r="G111" t="s">
        <v>1260</v>
      </c>
      <c r="H111" s="2">
        <v>43113</v>
      </c>
      <c r="I111" s="2">
        <v>43143</v>
      </c>
      <c r="J111" t="s">
        <v>1284</v>
      </c>
      <c r="K111">
        <v>199652</v>
      </c>
      <c r="L111">
        <v>3152.4</v>
      </c>
      <c r="M111">
        <v>1795</v>
      </c>
    </row>
    <row r="112" spans="1:13" x14ac:dyDescent="0.25">
      <c r="A112">
        <v>111</v>
      </c>
      <c r="B112" t="s">
        <v>118</v>
      </c>
      <c r="C112" t="s">
        <v>1227</v>
      </c>
      <c r="D112" t="s">
        <v>1213</v>
      </c>
      <c r="E112">
        <v>961</v>
      </c>
      <c r="F112">
        <v>77</v>
      </c>
      <c r="G112" t="s">
        <v>1267</v>
      </c>
      <c r="H112" s="2">
        <v>43081</v>
      </c>
      <c r="I112" s="2">
        <v>43104</v>
      </c>
      <c r="J112" t="s">
        <v>1288</v>
      </c>
      <c r="K112">
        <v>70297.149999999994</v>
      </c>
      <c r="L112">
        <v>1109.9549999999999</v>
      </c>
      <c r="M112">
        <v>1200</v>
      </c>
    </row>
    <row r="113" spans="1:13" x14ac:dyDescent="0.25">
      <c r="A113">
        <v>112</v>
      </c>
      <c r="B113" t="s">
        <v>119</v>
      </c>
      <c r="C113" t="s">
        <v>1233</v>
      </c>
      <c r="D113" t="s">
        <v>1234</v>
      </c>
      <c r="E113">
        <v>770</v>
      </c>
      <c r="F113">
        <v>27</v>
      </c>
      <c r="G113" t="s">
        <v>1268</v>
      </c>
      <c r="H113" s="2">
        <v>42724</v>
      </c>
      <c r="I113" s="2">
        <v>42758</v>
      </c>
      <c r="J113" t="s">
        <v>1286</v>
      </c>
      <c r="K113">
        <v>19750.5</v>
      </c>
      <c r="L113">
        <v>311.84999999999997</v>
      </c>
      <c r="M113">
        <v>8228</v>
      </c>
    </row>
    <row r="114" spans="1:13" x14ac:dyDescent="0.25">
      <c r="A114">
        <v>113</v>
      </c>
      <c r="B114" t="s">
        <v>120</v>
      </c>
      <c r="C114" t="s">
        <v>1219</v>
      </c>
      <c r="D114" t="s">
        <v>1234</v>
      </c>
      <c r="E114">
        <v>729</v>
      </c>
      <c r="F114">
        <v>1620</v>
      </c>
      <c r="G114" t="s">
        <v>1263</v>
      </c>
      <c r="H114" s="2">
        <v>43236</v>
      </c>
      <c r="I114" s="2">
        <v>43261</v>
      </c>
      <c r="J114" t="s">
        <v>1283</v>
      </c>
      <c r="K114">
        <v>1121931</v>
      </c>
      <c r="L114">
        <v>17714.7</v>
      </c>
      <c r="M114">
        <v>220688</v>
      </c>
    </row>
    <row r="115" spans="1:13" x14ac:dyDescent="0.25">
      <c r="A115">
        <v>114</v>
      </c>
      <c r="B115" t="s">
        <v>121</v>
      </c>
      <c r="C115" t="s">
        <v>1242</v>
      </c>
      <c r="D115" t="s">
        <v>1240</v>
      </c>
      <c r="E115">
        <v>202</v>
      </c>
      <c r="F115">
        <v>52</v>
      </c>
      <c r="G115" t="s">
        <v>1271</v>
      </c>
      <c r="H115" s="2">
        <v>43247</v>
      </c>
      <c r="I115" s="2">
        <v>43269</v>
      </c>
      <c r="J115" t="s">
        <v>1282</v>
      </c>
      <c r="K115">
        <v>9978.7999999999993</v>
      </c>
      <c r="L115">
        <v>157.56</v>
      </c>
      <c r="M115">
        <v>3531</v>
      </c>
    </row>
    <row r="116" spans="1:13" x14ac:dyDescent="0.25">
      <c r="A116">
        <v>115</v>
      </c>
      <c r="B116" t="s">
        <v>122</v>
      </c>
      <c r="C116" t="s">
        <v>1215</v>
      </c>
      <c r="D116" t="s">
        <v>1213</v>
      </c>
      <c r="E116">
        <v>261</v>
      </c>
      <c r="F116">
        <v>871</v>
      </c>
      <c r="G116" t="s">
        <v>1261</v>
      </c>
      <c r="H116" s="2">
        <v>43249</v>
      </c>
      <c r="I116" s="2">
        <v>43281</v>
      </c>
      <c r="J116" t="s">
        <v>1289</v>
      </c>
      <c r="K116">
        <v>215964.45</v>
      </c>
      <c r="L116">
        <v>3409.9649999999997</v>
      </c>
      <c r="M116">
        <v>133711</v>
      </c>
    </row>
    <row r="117" spans="1:13" x14ac:dyDescent="0.25">
      <c r="A117">
        <v>116</v>
      </c>
      <c r="B117" t="s">
        <v>123</v>
      </c>
      <c r="C117" t="s">
        <v>1229</v>
      </c>
      <c r="D117" t="s">
        <v>1234</v>
      </c>
      <c r="E117">
        <v>306</v>
      </c>
      <c r="F117">
        <v>1171</v>
      </c>
      <c r="G117" t="s">
        <v>1272</v>
      </c>
      <c r="H117" s="2">
        <v>42922</v>
      </c>
      <c r="I117" s="2">
        <v>42955</v>
      </c>
      <c r="J117" t="s">
        <v>1282</v>
      </c>
      <c r="K117">
        <v>340409.7</v>
      </c>
      <c r="L117">
        <v>5374.8899999999994</v>
      </c>
      <c r="M117">
        <v>8800</v>
      </c>
    </row>
    <row r="118" spans="1:13" x14ac:dyDescent="0.25">
      <c r="A118">
        <v>117</v>
      </c>
      <c r="B118" t="s">
        <v>124</v>
      </c>
      <c r="C118" t="s">
        <v>1223</v>
      </c>
      <c r="D118" t="s">
        <v>1234</v>
      </c>
      <c r="E118">
        <v>634</v>
      </c>
      <c r="F118">
        <v>859</v>
      </c>
      <c r="G118" t="s">
        <v>1263</v>
      </c>
      <c r="H118" s="2">
        <v>42390</v>
      </c>
      <c r="I118" s="2">
        <v>42425</v>
      </c>
      <c r="J118" t="s">
        <v>1286</v>
      </c>
      <c r="K118">
        <v>517375.7</v>
      </c>
      <c r="L118">
        <v>8169.09</v>
      </c>
      <c r="M118">
        <v>485550</v>
      </c>
    </row>
    <row r="119" spans="1:13" x14ac:dyDescent="0.25">
      <c r="A119">
        <v>118</v>
      </c>
      <c r="B119" t="s">
        <v>125</v>
      </c>
      <c r="C119" t="s">
        <v>1214</v>
      </c>
      <c r="D119" t="s">
        <v>1213</v>
      </c>
      <c r="E119">
        <v>307</v>
      </c>
      <c r="F119">
        <v>731</v>
      </c>
      <c r="G119" t="s">
        <v>1260</v>
      </c>
      <c r="H119" s="2">
        <v>42496</v>
      </c>
      <c r="I119" s="2">
        <v>42517</v>
      </c>
      <c r="J119" t="s">
        <v>1286</v>
      </c>
      <c r="K119">
        <v>213196.15</v>
      </c>
      <c r="L119">
        <v>3366.2549999999997</v>
      </c>
      <c r="M119">
        <v>180565</v>
      </c>
    </row>
    <row r="120" spans="1:13" x14ac:dyDescent="0.25">
      <c r="A120">
        <v>119</v>
      </c>
      <c r="B120" t="s">
        <v>126</v>
      </c>
      <c r="C120" t="s">
        <v>1224</v>
      </c>
      <c r="D120" t="s">
        <v>1213</v>
      </c>
      <c r="E120">
        <v>624</v>
      </c>
      <c r="F120">
        <v>1307</v>
      </c>
      <c r="G120" t="s">
        <v>1266</v>
      </c>
      <c r="H120" s="2">
        <v>42584</v>
      </c>
      <c r="I120" s="2">
        <v>42615</v>
      </c>
      <c r="J120" t="s">
        <v>1282</v>
      </c>
      <c r="K120">
        <v>774789.6</v>
      </c>
      <c r="L120">
        <v>12233.52</v>
      </c>
      <c r="M120">
        <v>182128</v>
      </c>
    </row>
    <row r="121" spans="1:13" x14ac:dyDescent="0.25">
      <c r="A121">
        <v>120</v>
      </c>
      <c r="B121" t="s">
        <v>127</v>
      </c>
      <c r="C121" t="s">
        <v>1239</v>
      </c>
      <c r="D121" t="s">
        <v>1234</v>
      </c>
      <c r="E121">
        <v>94</v>
      </c>
      <c r="F121">
        <v>221</v>
      </c>
      <c r="G121" t="s">
        <v>1271</v>
      </c>
      <c r="H121" s="2">
        <v>43220</v>
      </c>
      <c r="I121" s="2">
        <v>43243</v>
      </c>
      <c r="J121" t="s">
        <v>1282</v>
      </c>
      <c r="K121">
        <v>19735.3</v>
      </c>
      <c r="L121">
        <v>311.61</v>
      </c>
      <c r="M121">
        <v>18757</v>
      </c>
    </row>
    <row r="122" spans="1:13" x14ac:dyDescent="0.25">
      <c r="A122">
        <v>121</v>
      </c>
      <c r="B122" t="s">
        <v>128</v>
      </c>
      <c r="C122" t="s">
        <v>1225</v>
      </c>
      <c r="D122" t="s">
        <v>1213</v>
      </c>
      <c r="E122">
        <v>535</v>
      </c>
      <c r="F122">
        <v>178</v>
      </c>
      <c r="G122" t="s">
        <v>1266</v>
      </c>
      <c r="H122" s="2">
        <v>43266</v>
      </c>
      <c r="I122" s="2">
        <v>43284</v>
      </c>
      <c r="J122" t="s">
        <v>1283</v>
      </c>
      <c r="K122">
        <v>90468.5</v>
      </c>
      <c r="L122">
        <v>1428.45</v>
      </c>
      <c r="M122">
        <v>82576</v>
      </c>
    </row>
    <row r="123" spans="1:13" x14ac:dyDescent="0.25">
      <c r="A123">
        <v>122</v>
      </c>
      <c r="B123" t="s">
        <v>129</v>
      </c>
      <c r="C123" t="s">
        <v>1220</v>
      </c>
      <c r="D123" t="s">
        <v>1213</v>
      </c>
      <c r="E123">
        <v>850</v>
      </c>
      <c r="F123">
        <v>617</v>
      </c>
      <c r="G123" t="s">
        <v>1260</v>
      </c>
      <c r="H123" s="2">
        <v>43056</v>
      </c>
      <c r="I123" s="2">
        <v>43087</v>
      </c>
      <c r="J123" t="s">
        <v>1285</v>
      </c>
      <c r="K123">
        <v>498227.5</v>
      </c>
      <c r="L123">
        <v>7866.75</v>
      </c>
      <c r="M123">
        <v>298327</v>
      </c>
    </row>
    <row r="124" spans="1:13" x14ac:dyDescent="0.25">
      <c r="A124">
        <v>123</v>
      </c>
      <c r="B124" t="s">
        <v>130</v>
      </c>
      <c r="C124" t="s">
        <v>1226</v>
      </c>
      <c r="D124" t="s">
        <v>1234</v>
      </c>
      <c r="E124">
        <v>493</v>
      </c>
      <c r="F124">
        <v>50</v>
      </c>
      <c r="G124" t="s">
        <v>1266</v>
      </c>
      <c r="H124" s="2">
        <v>43038</v>
      </c>
      <c r="I124" s="2">
        <v>43059</v>
      </c>
      <c r="J124" t="s">
        <v>1282</v>
      </c>
      <c r="K124">
        <v>23417.5</v>
      </c>
      <c r="L124">
        <v>369.75</v>
      </c>
      <c r="M124">
        <v>12626</v>
      </c>
    </row>
    <row r="125" spans="1:13" x14ac:dyDescent="0.25">
      <c r="A125">
        <v>124</v>
      </c>
      <c r="B125" t="s">
        <v>131</v>
      </c>
      <c r="C125" t="s">
        <v>1224</v>
      </c>
      <c r="D125" t="s">
        <v>1213</v>
      </c>
      <c r="E125">
        <v>355</v>
      </c>
      <c r="F125">
        <v>1340</v>
      </c>
      <c r="G125" t="s">
        <v>1266</v>
      </c>
      <c r="H125" s="2">
        <v>43277</v>
      </c>
      <c r="I125" s="2">
        <v>43312</v>
      </c>
      <c r="J125" t="s">
        <v>1284</v>
      </c>
      <c r="K125">
        <v>451915</v>
      </c>
      <c r="L125">
        <v>7135.5</v>
      </c>
      <c r="M125">
        <v>375941</v>
      </c>
    </row>
    <row r="126" spans="1:13" x14ac:dyDescent="0.25">
      <c r="A126">
        <v>125</v>
      </c>
      <c r="B126" t="s">
        <v>132</v>
      </c>
      <c r="C126" t="s">
        <v>1222</v>
      </c>
      <c r="D126" t="s">
        <v>1213</v>
      </c>
      <c r="E126">
        <v>213</v>
      </c>
      <c r="F126">
        <v>955</v>
      </c>
      <c r="G126" t="s">
        <v>1265</v>
      </c>
      <c r="H126" s="2">
        <v>42619</v>
      </c>
      <c r="I126" s="2">
        <v>42636</v>
      </c>
      <c r="J126" t="s">
        <v>1290</v>
      </c>
      <c r="K126">
        <v>193244.25</v>
      </c>
      <c r="L126">
        <v>3051.2249999999999</v>
      </c>
      <c r="M126">
        <v>171168</v>
      </c>
    </row>
    <row r="127" spans="1:13" x14ac:dyDescent="0.25">
      <c r="A127">
        <v>126</v>
      </c>
      <c r="B127" t="s">
        <v>133</v>
      </c>
      <c r="C127" t="s">
        <v>1241</v>
      </c>
      <c r="D127" t="s">
        <v>1234</v>
      </c>
      <c r="E127">
        <v>581</v>
      </c>
      <c r="F127">
        <v>123</v>
      </c>
      <c r="G127" t="s">
        <v>1271</v>
      </c>
      <c r="H127" s="2">
        <v>42801</v>
      </c>
      <c r="I127" s="2">
        <v>42822</v>
      </c>
      <c r="J127" t="s">
        <v>1282</v>
      </c>
      <c r="K127">
        <v>67889.850000000006</v>
      </c>
      <c r="L127">
        <v>1071.9449999999999</v>
      </c>
      <c r="M127">
        <v>61949</v>
      </c>
    </row>
    <row r="128" spans="1:13" x14ac:dyDescent="0.25">
      <c r="A128">
        <v>127</v>
      </c>
      <c r="B128" t="s">
        <v>134</v>
      </c>
      <c r="C128" t="s">
        <v>1236</v>
      </c>
      <c r="D128" t="s">
        <v>1234</v>
      </c>
      <c r="E128">
        <v>292</v>
      </c>
      <c r="F128">
        <v>102</v>
      </c>
      <c r="G128" t="s">
        <v>1269</v>
      </c>
      <c r="H128" s="2">
        <v>42635</v>
      </c>
      <c r="I128" s="2">
        <v>42647</v>
      </c>
      <c r="J128" t="s">
        <v>1284</v>
      </c>
      <c r="K128">
        <v>28294.799999999999</v>
      </c>
      <c r="L128">
        <v>446.76</v>
      </c>
      <c r="M128">
        <v>12708</v>
      </c>
    </row>
    <row r="129" spans="1:13" x14ac:dyDescent="0.25">
      <c r="A129">
        <v>128</v>
      </c>
      <c r="B129" t="s">
        <v>135</v>
      </c>
      <c r="C129" t="s">
        <v>1221</v>
      </c>
      <c r="D129" t="s">
        <v>1234</v>
      </c>
      <c r="E129">
        <v>744</v>
      </c>
      <c r="F129">
        <v>274</v>
      </c>
      <c r="G129" t="s">
        <v>1264</v>
      </c>
      <c r="H129" s="2">
        <v>42579</v>
      </c>
      <c r="I129" s="2">
        <v>42611</v>
      </c>
      <c r="J129" t="s">
        <v>1286</v>
      </c>
      <c r="K129">
        <v>193663.2</v>
      </c>
      <c r="L129">
        <v>3057.8399999999997</v>
      </c>
      <c r="M129">
        <v>56190</v>
      </c>
    </row>
    <row r="130" spans="1:13" x14ac:dyDescent="0.25">
      <c r="A130">
        <v>129</v>
      </c>
      <c r="B130" t="s">
        <v>136</v>
      </c>
      <c r="C130" t="s">
        <v>1222</v>
      </c>
      <c r="D130" t="s">
        <v>1213</v>
      </c>
      <c r="E130">
        <v>962</v>
      </c>
      <c r="F130">
        <v>977</v>
      </c>
      <c r="G130" t="s">
        <v>1265</v>
      </c>
      <c r="H130" s="2">
        <v>42997</v>
      </c>
      <c r="I130" s="2">
        <v>43030</v>
      </c>
      <c r="J130" t="s">
        <v>1284</v>
      </c>
      <c r="K130">
        <v>892880.3</v>
      </c>
      <c r="L130">
        <v>14098.109999999999</v>
      </c>
      <c r="M130">
        <v>60119</v>
      </c>
    </row>
    <row r="131" spans="1:13" x14ac:dyDescent="0.25">
      <c r="A131">
        <v>130</v>
      </c>
      <c r="B131" t="s">
        <v>137</v>
      </c>
      <c r="C131" t="s">
        <v>1235</v>
      </c>
      <c r="D131" t="s">
        <v>1240</v>
      </c>
      <c r="E131">
        <v>653</v>
      </c>
      <c r="F131">
        <v>54</v>
      </c>
      <c r="G131" t="s">
        <v>1270</v>
      </c>
      <c r="H131" s="2">
        <v>43157</v>
      </c>
      <c r="I131" s="2">
        <v>43176</v>
      </c>
      <c r="J131" t="s">
        <v>1284</v>
      </c>
      <c r="K131">
        <v>33498.9</v>
      </c>
      <c r="L131">
        <v>528.92999999999995</v>
      </c>
      <c r="M131">
        <v>828</v>
      </c>
    </row>
    <row r="132" spans="1:13" x14ac:dyDescent="0.25">
      <c r="A132">
        <v>131</v>
      </c>
      <c r="B132" t="s">
        <v>138</v>
      </c>
      <c r="C132" t="s">
        <v>1222</v>
      </c>
      <c r="D132" t="s">
        <v>1213</v>
      </c>
      <c r="E132">
        <v>799</v>
      </c>
      <c r="F132">
        <v>910</v>
      </c>
      <c r="G132" t="s">
        <v>1265</v>
      </c>
      <c r="H132" s="2">
        <v>43205</v>
      </c>
      <c r="I132" s="2">
        <v>43227</v>
      </c>
      <c r="J132" t="s">
        <v>1286</v>
      </c>
      <c r="K132">
        <v>690735.5</v>
      </c>
      <c r="L132">
        <v>10906.35</v>
      </c>
      <c r="M132">
        <v>309377</v>
      </c>
    </row>
    <row r="133" spans="1:13" x14ac:dyDescent="0.25">
      <c r="A133">
        <v>132</v>
      </c>
      <c r="B133" t="s">
        <v>139</v>
      </c>
      <c r="C133" t="s">
        <v>1231</v>
      </c>
      <c r="D133" t="s">
        <v>1213</v>
      </c>
      <c r="E133">
        <v>614</v>
      </c>
      <c r="F133">
        <v>220</v>
      </c>
      <c r="G133" t="s">
        <v>1263</v>
      </c>
      <c r="H133" s="2">
        <v>42520</v>
      </c>
      <c r="I133" s="2">
        <v>42546</v>
      </c>
      <c r="J133" t="s">
        <v>1285</v>
      </c>
      <c r="K133">
        <v>128326</v>
      </c>
      <c r="L133">
        <v>2026.1999999999998</v>
      </c>
      <c r="M133">
        <v>43779</v>
      </c>
    </row>
    <row r="134" spans="1:13" x14ac:dyDescent="0.25">
      <c r="A134">
        <v>133</v>
      </c>
      <c r="B134" t="s">
        <v>140</v>
      </c>
      <c r="C134" t="s">
        <v>1231</v>
      </c>
      <c r="D134" t="s">
        <v>1213</v>
      </c>
      <c r="E134">
        <v>422</v>
      </c>
      <c r="F134">
        <v>199</v>
      </c>
      <c r="G134" t="s">
        <v>1263</v>
      </c>
      <c r="H134" s="2">
        <v>43159</v>
      </c>
      <c r="I134" s="2">
        <v>43184</v>
      </c>
      <c r="J134" t="s">
        <v>1289</v>
      </c>
      <c r="K134">
        <v>79779.100000000006</v>
      </c>
      <c r="L134">
        <v>1259.6699999999998</v>
      </c>
      <c r="M134">
        <v>77543</v>
      </c>
    </row>
    <row r="135" spans="1:13" x14ac:dyDescent="0.25">
      <c r="A135">
        <v>134</v>
      </c>
      <c r="B135" t="s">
        <v>141</v>
      </c>
      <c r="C135" t="s">
        <v>1242</v>
      </c>
      <c r="D135" t="s">
        <v>1240</v>
      </c>
      <c r="E135">
        <v>582</v>
      </c>
      <c r="F135">
        <v>59</v>
      </c>
      <c r="G135" t="s">
        <v>1271</v>
      </c>
      <c r="H135" s="2">
        <v>43231</v>
      </c>
      <c r="I135" s="2">
        <v>43253</v>
      </c>
      <c r="J135" t="s">
        <v>1282</v>
      </c>
      <c r="K135">
        <v>32621.1</v>
      </c>
      <c r="L135">
        <v>515.06999999999994</v>
      </c>
      <c r="M135">
        <v>16507</v>
      </c>
    </row>
    <row r="136" spans="1:13" x14ac:dyDescent="0.25">
      <c r="A136">
        <v>135</v>
      </c>
      <c r="B136" t="s">
        <v>142</v>
      </c>
      <c r="C136" t="s">
        <v>1223</v>
      </c>
      <c r="D136" t="s">
        <v>1234</v>
      </c>
      <c r="E136">
        <v>389</v>
      </c>
      <c r="F136">
        <v>844</v>
      </c>
      <c r="G136" t="s">
        <v>1263</v>
      </c>
      <c r="H136" s="2">
        <v>42461</v>
      </c>
      <c r="I136" s="2">
        <v>42483</v>
      </c>
      <c r="J136" t="s">
        <v>1282</v>
      </c>
      <c r="K136">
        <v>311900.2</v>
      </c>
      <c r="L136">
        <v>4924.74</v>
      </c>
      <c r="M136">
        <v>87041</v>
      </c>
    </row>
    <row r="137" spans="1:13" x14ac:dyDescent="0.25">
      <c r="A137">
        <v>136</v>
      </c>
      <c r="B137" t="s">
        <v>143</v>
      </c>
      <c r="C137" t="s">
        <v>1222</v>
      </c>
      <c r="D137" t="s">
        <v>1213</v>
      </c>
      <c r="E137">
        <v>346</v>
      </c>
      <c r="F137">
        <v>891</v>
      </c>
      <c r="G137" t="s">
        <v>1265</v>
      </c>
      <c r="H137" s="2">
        <v>42592</v>
      </c>
      <c r="I137" s="2">
        <v>42605</v>
      </c>
      <c r="J137" t="s">
        <v>1290</v>
      </c>
      <c r="K137">
        <v>292871.7</v>
      </c>
      <c r="L137">
        <v>4624.29</v>
      </c>
      <c r="M137">
        <v>194664</v>
      </c>
    </row>
    <row r="138" spans="1:13" x14ac:dyDescent="0.25">
      <c r="A138">
        <v>137</v>
      </c>
      <c r="B138" t="s">
        <v>144</v>
      </c>
      <c r="C138" t="s">
        <v>1241</v>
      </c>
      <c r="D138" t="s">
        <v>1234</v>
      </c>
      <c r="E138">
        <v>521</v>
      </c>
      <c r="F138">
        <v>112</v>
      </c>
      <c r="G138" t="s">
        <v>1271</v>
      </c>
      <c r="H138" s="2">
        <v>43231</v>
      </c>
      <c r="I138" s="2">
        <v>43245</v>
      </c>
      <c r="J138" t="s">
        <v>1284</v>
      </c>
      <c r="K138">
        <v>55434.400000000001</v>
      </c>
      <c r="L138">
        <v>875.28</v>
      </c>
      <c r="M138">
        <v>44323</v>
      </c>
    </row>
    <row r="139" spans="1:13" x14ac:dyDescent="0.25">
      <c r="A139">
        <v>138</v>
      </c>
      <c r="B139" t="s">
        <v>145</v>
      </c>
      <c r="C139" t="s">
        <v>1218</v>
      </c>
      <c r="D139" t="s">
        <v>1213</v>
      </c>
      <c r="E139">
        <v>966</v>
      </c>
      <c r="F139">
        <v>879</v>
      </c>
      <c r="G139" t="s">
        <v>1262</v>
      </c>
      <c r="H139" s="2">
        <v>42962</v>
      </c>
      <c r="I139" s="2">
        <v>42973</v>
      </c>
      <c r="J139" t="s">
        <v>1282</v>
      </c>
      <c r="K139">
        <v>806658.3</v>
      </c>
      <c r="L139">
        <v>12736.71</v>
      </c>
      <c r="M139">
        <v>502751</v>
      </c>
    </row>
    <row r="140" spans="1:13" x14ac:dyDescent="0.25">
      <c r="A140">
        <v>139</v>
      </c>
      <c r="B140" t="s">
        <v>146</v>
      </c>
      <c r="C140" t="s">
        <v>1214</v>
      </c>
      <c r="D140" t="s">
        <v>1213</v>
      </c>
      <c r="E140">
        <v>762</v>
      </c>
      <c r="F140">
        <v>745</v>
      </c>
      <c r="G140" t="s">
        <v>1260</v>
      </c>
      <c r="H140" s="2">
        <v>42371</v>
      </c>
      <c r="I140" s="2">
        <v>42401</v>
      </c>
      <c r="J140" t="s">
        <v>1282</v>
      </c>
      <c r="K140">
        <v>539305.5</v>
      </c>
      <c r="L140">
        <v>8515.35</v>
      </c>
      <c r="M140">
        <v>528313</v>
      </c>
    </row>
    <row r="141" spans="1:13" x14ac:dyDescent="0.25">
      <c r="A141">
        <v>140</v>
      </c>
      <c r="B141" t="s">
        <v>147</v>
      </c>
      <c r="C141" t="s">
        <v>1218</v>
      </c>
      <c r="D141" t="s">
        <v>1213</v>
      </c>
      <c r="E141">
        <v>350</v>
      </c>
      <c r="F141">
        <v>875</v>
      </c>
      <c r="G141" t="s">
        <v>1262</v>
      </c>
      <c r="H141" s="2">
        <v>42827</v>
      </c>
      <c r="I141" s="2">
        <v>42843</v>
      </c>
      <c r="J141" t="s">
        <v>1284</v>
      </c>
      <c r="K141">
        <v>290937.5</v>
      </c>
      <c r="L141">
        <v>4593.75</v>
      </c>
      <c r="M141">
        <v>278857</v>
      </c>
    </row>
    <row r="142" spans="1:13" x14ac:dyDescent="0.25">
      <c r="A142">
        <v>141</v>
      </c>
      <c r="B142" t="s">
        <v>148</v>
      </c>
      <c r="C142" t="s">
        <v>1242</v>
      </c>
      <c r="D142" t="s">
        <v>1240</v>
      </c>
      <c r="E142">
        <v>309</v>
      </c>
      <c r="F142">
        <v>62</v>
      </c>
      <c r="G142" t="s">
        <v>1271</v>
      </c>
      <c r="H142" s="2">
        <v>43169</v>
      </c>
      <c r="I142" s="2">
        <v>43186</v>
      </c>
      <c r="J142" t="s">
        <v>1284</v>
      </c>
      <c r="K142">
        <v>18200.099999999999</v>
      </c>
      <c r="L142">
        <v>287.37</v>
      </c>
      <c r="M142">
        <v>5984</v>
      </c>
    </row>
    <row r="143" spans="1:13" x14ac:dyDescent="0.25">
      <c r="A143">
        <v>142</v>
      </c>
      <c r="B143" t="s">
        <v>149</v>
      </c>
      <c r="C143" t="s">
        <v>1221</v>
      </c>
      <c r="D143" t="s">
        <v>1234</v>
      </c>
      <c r="E143">
        <v>670</v>
      </c>
      <c r="F143">
        <v>296</v>
      </c>
      <c r="G143" t="s">
        <v>1264</v>
      </c>
      <c r="H143" s="2">
        <v>42901</v>
      </c>
      <c r="I143" s="2">
        <v>42922</v>
      </c>
      <c r="J143" t="s">
        <v>1285</v>
      </c>
      <c r="K143">
        <v>188404</v>
      </c>
      <c r="L143">
        <v>2974.7999999999997</v>
      </c>
      <c r="M143">
        <v>30495</v>
      </c>
    </row>
    <row r="144" spans="1:13" x14ac:dyDescent="0.25">
      <c r="A144">
        <v>143</v>
      </c>
      <c r="B144" t="s">
        <v>150</v>
      </c>
      <c r="C144" t="s">
        <v>1233</v>
      </c>
      <c r="D144" t="s">
        <v>1234</v>
      </c>
      <c r="E144">
        <v>906</v>
      </c>
      <c r="F144">
        <v>25</v>
      </c>
      <c r="G144" t="s">
        <v>1268</v>
      </c>
      <c r="H144" s="2">
        <v>42713</v>
      </c>
      <c r="I144" s="2">
        <v>42744</v>
      </c>
      <c r="J144" t="s">
        <v>1285</v>
      </c>
      <c r="K144">
        <v>21517.5</v>
      </c>
      <c r="L144">
        <v>339.75</v>
      </c>
      <c r="M144">
        <v>5306</v>
      </c>
    </row>
    <row r="145" spans="1:13" x14ac:dyDescent="0.25">
      <c r="A145">
        <v>144</v>
      </c>
      <c r="B145" t="s">
        <v>151</v>
      </c>
      <c r="C145" t="s">
        <v>1214</v>
      </c>
      <c r="D145" t="s">
        <v>1213</v>
      </c>
      <c r="E145">
        <v>809</v>
      </c>
      <c r="F145">
        <v>714</v>
      </c>
      <c r="G145" t="s">
        <v>1260</v>
      </c>
      <c r="H145" s="2">
        <v>42678</v>
      </c>
      <c r="I145" s="2">
        <v>42689</v>
      </c>
      <c r="J145" t="s">
        <v>1282</v>
      </c>
      <c r="K145">
        <v>548744.69999999995</v>
      </c>
      <c r="L145">
        <v>8664.39</v>
      </c>
      <c r="M145">
        <v>487175</v>
      </c>
    </row>
    <row r="146" spans="1:13" x14ac:dyDescent="0.25">
      <c r="A146">
        <v>145</v>
      </c>
      <c r="B146" t="s">
        <v>152</v>
      </c>
      <c r="C146" t="s">
        <v>1238</v>
      </c>
      <c r="D146" t="s">
        <v>1240</v>
      </c>
      <c r="E146">
        <v>374</v>
      </c>
      <c r="F146">
        <v>15</v>
      </c>
      <c r="G146" t="s">
        <v>1270</v>
      </c>
      <c r="H146" s="2">
        <v>42646</v>
      </c>
      <c r="I146" s="2">
        <v>42670</v>
      </c>
      <c r="J146" t="s">
        <v>1282</v>
      </c>
      <c r="K146">
        <v>5329.5</v>
      </c>
      <c r="L146">
        <v>84.149999999999991</v>
      </c>
      <c r="M146">
        <v>2635</v>
      </c>
    </row>
    <row r="147" spans="1:13" x14ac:dyDescent="0.25">
      <c r="A147">
        <v>146</v>
      </c>
      <c r="B147" t="s">
        <v>153</v>
      </c>
      <c r="C147" t="s">
        <v>1214</v>
      </c>
      <c r="D147" t="s">
        <v>1213</v>
      </c>
      <c r="E147">
        <v>808</v>
      </c>
      <c r="F147">
        <v>743</v>
      </c>
      <c r="G147" t="s">
        <v>1260</v>
      </c>
      <c r="H147" s="2">
        <v>42955</v>
      </c>
      <c r="I147" s="2">
        <v>42976</v>
      </c>
      <c r="J147" t="s">
        <v>1287</v>
      </c>
      <c r="K147">
        <v>570326.80000000005</v>
      </c>
      <c r="L147">
        <v>9005.16</v>
      </c>
      <c r="M147">
        <v>361199</v>
      </c>
    </row>
    <row r="148" spans="1:13" x14ac:dyDescent="0.25">
      <c r="A148">
        <v>147</v>
      </c>
      <c r="B148" t="s">
        <v>154</v>
      </c>
      <c r="C148" t="s">
        <v>1231</v>
      </c>
      <c r="D148" t="s">
        <v>1213</v>
      </c>
      <c r="E148">
        <v>226</v>
      </c>
      <c r="F148">
        <v>187</v>
      </c>
      <c r="G148" t="s">
        <v>1263</v>
      </c>
      <c r="H148" s="2">
        <v>43221</v>
      </c>
      <c r="I148" s="2">
        <v>43247</v>
      </c>
      <c r="J148" t="s">
        <v>1290</v>
      </c>
      <c r="K148">
        <v>40148.9</v>
      </c>
      <c r="L148">
        <v>633.92999999999995</v>
      </c>
      <c r="M148">
        <v>39912</v>
      </c>
    </row>
    <row r="149" spans="1:13" x14ac:dyDescent="0.25">
      <c r="A149">
        <v>148</v>
      </c>
      <c r="B149" t="s">
        <v>155</v>
      </c>
      <c r="C149" t="s">
        <v>1231</v>
      </c>
      <c r="D149" t="s">
        <v>1213</v>
      </c>
      <c r="E149">
        <v>991</v>
      </c>
      <c r="F149">
        <v>192</v>
      </c>
      <c r="G149" t="s">
        <v>1263</v>
      </c>
      <c r="H149" s="2">
        <v>42863</v>
      </c>
      <c r="I149" s="2">
        <v>42880</v>
      </c>
      <c r="J149" t="s">
        <v>1284</v>
      </c>
      <c r="K149">
        <v>180758.39999999999</v>
      </c>
      <c r="L149">
        <v>2854.08</v>
      </c>
      <c r="M149">
        <v>44654</v>
      </c>
    </row>
    <row r="150" spans="1:13" x14ac:dyDescent="0.25">
      <c r="A150">
        <v>149</v>
      </c>
      <c r="B150" t="s">
        <v>156</v>
      </c>
      <c r="C150" t="s">
        <v>1235</v>
      </c>
      <c r="D150" t="s">
        <v>1240</v>
      </c>
      <c r="E150">
        <v>126</v>
      </c>
      <c r="F150">
        <v>58</v>
      </c>
      <c r="G150" t="s">
        <v>1270</v>
      </c>
      <c r="H150" s="2">
        <v>42809</v>
      </c>
      <c r="I150" s="2">
        <v>42831</v>
      </c>
      <c r="J150" t="s">
        <v>1285</v>
      </c>
      <c r="K150">
        <v>6942.6</v>
      </c>
      <c r="L150">
        <v>109.61999999999999</v>
      </c>
      <c r="M150">
        <v>1573</v>
      </c>
    </row>
    <row r="151" spans="1:13" x14ac:dyDescent="0.25">
      <c r="A151">
        <v>150</v>
      </c>
      <c r="B151" t="s">
        <v>157</v>
      </c>
      <c r="C151" t="s">
        <v>1223</v>
      </c>
      <c r="D151" t="s">
        <v>1234</v>
      </c>
      <c r="E151">
        <v>522</v>
      </c>
      <c r="F151">
        <v>955</v>
      </c>
      <c r="G151" t="s">
        <v>1263</v>
      </c>
      <c r="H151" s="2">
        <v>43040</v>
      </c>
      <c r="I151" s="2">
        <v>43057</v>
      </c>
      <c r="J151" t="s">
        <v>1283</v>
      </c>
      <c r="K151">
        <v>473584.5</v>
      </c>
      <c r="L151">
        <v>7477.65</v>
      </c>
      <c r="M151">
        <v>466736</v>
      </c>
    </row>
    <row r="152" spans="1:13" x14ac:dyDescent="0.25">
      <c r="A152">
        <v>151</v>
      </c>
      <c r="B152" t="s">
        <v>158</v>
      </c>
      <c r="C152" t="s">
        <v>1228</v>
      </c>
      <c r="D152" t="s">
        <v>1213</v>
      </c>
      <c r="E152">
        <v>344</v>
      </c>
      <c r="F152">
        <v>122</v>
      </c>
      <c r="G152" t="s">
        <v>1263</v>
      </c>
      <c r="H152" s="2">
        <v>42616</v>
      </c>
      <c r="I152" s="2">
        <v>42636</v>
      </c>
      <c r="J152" t="s">
        <v>1287</v>
      </c>
      <c r="K152">
        <v>39869.599999999999</v>
      </c>
      <c r="L152">
        <v>629.52</v>
      </c>
      <c r="M152">
        <v>7310</v>
      </c>
    </row>
    <row r="153" spans="1:13" x14ac:dyDescent="0.25">
      <c r="A153">
        <v>152</v>
      </c>
      <c r="B153" t="s">
        <v>159</v>
      </c>
      <c r="C153" t="s">
        <v>1239</v>
      </c>
      <c r="D153" t="s">
        <v>1234</v>
      </c>
      <c r="E153">
        <v>282</v>
      </c>
      <c r="F153">
        <v>263</v>
      </c>
      <c r="G153" t="s">
        <v>1271</v>
      </c>
      <c r="H153" s="2">
        <v>42939</v>
      </c>
      <c r="I153" s="2">
        <v>42971</v>
      </c>
      <c r="J153" t="s">
        <v>1284</v>
      </c>
      <c r="K153">
        <v>70457.7</v>
      </c>
      <c r="L153">
        <v>1112.49</v>
      </c>
      <c r="M153">
        <v>3990</v>
      </c>
    </row>
    <row r="154" spans="1:13" x14ac:dyDescent="0.25">
      <c r="A154">
        <v>153</v>
      </c>
      <c r="B154" t="s">
        <v>160</v>
      </c>
      <c r="C154" t="s">
        <v>1214</v>
      </c>
      <c r="D154" t="s">
        <v>1213</v>
      </c>
      <c r="E154">
        <v>693</v>
      </c>
      <c r="F154">
        <v>726</v>
      </c>
      <c r="G154" t="s">
        <v>1260</v>
      </c>
      <c r="H154" s="2">
        <v>42787</v>
      </c>
      <c r="I154" s="2">
        <v>42815</v>
      </c>
      <c r="J154" t="s">
        <v>1282</v>
      </c>
      <c r="K154">
        <v>477962.1</v>
      </c>
      <c r="L154">
        <v>7546.7699999999995</v>
      </c>
      <c r="M154">
        <v>263712</v>
      </c>
    </row>
    <row r="155" spans="1:13" x14ac:dyDescent="0.25">
      <c r="A155">
        <v>154</v>
      </c>
      <c r="B155" t="s">
        <v>161</v>
      </c>
      <c r="C155" t="s">
        <v>1231</v>
      </c>
      <c r="D155" t="s">
        <v>1213</v>
      </c>
      <c r="E155">
        <v>726</v>
      </c>
      <c r="F155">
        <v>177</v>
      </c>
      <c r="G155" t="s">
        <v>1263</v>
      </c>
      <c r="H155" s="2">
        <v>42539</v>
      </c>
      <c r="I155" s="2">
        <v>42565</v>
      </c>
      <c r="J155" t="s">
        <v>1282</v>
      </c>
      <c r="K155">
        <v>122076.9</v>
      </c>
      <c r="L155">
        <v>1927.53</v>
      </c>
      <c r="M155">
        <v>64922</v>
      </c>
    </row>
    <row r="156" spans="1:13" x14ac:dyDescent="0.25">
      <c r="A156">
        <v>155</v>
      </c>
      <c r="B156" t="s">
        <v>162</v>
      </c>
      <c r="C156" t="s">
        <v>1239</v>
      </c>
      <c r="D156" t="s">
        <v>1234</v>
      </c>
      <c r="E156">
        <v>784</v>
      </c>
      <c r="F156">
        <v>219</v>
      </c>
      <c r="G156" t="s">
        <v>1271</v>
      </c>
      <c r="H156" s="2">
        <v>42601</v>
      </c>
      <c r="I156" s="2">
        <v>42612</v>
      </c>
      <c r="J156" t="s">
        <v>1282</v>
      </c>
      <c r="K156">
        <v>163111.20000000001</v>
      </c>
      <c r="L156">
        <v>2575.44</v>
      </c>
      <c r="M156">
        <v>61162</v>
      </c>
    </row>
    <row r="157" spans="1:13" x14ac:dyDescent="0.25">
      <c r="A157">
        <v>156</v>
      </c>
      <c r="B157" t="s">
        <v>163</v>
      </c>
      <c r="C157" t="s">
        <v>1233</v>
      </c>
      <c r="D157" t="s">
        <v>1234</v>
      </c>
      <c r="E157">
        <v>592</v>
      </c>
      <c r="F157">
        <v>25</v>
      </c>
      <c r="G157" t="s">
        <v>1268</v>
      </c>
      <c r="H157" s="2">
        <v>43221</v>
      </c>
      <c r="I157" s="2">
        <v>43245</v>
      </c>
      <c r="J157" t="s">
        <v>1283</v>
      </c>
      <c r="K157">
        <v>14060</v>
      </c>
      <c r="L157">
        <v>222</v>
      </c>
      <c r="M157">
        <v>7983</v>
      </c>
    </row>
    <row r="158" spans="1:13" x14ac:dyDescent="0.25">
      <c r="A158">
        <v>157</v>
      </c>
      <c r="B158" t="s">
        <v>164</v>
      </c>
      <c r="C158" t="s">
        <v>1227</v>
      </c>
      <c r="D158" t="s">
        <v>1213</v>
      </c>
      <c r="E158">
        <v>103</v>
      </c>
      <c r="F158">
        <v>71</v>
      </c>
      <c r="G158" t="s">
        <v>1267</v>
      </c>
      <c r="H158" s="2">
        <v>42770</v>
      </c>
      <c r="I158" s="2">
        <v>42788</v>
      </c>
      <c r="J158" t="s">
        <v>1285</v>
      </c>
      <c r="K158">
        <v>6947.35</v>
      </c>
      <c r="L158">
        <v>109.69499999999999</v>
      </c>
      <c r="M158">
        <v>3868</v>
      </c>
    </row>
    <row r="159" spans="1:13" x14ac:dyDescent="0.25">
      <c r="A159">
        <v>158</v>
      </c>
      <c r="B159" t="s">
        <v>165</v>
      </c>
      <c r="C159" t="s">
        <v>1231</v>
      </c>
      <c r="D159" t="s">
        <v>1213</v>
      </c>
      <c r="E159">
        <v>791</v>
      </c>
      <c r="F159">
        <v>190</v>
      </c>
      <c r="G159" t="s">
        <v>1263</v>
      </c>
      <c r="H159" s="2">
        <v>42714</v>
      </c>
      <c r="I159" s="2">
        <v>42724</v>
      </c>
      <c r="J159" t="s">
        <v>1282</v>
      </c>
      <c r="K159">
        <v>142775.5</v>
      </c>
      <c r="L159">
        <v>2254.35</v>
      </c>
      <c r="M159">
        <v>123975</v>
      </c>
    </row>
    <row r="160" spans="1:13" x14ac:dyDescent="0.25">
      <c r="A160">
        <v>159</v>
      </c>
      <c r="B160" t="s">
        <v>166</v>
      </c>
      <c r="C160" t="s">
        <v>1222</v>
      </c>
      <c r="D160" t="s">
        <v>1213</v>
      </c>
      <c r="E160">
        <v>187</v>
      </c>
      <c r="F160">
        <v>994</v>
      </c>
      <c r="G160" t="s">
        <v>1265</v>
      </c>
      <c r="H160" s="2">
        <v>42570</v>
      </c>
      <c r="I160" s="2">
        <v>42592</v>
      </c>
      <c r="J160" t="s">
        <v>1282</v>
      </c>
      <c r="K160">
        <v>176584.1</v>
      </c>
      <c r="L160">
        <v>2788.17</v>
      </c>
      <c r="M160">
        <v>8018</v>
      </c>
    </row>
    <row r="161" spans="1:13" x14ac:dyDescent="0.25">
      <c r="A161">
        <v>160</v>
      </c>
      <c r="B161" t="s">
        <v>167</v>
      </c>
      <c r="C161" t="s">
        <v>1225</v>
      </c>
      <c r="D161" t="s">
        <v>1213</v>
      </c>
      <c r="E161">
        <v>895</v>
      </c>
      <c r="F161">
        <v>218</v>
      </c>
      <c r="G161" t="s">
        <v>1266</v>
      </c>
      <c r="H161" s="2">
        <v>43019</v>
      </c>
      <c r="I161" s="2">
        <v>43050</v>
      </c>
      <c r="J161" t="s">
        <v>1289</v>
      </c>
      <c r="K161">
        <v>185354.5</v>
      </c>
      <c r="L161">
        <v>2926.65</v>
      </c>
      <c r="M161">
        <v>95387</v>
      </c>
    </row>
    <row r="162" spans="1:13" x14ac:dyDescent="0.25">
      <c r="A162">
        <v>161</v>
      </c>
      <c r="B162" t="s">
        <v>168</v>
      </c>
      <c r="C162" t="s">
        <v>1218</v>
      </c>
      <c r="D162" t="s">
        <v>1213</v>
      </c>
      <c r="E162">
        <v>770</v>
      </c>
      <c r="F162">
        <v>953</v>
      </c>
      <c r="G162" t="s">
        <v>1262</v>
      </c>
      <c r="H162" s="2">
        <v>42588</v>
      </c>
      <c r="I162" s="2">
        <v>42611</v>
      </c>
      <c r="J162" t="s">
        <v>1289</v>
      </c>
      <c r="K162">
        <v>697119.5</v>
      </c>
      <c r="L162">
        <v>11007.15</v>
      </c>
      <c r="M162">
        <v>245979</v>
      </c>
    </row>
    <row r="163" spans="1:13" x14ac:dyDescent="0.25">
      <c r="A163">
        <v>162</v>
      </c>
      <c r="B163" t="s">
        <v>169</v>
      </c>
      <c r="C163" t="s">
        <v>1225</v>
      </c>
      <c r="D163" t="s">
        <v>1213</v>
      </c>
      <c r="E163">
        <v>481</v>
      </c>
      <c r="F163">
        <v>208</v>
      </c>
      <c r="G163" t="s">
        <v>1266</v>
      </c>
      <c r="H163" s="2">
        <v>42440</v>
      </c>
      <c r="I163" s="2">
        <v>42461</v>
      </c>
      <c r="J163" t="s">
        <v>1283</v>
      </c>
      <c r="K163">
        <v>95045.6</v>
      </c>
      <c r="L163">
        <v>1500.72</v>
      </c>
      <c r="M163">
        <v>4385</v>
      </c>
    </row>
    <row r="164" spans="1:13" x14ac:dyDescent="0.25">
      <c r="A164">
        <v>163</v>
      </c>
      <c r="B164" t="s">
        <v>170</v>
      </c>
      <c r="C164" t="s">
        <v>1232</v>
      </c>
      <c r="D164" t="s">
        <v>1213</v>
      </c>
      <c r="E164">
        <v>799</v>
      </c>
      <c r="F164">
        <v>50</v>
      </c>
      <c r="G164" t="s">
        <v>1263</v>
      </c>
      <c r="H164" s="2">
        <v>42994</v>
      </c>
      <c r="I164" s="2">
        <v>43007</v>
      </c>
      <c r="J164" t="s">
        <v>1284</v>
      </c>
      <c r="K164">
        <v>37952.5</v>
      </c>
      <c r="L164">
        <v>599.25</v>
      </c>
      <c r="M164">
        <v>25059</v>
      </c>
    </row>
    <row r="165" spans="1:13" x14ac:dyDescent="0.25">
      <c r="A165">
        <v>164</v>
      </c>
      <c r="B165" t="s">
        <v>171</v>
      </c>
      <c r="C165" t="s">
        <v>1225</v>
      </c>
      <c r="D165" t="s">
        <v>1213</v>
      </c>
      <c r="E165">
        <v>879</v>
      </c>
      <c r="F165">
        <v>224</v>
      </c>
      <c r="G165" t="s">
        <v>1266</v>
      </c>
      <c r="H165" s="2">
        <v>42685</v>
      </c>
      <c r="I165" s="2">
        <v>42713</v>
      </c>
      <c r="J165" t="s">
        <v>1283</v>
      </c>
      <c r="K165">
        <v>187051.2</v>
      </c>
      <c r="L165">
        <v>2953.44</v>
      </c>
      <c r="M165">
        <v>177557</v>
      </c>
    </row>
    <row r="166" spans="1:13" x14ac:dyDescent="0.25">
      <c r="A166">
        <v>165</v>
      </c>
      <c r="B166" t="s">
        <v>172</v>
      </c>
      <c r="C166" t="s">
        <v>1222</v>
      </c>
      <c r="D166" t="s">
        <v>1213</v>
      </c>
      <c r="E166">
        <v>726</v>
      </c>
      <c r="F166">
        <v>990</v>
      </c>
      <c r="G166" t="s">
        <v>1265</v>
      </c>
      <c r="H166" s="2">
        <v>42921</v>
      </c>
      <c r="I166" s="2">
        <v>42931</v>
      </c>
      <c r="J166" t="s">
        <v>1282</v>
      </c>
      <c r="K166">
        <v>682803</v>
      </c>
      <c r="L166">
        <v>10781.1</v>
      </c>
      <c r="M166">
        <v>377407</v>
      </c>
    </row>
    <row r="167" spans="1:13" x14ac:dyDescent="0.25">
      <c r="A167">
        <v>166</v>
      </c>
      <c r="B167" t="s">
        <v>173</v>
      </c>
      <c r="C167" t="s">
        <v>1233</v>
      </c>
      <c r="D167" t="s">
        <v>1234</v>
      </c>
      <c r="E167">
        <v>538</v>
      </c>
      <c r="F167">
        <v>23</v>
      </c>
      <c r="G167" t="s">
        <v>1268</v>
      </c>
      <c r="H167" s="2">
        <v>43173</v>
      </c>
      <c r="I167" s="2">
        <v>43186</v>
      </c>
      <c r="J167" t="s">
        <v>1284</v>
      </c>
      <c r="K167">
        <v>11755.3</v>
      </c>
      <c r="L167">
        <v>185.60999999999999</v>
      </c>
      <c r="M167">
        <v>6144</v>
      </c>
    </row>
    <row r="168" spans="1:13" x14ac:dyDescent="0.25">
      <c r="A168">
        <v>167</v>
      </c>
      <c r="B168" t="s">
        <v>174</v>
      </c>
      <c r="C168" t="s">
        <v>1218</v>
      </c>
      <c r="D168" t="s">
        <v>1213</v>
      </c>
      <c r="E168">
        <v>768</v>
      </c>
      <c r="F168">
        <v>980</v>
      </c>
      <c r="G168" t="s">
        <v>1262</v>
      </c>
      <c r="H168" s="2">
        <v>42552</v>
      </c>
      <c r="I168" s="2">
        <v>42574</v>
      </c>
      <c r="J168" t="s">
        <v>1284</v>
      </c>
      <c r="K168">
        <v>715008</v>
      </c>
      <c r="L168">
        <v>11289.6</v>
      </c>
      <c r="M168">
        <v>653519</v>
      </c>
    </row>
    <row r="169" spans="1:13" x14ac:dyDescent="0.25">
      <c r="A169">
        <v>168</v>
      </c>
      <c r="B169" t="s">
        <v>175</v>
      </c>
      <c r="C169" t="s">
        <v>1226</v>
      </c>
      <c r="D169" t="s">
        <v>1234</v>
      </c>
      <c r="E169">
        <v>710</v>
      </c>
      <c r="F169">
        <v>53</v>
      </c>
      <c r="G169" t="s">
        <v>1266</v>
      </c>
      <c r="H169" s="2">
        <v>43237</v>
      </c>
      <c r="I169" s="2">
        <v>43269</v>
      </c>
      <c r="J169" t="s">
        <v>1288</v>
      </c>
      <c r="K169">
        <v>35748.5</v>
      </c>
      <c r="L169">
        <v>564.44999999999993</v>
      </c>
      <c r="M169">
        <v>24942</v>
      </c>
    </row>
    <row r="170" spans="1:13" x14ac:dyDescent="0.25">
      <c r="A170">
        <v>169</v>
      </c>
      <c r="B170" t="s">
        <v>176</v>
      </c>
      <c r="C170" t="s">
        <v>1226</v>
      </c>
      <c r="D170" t="s">
        <v>1234</v>
      </c>
      <c r="E170">
        <v>766</v>
      </c>
      <c r="F170">
        <v>45</v>
      </c>
      <c r="G170" t="s">
        <v>1266</v>
      </c>
      <c r="H170" s="2">
        <v>43108</v>
      </c>
      <c r="I170" s="2">
        <v>43122</v>
      </c>
      <c r="J170" t="s">
        <v>1286</v>
      </c>
      <c r="K170">
        <v>32746.5</v>
      </c>
      <c r="L170">
        <v>517.04999999999995</v>
      </c>
      <c r="M170">
        <v>2254</v>
      </c>
    </row>
    <row r="171" spans="1:13" x14ac:dyDescent="0.25">
      <c r="A171">
        <v>170</v>
      </c>
      <c r="B171" t="s">
        <v>177</v>
      </c>
      <c r="C171" t="s">
        <v>1221</v>
      </c>
      <c r="D171" t="s">
        <v>1234</v>
      </c>
      <c r="E171">
        <v>557</v>
      </c>
      <c r="F171">
        <v>313</v>
      </c>
      <c r="G171" t="s">
        <v>1264</v>
      </c>
      <c r="H171" s="2">
        <v>42410</v>
      </c>
      <c r="I171" s="2">
        <v>42420</v>
      </c>
      <c r="J171" t="s">
        <v>1282</v>
      </c>
      <c r="K171">
        <v>165623.95000000001</v>
      </c>
      <c r="L171">
        <v>2615.1149999999998</v>
      </c>
      <c r="M171">
        <v>77238</v>
      </c>
    </row>
    <row r="172" spans="1:13" x14ac:dyDescent="0.25">
      <c r="A172">
        <v>171</v>
      </c>
      <c r="B172" t="s">
        <v>178</v>
      </c>
      <c r="C172" t="s">
        <v>1235</v>
      </c>
      <c r="D172" t="s">
        <v>1240</v>
      </c>
      <c r="E172">
        <v>521</v>
      </c>
      <c r="F172">
        <v>54</v>
      </c>
      <c r="G172" t="s">
        <v>1270</v>
      </c>
      <c r="H172" s="2">
        <v>43015</v>
      </c>
      <c r="I172" s="2">
        <v>43046</v>
      </c>
      <c r="J172" t="s">
        <v>1284</v>
      </c>
      <c r="K172">
        <v>26727.3</v>
      </c>
      <c r="L172">
        <v>422.01</v>
      </c>
      <c r="M172">
        <v>8867</v>
      </c>
    </row>
    <row r="173" spans="1:13" x14ac:dyDescent="0.25">
      <c r="A173">
        <v>172</v>
      </c>
      <c r="B173" t="s">
        <v>179</v>
      </c>
      <c r="C173" t="s">
        <v>1225</v>
      </c>
      <c r="D173" t="s">
        <v>1213</v>
      </c>
      <c r="E173">
        <v>564</v>
      </c>
      <c r="F173">
        <v>186</v>
      </c>
      <c r="G173" t="s">
        <v>1266</v>
      </c>
      <c r="H173" s="2">
        <v>42827</v>
      </c>
      <c r="I173" s="2">
        <v>42847</v>
      </c>
      <c r="J173" t="s">
        <v>1288</v>
      </c>
      <c r="K173">
        <v>99658.8</v>
      </c>
      <c r="L173">
        <v>1573.56</v>
      </c>
      <c r="M173">
        <v>17202</v>
      </c>
    </row>
    <row r="174" spans="1:13" x14ac:dyDescent="0.25">
      <c r="A174">
        <v>173</v>
      </c>
      <c r="B174" t="s">
        <v>180</v>
      </c>
      <c r="C174" t="s">
        <v>1222</v>
      </c>
      <c r="D174" t="s">
        <v>1213</v>
      </c>
      <c r="E174">
        <v>388</v>
      </c>
      <c r="F174">
        <v>850</v>
      </c>
      <c r="G174" t="s">
        <v>1265</v>
      </c>
      <c r="H174" s="2">
        <v>43051</v>
      </c>
      <c r="I174" s="2">
        <v>43082</v>
      </c>
      <c r="J174" t="s">
        <v>1285</v>
      </c>
      <c r="K174">
        <v>313310</v>
      </c>
      <c r="L174">
        <v>4947</v>
      </c>
      <c r="M174">
        <v>215338</v>
      </c>
    </row>
    <row r="175" spans="1:13" x14ac:dyDescent="0.25">
      <c r="A175">
        <v>174</v>
      </c>
      <c r="B175" t="s">
        <v>181</v>
      </c>
      <c r="C175" t="s">
        <v>1230</v>
      </c>
      <c r="D175" t="s">
        <v>1234</v>
      </c>
      <c r="E175">
        <v>911</v>
      </c>
      <c r="F175">
        <v>149</v>
      </c>
      <c r="G175" t="s">
        <v>1272</v>
      </c>
      <c r="H175" s="2">
        <v>43023</v>
      </c>
      <c r="I175" s="2">
        <v>43048</v>
      </c>
      <c r="J175" t="s">
        <v>1286</v>
      </c>
      <c r="K175">
        <v>128952.05</v>
      </c>
      <c r="L175">
        <v>2036.085</v>
      </c>
      <c r="M175">
        <v>70069</v>
      </c>
    </row>
    <row r="176" spans="1:13" x14ac:dyDescent="0.25">
      <c r="A176">
        <v>175</v>
      </c>
      <c r="B176" t="s">
        <v>182</v>
      </c>
      <c r="C176" t="s">
        <v>1218</v>
      </c>
      <c r="D176" t="s">
        <v>1213</v>
      </c>
      <c r="E176">
        <v>407</v>
      </c>
      <c r="F176">
        <v>1071</v>
      </c>
      <c r="G176" t="s">
        <v>1262</v>
      </c>
      <c r="H176" s="2">
        <v>42683</v>
      </c>
      <c r="I176" s="2">
        <v>42716</v>
      </c>
      <c r="J176" t="s">
        <v>1282</v>
      </c>
      <c r="K176">
        <v>414102.15</v>
      </c>
      <c r="L176">
        <v>6538.4549999999999</v>
      </c>
      <c r="M176">
        <v>354154</v>
      </c>
    </row>
    <row r="177" spans="1:13" x14ac:dyDescent="0.25">
      <c r="A177">
        <v>176</v>
      </c>
      <c r="B177" t="s">
        <v>183</v>
      </c>
      <c r="C177" t="s">
        <v>1227</v>
      </c>
      <c r="D177" t="s">
        <v>1213</v>
      </c>
      <c r="E177">
        <v>709</v>
      </c>
      <c r="F177">
        <v>65</v>
      </c>
      <c r="G177" t="s">
        <v>1267</v>
      </c>
      <c r="H177" s="2">
        <v>42660</v>
      </c>
      <c r="I177" s="2">
        <v>42670</v>
      </c>
      <c r="J177" t="s">
        <v>1287</v>
      </c>
      <c r="K177">
        <v>43780.75</v>
      </c>
      <c r="L177">
        <v>691.27499999999998</v>
      </c>
      <c r="M177">
        <v>36573</v>
      </c>
    </row>
    <row r="178" spans="1:13" x14ac:dyDescent="0.25">
      <c r="A178">
        <v>177</v>
      </c>
      <c r="B178" t="s">
        <v>184</v>
      </c>
      <c r="C178" t="s">
        <v>1214</v>
      </c>
      <c r="D178" t="s">
        <v>1213</v>
      </c>
      <c r="E178">
        <v>197</v>
      </c>
      <c r="F178">
        <v>730</v>
      </c>
      <c r="G178" t="s">
        <v>1260</v>
      </c>
      <c r="H178" s="2">
        <v>43136</v>
      </c>
      <c r="I178" s="2">
        <v>43171</v>
      </c>
      <c r="J178" t="s">
        <v>1283</v>
      </c>
      <c r="K178">
        <v>136619.5</v>
      </c>
      <c r="L178">
        <v>2157.15</v>
      </c>
      <c r="M178">
        <v>67333</v>
      </c>
    </row>
    <row r="179" spans="1:13" x14ac:dyDescent="0.25">
      <c r="A179">
        <v>178</v>
      </c>
      <c r="B179" t="s">
        <v>185</v>
      </c>
      <c r="C179" t="s">
        <v>1232</v>
      </c>
      <c r="D179" t="s">
        <v>1213</v>
      </c>
      <c r="E179">
        <v>329</v>
      </c>
      <c r="F179">
        <v>44</v>
      </c>
      <c r="G179" t="s">
        <v>1263</v>
      </c>
      <c r="H179" s="2">
        <v>42801</v>
      </c>
      <c r="I179" s="2">
        <v>42813</v>
      </c>
      <c r="J179" t="s">
        <v>1282</v>
      </c>
      <c r="K179">
        <v>13752.2</v>
      </c>
      <c r="L179">
        <v>217.14</v>
      </c>
      <c r="M179">
        <v>4425</v>
      </c>
    </row>
    <row r="180" spans="1:13" x14ac:dyDescent="0.25">
      <c r="A180">
        <v>179</v>
      </c>
      <c r="B180" t="s">
        <v>186</v>
      </c>
      <c r="C180" t="s">
        <v>1222</v>
      </c>
      <c r="D180" t="s">
        <v>1213</v>
      </c>
      <c r="E180">
        <v>318</v>
      </c>
      <c r="F180">
        <v>997</v>
      </c>
      <c r="G180" t="s">
        <v>1265</v>
      </c>
      <c r="H180" s="2">
        <v>42767</v>
      </c>
      <c r="I180" s="2">
        <v>42790</v>
      </c>
      <c r="J180" t="s">
        <v>1286</v>
      </c>
      <c r="K180">
        <v>301193.7</v>
      </c>
      <c r="L180">
        <v>4755.6899999999996</v>
      </c>
      <c r="M180">
        <v>141518</v>
      </c>
    </row>
    <row r="181" spans="1:13" x14ac:dyDescent="0.25">
      <c r="A181">
        <v>180</v>
      </c>
      <c r="B181" t="s">
        <v>187</v>
      </c>
      <c r="C181" t="s">
        <v>1242</v>
      </c>
      <c r="D181" t="s">
        <v>1240</v>
      </c>
      <c r="E181">
        <v>668</v>
      </c>
      <c r="F181">
        <v>56</v>
      </c>
      <c r="G181" t="s">
        <v>1271</v>
      </c>
      <c r="H181" s="2">
        <v>43258</v>
      </c>
      <c r="I181" s="2">
        <v>43285</v>
      </c>
      <c r="J181" t="s">
        <v>1282</v>
      </c>
      <c r="K181">
        <v>35537.599999999999</v>
      </c>
      <c r="L181">
        <v>561.12</v>
      </c>
      <c r="M181">
        <v>8190</v>
      </c>
    </row>
    <row r="182" spans="1:13" x14ac:dyDescent="0.25">
      <c r="A182">
        <v>181</v>
      </c>
      <c r="B182" t="s">
        <v>188</v>
      </c>
      <c r="C182" t="s">
        <v>1222</v>
      </c>
      <c r="D182" t="s">
        <v>1213</v>
      </c>
      <c r="E182">
        <v>287</v>
      </c>
      <c r="F182">
        <v>847</v>
      </c>
      <c r="G182" t="s">
        <v>1265</v>
      </c>
      <c r="H182" s="2">
        <v>43067</v>
      </c>
      <c r="I182" s="2">
        <v>43098</v>
      </c>
      <c r="J182" t="s">
        <v>1285</v>
      </c>
      <c r="K182">
        <v>230934.55</v>
      </c>
      <c r="L182">
        <v>3646.335</v>
      </c>
      <c r="M182">
        <v>162384</v>
      </c>
    </row>
    <row r="183" spans="1:13" x14ac:dyDescent="0.25">
      <c r="A183">
        <v>182</v>
      </c>
      <c r="B183" t="s">
        <v>189</v>
      </c>
      <c r="C183" t="s">
        <v>1231</v>
      </c>
      <c r="D183" t="s">
        <v>1213</v>
      </c>
      <c r="E183">
        <v>706</v>
      </c>
      <c r="F183">
        <v>193</v>
      </c>
      <c r="G183" t="s">
        <v>1263</v>
      </c>
      <c r="H183" s="2">
        <v>42446</v>
      </c>
      <c r="I183" s="2">
        <v>42469</v>
      </c>
      <c r="J183" t="s">
        <v>1283</v>
      </c>
      <c r="K183">
        <v>129445.1</v>
      </c>
      <c r="L183">
        <v>2043.87</v>
      </c>
      <c r="M183">
        <v>41952</v>
      </c>
    </row>
    <row r="184" spans="1:13" x14ac:dyDescent="0.25">
      <c r="A184">
        <v>183</v>
      </c>
      <c r="B184" t="s">
        <v>190</v>
      </c>
      <c r="C184" t="s">
        <v>1235</v>
      </c>
      <c r="D184" t="s">
        <v>1240</v>
      </c>
      <c r="E184">
        <v>367</v>
      </c>
      <c r="F184">
        <v>52</v>
      </c>
      <c r="G184" t="s">
        <v>1270</v>
      </c>
      <c r="H184" s="2">
        <v>42816</v>
      </c>
      <c r="I184" s="2">
        <v>42830</v>
      </c>
      <c r="J184" t="s">
        <v>1282</v>
      </c>
      <c r="K184">
        <v>18129.8</v>
      </c>
      <c r="L184">
        <v>286.26</v>
      </c>
      <c r="M184">
        <v>8400</v>
      </c>
    </row>
    <row r="185" spans="1:13" x14ac:dyDescent="0.25">
      <c r="A185">
        <v>184</v>
      </c>
      <c r="B185" t="s">
        <v>191</v>
      </c>
      <c r="C185" t="s">
        <v>1227</v>
      </c>
      <c r="D185" t="s">
        <v>1213</v>
      </c>
      <c r="E185">
        <v>124</v>
      </c>
      <c r="F185">
        <v>65</v>
      </c>
      <c r="G185" t="s">
        <v>1267</v>
      </c>
      <c r="H185" s="2">
        <v>42998</v>
      </c>
      <c r="I185" s="2">
        <v>43017</v>
      </c>
      <c r="J185" t="s">
        <v>1284</v>
      </c>
      <c r="K185">
        <v>7657</v>
      </c>
      <c r="L185">
        <v>120.89999999999999</v>
      </c>
      <c r="M185">
        <v>2473</v>
      </c>
    </row>
    <row r="186" spans="1:13" x14ac:dyDescent="0.25">
      <c r="A186">
        <v>185</v>
      </c>
      <c r="B186" t="s">
        <v>192</v>
      </c>
      <c r="C186" t="s">
        <v>1239</v>
      </c>
      <c r="D186" t="s">
        <v>1234</v>
      </c>
      <c r="E186">
        <v>711</v>
      </c>
      <c r="F186">
        <v>278</v>
      </c>
      <c r="G186" t="s">
        <v>1271</v>
      </c>
      <c r="H186" s="2">
        <v>42452</v>
      </c>
      <c r="I186" s="2">
        <v>42480</v>
      </c>
      <c r="J186" t="s">
        <v>1288</v>
      </c>
      <c r="K186">
        <v>187775.1</v>
      </c>
      <c r="L186">
        <v>2964.87</v>
      </c>
      <c r="M186">
        <v>121300</v>
      </c>
    </row>
    <row r="187" spans="1:13" x14ac:dyDescent="0.25">
      <c r="A187">
        <v>186</v>
      </c>
      <c r="B187" t="s">
        <v>193</v>
      </c>
      <c r="C187" t="s">
        <v>1219</v>
      </c>
      <c r="D187" t="s">
        <v>1234</v>
      </c>
      <c r="E187">
        <v>664</v>
      </c>
      <c r="F187">
        <v>1650</v>
      </c>
      <c r="G187" t="s">
        <v>1263</v>
      </c>
      <c r="H187" s="2">
        <v>42512</v>
      </c>
      <c r="I187" s="2">
        <v>42528</v>
      </c>
      <c r="J187" t="s">
        <v>1282</v>
      </c>
      <c r="K187">
        <v>1040820</v>
      </c>
      <c r="L187">
        <v>16434</v>
      </c>
      <c r="M187">
        <v>374650</v>
      </c>
    </row>
    <row r="188" spans="1:13" x14ac:dyDescent="0.25">
      <c r="A188">
        <v>187</v>
      </c>
      <c r="B188" t="s">
        <v>194</v>
      </c>
      <c r="C188" t="s">
        <v>1231</v>
      </c>
      <c r="D188" t="s">
        <v>1213</v>
      </c>
      <c r="E188">
        <v>752</v>
      </c>
      <c r="F188">
        <v>215</v>
      </c>
      <c r="G188" t="s">
        <v>1263</v>
      </c>
      <c r="H188" s="2">
        <v>42916</v>
      </c>
      <c r="I188" s="2">
        <v>42927</v>
      </c>
      <c r="J188" t="s">
        <v>1283</v>
      </c>
      <c r="K188">
        <v>153596</v>
      </c>
      <c r="L188">
        <v>2425.1999999999998</v>
      </c>
      <c r="M188">
        <v>8123</v>
      </c>
    </row>
    <row r="189" spans="1:13" x14ac:dyDescent="0.25">
      <c r="A189">
        <v>188</v>
      </c>
      <c r="B189" t="s">
        <v>195</v>
      </c>
      <c r="C189" t="s">
        <v>1223</v>
      </c>
      <c r="D189" t="s">
        <v>1234</v>
      </c>
      <c r="E189">
        <v>684</v>
      </c>
      <c r="F189">
        <v>975</v>
      </c>
      <c r="G189" t="s">
        <v>1263</v>
      </c>
      <c r="H189" s="2">
        <v>42746</v>
      </c>
      <c r="I189" s="2">
        <v>42766</v>
      </c>
      <c r="J189" t="s">
        <v>1285</v>
      </c>
      <c r="K189">
        <v>633555</v>
      </c>
      <c r="L189">
        <v>10003.5</v>
      </c>
      <c r="M189">
        <v>609021</v>
      </c>
    </row>
    <row r="190" spans="1:13" x14ac:dyDescent="0.25">
      <c r="A190">
        <v>189</v>
      </c>
      <c r="B190" t="s">
        <v>196</v>
      </c>
      <c r="C190" t="s">
        <v>1215</v>
      </c>
      <c r="D190" t="s">
        <v>1213</v>
      </c>
      <c r="E190">
        <v>762</v>
      </c>
      <c r="F190">
        <v>961</v>
      </c>
      <c r="G190" t="s">
        <v>1261</v>
      </c>
      <c r="H190" s="2">
        <v>43281</v>
      </c>
      <c r="I190" s="2">
        <v>43294</v>
      </c>
      <c r="J190" t="s">
        <v>1284</v>
      </c>
      <c r="K190">
        <v>695667.9</v>
      </c>
      <c r="L190">
        <v>10984.23</v>
      </c>
      <c r="M190">
        <v>45162</v>
      </c>
    </row>
    <row r="191" spans="1:13" x14ac:dyDescent="0.25">
      <c r="A191">
        <v>190</v>
      </c>
      <c r="B191" t="s">
        <v>197</v>
      </c>
      <c r="C191" t="s">
        <v>1214</v>
      </c>
      <c r="D191" t="s">
        <v>1213</v>
      </c>
      <c r="E191">
        <v>107</v>
      </c>
      <c r="F191">
        <v>641</v>
      </c>
      <c r="G191" t="s">
        <v>1260</v>
      </c>
      <c r="H191" s="2">
        <v>43092</v>
      </c>
      <c r="I191" s="2">
        <v>43110</v>
      </c>
      <c r="J191" t="s">
        <v>1284</v>
      </c>
      <c r="K191">
        <v>65157.65</v>
      </c>
      <c r="L191">
        <v>1028.8050000000001</v>
      </c>
      <c r="M191">
        <v>36476</v>
      </c>
    </row>
    <row r="192" spans="1:13" x14ac:dyDescent="0.25">
      <c r="A192">
        <v>191</v>
      </c>
      <c r="B192" t="s">
        <v>198</v>
      </c>
      <c r="C192" t="s">
        <v>1215</v>
      </c>
      <c r="D192" t="s">
        <v>1213</v>
      </c>
      <c r="E192">
        <v>302</v>
      </c>
      <c r="F192">
        <v>814</v>
      </c>
      <c r="G192" t="s">
        <v>1261</v>
      </c>
      <c r="H192" s="2">
        <v>42870</v>
      </c>
      <c r="I192" s="2">
        <v>42897</v>
      </c>
      <c r="J192" t="s">
        <v>1282</v>
      </c>
      <c r="K192">
        <v>233536.6</v>
      </c>
      <c r="L192">
        <v>3687.42</v>
      </c>
      <c r="M192">
        <v>110692</v>
      </c>
    </row>
    <row r="193" spans="1:13" x14ac:dyDescent="0.25">
      <c r="A193">
        <v>192</v>
      </c>
      <c r="B193" t="s">
        <v>199</v>
      </c>
      <c r="C193" t="s">
        <v>1222</v>
      </c>
      <c r="D193" t="s">
        <v>1213</v>
      </c>
      <c r="E193">
        <v>451</v>
      </c>
      <c r="F193">
        <v>937</v>
      </c>
      <c r="G193" t="s">
        <v>1265</v>
      </c>
      <c r="H193" s="2">
        <v>42493</v>
      </c>
      <c r="I193" s="2">
        <v>42526</v>
      </c>
      <c r="J193" t="s">
        <v>1284</v>
      </c>
      <c r="K193">
        <v>401457.65</v>
      </c>
      <c r="L193">
        <v>6338.8049999999994</v>
      </c>
      <c r="M193">
        <v>326328</v>
      </c>
    </row>
    <row r="194" spans="1:13" x14ac:dyDescent="0.25">
      <c r="A194">
        <v>193</v>
      </c>
      <c r="B194" t="s">
        <v>200</v>
      </c>
      <c r="C194" t="s">
        <v>1231</v>
      </c>
      <c r="D194" t="s">
        <v>1213</v>
      </c>
      <c r="E194">
        <v>792</v>
      </c>
      <c r="F194">
        <v>198</v>
      </c>
      <c r="G194" t="s">
        <v>1263</v>
      </c>
      <c r="H194" s="2">
        <v>43071</v>
      </c>
      <c r="I194" s="2">
        <v>43100</v>
      </c>
      <c r="J194" t="s">
        <v>1283</v>
      </c>
      <c r="K194">
        <v>148975.20000000001</v>
      </c>
      <c r="L194">
        <v>2352.2399999999998</v>
      </c>
      <c r="M194">
        <v>93238</v>
      </c>
    </row>
    <row r="195" spans="1:13" x14ac:dyDescent="0.25">
      <c r="A195">
        <v>194</v>
      </c>
      <c r="B195" t="s">
        <v>201</v>
      </c>
      <c r="C195" t="s">
        <v>1218</v>
      </c>
      <c r="D195" t="s">
        <v>1213</v>
      </c>
      <c r="E195">
        <v>652</v>
      </c>
      <c r="F195">
        <v>884</v>
      </c>
      <c r="G195" t="s">
        <v>1262</v>
      </c>
      <c r="H195" s="2">
        <v>43055</v>
      </c>
      <c r="I195" s="2">
        <v>43066</v>
      </c>
      <c r="J195" t="s">
        <v>1284</v>
      </c>
      <c r="K195">
        <v>547549.6</v>
      </c>
      <c r="L195">
        <v>8645.52</v>
      </c>
      <c r="M195">
        <v>303970</v>
      </c>
    </row>
    <row r="196" spans="1:13" x14ac:dyDescent="0.25">
      <c r="A196">
        <v>195</v>
      </c>
      <c r="B196" t="s">
        <v>202</v>
      </c>
      <c r="C196" t="s">
        <v>1223</v>
      </c>
      <c r="D196" t="s">
        <v>1234</v>
      </c>
      <c r="E196">
        <v>607</v>
      </c>
      <c r="F196">
        <v>982</v>
      </c>
      <c r="G196" t="s">
        <v>1263</v>
      </c>
      <c r="H196" s="2">
        <v>43192</v>
      </c>
      <c r="I196" s="2">
        <v>43226</v>
      </c>
      <c r="J196" t="s">
        <v>1286</v>
      </c>
      <c r="K196">
        <v>566270.30000000005</v>
      </c>
      <c r="L196">
        <v>8941.1099999999988</v>
      </c>
      <c r="M196">
        <v>27760</v>
      </c>
    </row>
    <row r="197" spans="1:13" x14ac:dyDescent="0.25">
      <c r="A197">
        <v>196</v>
      </c>
      <c r="B197" t="s">
        <v>203</v>
      </c>
      <c r="C197" t="s">
        <v>1238</v>
      </c>
      <c r="D197" t="s">
        <v>1240</v>
      </c>
      <c r="E197">
        <v>938</v>
      </c>
      <c r="F197">
        <v>15</v>
      </c>
      <c r="G197" t="s">
        <v>1270</v>
      </c>
      <c r="H197" s="2">
        <v>42940</v>
      </c>
      <c r="I197" s="2">
        <v>42969</v>
      </c>
      <c r="J197" t="s">
        <v>1282</v>
      </c>
      <c r="K197">
        <v>13366.5</v>
      </c>
      <c r="L197">
        <v>211.04999999999998</v>
      </c>
      <c r="M197">
        <v>309</v>
      </c>
    </row>
    <row r="198" spans="1:13" x14ac:dyDescent="0.25">
      <c r="A198">
        <v>197</v>
      </c>
      <c r="B198" t="s">
        <v>204</v>
      </c>
      <c r="C198" t="s">
        <v>1242</v>
      </c>
      <c r="D198" t="s">
        <v>1240</v>
      </c>
      <c r="E198">
        <v>627</v>
      </c>
      <c r="F198">
        <v>51</v>
      </c>
      <c r="G198" t="s">
        <v>1271</v>
      </c>
      <c r="H198" s="2">
        <v>42483</v>
      </c>
      <c r="I198" s="2">
        <v>42515</v>
      </c>
      <c r="J198" t="s">
        <v>1286</v>
      </c>
      <c r="K198">
        <v>30378.15</v>
      </c>
      <c r="L198">
        <v>479.65499999999997</v>
      </c>
      <c r="M198">
        <v>3508</v>
      </c>
    </row>
    <row r="199" spans="1:13" x14ac:dyDescent="0.25">
      <c r="A199">
        <v>198</v>
      </c>
      <c r="B199" t="s">
        <v>205</v>
      </c>
      <c r="C199" t="s">
        <v>1236</v>
      </c>
      <c r="D199" t="s">
        <v>1234</v>
      </c>
      <c r="E199">
        <v>863</v>
      </c>
      <c r="F199">
        <v>90</v>
      </c>
      <c r="G199" t="s">
        <v>1269</v>
      </c>
      <c r="H199" s="2">
        <v>42522</v>
      </c>
      <c r="I199" s="2">
        <v>42548</v>
      </c>
      <c r="J199" t="s">
        <v>1285</v>
      </c>
      <c r="K199">
        <v>73786.5</v>
      </c>
      <c r="L199">
        <v>1165.05</v>
      </c>
      <c r="M199">
        <v>53185</v>
      </c>
    </row>
    <row r="200" spans="1:13" x14ac:dyDescent="0.25">
      <c r="A200">
        <v>199</v>
      </c>
      <c r="B200" t="s">
        <v>206</v>
      </c>
      <c r="C200" t="s">
        <v>1224</v>
      </c>
      <c r="D200" t="s">
        <v>1213</v>
      </c>
      <c r="E200">
        <v>284</v>
      </c>
      <c r="F200">
        <v>1269</v>
      </c>
      <c r="G200" t="s">
        <v>1266</v>
      </c>
      <c r="H200" s="2">
        <v>42882</v>
      </c>
      <c r="I200" s="2">
        <v>42914</v>
      </c>
      <c r="J200" t="s">
        <v>1286</v>
      </c>
      <c r="K200">
        <v>342376.2</v>
      </c>
      <c r="L200">
        <v>5405.94</v>
      </c>
      <c r="M200">
        <v>293023</v>
      </c>
    </row>
    <row r="201" spans="1:13" x14ac:dyDescent="0.25">
      <c r="A201">
        <v>200</v>
      </c>
      <c r="B201" t="s">
        <v>207</v>
      </c>
      <c r="C201" t="s">
        <v>1230</v>
      </c>
      <c r="D201" t="s">
        <v>1234</v>
      </c>
      <c r="E201">
        <v>893</v>
      </c>
      <c r="F201">
        <v>123</v>
      </c>
      <c r="G201" t="s">
        <v>1272</v>
      </c>
      <c r="H201" s="2">
        <v>42686</v>
      </c>
      <c r="I201" s="2">
        <v>42712</v>
      </c>
      <c r="J201" t="s">
        <v>1282</v>
      </c>
      <c r="K201">
        <v>104347.05</v>
      </c>
      <c r="L201">
        <v>1647.585</v>
      </c>
      <c r="M201">
        <v>73170</v>
      </c>
    </row>
    <row r="202" spans="1:13" x14ac:dyDescent="0.25">
      <c r="A202">
        <v>201</v>
      </c>
      <c r="B202" t="s">
        <v>208</v>
      </c>
      <c r="C202" t="s">
        <v>1223</v>
      </c>
      <c r="D202" t="s">
        <v>1234</v>
      </c>
      <c r="E202">
        <v>500</v>
      </c>
      <c r="F202">
        <v>997</v>
      </c>
      <c r="G202" t="s">
        <v>1263</v>
      </c>
      <c r="H202" s="2">
        <v>43165</v>
      </c>
      <c r="I202" s="2">
        <v>43189</v>
      </c>
      <c r="J202" t="s">
        <v>1283</v>
      </c>
      <c r="K202">
        <v>473575</v>
      </c>
      <c r="L202">
        <v>7477.5</v>
      </c>
      <c r="M202">
        <v>249838</v>
      </c>
    </row>
    <row r="203" spans="1:13" x14ac:dyDescent="0.25">
      <c r="A203">
        <v>202</v>
      </c>
      <c r="B203" t="s">
        <v>209</v>
      </c>
      <c r="C203" t="s">
        <v>1222</v>
      </c>
      <c r="D203" t="s">
        <v>1213</v>
      </c>
      <c r="E203">
        <v>84</v>
      </c>
      <c r="F203">
        <v>960</v>
      </c>
      <c r="G203" t="s">
        <v>1265</v>
      </c>
      <c r="H203" s="2">
        <v>43171</v>
      </c>
      <c r="I203" s="2">
        <v>43192</v>
      </c>
      <c r="J203" t="s">
        <v>1282</v>
      </c>
      <c r="K203">
        <v>76608</v>
      </c>
      <c r="L203">
        <v>1209.5999999999999</v>
      </c>
      <c r="M203">
        <v>5190</v>
      </c>
    </row>
    <row r="204" spans="1:13" x14ac:dyDescent="0.25">
      <c r="A204">
        <v>203</v>
      </c>
      <c r="B204" t="s">
        <v>210</v>
      </c>
      <c r="C204" t="s">
        <v>1231</v>
      </c>
      <c r="D204" t="s">
        <v>1213</v>
      </c>
      <c r="E204">
        <v>610</v>
      </c>
      <c r="F204">
        <v>215</v>
      </c>
      <c r="G204" t="s">
        <v>1263</v>
      </c>
      <c r="H204" s="2">
        <v>42719</v>
      </c>
      <c r="I204" s="2">
        <v>42746</v>
      </c>
      <c r="J204" t="s">
        <v>1284</v>
      </c>
      <c r="K204">
        <v>124592.5</v>
      </c>
      <c r="L204">
        <v>1967.25</v>
      </c>
      <c r="M204">
        <v>7598</v>
      </c>
    </row>
    <row r="205" spans="1:13" x14ac:dyDescent="0.25">
      <c r="A205">
        <v>204</v>
      </c>
      <c r="B205" t="s">
        <v>211</v>
      </c>
      <c r="C205" t="s">
        <v>1214</v>
      </c>
      <c r="D205" t="s">
        <v>1213</v>
      </c>
      <c r="E205">
        <v>512</v>
      </c>
      <c r="F205">
        <v>641</v>
      </c>
      <c r="G205" t="s">
        <v>1260</v>
      </c>
      <c r="H205" s="2">
        <v>42885</v>
      </c>
      <c r="I205" s="2">
        <v>42900</v>
      </c>
      <c r="J205" t="s">
        <v>1285</v>
      </c>
      <c r="K205">
        <v>311782.40000000002</v>
      </c>
      <c r="L205">
        <v>4922.88</v>
      </c>
      <c r="M205">
        <v>37961</v>
      </c>
    </row>
    <row r="206" spans="1:13" x14ac:dyDescent="0.25">
      <c r="A206">
        <v>205</v>
      </c>
      <c r="B206" t="s">
        <v>212</v>
      </c>
      <c r="C206" t="s">
        <v>1215</v>
      </c>
      <c r="D206" t="s">
        <v>1213</v>
      </c>
      <c r="E206">
        <v>281</v>
      </c>
      <c r="F206">
        <v>940</v>
      </c>
      <c r="G206" t="s">
        <v>1261</v>
      </c>
      <c r="H206" s="2">
        <v>43124</v>
      </c>
      <c r="I206" s="2">
        <v>43143</v>
      </c>
      <c r="J206" t="s">
        <v>1286</v>
      </c>
      <c r="K206">
        <v>250933</v>
      </c>
      <c r="L206">
        <v>3962.1</v>
      </c>
      <c r="M206">
        <v>42252</v>
      </c>
    </row>
    <row r="207" spans="1:13" x14ac:dyDescent="0.25">
      <c r="A207">
        <v>206</v>
      </c>
      <c r="B207" t="s">
        <v>213</v>
      </c>
      <c r="C207" t="s">
        <v>1232</v>
      </c>
      <c r="D207" t="s">
        <v>1213</v>
      </c>
      <c r="E207">
        <v>586</v>
      </c>
      <c r="F207">
        <v>54</v>
      </c>
      <c r="G207" t="s">
        <v>1263</v>
      </c>
      <c r="H207" s="2">
        <v>42603</v>
      </c>
      <c r="I207" s="2">
        <v>42632</v>
      </c>
      <c r="J207" t="s">
        <v>1282</v>
      </c>
      <c r="K207">
        <v>30061.8</v>
      </c>
      <c r="L207">
        <v>474.65999999999997</v>
      </c>
      <c r="M207">
        <v>4566</v>
      </c>
    </row>
    <row r="208" spans="1:13" x14ac:dyDescent="0.25">
      <c r="A208">
        <v>207</v>
      </c>
      <c r="B208" t="s">
        <v>214</v>
      </c>
      <c r="C208" t="s">
        <v>1231</v>
      </c>
      <c r="D208" t="s">
        <v>1213</v>
      </c>
      <c r="E208">
        <v>820</v>
      </c>
      <c r="F208">
        <v>193</v>
      </c>
      <c r="G208" t="s">
        <v>1263</v>
      </c>
      <c r="H208" s="2">
        <v>43055</v>
      </c>
      <c r="I208" s="2">
        <v>43086</v>
      </c>
      <c r="J208" t="s">
        <v>1282</v>
      </c>
      <c r="K208">
        <v>150347</v>
      </c>
      <c r="L208">
        <v>2373.9</v>
      </c>
      <c r="M208">
        <v>9176</v>
      </c>
    </row>
    <row r="209" spans="1:13" x14ac:dyDescent="0.25">
      <c r="A209">
        <v>208</v>
      </c>
      <c r="B209" t="s">
        <v>215</v>
      </c>
      <c r="C209" t="s">
        <v>1223</v>
      </c>
      <c r="D209" t="s">
        <v>1234</v>
      </c>
      <c r="E209">
        <v>945</v>
      </c>
      <c r="F209">
        <v>994</v>
      </c>
      <c r="G209" t="s">
        <v>1263</v>
      </c>
      <c r="H209" s="2">
        <v>43054</v>
      </c>
      <c r="I209" s="2">
        <v>43083</v>
      </c>
      <c r="J209" t="s">
        <v>1287</v>
      </c>
      <c r="K209">
        <v>892363.5</v>
      </c>
      <c r="L209">
        <v>14089.949999999999</v>
      </c>
      <c r="M209">
        <v>538645</v>
      </c>
    </row>
    <row r="210" spans="1:13" x14ac:dyDescent="0.25">
      <c r="A210">
        <v>209</v>
      </c>
      <c r="B210" t="s">
        <v>216</v>
      </c>
      <c r="C210" t="s">
        <v>1221</v>
      </c>
      <c r="D210" t="s">
        <v>1234</v>
      </c>
      <c r="E210">
        <v>863</v>
      </c>
      <c r="F210">
        <v>265</v>
      </c>
      <c r="G210" t="s">
        <v>1264</v>
      </c>
      <c r="H210" s="2">
        <v>42512</v>
      </c>
      <c r="I210" s="2">
        <v>42524</v>
      </c>
      <c r="J210" t="s">
        <v>1287</v>
      </c>
      <c r="K210">
        <v>217260.25</v>
      </c>
      <c r="L210">
        <v>3430.4249999999997</v>
      </c>
      <c r="M210">
        <v>89087</v>
      </c>
    </row>
    <row r="211" spans="1:13" x14ac:dyDescent="0.25">
      <c r="A211">
        <v>210</v>
      </c>
      <c r="B211" t="s">
        <v>217</v>
      </c>
      <c r="C211" t="s">
        <v>1239</v>
      </c>
      <c r="D211" t="s">
        <v>1234</v>
      </c>
      <c r="E211">
        <v>362</v>
      </c>
      <c r="F211">
        <v>271</v>
      </c>
      <c r="G211" t="s">
        <v>1271</v>
      </c>
      <c r="H211" s="2">
        <v>42871</v>
      </c>
      <c r="I211" s="2">
        <v>42891</v>
      </c>
      <c r="J211" t="s">
        <v>1287</v>
      </c>
      <c r="K211">
        <v>93196.9</v>
      </c>
      <c r="L211">
        <v>1471.53</v>
      </c>
      <c r="M211">
        <v>47763</v>
      </c>
    </row>
    <row r="212" spans="1:13" x14ac:dyDescent="0.25">
      <c r="A212">
        <v>211</v>
      </c>
      <c r="B212" t="s">
        <v>218</v>
      </c>
      <c r="C212" t="s">
        <v>1226</v>
      </c>
      <c r="D212" t="s">
        <v>1234</v>
      </c>
      <c r="E212">
        <v>403</v>
      </c>
      <c r="F212">
        <v>54</v>
      </c>
      <c r="G212" t="s">
        <v>1266</v>
      </c>
      <c r="H212" s="2">
        <v>43099</v>
      </c>
      <c r="I212" s="2">
        <v>43132</v>
      </c>
      <c r="J212" t="s">
        <v>1289</v>
      </c>
      <c r="K212">
        <v>20673.900000000001</v>
      </c>
      <c r="L212">
        <v>326.43</v>
      </c>
      <c r="M212">
        <v>4150</v>
      </c>
    </row>
    <row r="213" spans="1:13" x14ac:dyDescent="0.25">
      <c r="A213">
        <v>212</v>
      </c>
      <c r="B213" t="s">
        <v>219</v>
      </c>
      <c r="C213" t="s">
        <v>1222</v>
      </c>
      <c r="D213" t="s">
        <v>1213</v>
      </c>
      <c r="E213">
        <v>579</v>
      </c>
      <c r="F213">
        <v>886</v>
      </c>
      <c r="G213" t="s">
        <v>1265</v>
      </c>
      <c r="H213" s="2">
        <v>42968</v>
      </c>
      <c r="I213" s="2">
        <v>42998</v>
      </c>
      <c r="J213" t="s">
        <v>1285</v>
      </c>
      <c r="K213">
        <v>487344.3</v>
      </c>
      <c r="L213">
        <v>7694.91</v>
      </c>
      <c r="M213">
        <v>225326</v>
      </c>
    </row>
    <row r="214" spans="1:13" x14ac:dyDescent="0.25">
      <c r="A214">
        <v>213</v>
      </c>
      <c r="B214" t="s">
        <v>220</v>
      </c>
      <c r="C214" t="s">
        <v>1215</v>
      </c>
      <c r="D214" t="s">
        <v>1213</v>
      </c>
      <c r="E214">
        <v>440</v>
      </c>
      <c r="F214">
        <v>794</v>
      </c>
      <c r="G214" t="s">
        <v>1261</v>
      </c>
      <c r="H214" s="2">
        <v>42413</v>
      </c>
      <c r="I214" s="2">
        <v>42436</v>
      </c>
      <c r="J214" t="s">
        <v>1282</v>
      </c>
      <c r="K214">
        <v>331892</v>
      </c>
      <c r="L214">
        <v>5240.3999999999996</v>
      </c>
      <c r="M214">
        <v>73555</v>
      </c>
    </row>
    <row r="215" spans="1:13" x14ac:dyDescent="0.25">
      <c r="A215">
        <v>214</v>
      </c>
      <c r="B215" t="s">
        <v>221</v>
      </c>
      <c r="C215" t="s">
        <v>1214</v>
      </c>
      <c r="D215" t="s">
        <v>1213</v>
      </c>
      <c r="E215">
        <v>342</v>
      </c>
      <c r="F215">
        <v>701</v>
      </c>
      <c r="G215" t="s">
        <v>1260</v>
      </c>
      <c r="H215" s="2">
        <v>42903</v>
      </c>
      <c r="I215" s="2">
        <v>42929</v>
      </c>
      <c r="J215" t="s">
        <v>1282</v>
      </c>
      <c r="K215">
        <v>227754.9</v>
      </c>
      <c r="L215">
        <v>3596.1299999999997</v>
      </c>
      <c r="M215">
        <v>27611</v>
      </c>
    </row>
    <row r="216" spans="1:13" x14ac:dyDescent="0.25">
      <c r="A216">
        <v>215</v>
      </c>
      <c r="B216" t="s">
        <v>222</v>
      </c>
      <c r="C216" t="s">
        <v>1238</v>
      </c>
      <c r="D216" t="s">
        <v>1240</v>
      </c>
      <c r="E216">
        <v>344</v>
      </c>
      <c r="F216">
        <v>16</v>
      </c>
      <c r="G216" t="s">
        <v>1270</v>
      </c>
      <c r="H216" s="2">
        <v>42652</v>
      </c>
      <c r="I216" s="2">
        <v>42687</v>
      </c>
      <c r="J216" t="s">
        <v>1290</v>
      </c>
      <c r="K216">
        <v>5228.8</v>
      </c>
      <c r="L216">
        <v>82.56</v>
      </c>
      <c r="M216">
        <v>1508</v>
      </c>
    </row>
    <row r="217" spans="1:13" x14ac:dyDescent="0.25">
      <c r="A217">
        <v>216</v>
      </c>
      <c r="B217" t="s">
        <v>223</v>
      </c>
      <c r="C217" t="s">
        <v>1239</v>
      </c>
      <c r="D217" t="s">
        <v>1234</v>
      </c>
      <c r="E217">
        <v>335</v>
      </c>
      <c r="F217">
        <v>269</v>
      </c>
      <c r="G217" t="s">
        <v>1271</v>
      </c>
      <c r="H217" s="2">
        <v>42856</v>
      </c>
      <c r="I217" s="2">
        <v>42888</v>
      </c>
      <c r="J217" t="s">
        <v>1282</v>
      </c>
      <c r="K217">
        <v>85609.25</v>
      </c>
      <c r="L217">
        <v>1351.7249999999999</v>
      </c>
      <c r="M217">
        <v>65231</v>
      </c>
    </row>
    <row r="218" spans="1:13" x14ac:dyDescent="0.25">
      <c r="A218">
        <v>217</v>
      </c>
      <c r="B218" t="s">
        <v>224</v>
      </c>
      <c r="C218" t="s">
        <v>1225</v>
      </c>
      <c r="D218" t="s">
        <v>1213</v>
      </c>
      <c r="E218">
        <v>436</v>
      </c>
      <c r="F218">
        <v>212</v>
      </c>
      <c r="G218" t="s">
        <v>1266</v>
      </c>
      <c r="H218" s="2">
        <v>43145</v>
      </c>
      <c r="I218" s="2">
        <v>43171</v>
      </c>
      <c r="J218" t="s">
        <v>1289</v>
      </c>
      <c r="K218">
        <v>87810.4</v>
      </c>
      <c r="L218">
        <v>1386.48</v>
      </c>
      <c r="M218">
        <v>80630</v>
      </c>
    </row>
    <row r="219" spans="1:13" x14ac:dyDescent="0.25">
      <c r="A219">
        <v>218</v>
      </c>
      <c r="B219" t="s">
        <v>225</v>
      </c>
      <c r="C219" t="s">
        <v>1218</v>
      </c>
      <c r="D219" t="s">
        <v>1213</v>
      </c>
      <c r="E219">
        <v>555</v>
      </c>
      <c r="F219">
        <v>1063</v>
      </c>
      <c r="G219" t="s">
        <v>1262</v>
      </c>
      <c r="H219" s="2">
        <v>43209</v>
      </c>
      <c r="I219" s="2">
        <v>43241</v>
      </c>
      <c r="J219" t="s">
        <v>1286</v>
      </c>
      <c r="K219">
        <v>560466.75</v>
      </c>
      <c r="L219">
        <v>8849.4750000000004</v>
      </c>
      <c r="M219">
        <v>169307</v>
      </c>
    </row>
    <row r="220" spans="1:13" x14ac:dyDescent="0.25">
      <c r="A220">
        <v>219</v>
      </c>
      <c r="B220" t="s">
        <v>226</v>
      </c>
      <c r="C220" t="s">
        <v>1225</v>
      </c>
      <c r="D220" t="s">
        <v>1213</v>
      </c>
      <c r="E220">
        <v>76</v>
      </c>
      <c r="F220">
        <v>194</v>
      </c>
      <c r="G220" t="s">
        <v>1266</v>
      </c>
      <c r="H220" s="2">
        <v>42530</v>
      </c>
      <c r="I220" s="2">
        <v>42562</v>
      </c>
      <c r="J220" t="s">
        <v>1285</v>
      </c>
      <c r="K220">
        <v>14006.8</v>
      </c>
      <c r="L220">
        <v>221.16</v>
      </c>
      <c r="M220">
        <v>3090</v>
      </c>
    </row>
    <row r="221" spans="1:13" x14ac:dyDescent="0.25">
      <c r="A221">
        <v>220</v>
      </c>
      <c r="B221" t="s">
        <v>227</v>
      </c>
      <c r="C221" t="s">
        <v>1231</v>
      </c>
      <c r="D221" t="s">
        <v>1213</v>
      </c>
      <c r="E221">
        <v>929</v>
      </c>
      <c r="F221">
        <v>191</v>
      </c>
      <c r="G221" t="s">
        <v>1263</v>
      </c>
      <c r="H221" s="2">
        <v>43193</v>
      </c>
      <c r="I221" s="2">
        <v>43205</v>
      </c>
      <c r="J221" t="s">
        <v>1282</v>
      </c>
      <c r="K221">
        <v>168567.05</v>
      </c>
      <c r="L221">
        <v>2661.585</v>
      </c>
      <c r="M221">
        <v>117504</v>
      </c>
    </row>
    <row r="222" spans="1:13" x14ac:dyDescent="0.25">
      <c r="A222">
        <v>221</v>
      </c>
      <c r="B222" t="s">
        <v>228</v>
      </c>
      <c r="C222" t="s">
        <v>1221</v>
      </c>
      <c r="D222" t="s">
        <v>1234</v>
      </c>
      <c r="E222">
        <v>943</v>
      </c>
      <c r="F222">
        <v>313</v>
      </c>
      <c r="G222" t="s">
        <v>1264</v>
      </c>
      <c r="H222" s="2">
        <v>43110</v>
      </c>
      <c r="I222" s="2">
        <v>43121</v>
      </c>
      <c r="J222" t="s">
        <v>1290</v>
      </c>
      <c r="K222">
        <v>280401.05</v>
      </c>
      <c r="L222">
        <v>4427.3850000000002</v>
      </c>
      <c r="M222">
        <v>249872</v>
      </c>
    </row>
    <row r="223" spans="1:13" x14ac:dyDescent="0.25">
      <c r="A223">
        <v>222</v>
      </c>
      <c r="B223" t="s">
        <v>229</v>
      </c>
      <c r="C223" t="s">
        <v>1232</v>
      </c>
      <c r="D223" t="s">
        <v>1213</v>
      </c>
      <c r="E223">
        <v>929</v>
      </c>
      <c r="F223">
        <v>56</v>
      </c>
      <c r="G223" t="s">
        <v>1263</v>
      </c>
      <c r="H223" s="2">
        <v>43204</v>
      </c>
      <c r="I223" s="2">
        <v>43220</v>
      </c>
      <c r="J223" t="s">
        <v>1285</v>
      </c>
      <c r="K223">
        <v>49422.8</v>
      </c>
      <c r="L223">
        <v>780.36</v>
      </c>
      <c r="M223">
        <v>31636</v>
      </c>
    </row>
    <row r="224" spans="1:13" x14ac:dyDescent="0.25">
      <c r="A224">
        <v>223</v>
      </c>
      <c r="B224" t="s">
        <v>230</v>
      </c>
      <c r="C224" t="s">
        <v>1238</v>
      </c>
      <c r="D224" t="s">
        <v>1240</v>
      </c>
      <c r="E224">
        <v>328</v>
      </c>
      <c r="F224">
        <v>14</v>
      </c>
      <c r="G224" t="s">
        <v>1270</v>
      </c>
      <c r="H224" s="2">
        <v>43095</v>
      </c>
      <c r="I224" s="2">
        <v>43109</v>
      </c>
      <c r="J224" t="s">
        <v>1285</v>
      </c>
      <c r="K224">
        <v>4362.3999999999996</v>
      </c>
      <c r="L224">
        <v>68.88</v>
      </c>
      <c r="M224">
        <v>2883</v>
      </c>
    </row>
    <row r="225" spans="1:13" x14ac:dyDescent="0.25">
      <c r="A225">
        <v>224</v>
      </c>
      <c r="B225" t="s">
        <v>231</v>
      </c>
      <c r="C225" t="s">
        <v>1219</v>
      </c>
      <c r="D225" t="s">
        <v>1234</v>
      </c>
      <c r="E225">
        <v>386</v>
      </c>
      <c r="F225">
        <v>1514</v>
      </c>
      <c r="G225" t="s">
        <v>1263</v>
      </c>
      <c r="H225" s="2">
        <v>42876</v>
      </c>
      <c r="I225" s="2">
        <v>42894</v>
      </c>
      <c r="J225" t="s">
        <v>1286</v>
      </c>
      <c r="K225">
        <v>555183.80000000005</v>
      </c>
      <c r="L225">
        <v>8766.06</v>
      </c>
      <c r="M225">
        <v>278559</v>
      </c>
    </row>
    <row r="226" spans="1:13" x14ac:dyDescent="0.25">
      <c r="A226">
        <v>225</v>
      </c>
      <c r="B226" t="s">
        <v>232</v>
      </c>
      <c r="C226" t="s">
        <v>1225</v>
      </c>
      <c r="D226" t="s">
        <v>1213</v>
      </c>
      <c r="E226">
        <v>314</v>
      </c>
      <c r="F226">
        <v>203</v>
      </c>
      <c r="G226" t="s">
        <v>1266</v>
      </c>
      <c r="H226" s="2">
        <v>42833</v>
      </c>
      <c r="I226" s="2">
        <v>42865</v>
      </c>
      <c r="J226" t="s">
        <v>1286</v>
      </c>
      <c r="K226">
        <v>60554.9</v>
      </c>
      <c r="L226">
        <v>956.13</v>
      </c>
      <c r="M226">
        <v>59849</v>
      </c>
    </row>
    <row r="227" spans="1:13" x14ac:dyDescent="0.25">
      <c r="A227">
        <v>226</v>
      </c>
      <c r="B227" t="s">
        <v>233</v>
      </c>
      <c r="C227" t="s">
        <v>1238</v>
      </c>
      <c r="D227" t="s">
        <v>1240</v>
      </c>
      <c r="E227">
        <v>334</v>
      </c>
      <c r="F227">
        <v>14</v>
      </c>
      <c r="G227" t="s">
        <v>1270</v>
      </c>
      <c r="H227" s="2">
        <v>43209</v>
      </c>
      <c r="I227" s="2">
        <v>43230</v>
      </c>
      <c r="J227" t="s">
        <v>1283</v>
      </c>
      <c r="K227">
        <v>4442.2</v>
      </c>
      <c r="L227">
        <v>70.14</v>
      </c>
      <c r="M227">
        <v>2425</v>
      </c>
    </row>
    <row r="228" spans="1:13" x14ac:dyDescent="0.25">
      <c r="A228">
        <v>227</v>
      </c>
      <c r="B228" t="s">
        <v>234</v>
      </c>
      <c r="C228" t="s">
        <v>1218</v>
      </c>
      <c r="D228" t="s">
        <v>1213</v>
      </c>
      <c r="E228">
        <v>715</v>
      </c>
      <c r="F228">
        <v>875</v>
      </c>
      <c r="G228" t="s">
        <v>1262</v>
      </c>
      <c r="H228" s="2">
        <v>43244</v>
      </c>
      <c r="I228" s="2">
        <v>43263</v>
      </c>
      <c r="J228" t="s">
        <v>1284</v>
      </c>
      <c r="K228">
        <v>594343.75</v>
      </c>
      <c r="L228">
        <v>9384.375</v>
      </c>
      <c r="M228">
        <v>72849</v>
      </c>
    </row>
    <row r="229" spans="1:13" x14ac:dyDescent="0.25">
      <c r="A229">
        <v>228</v>
      </c>
      <c r="B229" t="s">
        <v>235</v>
      </c>
      <c r="C229" t="s">
        <v>1224</v>
      </c>
      <c r="D229" t="s">
        <v>1213</v>
      </c>
      <c r="E229">
        <v>673</v>
      </c>
      <c r="F229">
        <v>1380</v>
      </c>
      <c r="G229" t="s">
        <v>1266</v>
      </c>
      <c r="H229" s="2">
        <v>42627</v>
      </c>
      <c r="I229" s="2">
        <v>42662</v>
      </c>
      <c r="J229" t="s">
        <v>1285</v>
      </c>
      <c r="K229">
        <v>882303</v>
      </c>
      <c r="L229">
        <v>13931.1</v>
      </c>
      <c r="M229">
        <v>136490</v>
      </c>
    </row>
    <row r="230" spans="1:13" x14ac:dyDescent="0.25">
      <c r="A230">
        <v>229</v>
      </c>
      <c r="B230" t="s">
        <v>236</v>
      </c>
      <c r="C230" t="s">
        <v>1233</v>
      </c>
      <c r="D230" t="s">
        <v>1234</v>
      </c>
      <c r="E230">
        <v>332</v>
      </c>
      <c r="F230">
        <v>26</v>
      </c>
      <c r="G230" t="s">
        <v>1268</v>
      </c>
      <c r="H230" s="2">
        <v>43029</v>
      </c>
      <c r="I230" s="2">
        <v>43039</v>
      </c>
      <c r="J230" t="s">
        <v>1284</v>
      </c>
      <c r="K230">
        <v>8200.4</v>
      </c>
      <c r="L230">
        <v>129.47999999999999</v>
      </c>
      <c r="M230">
        <v>7957</v>
      </c>
    </row>
    <row r="231" spans="1:13" x14ac:dyDescent="0.25">
      <c r="A231">
        <v>230</v>
      </c>
      <c r="B231" t="s">
        <v>237</v>
      </c>
      <c r="C231" t="s">
        <v>1223</v>
      </c>
      <c r="D231" t="s">
        <v>1234</v>
      </c>
      <c r="E231">
        <v>496</v>
      </c>
      <c r="F231">
        <v>876</v>
      </c>
      <c r="G231" t="s">
        <v>1263</v>
      </c>
      <c r="H231" s="2">
        <v>42519</v>
      </c>
      <c r="I231" s="2">
        <v>42551</v>
      </c>
      <c r="J231" t="s">
        <v>1286</v>
      </c>
      <c r="K231">
        <v>412771.2</v>
      </c>
      <c r="L231">
        <v>6517.44</v>
      </c>
      <c r="M231">
        <v>259501</v>
      </c>
    </row>
    <row r="232" spans="1:13" x14ac:dyDescent="0.25">
      <c r="A232">
        <v>231</v>
      </c>
      <c r="B232" t="s">
        <v>238</v>
      </c>
      <c r="C232" t="s">
        <v>1222</v>
      </c>
      <c r="D232" t="s">
        <v>1213</v>
      </c>
      <c r="E232">
        <v>118</v>
      </c>
      <c r="F232">
        <v>861</v>
      </c>
      <c r="G232" t="s">
        <v>1265</v>
      </c>
      <c r="H232" s="2">
        <v>42673</v>
      </c>
      <c r="I232" s="2">
        <v>42694</v>
      </c>
      <c r="J232" t="s">
        <v>1290</v>
      </c>
      <c r="K232">
        <v>96518.1</v>
      </c>
      <c r="L232">
        <v>1523.97</v>
      </c>
      <c r="M232">
        <v>60011</v>
      </c>
    </row>
    <row r="233" spans="1:13" x14ac:dyDescent="0.25">
      <c r="A233">
        <v>232</v>
      </c>
      <c r="B233" t="s">
        <v>239</v>
      </c>
      <c r="C233" t="s">
        <v>1235</v>
      </c>
      <c r="D233" t="s">
        <v>1240</v>
      </c>
      <c r="E233">
        <v>974</v>
      </c>
      <c r="F233">
        <v>53</v>
      </c>
      <c r="G233" t="s">
        <v>1270</v>
      </c>
      <c r="H233" s="2">
        <v>42653</v>
      </c>
      <c r="I233" s="2">
        <v>42672</v>
      </c>
      <c r="J233" t="s">
        <v>1282</v>
      </c>
      <c r="K233">
        <v>49040.9</v>
      </c>
      <c r="L233">
        <v>774.32999999999993</v>
      </c>
      <c r="M233">
        <v>37421</v>
      </c>
    </row>
    <row r="234" spans="1:13" x14ac:dyDescent="0.25">
      <c r="A234">
        <v>233</v>
      </c>
      <c r="B234" t="s">
        <v>240</v>
      </c>
      <c r="C234" t="s">
        <v>1222</v>
      </c>
      <c r="D234" t="s">
        <v>1213</v>
      </c>
      <c r="E234">
        <v>592</v>
      </c>
      <c r="F234">
        <v>857</v>
      </c>
      <c r="G234" t="s">
        <v>1265</v>
      </c>
      <c r="H234" s="2">
        <v>43235</v>
      </c>
      <c r="I234" s="2">
        <v>43258</v>
      </c>
      <c r="J234" t="s">
        <v>1283</v>
      </c>
      <c r="K234">
        <v>481976.8</v>
      </c>
      <c r="L234">
        <v>7610.16</v>
      </c>
      <c r="M234">
        <v>325746</v>
      </c>
    </row>
    <row r="235" spans="1:13" x14ac:dyDescent="0.25">
      <c r="A235">
        <v>234</v>
      </c>
      <c r="B235" t="s">
        <v>241</v>
      </c>
      <c r="C235" t="s">
        <v>1223</v>
      </c>
      <c r="D235" t="s">
        <v>1234</v>
      </c>
      <c r="E235">
        <v>415</v>
      </c>
      <c r="F235">
        <v>979</v>
      </c>
      <c r="G235" t="s">
        <v>1263</v>
      </c>
      <c r="H235" s="2">
        <v>43254</v>
      </c>
      <c r="I235" s="2">
        <v>43279</v>
      </c>
      <c r="J235" t="s">
        <v>1288</v>
      </c>
      <c r="K235">
        <v>385970.75</v>
      </c>
      <c r="L235">
        <v>6094.2749999999996</v>
      </c>
      <c r="M235">
        <v>12198</v>
      </c>
    </row>
    <row r="236" spans="1:13" x14ac:dyDescent="0.25">
      <c r="A236">
        <v>235</v>
      </c>
      <c r="B236" t="s">
        <v>242</v>
      </c>
      <c r="C236" t="s">
        <v>1232</v>
      </c>
      <c r="D236" t="s">
        <v>1213</v>
      </c>
      <c r="E236">
        <v>752</v>
      </c>
      <c r="F236">
        <v>49</v>
      </c>
      <c r="G236" t="s">
        <v>1263</v>
      </c>
      <c r="H236" s="2">
        <v>42971</v>
      </c>
      <c r="I236" s="2">
        <v>42989</v>
      </c>
      <c r="J236" t="s">
        <v>1284</v>
      </c>
      <c r="K236">
        <v>35005.599999999999</v>
      </c>
      <c r="L236">
        <v>552.72</v>
      </c>
      <c r="M236">
        <v>7686</v>
      </c>
    </row>
    <row r="237" spans="1:13" x14ac:dyDescent="0.25">
      <c r="A237">
        <v>236</v>
      </c>
      <c r="B237" t="s">
        <v>243</v>
      </c>
      <c r="C237" t="s">
        <v>1229</v>
      </c>
      <c r="D237" t="s">
        <v>1234</v>
      </c>
      <c r="E237">
        <v>205</v>
      </c>
      <c r="F237">
        <v>1201</v>
      </c>
      <c r="G237" t="s">
        <v>1272</v>
      </c>
      <c r="H237" s="2">
        <v>42923</v>
      </c>
      <c r="I237" s="2">
        <v>42935</v>
      </c>
      <c r="J237" t="s">
        <v>1288</v>
      </c>
      <c r="K237">
        <v>233894.75</v>
      </c>
      <c r="L237">
        <v>3693.0749999999998</v>
      </c>
      <c r="M237">
        <v>64186</v>
      </c>
    </row>
    <row r="238" spans="1:13" x14ac:dyDescent="0.25">
      <c r="A238">
        <v>237</v>
      </c>
      <c r="B238" t="s">
        <v>244</v>
      </c>
      <c r="C238" t="s">
        <v>1228</v>
      </c>
      <c r="D238" t="s">
        <v>1213</v>
      </c>
      <c r="E238">
        <v>805</v>
      </c>
      <c r="F238">
        <v>132</v>
      </c>
      <c r="G238" t="s">
        <v>1263</v>
      </c>
      <c r="H238" s="2">
        <v>42573</v>
      </c>
      <c r="I238" s="2">
        <v>42588</v>
      </c>
      <c r="J238" t="s">
        <v>1285</v>
      </c>
      <c r="K238">
        <v>100947</v>
      </c>
      <c r="L238">
        <v>1593.8999999999999</v>
      </c>
      <c r="M238">
        <v>73648</v>
      </c>
    </row>
    <row r="239" spans="1:13" x14ac:dyDescent="0.25">
      <c r="A239">
        <v>238</v>
      </c>
      <c r="B239" t="s">
        <v>245</v>
      </c>
      <c r="C239" t="s">
        <v>1221</v>
      </c>
      <c r="D239" t="s">
        <v>1234</v>
      </c>
      <c r="E239">
        <v>97</v>
      </c>
      <c r="F239">
        <v>277</v>
      </c>
      <c r="G239" t="s">
        <v>1264</v>
      </c>
      <c r="H239" s="2">
        <v>42411</v>
      </c>
      <c r="I239" s="2">
        <v>42426</v>
      </c>
      <c r="J239" t="s">
        <v>1287</v>
      </c>
      <c r="K239">
        <v>25525.55</v>
      </c>
      <c r="L239">
        <v>403.03499999999997</v>
      </c>
      <c r="M239">
        <v>3581</v>
      </c>
    </row>
    <row r="240" spans="1:13" x14ac:dyDescent="0.25">
      <c r="A240">
        <v>239</v>
      </c>
      <c r="B240" t="s">
        <v>246</v>
      </c>
      <c r="C240" t="s">
        <v>1221</v>
      </c>
      <c r="D240" t="s">
        <v>1234</v>
      </c>
      <c r="E240">
        <v>732</v>
      </c>
      <c r="F240">
        <v>276</v>
      </c>
      <c r="G240" t="s">
        <v>1264</v>
      </c>
      <c r="H240" s="2">
        <v>42964</v>
      </c>
      <c r="I240" s="2">
        <v>42993</v>
      </c>
      <c r="J240" t="s">
        <v>1282</v>
      </c>
      <c r="K240">
        <v>191930.4</v>
      </c>
      <c r="L240">
        <v>3030.48</v>
      </c>
      <c r="M240">
        <v>141722</v>
      </c>
    </row>
    <row r="241" spans="1:13" x14ac:dyDescent="0.25">
      <c r="A241">
        <v>240</v>
      </c>
      <c r="B241" t="s">
        <v>247</v>
      </c>
      <c r="C241" t="s">
        <v>1237</v>
      </c>
      <c r="D241" t="s">
        <v>1240</v>
      </c>
      <c r="E241">
        <v>229</v>
      </c>
      <c r="F241">
        <v>31</v>
      </c>
      <c r="G241" t="s">
        <v>1271</v>
      </c>
      <c r="H241" s="2">
        <v>42373</v>
      </c>
      <c r="I241" s="2">
        <v>42400</v>
      </c>
      <c r="J241" t="s">
        <v>1283</v>
      </c>
      <c r="K241">
        <v>6744.05</v>
      </c>
      <c r="L241">
        <v>106.485</v>
      </c>
      <c r="M241">
        <v>1409</v>
      </c>
    </row>
    <row r="242" spans="1:13" x14ac:dyDescent="0.25">
      <c r="A242">
        <v>241</v>
      </c>
      <c r="B242" t="s">
        <v>248</v>
      </c>
      <c r="C242" t="s">
        <v>1221</v>
      </c>
      <c r="D242" t="s">
        <v>1234</v>
      </c>
      <c r="E242">
        <v>597</v>
      </c>
      <c r="F242">
        <v>280</v>
      </c>
      <c r="G242" t="s">
        <v>1264</v>
      </c>
      <c r="H242" s="2">
        <v>42987</v>
      </c>
      <c r="I242" s="2">
        <v>43016</v>
      </c>
      <c r="J242" t="s">
        <v>1283</v>
      </c>
      <c r="K242">
        <v>158802</v>
      </c>
      <c r="L242">
        <v>2507.4</v>
      </c>
      <c r="M242">
        <v>72818</v>
      </c>
    </row>
    <row r="243" spans="1:13" x14ac:dyDescent="0.25">
      <c r="A243">
        <v>242</v>
      </c>
      <c r="B243" t="s">
        <v>249</v>
      </c>
      <c r="C243" t="s">
        <v>1218</v>
      </c>
      <c r="D243" t="s">
        <v>1213</v>
      </c>
      <c r="E243">
        <v>823</v>
      </c>
      <c r="F243">
        <v>1008</v>
      </c>
      <c r="G243" t="s">
        <v>1262</v>
      </c>
      <c r="H243" s="2">
        <v>42457</v>
      </c>
      <c r="I243" s="2">
        <v>42469</v>
      </c>
      <c r="J243" t="s">
        <v>1289</v>
      </c>
      <c r="K243">
        <v>788104.8</v>
      </c>
      <c r="L243">
        <v>12443.76</v>
      </c>
      <c r="M243">
        <v>575311</v>
      </c>
    </row>
    <row r="244" spans="1:13" x14ac:dyDescent="0.25">
      <c r="A244">
        <v>243</v>
      </c>
      <c r="B244" t="s">
        <v>250</v>
      </c>
      <c r="C244" t="s">
        <v>1221</v>
      </c>
      <c r="D244" t="s">
        <v>1234</v>
      </c>
      <c r="E244">
        <v>935</v>
      </c>
      <c r="F244">
        <v>295</v>
      </c>
      <c r="G244" t="s">
        <v>1264</v>
      </c>
      <c r="H244" s="2">
        <v>42827</v>
      </c>
      <c r="I244" s="2">
        <v>42857</v>
      </c>
      <c r="J244" t="s">
        <v>1286</v>
      </c>
      <c r="K244">
        <v>262033.75</v>
      </c>
      <c r="L244">
        <v>4137.375</v>
      </c>
      <c r="M244">
        <v>111578</v>
      </c>
    </row>
    <row r="245" spans="1:13" x14ac:dyDescent="0.25">
      <c r="A245">
        <v>244</v>
      </c>
      <c r="B245" t="s">
        <v>251</v>
      </c>
      <c r="C245" t="s">
        <v>1223</v>
      </c>
      <c r="D245" t="s">
        <v>1234</v>
      </c>
      <c r="E245">
        <v>333</v>
      </c>
      <c r="F245">
        <v>972</v>
      </c>
      <c r="G245" t="s">
        <v>1263</v>
      </c>
      <c r="H245" s="2">
        <v>42579</v>
      </c>
      <c r="I245" s="2">
        <v>42603</v>
      </c>
      <c r="J245" t="s">
        <v>1289</v>
      </c>
      <c r="K245">
        <v>307492.2</v>
      </c>
      <c r="L245">
        <v>4855.1399999999994</v>
      </c>
      <c r="M245">
        <v>246936</v>
      </c>
    </row>
    <row r="246" spans="1:13" x14ac:dyDescent="0.25">
      <c r="A246">
        <v>245</v>
      </c>
      <c r="B246" t="s">
        <v>252</v>
      </c>
      <c r="C246" t="s">
        <v>1239</v>
      </c>
      <c r="D246" t="s">
        <v>1234</v>
      </c>
      <c r="E246">
        <v>89</v>
      </c>
      <c r="F246">
        <v>278</v>
      </c>
      <c r="G246" t="s">
        <v>1271</v>
      </c>
      <c r="H246" s="2">
        <v>42421</v>
      </c>
      <c r="I246" s="2">
        <v>42440</v>
      </c>
      <c r="J246" t="s">
        <v>1284</v>
      </c>
      <c r="K246">
        <v>23504.9</v>
      </c>
      <c r="L246">
        <v>371.13</v>
      </c>
      <c r="M246">
        <v>19206</v>
      </c>
    </row>
    <row r="247" spans="1:13" x14ac:dyDescent="0.25">
      <c r="A247">
        <v>246</v>
      </c>
      <c r="B247" t="s">
        <v>253</v>
      </c>
      <c r="C247" t="s">
        <v>1222</v>
      </c>
      <c r="D247" t="s">
        <v>1213</v>
      </c>
      <c r="E247">
        <v>526</v>
      </c>
      <c r="F247">
        <v>923</v>
      </c>
      <c r="G247" t="s">
        <v>1265</v>
      </c>
      <c r="H247" s="2">
        <v>42596</v>
      </c>
      <c r="I247" s="2">
        <v>42610</v>
      </c>
      <c r="J247" t="s">
        <v>1288</v>
      </c>
      <c r="K247">
        <v>461223.1</v>
      </c>
      <c r="L247">
        <v>7282.4699999999993</v>
      </c>
      <c r="M247">
        <v>110450</v>
      </c>
    </row>
    <row r="248" spans="1:13" x14ac:dyDescent="0.25">
      <c r="A248">
        <v>247</v>
      </c>
      <c r="B248" t="s">
        <v>254</v>
      </c>
      <c r="C248" t="s">
        <v>1222</v>
      </c>
      <c r="D248" t="s">
        <v>1213</v>
      </c>
      <c r="E248">
        <v>201</v>
      </c>
      <c r="F248">
        <v>939</v>
      </c>
      <c r="G248" t="s">
        <v>1265</v>
      </c>
      <c r="H248" s="2">
        <v>42956</v>
      </c>
      <c r="I248" s="2">
        <v>42991</v>
      </c>
      <c r="J248" t="s">
        <v>1285</v>
      </c>
      <c r="K248">
        <v>179302.05</v>
      </c>
      <c r="L248">
        <v>2831.085</v>
      </c>
      <c r="M248">
        <v>156758</v>
      </c>
    </row>
    <row r="249" spans="1:13" x14ac:dyDescent="0.25">
      <c r="A249">
        <v>248</v>
      </c>
      <c r="B249" t="s">
        <v>255</v>
      </c>
      <c r="C249" t="s">
        <v>1238</v>
      </c>
      <c r="D249" t="s">
        <v>1240</v>
      </c>
      <c r="E249">
        <v>359</v>
      </c>
      <c r="F249">
        <v>16</v>
      </c>
      <c r="G249" t="s">
        <v>1270</v>
      </c>
      <c r="H249" s="2">
        <v>42728</v>
      </c>
      <c r="I249" s="2">
        <v>42753</v>
      </c>
      <c r="J249" t="s">
        <v>1282</v>
      </c>
      <c r="K249">
        <v>5456.8</v>
      </c>
      <c r="L249">
        <v>86.16</v>
      </c>
      <c r="M249">
        <v>1661</v>
      </c>
    </row>
    <row r="250" spans="1:13" x14ac:dyDescent="0.25">
      <c r="A250">
        <v>249</v>
      </c>
      <c r="B250" t="s">
        <v>256</v>
      </c>
      <c r="C250" t="s">
        <v>1231</v>
      </c>
      <c r="D250" t="s">
        <v>1213</v>
      </c>
      <c r="E250">
        <v>595</v>
      </c>
      <c r="F250">
        <v>197</v>
      </c>
      <c r="G250" t="s">
        <v>1263</v>
      </c>
      <c r="H250" s="2">
        <v>42915</v>
      </c>
      <c r="I250" s="2">
        <v>42928</v>
      </c>
      <c r="J250" t="s">
        <v>1286</v>
      </c>
      <c r="K250">
        <v>111354.25</v>
      </c>
      <c r="L250">
        <v>1758.2249999999999</v>
      </c>
      <c r="M250">
        <v>75392</v>
      </c>
    </row>
    <row r="251" spans="1:13" x14ac:dyDescent="0.25">
      <c r="A251">
        <v>250</v>
      </c>
      <c r="B251" t="s">
        <v>257</v>
      </c>
      <c r="C251" t="s">
        <v>1231</v>
      </c>
      <c r="D251" t="s">
        <v>1213</v>
      </c>
      <c r="E251">
        <v>857</v>
      </c>
      <c r="F251">
        <v>195</v>
      </c>
      <c r="G251" t="s">
        <v>1263</v>
      </c>
      <c r="H251" s="2">
        <v>42445</v>
      </c>
      <c r="I251" s="2">
        <v>42461</v>
      </c>
      <c r="J251" t="s">
        <v>1287</v>
      </c>
      <c r="K251">
        <v>158759.25</v>
      </c>
      <c r="L251">
        <v>2506.7249999999999</v>
      </c>
      <c r="M251">
        <v>74016</v>
      </c>
    </row>
    <row r="252" spans="1:13" x14ac:dyDescent="0.25">
      <c r="A252">
        <v>251</v>
      </c>
      <c r="B252" t="s">
        <v>258</v>
      </c>
      <c r="C252" t="s">
        <v>1223</v>
      </c>
      <c r="D252" t="s">
        <v>1234</v>
      </c>
      <c r="E252">
        <v>941</v>
      </c>
      <c r="F252">
        <v>924</v>
      </c>
      <c r="G252" t="s">
        <v>1263</v>
      </c>
      <c r="H252" s="2">
        <v>42613</v>
      </c>
      <c r="I252" s="2">
        <v>42631</v>
      </c>
      <c r="J252" t="s">
        <v>1288</v>
      </c>
      <c r="K252">
        <v>826009.8</v>
      </c>
      <c r="L252">
        <v>13042.26</v>
      </c>
      <c r="M252">
        <v>648569</v>
      </c>
    </row>
    <row r="253" spans="1:13" x14ac:dyDescent="0.25">
      <c r="A253">
        <v>252</v>
      </c>
      <c r="B253" t="s">
        <v>259</v>
      </c>
      <c r="C253" t="s">
        <v>1231</v>
      </c>
      <c r="D253" t="s">
        <v>1213</v>
      </c>
      <c r="E253">
        <v>239</v>
      </c>
      <c r="F253">
        <v>221</v>
      </c>
      <c r="G253" t="s">
        <v>1263</v>
      </c>
      <c r="H253" s="2">
        <v>42622</v>
      </c>
      <c r="I253" s="2">
        <v>42646</v>
      </c>
      <c r="J253" t="s">
        <v>1284</v>
      </c>
      <c r="K253">
        <v>50178.05</v>
      </c>
      <c r="L253">
        <v>792.28499999999997</v>
      </c>
      <c r="M253">
        <v>9755</v>
      </c>
    </row>
    <row r="254" spans="1:13" x14ac:dyDescent="0.25">
      <c r="A254">
        <v>253</v>
      </c>
      <c r="B254" t="s">
        <v>260</v>
      </c>
      <c r="C254" t="s">
        <v>1238</v>
      </c>
      <c r="D254" t="s">
        <v>1240</v>
      </c>
      <c r="E254">
        <v>518</v>
      </c>
      <c r="F254">
        <v>16</v>
      </c>
      <c r="G254" t="s">
        <v>1270</v>
      </c>
      <c r="H254" s="2">
        <v>42640</v>
      </c>
      <c r="I254" s="2">
        <v>42654</v>
      </c>
      <c r="J254" t="s">
        <v>1284</v>
      </c>
      <c r="K254">
        <v>7873.6</v>
      </c>
      <c r="L254">
        <v>124.32</v>
      </c>
      <c r="M254">
        <v>7810</v>
      </c>
    </row>
    <row r="255" spans="1:13" x14ac:dyDescent="0.25">
      <c r="A255">
        <v>254</v>
      </c>
      <c r="B255" t="s">
        <v>261</v>
      </c>
      <c r="C255" t="s">
        <v>1233</v>
      </c>
      <c r="D255" t="s">
        <v>1234</v>
      </c>
      <c r="E255">
        <v>165</v>
      </c>
      <c r="F255">
        <v>25</v>
      </c>
      <c r="G255" t="s">
        <v>1268</v>
      </c>
      <c r="H255" s="2">
        <v>43006</v>
      </c>
      <c r="I255" s="2">
        <v>43017</v>
      </c>
      <c r="J255" t="s">
        <v>1287</v>
      </c>
      <c r="K255">
        <v>3918.75</v>
      </c>
      <c r="L255">
        <v>61.875</v>
      </c>
      <c r="M255">
        <v>3665</v>
      </c>
    </row>
    <row r="256" spans="1:13" x14ac:dyDescent="0.25">
      <c r="A256">
        <v>255</v>
      </c>
      <c r="B256" t="s">
        <v>262</v>
      </c>
      <c r="C256" t="s">
        <v>1231</v>
      </c>
      <c r="D256" t="s">
        <v>1213</v>
      </c>
      <c r="E256">
        <v>192</v>
      </c>
      <c r="F256">
        <v>196</v>
      </c>
      <c r="G256" t="s">
        <v>1263</v>
      </c>
      <c r="H256" s="2">
        <v>42907</v>
      </c>
      <c r="I256" s="2">
        <v>42918</v>
      </c>
      <c r="J256" t="s">
        <v>1282</v>
      </c>
      <c r="K256">
        <v>35750.400000000001</v>
      </c>
      <c r="L256">
        <v>564.48</v>
      </c>
      <c r="M256">
        <v>8376</v>
      </c>
    </row>
    <row r="257" spans="1:13" x14ac:dyDescent="0.25">
      <c r="A257">
        <v>256</v>
      </c>
      <c r="B257" t="s">
        <v>263</v>
      </c>
      <c r="C257" t="s">
        <v>1225</v>
      </c>
      <c r="D257" t="s">
        <v>1213</v>
      </c>
      <c r="E257">
        <v>846</v>
      </c>
      <c r="F257">
        <v>178</v>
      </c>
      <c r="G257" t="s">
        <v>1266</v>
      </c>
      <c r="H257" s="2">
        <v>42398</v>
      </c>
      <c r="I257" s="2">
        <v>42417</v>
      </c>
      <c r="J257" t="s">
        <v>1282</v>
      </c>
      <c r="K257">
        <v>143058.6</v>
      </c>
      <c r="L257">
        <v>2258.8199999999997</v>
      </c>
      <c r="M257">
        <v>623</v>
      </c>
    </row>
    <row r="258" spans="1:13" x14ac:dyDescent="0.25">
      <c r="A258">
        <v>257</v>
      </c>
      <c r="B258" t="s">
        <v>264</v>
      </c>
      <c r="C258" t="s">
        <v>1232</v>
      </c>
      <c r="D258" t="s">
        <v>1213</v>
      </c>
      <c r="E258">
        <v>281</v>
      </c>
      <c r="F258">
        <v>48</v>
      </c>
      <c r="G258" t="s">
        <v>1263</v>
      </c>
      <c r="H258" s="2">
        <v>43007</v>
      </c>
      <c r="I258" s="2">
        <v>43032</v>
      </c>
      <c r="J258" t="s">
        <v>1284</v>
      </c>
      <c r="K258">
        <v>12813.6</v>
      </c>
      <c r="L258">
        <v>202.32</v>
      </c>
      <c r="M258">
        <v>3336</v>
      </c>
    </row>
    <row r="259" spans="1:13" x14ac:dyDescent="0.25">
      <c r="A259">
        <v>258</v>
      </c>
      <c r="B259" t="s">
        <v>265</v>
      </c>
      <c r="C259" t="s">
        <v>1225</v>
      </c>
      <c r="D259" t="s">
        <v>1213</v>
      </c>
      <c r="E259">
        <v>768</v>
      </c>
      <c r="F259">
        <v>216</v>
      </c>
      <c r="G259" t="s">
        <v>1266</v>
      </c>
      <c r="H259" s="2">
        <v>42879</v>
      </c>
      <c r="I259" s="2">
        <v>42901</v>
      </c>
      <c r="J259" t="s">
        <v>1283</v>
      </c>
      <c r="K259">
        <v>157593.60000000001</v>
      </c>
      <c r="L259">
        <v>2488.3199999999997</v>
      </c>
      <c r="M259">
        <v>119110</v>
      </c>
    </row>
    <row r="260" spans="1:13" x14ac:dyDescent="0.25">
      <c r="A260">
        <v>259</v>
      </c>
      <c r="B260" t="s">
        <v>266</v>
      </c>
      <c r="C260" t="s">
        <v>1221</v>
      </c>
      <c r="D260" t="s">
        <v>1234</v>
      </c>
      <c r="E260">
        <v>131</v>
      </c>
      <c r="F260">
        <v>264</v>
      </c>
      <c r="G260" t="s">
        <v>1264</v>
      </c>
      <c r="H260" s="2">
        <v>42977</v>
      </c>
      <c r="I260" s="2">
        <v>43001</v>
      </c>
      <c r="J260" t="s">
        <v>1283</v>
      </c>
      <c r="K260">
        <v>32854.800000000003</v>
      </c>
      <c r="L260">
        <v>518.76</v>
      </c>
      <c r="M260">
        <v>1457</v>
      </c>
    </row>
    <row r="261" spans="1:13" x14ac:dyDescent="0.25">
      <c r="A261">
        <v>260</v>
      </c>
      <c r="B261" t="s">
        <v>267</v>
      </c>
      <c r="C261" t="s">
        <v>1219</v>
      </c>
      <c r="D261" t="s">
        <v>1234</v>
      </c>
      <c r="E261">
        <v>495</v>
      </c>
      <c r="F261">
        <v>1380</v>
      </c>
      <c r="G261" t="s">
        <v>1263</v>
      </c>
      <c r="H261" s="2">
        <v>42397</v>
      </c>
      <c r="I261" s="2">
        <v>42423</v>
      </c>
      <c r="J261" t="s">
        <v>1290</v>
      </c>
      <c r="K261">
        <v>648945</v>
      </c>
      <c r="L261">
        <v>10246.5</v>
      </c>
      <c r="M261">
        <v>396129</v>
      </c>
    </row>
    <row r="262" spans="1:13" x14ac:dyDescent="0.25">
      <c r="A262">
        <v>261</v>
      </c>
      <c r="B262" t="s">
        <v>268</v>
      </c>
      <c r="C262" t="s">
        <v>1226</v>
      </c>
      <c r="D262" t="s">
        <v>1234</v>
      </c>
      <c r="E262">
        <v>257</v>
      </c>
      <c r="F262">
        <v>55</v>
      </c>
      <c r="G262" t="s">
        <v>1266</v>
      </c>
      <c r="H262" s="2">
        <v>42576</v>
      </c>
      <c r="I262" s="2">
        <v>42599</v>
      </c>
      <c r="J262" t="s">
        <v>1282</v>
      </c>
      <c r="K262">
        <v>13428.25</v>
      </c>
      <c r="L262">
        <v>212.02500000000001</v>
      </c>
      <c r="M262">
        <v>2701</v>
      </c>
    </row>
    <row r="263" spans="1:13" x14ac:dyDescent="0.25">
      <c r="A263">
        <v>262</v>
      </c>
      <c r="B263" t="s">
        <v>269</v>
      </c>
      <c r="C263" t="s">
        <v>1235</v>
      </c>
      <c r="D263" t="s">
        <v>1240</v>
      </c>
      <c r="E263">
        <v>337</v>
      </c>
      <c r="F263">
        <v>60</v>
      </c>
      <c r="G263" t="s">
        <v>1270</v>
      </c>
      <c r="H263" s="2">
        <v>42445</v>
      </c>
      <c r="I263" s="2">
        <v>42465</v>
      </c>
      <c r="J263" t="s">
        <v>1284</v>
      </c>
      <c r="K263">
        <v>19209</v>
      </c>
      <c r="L263">
        <v>303.3</v>
      </c>
      <c r="M263">
        <v>9006</v>
      </c>
    </row>
    <row r="264" spans="1:13" x14ac:dyDescent="0.25">
      <c r="A264">
        <v>263</v>
      </c>
      <c r="B264" t="s">
        <v>270</v>
      </c>
      <c r="C264" t="s">
        <v>1224</v>
      </c>
      <c r="D264" t="s">
        <v>1213</v>
      </c>
      <c r="E264">
        <v>847</v>
      </c>
      <c r="F264">
        <v>1296</v>
      </c>
      <c r="G264" t="s">
        <v>1266</v>
      </c>
      <c r="H264" s="2">
        <v>42624</v>
      </c>
      <c r="I264" s="2">
        <v>42645</v>
      </c>
      <c r="J264" t="s">
        <v>1283</v>
      </c>
      <c r="K264">
        <v>1042826.4</v>
      </c>
      <c r="L264">
        <v>16465.68</v>
      </c>
      <c r="M264">
        <v>688065</v>
      </c>
    </row>
    <row r="265" spans="1:13" x14ac:dyDescent="0.25">
      <c r="A265">
        <v>264</v>
      </c>
      <c r="B265" t="s">
        <v>271</v>
      </c>
      <c r="C265" t="s">
        <v>1236</v>
      </c>
      <c r="D265" t="s">
        <v>1234</v>
      </c>
      <c r="E265">
        <v>83</v>
      </c>
      <c r="F265">
        <v>90</v>
      </c>
      <c r="G265" t="s">
        <v>1269</v>
      </c>
      <c r="H265" s="2">
        <v>43196</v>
      </c>
      <c r="I265" s="2">
        <v>43210</v>
      </c>
      <c r="J265" t="s">
        <v>1283</v>
      </c>
      <c r="K265">
        <v>7096.5</v>
      </c>
      <c r="L265">
        <v>112.05</v>
      </c>
      <c r="M265">
        <v>1600</v>
      </c>
    </row>
    <row r="266" spans="1:13" x14ac:dyDescent="0.25">
      <c r="A266">
        <v>265</v>
      </c>
      <c r="B266" t="s">
        <v>272</v>
      </c>
      <c r="C266" t="s">
        <v>1233</v>
      </c>
      <c r="D266" t="s">
        <v>1234</v>
      </c>
      <c r="E266">
        <v>436</v>
      </c>
      <c r="F266">
        <v>28</v>
      </c>
      <c r="G266" t="s">
        <v>1268</v>
      </c>
      <c r="H266" s="2">
        <v>42376</v>
      </c>
      <c r="I266" s="2">
        <v>42387</v>
      </c>
      <c r="J266" t="s">
        <v>1282</v>
      </c>
      <c r="K266">
        <v>11597.6</v>
      </c>
      <c r="L266">
        <v>183.12</v>
      </c>
      <c r="M266">
        <v>5762</v>
      </c>
    </row>
    <row r="267" spans="1:13" x14ac:dyDescent="0.25">
      <c r="A267">
        <v>266</v>
      </c>
      <c r="B267" t="s">
        <v>273</v>
      </c>
      <c r="C267" t="s">
        <v>1224</v>
      </c>
      <c r="D267" t="s">
        <v>1213</v>
      </c>
      <c r="E267">
        <v>635</v>
      </c>
      <c r="F267">
        <v>1453</v>
      </c>
      <c r="G267" t="s">
        <v>1266</v>
      </c>
      <c r="H267" s="2">
        <v>43146</v>
      </c>
      <c r="I267" s="2">
        <v>43168</v>
      </c>
      <c r="J267" t="s">
        <v>1282</v>
      </c>
      <c r="K267">
        <v>876522.25</v>
      </c>
      <c r="L267">
        <v>13839.824999999999</v>
      </c>
      <c r="M267">
        <v>538687</v>
      </c>
    </row>
    <row r="268" spans="1:13" x14ac:dyDescent="0.25">
      <c r="A268">
        <v>267</v>
      </c>
      <c r="B268" t="s">
        <v>274</v>
      </c>
      <c r="C268" t="s">
        <v>1241</v>
      </c>
      <c r="D268" t="s">
        <v>1234</v>
      </c>
      <c r="E268">
        <v>471</v>
      </c>
      <c r="F268">
        <v>126</v>
      </c>
      <c r="G268" t="s">
        <v>1271</v>
      </c>
      <c r="H268" s="2">
        <v>42448</v>
      </c>
      <c r="I268" s="2">
        <v>42460</v>
      </c>
      <c r="J268" t="s">
        <v>1282</v>
      </c>
      <c r="K268">
        <v>56378.7</v>
      </c>
      <c r="L268">
        <v>890.18999999999994</v>
      </c>
      <c r="M268">
        <v>3324</v>
      </c>
    </row>
    <row r="269" spans="1:13" x14ac:dyDescent="0.25">
      <c r="A269">
        <v>268</v>
      </c>
      <c r="B269" t="s">
        <v>275</v>
      </c>
      <c r="C269" t="s">
        <v>1233</v>
      </c>
      <c r="D269" t="s">
        <v>1234</v>
      </c>
      <c r="E269">
        <v>272</v>
      </c>
      <c r="F269">
        <v>22</v>
      </c>
      <c r="G269" t="s">
        <v>1268</v>
      </c>
      <c r="H269" s="2">
        <v>42581</v>
      </c>
      <c r="I269" s="2">
        <v>42600</v>
      </c>
      <c r="J269" t="s">
        <v>1283</v>
      </c>
      <c r="K269">
        <v>5684.8</v>
      </c>
      <c r="L269">
        <v>89.759999999999991</v>
      </c>
      <c r="M269">
        <v>2476</v>
      </c>
    </row>
    <row r="270" spans="1:13" x14ac:dyDescent="0.25">
      <c r="A270">
        <v>269</v>
      </c>
      <c r="B270" t="s">
        <v>276</v>
      </c>
      <c r="C270" t="s">
        <v>1223</v>
      </c>
      <c r="D270" t="s">
        <v>1234</v>
      </c>
      <c r="E270">
        <v>903</v>
      </c>
      <c r="F270">
        <v>1012</v>
      </c>
      <c r="G270" t="s">
        <v>1263</v>
      </c>
      <c r="H270" s="2">
        <v>42511</v>
      </c>
      <c r="I270" s="2">
        <v>42538</v>
      </c>
      <c r="J270" t="s">
        <v>1289</v>
      </c>
      <c r="K270">
        <v>868144.2</v>
      </c>
      <c r="L270">
        <v>13707.539999999999</v>
      </c>
      <c r="M270">
        <v>779108</v>
      </c>
    </row>
    <row r="271" spans="1:13" x14ac:dyDescent="0.25">
      <c r="A271">
        <v>270</v>
      </c>
      <c r="B271" t="s">
        <v>277</v>
      </c>
      <c r="C271" t="s">
        <v>1233</v>
      </c>
      <c r="D271" t="s">
        <v>1234</v>
      </c>
      <c r="E271">
        <v>651</v>
      </c>
      <c r="F271">
        <v>26</v>
      </c>
      <c r="G271" t="s">
        <v>1268</v>
      </c>
      <c r="H271" s="2">
        <v>42428</v>
      </c>
      <c r="I271" s="2">
        <v>42443</v>
      </c>
      <c r="J271" t="s">
        <v>1282</v>
      </c>
      <c r="K271">
        <v>16079.7</v>
      </c>
      <c r="L271">
        <v>253.89</v>
      </c>
      <c r="M271">
        <v>893</v>
      </c>
    </row>
    <row r="272" spans="1:13" x14ac:dyDescent="0.25">
      <c r="A272">
        <v>271</v>
      </c>
      <c r="B272" t="s">
        <v>278</v>
      </c>
      <c r="C272" t="s">
        <v>1215</v>
      </c>
      <c r="D272" t="s">
        <v>1213</v>
      </c>
      <c r="E272">
        <v>234</v>
      </c>
      <c r="F272">
        <v>1005</v>
      </c>
      <c r="G272" t="s">
        <v>1261</v>
      </c>
      <c r="H272" s="2">
        <v>43055</v>
      </c>
      <c r="I272" s="2">
        <v>43082</v>
      </c>
      <c r="J272" t="s">
        <v>1282</v>
      </c>
      <c r="K272">
        <v>223411.5</v>
      </c>
      <c r="L272">
        <v>3527.5499999999997</v>
      </c>
      <c r="M272">
        <v>199199</v>
      </c>
    </row>
    <row r="273" spans="1:13" x14ac:dyDescent="0.25">
      <c r="A273">
        <v>272</v>
      </c>
      <c r="B273" t="s">
        <v>279</v>
      </c>
      <c r="C273" t="s">
        <v>1220</v>
      </c>
      <c r="D273" t="s">
        <v>1213</v>
      </c>
      <c r="E273">
        <v>524</v>
      </c>
      <c r="F273">
        <v>613</v>
      </c>
      <c r="G273" t="s">
        <v>1260</v>
      </c>
      <c r="H273" s="2">
        <v>42574</v>
      </c>
      <c r="I273" s="2">
        <v>42608</v>
      </c>
      <c r="J273" t="s">
        <v>1282</v>
      </c>
      <c r="K273">
        <v>305151.40000000002</v>
      </c>
      <c r="L273">
        <v>4818.1799999999994</v>
      </c>
      <c r="M273">
        <v>140768</v>
      </c>
    </row>
    <row r="274" spans="1:13" x14ac:dyDescent="0.25">
      <c r="A274">
        <v>273</v>
      </c>
      <c r="B274" t="s">
        <v>280</v>
      </c>
      <c r="C274" t="s">
        <v>1231</v>
      </c>
      <c r="D274" t="s">
        <v>1213</v>
      </c>
      <c r="E274">
        <v>447</v>
      </c>
      <c r="F274">
        <v>203</v>
      </c>
      <c r="G274" t="s">
        <v>1263</v>
      </c>
      <c r="H274" s="2">
        <v>42504</v>
      </c>
      <c r="I274" s="2">
        <v>42527</v>
      </c>
      <c r="J274" t="s">
        <v>1282</v>
      </c>
      <c r="K274">
        <v>86203.95</v>
      </c>
      <c r="L274">
        <v>1361.115</v>
      </c>
      <c r="M274">
        <v>8358</v>
      </c>
    </row>
    <row r="275" spans="1:13" x14ac:dyDescent="0.25">
      <c r="A275">
        <v>274</v>
      </c>
      <c r="B275" t="s">
        <v>281</v>
      </c>
      <c r="C275" t="s">
        <v>1222</v>
      </c>
      <c r="D275" t="s">
        <v>1213</v>
      </c>
      <c r="E275">
        <v>768</v>
      </c>
      <c r="F275">
        <v>939</v>
      </c>
      <c r="G275" t="s">
        <v>1265</v>
      </c>
      <c r="H275" s="2">
        <v>42790</v>
      </c>
      <c r="I275" s="2">
        <v>42809</v>
      </c>
      <c r="J275" t="s">
        <v>1282</v>
      </c>
      <c r="K275">
        <v>685094.40000000002</v>
      </c>
      <c r="L275">
        <v>10817.279999999999</v>
      </c>
      <c r="M275">
        <v>400878</v>
      </c>
    </row>
    <row r="276" spans="1:13" x14ac:dyDescent="0.25">
      <c r="A276">
        <v>275</v>
      </c>
      <c r="B276" t="s">
        <v>282</v>
      </c>
      <c r="C276" t="s">
        <v>1229</v>
      </c>
      <c r="D276" t="s">
        <v>1234</v>
      </c>
      <c r="E276">
        <v>722</v>
      </c>
      <c r="F276">
        <v>1294</v>
      </c>
      <c r="G276" t="s">
        <v>1272</v>
      </c>
      <c r="H276" s="2">
        <v>42385</v>
      </c>
      <c r="I276" s="2">
        <v>42407</v>
      </c>
      <c r="J276" t="s">
        <v>1285</v>
      </c>
      <c r="K276">
        <v>887554.6</v>
      </c>
      <c r="L276">
        <v>14014.019999999999</v>
      </c>
      <c r="M276">
        <v>676652</v>
      </c>
    </row>
    <row r="277" spans="1:13" x14ac:dyDescent="0.25">
      <c r="A277">
        <v>276</v>
      </c>
      <c r="B277" t="s">
        <v>283</v>
      </c>
      <c r="C277" t="s">
        <v>1215</v>
      </c>
      <c r="D277" t="s">
        <v>1213</v>
      </c>
      <c r="E277">
        <v>891</v>
      </c>
      <c r="F277">
        <v>865</v>
      </c>
      <c r="G277" t="s">
        <v>1261</v>
      </c>
      <c r="H277" s="2">
        <v>42581</v>
      </c>
      <c r="I277" s="2">
        <v>42613</v>
      </c>
      <c r="J277" t="s">
        <v>1285</v>
      </c>
      <c r="K277">
        <v>732179.25</v>
      </c>
      <c r="L277">
        <v>11560.725</v>
      </c>
      <c r="M277">
        <v>170210</v>
      </c>
    </row>
    <row r="278" spans="1:13" x14ac:dyDescent="0.25">
      <c r="A278">
        <v>277</v>
      </c>
      <c r="B278" t="s">
        <v>284</v>
      </c>
      <c r="C278" t="s">
        <v>1223</v>
      </c>
      <c r="D278" t="s">
        <v>1234</v>
      </c>
      <c r="E278">
        <v>976</v>
      </c>
      <c r="F278">
        <v>957</v>
      </c>
      <c r="G278" t="s">
        <v>1263</v>
      </c>
      <c r="H278" s="2">
        <v>42848</v>
      </c>
      <c r="I278" s="2">
        <v>42862</v>
      </c>
      <c r="J278" t="s">
        <v>1286</v>
      </c>
      <c r="K278">
        <v>887330.4</v>
      </c>
      <c r="L278">
        <v>14010.48</v>
      </c>
      <c r="M278">
        <v>82573</v>
      </c>
    </row>
    <row r="279" spans="1:13" x14ac:dyDescent="0.25">
      <c r="A279">
        <v>278</v>
      </c>
      <c r="B279" t="s">
        <v>285</v>
      </c>
      <c r="C279" t="s">
        <v>1231</v>
      </c>
      <c r="D279" t="s">
        <v>1213</v>
      </c>
      <c r="E279">
        <v>238</v>
      </c>
      <c r="F279">
        <v>214</v>
      </c>
      <c r="G279" t="s">
        <v>1263</v>
      </c>
      <c r="H279" s="2">
        <v>42995</v>
      </c>
      <c r="I279" s="2">
        <v>43026</v>
      </c>
      <c r="J279" t="s">
        <v>1286</v>
      </c>
      <c r="K279">
        <v>48385.4</v>
      </c>
      <c r="L279">
        <v>763.98</v>
      </c>
      <c r="M279">
        <v>16076</v>
      </c>
    </row>
    <row r="280" spans="1:13" x14ac:dyDescent="0.25">
      <c r="A280">
        <v>279</v>
      </c>
      <c r="B280" t="s">
        <v>286</v>
      </c>
      <c r="C280" t="s">
        <v>1231</v>
      </c>
      <c r="D280" t="s">
        <v>1213</v>
      </c>
      <c r="E280">
        <v>537</v>
      </c>
      <c r="F280">
        <v>196</v>
      </c>
      <c r="G280" t="s">
        <v>1263</v>
      </c>
      <c r="H280" s="2">
        <v>42954</v>
      </c>
      <c r="I280" s="2">
        <v>42966</v>
      </c>
      <c r="J280" t="s">
        <v>1285</v>
      </c>
      <c r="K280">
        <v>99989.4</v>
      </c>
      <c r="L280">
        <v>1578.78</v>
      </c>
      <c r="M280">
        <v>23355</v>
      </c>
    </row>
    <row r="281" spans="1:13" x14ac:dyDescent="0.25">
      <c r="A281">
        <v>280</v>
      </c>
      <c r="B281" t="s">
        <v>287</v>
      </c>
      <c r="C281" t="s">
        <v>1242</v>
      </c>
      <c r="D281" t="s">
        <v>1240</v>
      </c>
      <c r="E281">
        <v>180</v>
      </c>
      <c r="F281">
        <v>52</v>
      </c>
      <c r="G281" t="s">
        <v>1271</v>
      </c>
      <c r="H281" s="2">
        <v>42939</v>
      </c>
      <c r="I281" s="2">
        <v>42974</v>
      </c>
      <c r="J281" t="s">
        <v>1285</v>
      </c>
      <c r="K281">
        <v>8892</v>
      </c>
      <c r="L281">
        <v>140.4</v>
      </c>
      <c r="M281">
        <v>7424</v>
      </c>
    </row>
    <row r="282" spans="1:13" x14ac:dyDescent="0.25">
      <c r="A282">
        <v>281</v>
      </c>
      <c r="B282" t="s">
        <v>288</v>
      </c>
      <c r="C282" t="s">
        <v>1225</v>
      </c>
      <c r="D282" t="s">
        <v>1213</v>
      </c>
      <c r="E282">
        <v>674</v>
      </c>
      <c r="F282">
        <v>205</v>
      </c>
      <c r="G282" t="s">
        <v>1266</v>
      </c>
      <c r="H282" s="2">
        <v>42858</v>
      </c>
      <c r="I282" s="2">
        <v>42871</v>
      </c>
      <c r="J282" t="s">
        <v>1285</v>
      </c>
      <c r="K282">
        <v>131261.5</v>
      </c>
      <c r="L282">
        <v>2072.5499999999997</v>
      </c>
      <c r="M282">
        <v>89149</v>
      </c>
    </row>
    <row r="283" spans="1:13" x14ac:dyDescent="0.25">
      <c r="A283">
        <v>282</v>
      </c>
      <c r="B283" t="s">
        <v>289</v>
      </c>
      <c r="C283" t="s">
        <v>1222</v>
      </c>
      <c r="D283" t="s">
        <v>1213</v>
      </c>
      <c r="E283">
        <v>121</v>
      </c>
      <c r="F283">
        <v>889</v>
      </c>
      <c r="G283" t="s">
        <v>1265</v>
      </c>
      <c r="H283" s="2">
        <v>42533</v>
      </c>
      <c r="I283" s="2">
        <v>42550</v>
      </c>
      <c r="J283" t="s">
        <v>1286</v>
      </c>
      <c r="K283">
        <v>102190.55</v>
      </c>
      <c r="L283">
        <v>1613.5349999999999</v>
      </c>
      <c r="M283">
        <v>10616</v>
      </c>
    </row>
    <row r="284" spans="1:13" x14ac:dyDescent="0.25">
      <c r="A284">
        <v>283</v>
      </c>
      <c r="B284" t="s">
        <v>290</v>
      </c>
      <c r="C284" t="s">
        <v>1218</v>
      </c>
      <c r="D284" t="s">
        <v>1213</v>
      </c>
      <c r="E284">
        <v>193</v>
      </c>
      <c r="F284">
        <v>947</v>
      </c>
      <c r="G284" t="s">
        <v>1262</v>
      </c>
      <c r="H284" s="2">
        <v>42954</v>
      </c>
      <c r="I284" s="2">
        <v>42970</v>
      </c>
      <c r="J284" t="s">
        <v>1282</v>
      </c>
      <c r="K284">
        <v>173632.45</v>
      </c>
      <c r="L284">
        <v>2741.5650000000001</v>
      </c>
      <c r="M284">
        <v>38367</v>
      </c>
    </row>
    <row r="285" spans="1:13" x14ac:dyDescent="0.25">
      <c r="A285">
        <v>284</v>
      </c>
      <c r="B285" t="s">
        <v>291</v>
      </c>
      <c r="C285" t="s">
        <v>1233</v>
      </c>
      <c r="D285" t="s">
        <v>1234</v>
      </c>
      <c r="E285">
        <v>468</v>
      </c>
      <c r="F285">
        <v>25</v>
      </c>
      <c r="G285" t="s">
        <v>1268</v>
      </c>
      <c r="H285" s="2">
        <v>42854</v>
      </c>
      <c r="I285" s="2">
        <v>42874</v>
      </c>
      <c r="J285" t="s">
        <v>1284</v>
      </c>
      <c r="K285">
        <v>11115</v>
      </c>
      <c r="L285">
        <v>175.5</v>
      </c>
      <c r="M285">
        <v>8975</v>
      </c>
    </row>
    <row r="286" spans="1:13" x14ac:dyDescent="0.25">
      <c r="A286">
        <v>285</v>
      </c>
      <c r="B286" t="s">
        <v>292</v>
      </c>
      <c r="C286" t="s">
        <v>1221</v>
      </c>
      <c r="D286" t="s">
        <v>1234</v>
      </c>
      <c r="E286">
        <v>879</v>
      </c>
      <c r="F286">
        <v>285</v>
      </c>
      <c r="G286" t="s">
        <v>1264</v>
      </c>
      <c r="H286" s="2">
        <v>43040</v>
      </c>
      <c r="I286" s="2">
        <v>43073</v>
      </c>
      <c r="J286" t="s">
        <v>1284</v>
      </c>
      <c r="K286">
        <v>237989.25</v>
      </c>
      <c r="L286">
        <v>3757.7249999999999</v>
      </c>
      <c r="M286">
        <v>72553</v>
      </c>
    </row>
    <row r="287" spans="1:13" x14ac:dyDescent="0.25">
      <c r="A287">
        <v>286</v>
      </c>
      <c r="B287" t="s">
        <v>293</v>
      </c>
      <c r="C287" t="s">
        <v>1223</v>
      </c>
      <c r="D287" t="s">
        <v>1234</v>
      </c>
      <c r="E287">
        <v>554</v>
      </c>
      <c r="F287">
        <v>844</v>
      </c>
      <c r="G287" t="s">
        <v>1263</v>
      </c>
      <c r="H287" s="2">
        <v>42914</v>
      </c>
      <c r="I287" s="2">
        <v>42931</v>
      </c>
      <c r="J287" t="s">
        <v>1284</v>
      </c>
      <c r="K287">
        <v>444197.2</v>
      </c>
      <c r="L287">
        <v>7013.6399999999994</v>
      </c>
      <c r="M287">
        <v>247754</v>
      </c>
    </row>
    <row r="288" spans="1:13" x14ac:dyDescent="0.25">
      <c r="A288">
        <v>287</v>
      </c>
      <c r="B288" t="s">
        <v>294</v>
      </c>
      <c r="C288" t="s">
        <v>1224</v>
      </c>
      <c r="D288" t="s">
        <v>1213</v>
      </c>
      <c r="E288">
        <v>107</v>
      </c>
      <c r="F288">
        <v>1299</v>
      </c>
      <c r="G288" t="s">
        <v>1266</v>
      </c>
      <c r="H288" s="2">
        <v>43196</v>
      </c>
      <c r="I288" s="2">
        <v>43214</v>
      </c>
      <c r="J288" t="s">
        <v>1282</v>
      </c>
      <c r="K288">
        <v>132043.35</v>
      </c>
      <c r="L288">
        <v>2084.895</v>
      </c>
      <c r="M288">
        <v>72640</v>
      </c>
    </row>
    <row r="289" spans="1:13" x14ac:dyDescent="0.25">
      <c r="A289">
        <v>288</v>
      </c>
      <c r="B289" t="s">
        <v>295</v>
      </c>
      <c r="C289" t="s">
        <v>1224</v>
      </c>
      <c r="D289" t="s">
        <v>1213</v>
      </c>
      <c r="E289">
        <v>817</v>
      </c>
      <c r="F289">
        <v>1336</v>
      </c>
      <c r="G289" t="s">
        <v>1266</v>
      </c>
      <c r="H289" s="2">
        <v>43241</v>
      </c>
      <c r="I289" s="2">
        <v>43268</v>
      </c>
      <c r="J289" t="s">
        <v>1282</v>
      </c>
      <c r="K289">
        <v>1036936.4</v>
      </c>
      <c r="L289">
        <v>16372.68</v>
      </c>
      <c r="M289">
        <v>634588</v>
      </c>
    </row>
    <row r="290" spans="1:13" x14ac:dyDescent="0.25">
      <c r="A290">
        <v>289</v>
      </c>
      <c r="B290" t="s">
        <v>296</v>
      </c>
      <c r="C290" t="s">
        <v>1222</v>
      </c>
      <c r="D290" t="s">
        <v>1213</v>
      </c>
      <c r="E290">
        <v>403</v>
      </c>
      <c r="F290">
        <v>1017</v>
      </c>
      <c r="G290" t="s">
        <v>1265</v>
      </c>
      <c r="H290" s="2">
        <v>42591</v>
      </c>
      <c r="I290" s="2">
        <v>42621</v>
      </c>
      <c r="J290" t="s">
        <v>1284</v>
      </c>
      <c r="K290">
        <v>389358.45</v>
      </c>
      <c r="L290">
        <v>6147.7649999999994</v>
      </c>
      <c r="M290">
        <v>59236</v>
      </c>
    </row>
    <row r="291" spans="1:13" x14ac:dyDescent="0.25">
      <c r="A291">
        <v>290</v>
      </c>
      <c r="B291" t="s">
        <v>297</v>
      </c>
      <c r="C291" t="s">
        <v>1229</v>
      </c>
      <c r="D291" t="s">
        <v>1234</v>
      </c>
      <c r="E291">
        <v>469</v>
      </c>
      <c r="F291">
        <v>1369</v>
      </c>
      <c r="G291" t="s">
        <v>1272</v>
      </c>
      <c r="H291" s="2">
        <v>43214</v>
      </c>
      <c r="I291" s="2">
        <v>43232</v>
      </c>
      <c r="J291" t="s">
        <v>1285</v>
      </c>
      <c r="K291">
        <v>609957.94999999995</v>
      </c>
      <c r="L291">
        <v>9630.9149999999991</v>
      </c>
      <c r="M291">
        <v>227274</v>
      </c>
    </row>
    <row r="292" spans="1:13" x14ac:dyDescent="0.25">
      <c r="A292">
        <v>291</v>
      </c>
      <c r="B292" t="s">
        <v>298</v>
      </c>
      <c r="C292" t="s">
        <v>1222</v>
      </c>
      <c r="D292" t="s">
        <v>1213</v>
      </c>
      <c r="E292">
        <v>650</v>
      </c>
      <c r="F292">
        <v>876</v>
      </c>
      <c r="G292" t="s">
        <v>1265</v>
      </c>
      <c r="H292" s="2">
        <v>43270</v>
      </c>
      <c r="I292" s="2">
        <v>43281</v>
      </c>
      <c r="J292" t="s">
        <v>1283</v>
      </c>
      <c r="K292">
        <v>540930</v>
      </c>
      <c r="L292">
        <v>8541</v>
      </c>
      <c r="M292">
        <v>368294</v>
      </c>
    </row>
    <row r="293" spans="1:13" x14ac:dyDescent="0.25">
      <c r="A293">
        <v>292</v>
      </c>
      <c r="B293" t="s">
        <v>299</v>
      </c>
      <c r="C293" t="s">
        <v>1224</v>
      </c>
      <c r="D293" t="s">
        <v>1213</v>
      </c>
      <c r="E293">
        <v>566</v>
      </c>
      <c r="F293">
        <v>1305</v>
      </c>
      <c r="G293" t="s">
        <v>1266</v>
      </c>
      <c r="H293" s="2">
        <v>42799</v>
      </c>
      <c r="I293" s="2">
        <v>42829</v>
      </c>
      <c r="J293" t="s">
        <v>1284</v>
      </c>
      <c r="K293">
        <v>701698.5</v>
      </c>
      <c r="L293">
        <v>11079.449999999999</v>
      </c>
      <c r="M293">
        <v>38763</v>
      </c>
    </row>
    <row r="294" spans="1:13" x14ac:dyDescent="0.25">
      <c r="A294">
        <v>293</v>
      </c>
      <c r="B294" t="s">
        <v>300</v>
      </c>
      <c r="C294" t="s">
        <v>1223</v>
      </c>
      <c r="D294" t="s">
        <v>1234</v>
      </c>
      <c r="E294">
        <v>591</v>
      </c>
      <c r="F294">
        <v>927</v>
      </c>
      <c r="G294" t="s">
        <v>1263</v>
      </c>
      <c r="H294" s="2">
        <v>42770</v>
      </c>
      <c r="I294" s="2">
        <v>42784</v>
      </c>
      <c r="J294" t="s">
        <v>1284</v>
      </c>
      <c r="K294">
        <v>520464.15</v>
      </c>
      <c r="L294">
        <v>8217.8549999999996</v>
      </c>
      <c r="M294">
        <v>238529</v>
      </c>
    </row>
    <row r="295" spans="1:13" x14ac:dyDescent="0.25">
      <c r="A295">
        <v>294</v>
      </c>
      <c r="B295" t="s">
        <v>301</v>
      </c>
      <c r="C295" t="s">
        <v>1224</v>
      </c>
      <c r="D295" t="s">
        <v>1213</v>
      </c>
      <c r="E295">
        <v>836</v>
      </c>
      <c r="F295">
        <v>1277</v>
      </c>
      <c r="G295" t="s">
        <v>1266</v>
      </c>
      <c r="H295" s="2">
        <v>42645</v>
      </c>
      <c r="I295" s="2">
        <v>42666</v>
      </c>
      <c r="J295" t="s">
        <v>1282</v>
      </c>
      <c r="K295">
        <v>1014193.4</v>
      </c>
      <c r="L295">
        <v>16013.58</v>
      </c>
      <c r="M295">
        <v>973125</v>
      </c>
    </row>
    <row r="296" spans="1:13" x14ac:dyDescent="0.25">
      <c r="A296">
        <v>295</v>
      </c>
      <c r="B296" t="s">
        <v>302</v>
      </c>
      <c r="C296" t="s">
        <v>1219</v>
      </c>
      <c r="D296" t="s">
        <v>1234</v>
      </c>
      <c r="E296">
        <v>783</v>
      </c>
      <c r="F296">
        <v>1681</v>
      </c>
      <c r="G296" t="s">
        <v>1263</v>
      </c>
      <c r="H296" s="2">
        <v>42568</v>
      </c>
      <c r="I296" s="2">
        <v>42591</v>
      </c>
      <c r="J296" t="s">
        <v>1284</v>
      </c>
      <c r="K296">
        <v>1250411.8500000001</v>
      </c>
      <c r="L296">
        <v>19743.344999999998</v>
      </c>
      <c r="M296">
        <v>1196032</v>
      </c>
    </row>
    <row r="297" spans="1:13" x14ac:dyDescent="0.25">
      <c r="A297">
        <v>296</v>
      </c>
      <c r="B297" t="s">
        <v>303</v>
      </c>
      <c r="C297" t="s">
        <v>1238</v>
      </c>
      <c r="D297" t="s">
        <v>1240</v>
      </c>
      <c r="E297">
        <v>355</v>
      </c>
      <c r="F297">
        <v>15</v>
      </c>
      <c r="G297" t="s">
        <v>1270</v>
      </c>
      <c r="H297" s="2">
        <v>42445</v>
      </c>
      <c r="I297" s="2">
        <v>42477</v>
      </c>
      <c r="J297" t="s">
        <v>1285</v>
      </c>
      <c r="K297">
        <v>5058.75</v>
      </c>
      <c r="L297">
        <v>79.875</v>
      </c>
      <c r="M297">
        <v>3159</v>
      </c>
    </row>
    <row r="298" spans="1:13" x14ac:dyDescent="0.25">
      <c r="A298">
        <v>297</v>
      </c>
      <c r="B298" t="s">
        <v>304</v>
      </c>
      <c r="C298" t="s">
        <v>1239</v>
      </c>
      <c r="D298" t="s">
        <v>1234</v>
      </c>
      <c r="E298">
        <v>442</v>
      </c>
      <c r="F298">
        <v>271</v>
      </c>
      <c r="G298" t="s">
        <v>1271</v>
      </c>
      <c r="H298" s="2">
        <v>43033</v>
      </c>
      <c r="I298" s="2">
        <v>43066</v>
      </c>
      <c r="J298" t="s">
        <v>1287</v>
      </c>
      <c r="K298">
        <v>113792.9</v>
      </c>
      <c r="L298">
        <v>1796.73</v>
      </c>
      <c r="M298">
        <v>83367</v>
      </c>
    </row>
    <row r="299" spans="1:13" x14ac:dyDescent="0.25">
      <c r="A299">
        <v>298</v>
      </c>
      <c r="B299" t="s">
        <v>305</v>
      </c>
      <c r="C299" t="s">
        <v>1220</v>
      </c>
      <c r="D299" t="s">
        <v>1213</v>
      </c>
      <c r="E299">
        <v>357</v>
      </c>
      <c r="F299">
        <v>540</v>
      </c>
      <c r="G299" t="s">
        <v>1260</v>
      </c>
      <c r="H299" s="2">
        <v>42507</v>
      </c>
      <c r="I299" s="2">
        <v>42529</v>
      </c>
      <c r="J299" t="s">
        <v>1284</v>
      </c>
      <c r="K299">
        <v>183141</v>
      </c>
      <c r="L299">
        <v>2891.7</v>
      </c>
      <c r="M299">
        <v>132021</v>
      </c>
    </row>
    <row r="300" spans="1:13" x14ac:dyDescent="0.25">
      <c r="A300">
        <v>299</v>
      </c>
      <c r="B300" t="s">
        <v>306</v>
      </c>
      <c r="C300" t="s">
        <v>1232</v>
      </c>
      <c r="D300" t="s">
        <v>1213</v>
      </c>
      <c r="E300">
        <v>163</v>
      </c>
      <c r="F300">
        <v>54</v>
      </c>
      <c r="G300" t="s">
        <v>1263</v>
      </c>
      <c r="H300" s="2">
        <v>43134</v>
      </c>
      <c r="I300" s="2">
        <v>43161</v>
      </c>
      <c r="J300" t="s">
        <v>1286</v>
      </c>
      <c r="K300">
        <v>8361.9</v>
      </c>
      <c r="L300">
        <v>132.03</v>
      </c>
      <c r="M300">
        <v>2305</v>
      </c>
    </row>
    <row r="301" spans="1:13" x14ac:dyDescent="0.25">
      <c r="A301">
        <v>300</v>
      </c>
      <c r="B301" t="s">
        <v>307</v>
      </c>
      <c r="C301" t="s">
        <v>1214</v>
      </c>
      <c r="D301" t="s">
        <v>1213</v>
      </c>
      <c r="E301">
        <v>980</v>
      </c>
      <c r="F301">
        <v>755</v>
      </c>
      <c r="G301" t="s">
        <v>1260</v>
      </c>
      <c r="H301" s="2">
        <v>43002</v>
      </c>
      <c r="I301" s="2">
        <v>43028</v>
      </c>
      <c r="J301" t="s">
        <v>1284</v>
      </c>
      <c r="K301">
        <v>702905</v>
      </c>
      <c r="L301">
        <v>11098.5</v>
      </c>
      <c r="M301">
        <v>542738</v>
      </c>
    </row>
    <row r="302" spans="1:13" x14ac:dyDescent="0.25">
      <c r="A302">
        <v>301</v>
      </c>
      <c r="B302" t="s">
        <v>308</v>
      </c>
      <c r="C302" t="s">
        <v>1236</v>
      </c>
      <c r="D302" t="s">
        <v>1234</v>
      </c>
      <c r="E302">
        <v>275</v>
      </c>
      <c r="F302">
        <v>110</v>
      </c>
      <c r="G302" t="s">
        <v>1269</v>
      </c>
      <c r="H302" s="2">
        <v>43022</v>
      </c>
      <c r="I302" s="2">
        <v>43046</v>
      </c>
      <c r="J302" t="s">
        <v>1286</v>
      </c>
      <c r="K302">
        <v>28737.5</v>
      </c>
      <c r="L302">
        <v>453.75</v>
      </c>
      <c r="M302">
        <v>4113</v>
      </c>
    </row>
    <row r="303" spans="1:13" x14ac:dyDescent="0.25">
      <c r="A303">
        <v>302</v>
      </c>
      <c r="B303" t="s">
        <v>309</v>
      </c>
      <c r="C303" t="s">
        <v>1236</v>
      </c>
      <c r="D303" t="s">
        <v>1234</v>
      </c>
      <c r="E303">
        <v>938</v>
      </c>
      <c r="F303">
        <v>107</v>
      </c>
      <c r="G303" t="s">
        <v>1269</v>
      </c>
      <c r="H303" s="2">
        <v>42761</v>
      </c>
      <c r="I303" s="2">
        <v>42782</v>
      </c>
      <c r="J303" t="s">
        <v>1284</v>
      </c>
      <c r="K303">
        <v>95347.7</v>
      </c>
      <c r="L303">
        <v>1505.49</v>
      </c>
      <c r="M303">
        <v>14890</v>
      </c>
    </row>
    <row r="304" spans="1:13" x14ac:dyDescent="0.25">
      <c r="A304">
        <v>303</v>
      </c>
      <c r="B304" t="s">
        <v>310</v>
      </c>
      <c r="C304" t="s">
        <v>1214</v>
      </c>
      <c r="D304" t="s">
        <v>1213</v>
      </c>
      <c r="E304">
        <v>285</v>
      </c>
      <c r="F304">
        <v>698</v>
      </c>
      <c r="G304" t="s">
        <v>1260</v>
      </c>
      <c r="H304" s="2">
        <v>42749</v>
      </c>
      <c r="I304" s="2">
        <v>42760</v>
      </c>
      <c r="J304" t="s">
        <v>1282</v>
      </c>
      <c r="K304">
        <v>188983.5</v>
      </c>
      <c r="L304">
        <v>2983.95</v>
      </c>
      <c r="M304">
        <v>125581</v>
      </c>
    </row>
    <row r="305" spans="1:13" x14ac:dyDescent="0.25">
      <c r="A305">
        <v>304</v>
      </c>
      <c r="B305" t="s">
        <v>311</v>
      </c>
      <c r="C305" t="s">
        <v>1221</v>
      </c>
      <c r="D305" t="s">
        <v>1234</v>
      </c>
      <c r="E305">
        <v>672</v>
      </c>
      <c r="F305">
        <v>302</v>
      </c>
      <c r="G305" t="s">
        <v>1264</v>
      </c>
      <c r="H305" s="2">
        <v>42766</v>
      </c>
      <c r="I305" s="2">
        <v>42784</v>
      </c>
      <c r="J305" t="s">
        <v>1282</v>
      </c>
      <c r="K305">
        <v>192796.79999999999</v>
      </c>
      <c r="L305">
        <v>3044.16</v>
      </c>
      <c r="M305">
        <v>122786</v>
      </c>
    </row>
    <row r="306" spans="1:13" x14ac:dyDescent="0.25">
      <c r="A306">
        <v>305</v>
      </c>
      <c r="B306" t="s">
        <v>312</v>
      </c>
      <c r="C306" t="s">
        <v>1221</v>
      </c>
      <c r="D306" t="s">
        <v>1234</v>
      </c>
      <c r="E306">
        <v>129</v>
      </c>
      <c r="F306">
        <v>319</v>
      </c>
      <c r="G306" t="s">
        <v>1264</v>
      </c>
      <c r="H306" s="2">
        <v>42616</v>
      </c>
      <c r="I306" s="2">
        <v>42628</v>
      </c>
      <c r="J306" t="s">
        <v>1284</v>
      </c>
      <c r="K306">
        <v>39093.449999999997</v>
      </c>
      <c r="L306">
        <v>617.26499999999999</v>
      </c>
      <c r="M306">
        <v>25838</v>
      </c>
    </row>
    <row r="307" spans="1:13" x14ac:dyDescent="0.25">
      <c r="A307">
        <v>306</v>
      </c>
      <c r="B307" t="s">
        <v>313</v>
      </c>
      <c r="C307" t="s">
        <v>1214</v>
      </c>
      <c r="D307" t="s">
        <v>1213</v>
      </c>
      <c r="E307">
        <v>419</v>
      </c>
      <c r="F307">
        <v>670</v>
      </c>
      <c r="G307" t="s">
        <v>1260</v>
      </c>
      <c r="H307" s="2">
        <v>42524</v>
      </c>
      <c r="I307" s="2">
        <v>42539</v>
      </c>
      <c r="J307" t="s">
        <v>1286</v>
      </c>
      <c r="K307">
        <v>266693.5</v>
      </c>
      <c r="L307">
        <v>4210.95</v>
      </c>
      <c r="M307">
        <v>223550</v>
      </c>
    </row>
    <row r="308" spans="1:13" x14ac:dyDescent="0.25">
      <c r="A308">
        <v>307</v>
      </c>
      <c r="B308" t="s">
        <v>314</v>
      </c>
      <c r="C308" t="s">
        <v>1227</v>
      </c>
      <c r="D308" t="s">
        <v>1213</v>
      </c>
      <c r="E308">
        <v>479</v>
      </c>
      <c r="F308">
        <v>64</v>
      </c>
      <c r="G308" t="s">
        <v>1267</v>
      </c>
      <c r="H308" s="2">
        <v>43051</v>
      </c>
      <c r="I308" s="2">
        <v>43081</v>
      </c>
      <c r="J308" t="s">
        <v>1282</v>
      </c>
      <c r="K308">
        <v>29123.200000000001</v>
      </c>
      <c r="L308">
        <v>459.84</v>
      </c>
      <c r="M308">
        <v>17975</v>
      </c>
    </row>
    <row r="309" spans="1:13" x14ac:dyDescent="0.25">
      <c r="A309">
        <v>308</v>
      </c>
      <c r="B309" t="s">
        <v>315</v>
      </c>
      <c r="C309" t="s">
        <v>1225</v>
      </c>
      <c r="D309" t="s">
        <v>1213</v>
      </c>
      <c r="E309">
        <v>75</v>
      </c>
      <c r="F309">
        <v>183</v>
      </c>
      <c r="G309" t="s">
        <v>1266</v>
      </c>
      <c r="H309" s="2">
        <v>42398</v>
      </c>
      <c r="I309" s="2">
        <v>42430</v>
      </c>
      <c r="J309" t="s">
        <v>1282</v>
      </c>
      <c r="K309">
        <v>13038.75</v>
      </c>
      <c r="L309">
        <v>205.875</v>
      </c>
      <c r="M309">
        <v>8217</v>
      </c>
    </row>
    <row r="310" spans="1:13" x14ac:dyDescent="0.25">
      <c r="A310">
        <v>309</v>
      </c>
      <c r="B310" t="s">
        <v>316</v>
      </c>
      <c r="C310" t="s">
        <v>1220</v>
      </c>
      <c r="D310" t="s">
        <v>1213</v>
      </c>
      <c r="E310">
        <v>723</v>
      </c>
      <c r="F310">
        <v>596</v>
      </c>
      <c r="G310" t="s">
        <v>1260</v>
      </c>
      <c r="H310" s="2">
        <v>43264</v>
      </c>
      <c r="I310" s="2">
        <v>43298</v>
      </c>
      <c r="J310" t="s">
        <v>1286</v>
      </c>
      <c r="K310">
        <v>409362.6</v>
      </c>
      <c r="L310">
        <v>6463.62</v>
      </c>
      <c r="M310">
        <v>12686</v>
      </c>
    </row>
    <row r="311" spans="1:13" x14ac:dyDescent="0.25">
      <c r="A311">
        <v>310</v>
      </c>
      <c r="B311" t="s">
        <v>317</v>
      </c>
      <c r="C311" t="s">
        <v>1233</v>
      </c>
      <c r="D311" t="s">
        <v>1234</v>
      </c>
      <c r="E311">
        <v>522</v>
      </c>
      <c r="F311">
        <v>25</v>
      </c>
      <c r="G311" t="s">
        <v>1268</v>
      </c>
      <c r="H311" s="2">
        <v>43155</v>
      </c>
      <c r="I311" s="2">
        <v>43178</v>
      </c>
      <c r="J311" t="s">
        <v>1290</v>
      </c>
      <c r="K311">
        <v>12397.5</v>
      </c>
      <c r="L311">
        <v>195.75</v>
      </c>
      <c r="M311">
        <v>7624</v>
      </c>
    </row>
    <row r="312" spans="1:13" x14ac:dyDescent="0.25">
      <c r="A312">
        <v>311</v>
      </c>
      <c r="B312" t="s">
        <v>318</v>
      </c>
      <c r="C312" t="s">
        <v>1239</v>
      </c>
      <c r="D312" t="s">
        <v>1234</v>
      </c>
      <c r="E312">
        <v>168</v>
      </c>
      <c r="F312">
        <v>222</v>
      </c>
      <c r="G312" t="s">
        <v>1271</v>
      </c>
      <c r="H312" s="2">
        <v>42819</v>
      </c>
      <c r="I312" s="2">
        <v>42844</v>
      </c>
      <c r="J312" t="s">
        <v>1287</v>
      </c>
      <c r="K312">
        <v>35431.199999999997</v>
      </c>
      <c r="L312">
        <v>559.43999999999994</v>
      </c>
      <c r="M312">
        <v>23192</v>
      </c>
    </row>
    <row r="313" spans="1:13" x14ac:dyDescent="0.25">
      <c r="A313">
        <v>312</v>
      </c>
      <c r="B313" t="s">
        <v>319</v>
      </c>
      <c r="C313" t="s">
        <v>1225</v>
      </c>
      <c r="D313" t="s">
        <v>1213</v>
      </c>
      <c r="E313">
        <v>957</v>
      </c>
      <c r="F313">
        <v>207</v>
      </c>
      <c r="G313" t="s">
        <v>1266</v>
      </c>
      <c r="H313" s="2">
        <v>42902</v>
      </c>
      <c r="I313" s="2">
        <v>42921</v>
      </c>
      <c r="J313" t="s">
        <v>1282</v>
      </c>
      <c r="K313">
        <v>188194.05</v>
      </c>
      <c r="L313">
        <v>2971.4849999999997</v>
      </c>
      <c r="M313">
        <v>87887</v>
      </c>
    </row>
    <row r="314" spans="1:13" x14ac:dyDescent="0.25">
      <c r="A314">
        <v>313</v>
      </c>
      <c r="B314" t="s">
        <v>320</v>
      </c>
      <c r="C314" t="s">
        <v>1215</v>
      </c>
      <c r="D314" t="s">
        <v>1213</v>
      </c>
      <c r="E314">
        <v>410</v>
      </c>
      <c r="F314">
        <v>984</v>
      </c>
      <c r="G314" t="s">
        <v>1261</v>
      </c>
      <c r="H314" s="2">
        <v>43021</v>
      </c>
      <c r="I314" s="2">
        <v>43033</v>
      </c>
      <c r="J314" t="s">
        <v>1287</v>
      </c>
      <c r="K314">
        <v>383268</v>
      </c>
      <c r="L314">
        <v>6051.5999999999995</v>
      </c>
      <c r="M314">
        <v>75241</v>
      </c>
    </row>
    <row r="315" spans="1:13" x14ac:dyDescent="0.25">
      <c r="A315">
        <v>314</v>
      </c>
      <c r="B315" t="s">
        <v>321</v>
      </c>
      <c r="C315" t="s">
        <v>1236</v>
      </c>
      <c r="D315" t="s">
        <v>1234</v>
      </c>
      <c r="E315">
        <v>389</v>
      </c>
      <c r="F315">
        <v>90</v>
      </c>
      <c r="G315" t="s">
        <v>1269</v>
      </c>
      <c r="H315" s="2">
        <v>42603</v>
      </c>
      <c r="I315" s="2">
        <v>42624</v>
      </c>
      <c r="J315" t="s">
        <v>1286</v>
      </c>
      <c r="K315">
        <v>33259.5</v>
      </c>
      <c r="L315">
        <v>525.15</v>
      </c>
      <c r="M315">
        <v>16108</v>
      </c>
    </row>
    <row r="316" spans="1:13" x14ac:dyDescent="0.25">
      <c r="A316">
        <v>315</v>
      </c>
      <c r="B316" t="s">
        <v>322</v>
      </c>
      <c r="C316" t="s">
        <v>1223</v>
      </c>
      <c r="D316" t="s">
        <v>1234</v>
      </c>
      <c r="E316">
        <v>410</v>
      </c>
      <c r="F316">
        <v>865</v>
      </c>
      <c r="G316" t="s">
        <v>1263</v>
      </c>
      <c r="H316" s="2">
        <v>42956</v>
      </c>
      <c r="I316" s="2">
        <v>42987</v>
      </c>
      <c r="J316" t="s">
        <v>1285</v>
      </c>
      <c r="K316">
        <v>336917.5</v>
      </c>
      <c r="L316">
        <v>5319.75</v>
      </c>
      <c r="M316">
        <v>133693</v>
      </c>
    </row>
    <row r="317" spans="1:13" x14ac:dyDescent="0.25">
      <c r="A317">
        <v>316</v>
      </c>
      <c r="B317" t="s">
        <v>323</v>
      </c>
      <c r="C317" t="s">
        <v>1220</v>
      </c>
      <c r="D317" t="s">
        <v>1213</v>
      </c>
      <c r="E317">
        <v>327</v>
      </c>
      <c r="F317">
        <v>551</v>
      </c>
      <c r="G317" t="s">
        <v>1260</v>
      </c>
      <c r="H317" s="2">
        <v>42436</v>
      </c>
      <c r="I317" s="2">
        <v>42459</v>
      </c>
      <c r="J317" t="s">
        <v>1285</v>
      </c>
      <c r="K317">
        <v>171168.15</v>
      </c>
      <c r="L317">
        <v>2702.6549999999997</v>
      </c>
      <c r="M317">
        <v>153100</v>
      </c>
    </row>
    <row r="318" spans="1:13" x14ac:dyDescent="0.25">
      <c r="A318">
        <v>317</v>
      </c>
      <c r="B318" t="s">
        <v>324</v>
      </c>
      <c r="C318" t="s">
        <v>1215</v>
      </c>
      <c r="D318" t="s">
        <v>1213</v>
      </c>
      <c r="E318">
        <v>95</v>
      </c>
      <c r="F318">
        <v>997</v>
      </c>
      <c r="G318" t="s">
        <v>1261</v>
      </c>
      <c r="H318" s="2">
        <v>43034</v>
      </c>
      <c r="I318" s="2">
        <v>43051</v>
      </c>
      <c r="J318" t="s">
        <v>1284</v>
      </c>
      <c r="K318">
        <v>89979.25</v>
      </c>
      <c r="L318">
        <v>1420.7249999999999</v>
      </c>
      <c r="M318">
        <v>65560</v>
      </c>
    </row>
    <row r="319" spans="1:13" x14ac:dyDescent="0.25">
      <c r="A319">
        <v>318</v>
      </c>
      <c r="B319" t="s">
        <v>325</v>
      </c>
      <c r="C319" t="s">
        <v>1242</v>
      </c>
      <c r="D319" t="s">
        <v>1240</v>
      </c>
      <c r="E319">
        <v>806</v>
      </c>
      <c r="F319">
        <v>52</v>
      </c>
      <c r="G319" t="s">
        <v>1271</v>
      </c>
      <c r="H319" s="2">
        <v>42645</v>
      </c>
      <c r="I319" s="2">
        <v>42669</v>
      </c>
      <c r="J319" t="s">
        <v>1285</v>
      </c>
      <c r="K319">
        <v>39816.400000000001</v>
      </c>
      <c r="L319">
        <v>628.67999999999995</v>
      </c>
      <c r="M319">
        <v>11279</v>
      </c>
    </row>
    <row r="320" spans="1:13" x14ac:dyDescent="0.25">
      <c r="A320">
        <v>319</v>
      </c>
      <c r="B320" t="s">
        <v>326</v>
      </c>
      <c r="C320" t="s">
        <v>1237</v>
      </c>
      <c r="D320" t="s">
        <v>1240</v>
      </c>
      <c r="E320">
        <v>455</v>
      </c>
      <c r="F320">
        <v>31</v>
      </c>
      <c r="G320" t="s">
        <v>1271</v>
      </c>
      <c r="H320" s="2">
        <v>42452</v>
      </c>
      <c r="I320" s="2">
        <v>42479</v>
      </c>
      <c r="J320" t="s">
        <v>1284</v>
      </c>
      <c r="K320">
        <v>13399.75</v>
      </c>
      <c r="L320">
        <v>211.57499999999999</v>
      </c>
      <c r="M320">
        <v>738</v>
      </c>
    </row>
    <row r="321" spans="1:13" x14ac:dyDescent="0.25">
      <c r="A321">
        <v>320</v>
      </c>
      <c r="B321" t="s">
        <v>327</v>
      </c>
      <c r="C321" t="s">
        <v>1222</v>
      </c>
      <c r="D321" t="s">
        <v>1213</v>
      </c>
      <c r="E321">
        <v>566</v>
      </c>
      <c r="F321">
        <v>878</v>
      </c>
      <c r="G321" t="s">
        <v>1265</v>
      </c>
      <c r="H321" s="2">
        <v>42627</v>
      </c>
      <c r="I321" s="2">
        <v>42657</v>
      </c>
      <c r="J321" t="s">
        <v>1288</v>
      </c>
      <c r="K321">
        <v>472100.6</v>
      </c>
      <c r="L321">
        <v>7454.2199999999993</v>
      </c>
      <c r="M321">
        <v>89439</v>
      </c>
    </row>
    <row r="322" spans="1:13" x14ac:dyDescent="0.25">
      <c r="A322">
        <v>321</v>
      </c>
      <c r="B322" t="s">
        <v>328</v>
      </c>
      <c r="C322" t="s">
        <v>1218</v>
      </c>
      <c r="D322" t="s">
        <v>1213</v>
      </c>
      <c r="E322">
        <v>966</v>
      </c>
      <c r="F322">
        <v>1008</v>
      </c>
      <c r="G322" t="s">
        <v>1262</v>
      </c>
      <c r="H322" s="2">
        <v>42418</v>
      </c>
      <c r="I322" s="2">
        <v>42443</v>
      </c>
      <c r="J322" t="s">
        <v>1285</v>
      </c>
      <c r="K322">
        <v>925041.6</v>
      </c>
      <c r="L322">
        <v>14605.92</v>
      </c>
      <c r="M322">
        <v>389049</v>
      </c>
    </row>
    <row r="323" spans="1:13" x14ac:dyDescent="0.25">
      <c r="A323">
        <v>322</v>
      </c>
      <c r="B323" t="s">
        <v>329</v>
      </c>
      <c r="C323" t="s">
        <v>1231</v>
      </c>
      <c r="D323" t="s">
        <v>1213</v>
      </c>
      <c r="E323">
        <v>477</v>
      </c>
      <c r="F323">
        <v>192</v>
      </c>
      <c r="G323" t="s">
        <v>1263</v>
      </c>
      <c r="H323" s="2">
        <v>42612</v>
      </c>
      <c r="I323" s="2">
        <v>42634</v>
      </c>
      <c r="J323" t="s">
        <v>1282</v>
      </c>
      <c r="K323">
        <v>87004.800000000003</v>
      </c>
      <c r="L323">
        <v>1373.76</v>
      </c>
      <c r="M323">
        <v>21823</v>
      </c>
    </row>
    <row r="324" spans="1:13" x14ac:dyDescent="0.25">
      <c r="A324">
        <v>323</v>
      </c>
      <c r="B324" t="s">
        <v>330</v>
      </c>
      <c r="C324" t="s">
        <v>1223</v>
      </c>
      <c r="D324" t="s">
        <v>1234</v>
      </c>
      <c r="E324">
        <v>413</v>
      </c>
      <c r="F324">
        <v>973</v>
      </c>
      <c r="G324" t="s">
        <v>1263</v>
      </c>
      <c r="H324" s="2">
        <v>42419</v>
      </c>
      <c r="I324" s="2">
        <v>42450</v>
      </c>
      <c r="J324" t="s">
        <v>1285</v>
      </c>
      <c r="K324">
        <v>381756.55</v>
      </c>
      <c r="L324">
        <v>6027.7349999999997</v>
      </c>
      <c r="M324">
        <v>150023</v>
      </c>
    </row>
    <row r="325" spans="1:13" x14ac:dyDescent="0.25">
      <c r="A325">
        <v>324</v>
      </c>
      <c r="B325" t="s">
        <v>331</v>
      </c>
      <c r="C325" t="s">
        <v>1236</v>
      </c>
      <c r="D325" t="s">
        <v>1234</v>
      </c>
      <c r="E325">
        <v>431</v>
      </c>
      <c r="F325">
        <v>90</v>
      </c>
      <c r="G325" t="s">
        <v>1269</v>
      </c>
      <c r="H325" s="2">
        <v>42374</v>
      </c>
      <c r="I325" s="2">
        <v>42405</v>
      </c>
      <c r="J325" t="s">
        <v>1289</v>
      </c>
      <c r="K325">
        <v>36850.5</v>
      </c>
      <c r="L325">
        <v>581.85</v>
      </c>
      <c r="M325">
        <v>12420</v>
      </c>
    </row>
    <row r="326" spans="1:13" x14ac:dyDescent="0.25">
      <c r="A326">
        <v>325</v>
      </c>
      <c r="B326" t="s">
        <v>332</v>
      </c>
      <c r="C326" t="s">
        <v>1222</v>
      </c>
      <c r="D326" t="s">
        <v>1213</v>
      </c>
      <c r="E326">
        <v>536</v>
      </c>
      <c r="F326">
        <v>921</v>
      </c>
      <c r="G326" t="s">
        <v>1265</v>
      </c>
      <c r="H326" s="2">
        <v>42848</v>
      </c>
      <c r="I326" s="2">
        <v>42871</v>
      </c>
      <c r="J326" t="s">
        <v>1282</v>
      </c>
      <c r="K326">
        <v>468973.2</v>
      </c>
      <c r="L326">
        <v>7404.84</v>
      </c>
      <c r="M326">
        <v>57040</v>
      </c>
    </row>
    <row r="327" spans="1:13" x14ac:dyDescent="0.25">
      <c r="A327">
        <v>326</v>
      </c>
      <c r="B327" t="s">
        <v>333</v>
      </c>
      <c r="C327" t="s">
        <v>1219</v>
      </c>
      <c r="D327" t="s">
        <v>1234</v>
      </c>
      <c r="E327">
        <v>106</v>
      </c>
      <c r="F327">
        <v>1528</v>
      </c>
      <c r="G327" t="s">
        <v>1263</v>
      </c>
      <c r="H327" s="2">
        <v>42436</v>
      </c>
      <c r="I327" s="2">
        <v>42457</v>
      </c>
      <c r="J327" t="s">
        <v>1286</v>
      </c>
      <c r="K327">
        <v>153869.6</v>
      </c>
      <c r="L327">
        <v>2429.52</v>
      </c>
      <c r="M327">
        <v>3526</v>
      </c>
    </row>
    <row r="328" spans="1:13" x14ac:dyDescent="0.25">
      <c r="A328">
        <v>327</v>
      </c>
      <c r="B328" t="s">
        <v>334</v>
      </c>
      <c r="C328" t="s">
        <v>1237</v>
      </c>
      <c r="D328" t="s">
        <v>1240</v>
      </c>
      <c r="E328">
        <v>931</v>
      </c>
      <c r="F328">
        <v>35</v>
      </c>
      <c r="G328" t="s">
        <v>1271</v>
      </c>
      <c r="H328" s="2">
        <v>43171</v>
      </c>
      <c r="I328" s="2">
        <v>43186</v>
      </c>
      <c r="J328" t="s">
        <v>1284</v>
      </c>
      <c r="K328">
        <v>30955.75</v>
      </c>
      <c r="L328">
        <v>488.77499999999998</v>
      </c>
      <c r="M328">
        <v>26413</v>
      </c>
    </row>
    <row r="329" spans="1:13" x14ac:dyDescent="0.25">
      <c r="A329">
        <v>328</v>
      </c>
      <c r="B329" t="s">
        <v>335</v>
      </c>
      <c r="C329" t="s">
        <v>1228</v>
      </c>
      <c r="D329" t="s">
        <v>1213</v>
      </c>
      <c r="E329">
        <v>860</v>
      </c>
      <c r="F329">
        <v>131</v>
      </c>
      <c r="G329" t="s">
        <v>1263</v>
      </c>
      <c r="H329" s="2">
        <v>42625</v>
      </c>
      <c r="I329" s="2">
        <v>42635</v>
      </c>
      <c r="J329" t="s">
        <v>1289</v>
      </c>
      <c r="K329">
        <v>107027</v>
      </c>
      <c r="L329">
        <v>1689.8999999999999</v>
      </c>
      <c r="M329">
        <v>73519</v>
      </c>
    </row>
    <row r="330" spans="1:13" x14ac:dyDescent="0.25">
      <c r="A330">
        <v>329</v>
      </c>
      <c r="B330" t="s">
        <v>336</v>
      </c>
      <c r="C330" t="s">
        <v>1241</v>
      </c>
      <c r="D330" t="s">
        <v>1234</v>
      </c>
      <c r="E330">
        <v>829</v>
      </c>
      <c r="F330">
        <v>107</v>
      </c>
      <c r="G330" t="s">
        <v>1271</v>
      </c>
      <c r="H330" s="2">
        <v>43042</v>
      </c>
      <c r="I330" s="2">
        <v>43070</v>
      </c>
      <c r="J330" t="s">
        <v>1289</v>
      </c>
      <c r="K330">
        <v>84267.85</v>
      </c>
      <c r="L330">
        <v>1330.5449999999998</v>
      </c>
      <c r="M330">
        <v>26065</v>
      </c>
    </row>
    <row r="331" spans="1:13" x14ac:dyDescent="0.25">
      <c r="A331">
        <v>330</v>
      </c>
      <c r="B331" t="s">
        <v>337</v>
      </c>
      <c r="C331" t="s">
        <v>1225</v>
      </c>
      <c r="D331" t="s">
        <v>1213</v>
      </c>
      <c r="E331">
        <v>695</v>
      </c>
      <c r="F331">
        <v>200</v>
      </c>
      <c r="G331" t="s">
        <v>1266</v>
      </c>
      <c r="H331" s="2">
        <v>43173</v>
      </c>
      <c r="I331" s="2">
        <v>43202</v>
      </c>
      <c r="J331" t="s">
        <v>1282</v>
      </c>
      <c r="K331">
        <v>132050</v>
      </c>
      <c r="L331">
        <v>2085</v>
      </c>
      <c r="M331">
        <v>109254</v>
      </c>
    </row>
    <row r="332" spans="1:13" x14ac:dyDescent="0.25">
      <c r="A332">
        <v>331</v>
      </c>
      <c r="B332" t="s">
        <v>338</v>
      </c>
      <c r="C332" t="s">
        <v>1229</v>
      </c>
      <c r="D332" t="s">
        <v>1234</v>
      </c>
      <c r="E332">
        <v>284</v>
      </c>
      <c r="F332">
        <v>1131</v>
      </c>
      <c r="G332" t="s">
        <v>1272</v>
      </c>
      <c r="H332" s="2">
        <v>42660</v>
      </c>
      <c r="I332" s="2">
        <v>42674</v>
      </c>
      <c r="J332" t="s">
        <v>1284</v>
      </c>
      <c r="K332">
        <v>305143.8</v>
      </c>
      <c r="L332">
        <v>4818.0599999999995</v>
      </c>
      <c r="M332">
        <v>232145</v>
      </c>
    </row>
    <row r="333" spans="1:13" x14ac:dyDescent="0.25">
      <c r="A333">
        <v>332</v>
      </c>
      <c r="B333" t="s">
        <v>339</v>
      </c>
      <c r="C333" t="s">
        <v>1232</v>
      </c>
      <c r="D333" t="s">
        <v>1213</v>
      </c>
      <c r="E333">
        <v>134</v>
      </c>
      <c r="F333">
        <v>46</v>
      </c>
      <c r="G333" t="s">
        <v>1263</v>
      </c>
      <c r="H333" s="2">
        <v>42875</v>
      </c>
      <c r="I333" s="2">
        <v>42889</v>
      </c>
      <c r="J333" t="s">
        <v>1284</v>
      </c>
      <c r="K333">
        <v>5855.8</v>
      </c>
      <c r="L333">
        <v>92.46</v>
      </c>
      <c r="M333">
        <v>3788</v>
      </c>
    </row>
    <row r="334" spans="1:13" x14ac:dyDescent="0.25">
      <c r="A334">
        <v>333</v>
      </c>
      <c r="B334" t="s">
        <v>340</v>
      </c>
      <c r="C334" t="s">
        <v>1231</v>
      </c>
      <c r="D334" t="s">
        <v>1213</v>
      </c>
      <c r="E334">
        <v>737</v>
      </c>
      <c r="F334">
        <v>181</v>
      </c>
      <c r="G334" t="s">
        <v>1263</v>
      </c>
      <c r="H334" s="2">
        <v>42759</v>
      </c>
      <c r="I334" s="2">
        <v>42774</v>
      </c>
      <c r="J334" t="s">
        <v>1282</v>
      </c>
      <c r="K334">
        <v>126727.15</v>
      </c>
      <c r="L334">
        <v>2000.9549999999999</v>
      </c>
      <c r="M334">
        <v>119686</v>
      </c>
    </row>
    <row r="335" spans="1:13" x14ac:dyDescent="0.25">
      <c r="A335">
        <v>334</v>
      </c>
      <c r="B335" t="s">
        <v>341</v>
      </c>
      <c r="C335" t="s">
        <v>1227</v>
      </c>
      <c r="D335" t="s">
        <v>1213</v>
      </c>
      <c r="E335">
        <v>120</v>
      </c>
      <c r="F335">
        <v>67</v>
      </c>
      <c r="G335" t="s">
        <v>1267</v>
      </c>
      <c r="H335" s="2">
        <v>42532</v>
      </c>
      <c r="I335" s="2">
        <v>42545</v>
      </c>
      <c r="J335" t="s">
        <v>1288</v>
      </c>
      <c r="K335">
        <v>7638</v>
      </c>
      <c r="L335">
        <v>120.6</v>
      </c>
      <c r="M335">
        <v>3833</v>
      </c>
    </row>
    <row r="336" spans="1:13" x14ac:dyDescent="0.25">
      <c r="A336">
        <v>335</v>
      </c>
      <c r="B336" t="s">
        <v>342</v>
      </c>
      <c r="C336" t="s">
        <v>1231</v>
      </c>
      <c r="D336" t="s">
        <v>1213</v>
      </c>
      <c r="E336">
        <v>467</v>
      </c>
      <c r="F336">
        <v>177</v>
      </c>
      <c r="G336" t="s">
        <v>1263</v>
      </c>
      <c r="H336" s="2">
        <v>43097</v>
      </c>
      <c r="I336" s="2">
        <v>43112</v>
      </c>
      <c r="J336" t="s">
        <v>1285</v>
      </c>
      <c r="K336">
        <v>78526.05</v>
      </c>
      <c r="L336">
        <v>1239.885</v>
      </c>
      <c r="M336">
        <v>35078</v>
      </c>
    </row>
    <row r="337" spans="1:13" x14ac:dyDescent="0.25">
      <c r="A337">
        <v>336</v>
      </c>
      <c r="B337" t="s">
        <v>343</v>
      </c>
      <c r="C337" t="s">
        <v>1222</v>
      </c>
      <c r="D337" t="s">
        <v>1213</v>
      </c>
      <c r="E337">
        <v>656</v>
      </c>
      <c r="F337">
        <v>931</v>
      </c>
      <c r="G337" t="s">
        <v>1265</v>
      </c>
      <c r="H337" s="2">
        <v>42936</v>
      </c>
      <c r="I337" s="2">
        <v>42958</v>
      </c>
      <c r="J337" t="s">
        <v>1287</v>
      </c>
      <c r="K337">
        <v>580199.19999999995</v>
      </c>
      <c r="L337">
        <v>9161.0399999999991</v>
      </c>
      <c r="M337">
        <v>221631</v>
      </c>
    </row>
    <row r="338" spans="1:13" x14ac:dyDescent="0.25">
      <c r="A338">
        <v>337</v>
      </c>
      <c r="B338" t="s">
        <v>344</v>
      </c>
      <c r="C338" t="s">
        <v>1225</v>
      </c>
      <c r="D338" t="s">
        <v>1213</v>
      </c>
      <c r="E338">
        <v>400</v>
      </c>
      <c r="F338">
        <v>215</v>
      </c>
      <c r="G338" t="s">
        <v>1266</v>
      </c>
      <c r="H338" s="2">
        <v>42452</v>
      </c>
      <c r="I338" s="2">
        <v>42464</v>
      </c>
      <c r="J338" t="s">
        <v>1286</v>
      </c>
      <c r="K338">
        <v>81700</v>
      </c>
      <c r="L338">
        <v>1290</v>
      </c>
      <c r="M338">
        <v>62417</v>
      </c>
    </row>
    <row r="339" spans="1:13" x14ac:dyDescent="0.25">
      <c r="A339">
        <v>338</v>
      </c>
      <c r="B339" t="s">
        <v>345</v>
      </c>
      <c r="C339" t="s">
        <v>1233</v>
      </c>
      <c r="D339" t="s">
        <v>1234</v>
      </c>
      <c r="E339">
        <v>773</v>
      </c>
      <c r="F339">
        <v>28</v>
      </c>
      <c r="G339" t="s">
        <v>1268</v>
      </c>
      <c r="H339" s="2">
        <v>42713</v>
      </c>
      <c r="I339" s="2">
        <v>42735</v>
      </c>
      <c r="J339" t="s">
        <v>1287</v>
      </c>
      <c r="K339">
        <v>20561.8</v>
      </c>
      <c r="L339">
        <v>324.65999999999997</v>
      </c>
      <c r="M339">
        <v>17173</v>
      </c>
    </row>
    <row r="340" spans="1:13" x14ac:dyDescent="0.25">
      <c r="A340">
        <v>339</v>
      </c>
      <c r="B340" t="s">
        <v>346</v>
      </c>
      <c r="C340" t="s">
        <v>1227</v>
      </c>
      <c r="D340" t="s">
        <v>1213</v>
      </c>
      <c r="E340">
        <v>665</v>
      </c>
      <c r="F340">
        <v>65</v>
      </c>
      <c r="G340" t="s">
        <v>1267</v>
      </c>
      <c r="H340" s="2">
        <v>43283</v>
      </c>
      <c r="I340" s="2">
        <v>43304</v>
      </c>
      <c r="J340" t="s">
        <v>1289</v>
      </c>
      <c r="K340">
        <v>41063.75</v>
      </c>
      <c r="L340">
        <v>648.375</v>
      </c>
      <c r="M340">
        <v>33370</v>
      </c>
    </row>
    <row r="341" spans="1:13" x14ac:dyDescent="0.25">
      <c r="A341">
        <v>340</v>
      </c>
      <c r="B341" t="s">
        <v>347</v>
      </c>
      <c r="C341" t="s">
        <v>1215</v>
      </c>
      <c r="D341" t="s">
        <v>1213</v>
      </c>
      <c r="E341">
        <v>238</v>
      </c>
      <c r="F341">
        <v>881</v>
      </c>
      <c r="G341" t="s">
        <v>1261</v>
      </c>
      <c r="H341" s="2">
        <v>42944</v>
      </c>
      <c r="I341" s="2">
        <v>42979</v>
      </c>
      <c r="J341" t="s">
        <v>1284</v>
      </c>
      <c r="K341">
        <v>199194.1</v>
      </c>
      <c r="L341">
        <v>3145.17</v>
      </c>
      <c r="M341">
        <v>45713</v>
      </c>
    </row>
    <row r="342" spans="1:13" x14ac:dyDescent="0.25">
      <c r="A342">
        <v>341</v>
      </c>
      <c r="B342" t="s">
        <v>348</v>
      </c>
      <c r="C342" t="s">
        <v>1215</v>
      </c>
      <c r="D342" t="s">
        <v>1213</v>
      </c>
      <c r="E342">
        <v>287</v>
      </c>
      <c r="F342">
        <v>861</v>
      </c>
      <c r="G342" t="s">
        <v>1261</v>
      </c>
      <c r="H342" s="2">
        <v>42406</v>
      </c>
      <c r="I342" s="2">
        <v>42435</v>
      </c>
      <c r="J342" t="s">
        <v>1290</v>
      </c>
      <c r="K342">
        <v>234751.65</v>
      </c>
      <c r="L342">
        <v>3706.605</v>
      </c>
      <c r="M342">
        <v>34300</v>
      </c>
    </row>
    <row r="343" spans="1:13" x14ac:dyDescent="0.25">
      <c r="A343">
        <v>342</v>
      </c>
      <c r="B343" t="s">
        <v>349</v>
      </c>
      <c r="C343" t="s">
        <v>1236</v>
      </c>
      <c r="D343" t="s">
        <v>1234</v>
      </c>
      <c r="E343">
        <v>350</v>
      </c>
      <c r="F343">
        <v>109</v>
      </c>
      <c r="G343" t="s">
        <v>1269</v>
      </c>
      <c r="H343" s="2">
        <v>43217</v>
      </c>
      <c r="I343" s="2">
        <v>43248</v>
      </c>
      <c r="J343" t="s">
        <v>1282</v>
      </c>
      <c r="K343">
        <v>36242.5</v>
      </c>
      <c r="L343">
        <v>572.25</v>
      </c>
      <c r="M343">
        <v>9394</v>
      </c>
    </row>
    <row r="344" spans="1:13" x14ac:dyDescent="0.25">
      <c r="A344">
        <v>343</v>
      </c>
      <c r="B344" t="s">
        <v>350</v>
      </c>
      <c r="C344" t="s">
        <v>1215</v>
      </c>
      <c r="D344" t="s">
        <v>1213</v>
      </c>
      <c r="E344">
        <v>560</v>
      </c>
      <c r="F344">
        <v>798</v>
      </c>
      <c r="G344" t="s">
        <v>1261</v>
      </c>
      <c r="H344" s="2">
        <v>43271</v>
      </c>
      <c r="I344" s="2">
        <v>43296</v>
      </c>
      <c r="J344" t="s">
        <v>1285</v>
      </c>
      <c r="K344">
        <v>424536</v>
      </c>
      <c r="L344">
        <v>6703.2</v>
      </c>
      <c r="M344">
        <v>151014</v>
      </c>
    </row>
    <row r="345" spans="1:13" x14ac:dyDescent="0.25">
      <c r="A345">
        <v>344</v>
      </c>
      <c r="B345" t="s">
        <v>351</v>
      </c>
      <c r="C345" t="s">
        <v>1231</v>
      </c>
      <c r="D345" t="s">
        <v>1213</v>
      </c>
      <c r="E345">
        <v>80</v>
      </c>
      <c r="F345">
        <v>197</v>
      </c>
      <c r="G345" t="s">
        <v>1263</v>
      </c>
      <c r="H345" s="2">
        <v>42889</v>
      </c>
      <c r="I345" s="2">
        <v>42921</v>
      </c>
      <c r="J345" t="s">
        <v>1284</v>
      </c>
      <c r="K345">
        <v>14972</v>
      </c>
      <c r="L345">
        <v>236.39999999999998</v>
      </c>
      <c r="M345">
        <v>14628</v>
      </c>
    </row>
    <row r="346" spans="1:13" x14ac:dyDescent="0.25">
      <c r="A346">
        <v>345</v>
      </c>
      <c r="B346" t="s">
        <v>352</v>
      </c>
      <c r="C346" t="s">
        <v>1222</v>
      </c>
      <c r="D346" t="s">
        <v>1213</v>
      </c>
      <c r="E346">
        <v>638</v>
      </c>
      <c r="F346">
        <v>1059</v>
      </c>
      <c r="G346" t="s">
        <v>1265</v>
      </c>
      <c r="H346" s="2">
        <v>42459</v>
      </c>
      <c r="I346" s="2">
        <v>42473</v>
      </c>
      <c r="J346" t="s">
        <v>1282</v>
      </c>
      <c r="K346">
        <v>641859.9</v>
      </c>
      <c r="L346">
        <v>10134.629999999999</v>
      </c>
      <c r="M346">
        <v>163235</v>
      </c>
    </row>
    <row r="347" spans="1:13" x14ac:dyDescent="0.25">
      <c r="A347">
        <v>346</v>
      </c>
      <c r="B347" t="s">
        <v>353</v>
      </c>
      <c r="C347" t="s">
        <v>1228</v>
      </c>
      <c r="D347" t="s">
        <v>1213</v>
      </c>
      <c r="E347">
        <v>291</v>
      </c>
      <c r="F347">
        <v>132</v>
      </c>
      <c r="G347" t="s">
        <v>1263</v>
      </c>
      <c r="H347" s="2">
        <v>43176</v>
      </c>
      <c r="I347" s="2">
        <v>43195</v>
      </c>
      <c r="J347" t="s">
        <v>1285</v>
      </c>
      <c r="K347">
        <v>36491.4</v>
      </c>
      <c r="L347">
        <v>576.17999999999995</v>
      </c>
      <c r="M347">
        <v>14294</v>
      </c>
    </row>
    <row r="348" spans="1:13" x14ac:dyDescent="0.25">
      <c r="A348">
        <v>347</v>
      </c>
      <c r="B348" t="s">
        <v>354</v>
      </c>
      <c r="C348" t="s">
        <v>1231</v>
      </c>
      <c r="D348" t="s">
        <v>1213</v>
      </c>
      <c r="E348">
        <v>306</v>
      </c>
      <c r="F348">
        <v>187</v>
      </c>
      <c r="G348" t="s">
        <v>1263</v>
      </c>
      <c r="H348" s="2">
        <v>42573</v>
      </c>
      <c r="I348" s="2">
        <v>42603</v>
      </c>
      <c r="J348" t="s">
        <v>1287</v>
      </c>
      <c r="K348">
        <v>54360.9</v>
      </c>
      <c r="L348">
        <v>858.32999999999993</v>
      </c>
      <c r="M348">
        <v>1672</v>
      </c>
    </row>
    <row r="349" spans="1:13" x14ac:dyDescent="0.25">
      <c r="A349">
        <v>348</v>
      </c>
      <c r="B349" t="s">
        <v>355</v>
      </c>
      <c r="C349" t="s">
        <v>1222</v>
      </c>
      <c r="D349" t="s">
        <v>1213</v>
      </c>
      <c r="E349">
        <v>928</v>
      </c>
      <c r="F349">
        <v>1019</v>
      </c>
      <c r="G349" t="s">
        <v>1265</v>
      </c>
      <c r="H349" s="2">
        <v>42582</v>
      </c>
      <c r="I349" s="2">
        <v>42600</v>
      </c>
      <c r="J349" t="s">
        <v>1290</v>
      </c>
      <c r="K349">
        <v>898350.4</v>
      </c>
      <c r="L349">
        <v>14184.48</v>
      </c>
      <c r="M349">
        <v>764995</v>
      </c>
    </row>
    <row r="350" spans="1:13" x14ac:dyDescent="0.25">
      <c r="A350">
        <v>349</v>
      </c>
      <c r="B350" t="s">
        <v>356</v>
      </c>
      <c r="C350" t="s">
        <v>1231</v>
      </c>
      <c r="D350" t="s">
        <v>1213</v>
      </c>
      <c r="E350">
        <v>761</v>
      </c>
      <c r="F350">
        <v>223</v>
      </c>
      <c r="G350" t="s">
        <v>1263</v>
      </c>
      <c r="H350" s="2">
        <v>42570</v>
      </c>
      <c r="I350" s="2">
        <v>42588</v>
      </c>
      <c r="J350" t="s">
        <v>1288</v>
      </c>
      <c r="K350">
        <v>161217.85</v>
      </c>
      <c r="L350">
        <v>2545.5450000000001</v>
      </c>
      <c r="M350">
        <v>126209</v>
      </c>
    </row>
    <row r="351" spans="1:13" x14ac:dyDescent="0.25">
      <c r="A351">
        <v>350</v>
      </c>
      <c r="B351" t="s">
        <v>357</v>
      </c>
      <c r="C351" t="s">
        <v>1232</v>
      </c>
      <c r="D351" t="s">
        <v>1213</v>
      </c>
      <c r="E351">
        <v>507</v>
      </c>
      <c r="F351">
        <v>55</v>
      </c>
      <c r="G351" t="s">
        <v>1263</v>
      </c>
      <c r="H351" s="2">
        <v>42922</v>
      </c>
      <c r="I351" s="2">
        <v>42940</v>
      </c>
      <c r="J351" t="s">
        <v>1284</v>
      </c>
      <c r="K351">
        <v>26490.75</v>
      </c>
      <c r="L351">
        <v>418.27499999999998</v>
      </c>
      <c r="M351">
        <v>15372</v>
      </c>
    </row>
    <row r="352" spans="1:13" x14ac:dyDescent="0.25">
      <c r="A352">
        <v>351</v>
      </c>
      <c r="B352" t="s">
        <v>358</v>
      </c>
      <c r="C352" t="s">
        <v>1214</v>
      </c>
      <c r="D352" t="s">
        <v>1213</v>
      </c>
      <c r="E352">
        <v>341</v>
      </c>
      <c r="F352">
        <v>670</v>
      </c>
      <c r="G352" t="s">
        <v>1260</v>
      </c>
      <c r="H352" s="2">
        <v>42889</v>
      </c>
      <c r="I352" s="2">
        <v>42908</v>
      </c>
      <c r="J352" t="s">
        <v>1284</v>
      </c>
      <c r="K352">
        <v>217046.5</v>
      </c>
      <c r="L352">
        <v>3427.0499999999997</v>
      </c>
      <c r="M352">
        <v>173621</v>
      </c>
    </row>
    <row r="353" spans="1:13" x14ac:dyDescent="0.25">
      <c r="A353">
        <v>352</v>
      </c>
      <c r="B353" t="s">
        <v>359</v>
      </c>
      <c r="C353" t="s">
        <v>1219</v>
      </c>
      <c r="D353" t="s">
        <v>1234</v>
      </c>
      <c r="E353">
        <v>482</v>
      </c>
      <c r="F353">
        <v>1375</v>
      </c>
      <c r="G353" t="s">
        <v>1263</v>
      </c>
      <c r="H353" s="2">
        <v>43045</v>
      </c>
      <c r="I353" s="2">
        <v>43056</v>
      </c>
      <c r="J353" t="s">
        <v>1282</v>
      </c>
      <c r="K353">
        <v>629612.5</v>
      </c>
      <c r="L353">
        <v>9941.25</v>
      </c>
      <c r="M353">
        <v>586704</v>
      </c>
    </row>
    <row r="354" spans="1:13" x14ac:dyDescent="0.25">
      <c r="A354">
        <v>353</v>
      </c>
      <c r="B354" t="s">
        <v>360</v>
      </c>
      <c r="C354" t="s">
        <v>1218</v>
      </c>
      <c r="D354" t="s">
        <v>1213</v>
      </c>
      <c r="E354">
        <v>410</v>
      </c>
      <c r="F354">
        <v>1075</v>
      </c>
      <c r="G354" t="s">
        <v>1262</v>
      </c>
      <c r="H354" s="2">
        <v>42441</v>
      </c>
      <c r="I354" s="2">
        <v>42466</v>
      </c>
      <c r="J354" t="s">
        <v>1285</v>
      </c>
      <c r="K354">
        <v>418712.5</v>
      </c>
      <c r="L354">
        <v>6611.25</v>
      </c>
      <c r="M354">
        <v>187316</v>
      </c>
    </row>
    <row r="355" spans="1:13" x14ac:dyDescent="0.25">
      <c r="A355">
        <v>354</v>
      </c>
      <c r="B355" t="s">
        <v>361</v>
      </c>
      <c r="C355" t="s">
        <v>1215</v>
      </c>
      <c r="D355" t="s">
        <v>1213</v>
      </c>
      <c r="E355">
        <v>893</v>
      </c>
      <c r="F355">
        <v>815</v>
      </c>
      <c r="G355" t="s">
        <v>1261</v>
      </c>
      <c r="H355" s="2">
        <v>42448</v>
      </c>
      <c r="I355" s="2">
        <v>42480</v>
      </c>
      <c r="J355" t="s">
        <v>1282</v>
      </c>
      <c r="K355">
        <v>691405.25</v>
      </c>
      <c r="L355">
        <v>10916.924999999999</v>
      </c>
      <c r="M355">
        <v>611517</v>
      </c>
    </row>
    <row r="356" spans="1:13" x14ac:dyDescent="0.25">
      <c r="A356">
        <v>355</v>
      </c>
      <c r="B356" t="s">
        <v>362</v>
      </c>
      <c r="C356" t="s">
        <v>1237</v>
      </c>
      <c r="D356" t="s">
        <v>1240</v>
      </c>
      <c r="E356">
        <v>793</v>
      </c>
      <c r="F356">
        <v>36</v>
      </c>
      <c r="G356" t="s">
        <v>1271</v>
      </c>
      <c r="H356" s="2">
        <v>42440</v>
      </c>
      <c r="I356" s="2">
        <v>42475</v>
      </c>
      <c r="J356" t="s">
        <v>1285</v>
      </c>
      <c r="K356">
        <v>27120.6</v>
      </c>
      <c r="L356">
        <v>428.21999999999997</v>
      </c>
      <c r="M356">
        <v>8647</v>
      </c>
    </row>
    <row r="357" spans="1:13" x14ac:dyDescent="0.25">
      <c r="A357">
        <v>356</v>
      </c>
      <c r="B357" t="s">
        <v>363</v>
      </c>
      <c r="C357" t="s">
        <v>1215</v>
      </c>
      <c r="D357" t="s">
        <v>1213</v>
      </c>
      <c r="E357">
        <v>168</v>
      </c>
      <c r="F357">
        <v>887</v>
      </c>
      <c r="G357" t="s">
        <v>1261</v>
      </c>
      <c r="H357" s="2">
        <v>42897</v>
      </c>
      <c r="I357" s="2">
        <v>42925</v>
      </c>
      <c r="J357" t="s">
        <v>1284</v>
      </c>
      <c r="K357">
        <v>141565.20000000001</v>
      </c>
      <c r="L357">
        <v>2235.2399999999998</v>
      </c>
      <c r="M357">
        <v>39922</v>
      </c>
    </row>
    <row r="358" spans="1:13" x14ac:dyDescent="0.25">
      <c r="A358">
        <v>357</v>
      </c>
      <c r="B358" t="s">
        <v>364</v>
      </c>
      <c r="C358" t="s">
        <v>1222</v>
      </c>
      <c r="D358" t="s">
        <v>1213</v>
      </c>
      <c r="E358">
        <v>962</v>
      </c>
      <c r="F358">
        <v>1030</v>
      </c>
      <c r="G358" t="s">
        <v>1265</v>
      </c>
      <c r="H358" s="2">
        <v>42790</v>
      </c>
      <c r="I358" s="2">
        <v>42801</v>
      </c>
      <c r="J358" t="s">
        <v>1290</v>
      </c>
      <c r="K358">
        <v>941317</v>
      </c>
      <c r="L358">
        <v>14862.9</v>
      </c>
      <c r="M358">
        <v>303931</v>
      </c>
    </row>
    <row r="359" spans="1:13" x14ac:dyDescent="0.25">
      <c r="A359">
        <v>358</v>
      </c>
      <c r="B359" t="s">
        <v>365</v>
      </c>
      <c r="C359" t="s">
        <v>1214</v>
      </c>
      <c r="D359" t="s">
        <v>1213</v>
      </c>
      <c r="E359">
        <v>755</v>
      </c>
      <c r="F359">
        <v>656</v>
      </c>
      <c r="G359" t="s">
        <v>1260</v>
      </c>
      <c r="H359" s="2">
        <v>42682</v>
      </c>
      <c r="I359" s="2">
        <v>42713</v>
      </c>
      <c r="J359" t="s">
        <v>1284</v>
      </c>
      <c r="K359">
        <v>470516</v>
      </c>
      <c r="L359">
        <v>7429.2</v>
      </c>
      <c r="M359">
        <v>56944</v>
      </c>
    </row>
    <row r="360" spans="1:13" x14ac:dyDescent="0.25">
      <c r="A360">
        <v>359</v>
      </c>
      <c r="B360" t="s">
        <v>366</v>
      </c>
      <c r="C360" t="s">
        <v>1233</v>
      </c>
      <c r="D360" t="s">
        <v>1234</v>
      </c>
      <c r="E360">
        <v>523</v>
      </c>
      <c r="F360">
        <v>28</v>
      </c>
      <c r="G360" t="s">
        <v>1268</v>
      </c>
      <c r="H360" s="2">
        <v>42848</v>
      </c>
      <c r="I360" s="2">
        <v>42875</v>
      </c>
      <c r="J360" t="s">
        <v>1286</v>
      </c>
      <c r="K360">
        <v>13911.8</v>
      </c>
      <c r="L360">
        <v>219.66</v>
      </c>
      <c r="M360">
        <v>13438</v>
      </c>
    </row>
    <row r="361" spans="1:13" x14ac:dyDescent="0.25">
      <c r="A361">
        <v>360</v>
      </c>
      <c r="B361" t="s">
        <v>367</v>
      </c>
      <c r="C361" t="s">
        <v>1229</v>
      </c>
      <c r="D361" t="s">
        <v>1234</v>
      </c>
      <c r="E361">
        <v>785</v>
      </c>
      <c r="F361">
        <v>1188</v>
      </c>
      <c r="G361" t="s">
        <v>1272</v>
      </c>
      <c r="H361" s="2">
        <v>43087</v>
      </c>
      <c r="I361" s="2">
        <v>43105</v>
      </c>
      <c r="J361" t="s">
        <v>1288</v>
      </c>
      <c r="K361">
        <v>885951</v>
      </c>
      <c r="L361">
        <v>13988.699999999999</v>
      </c>
      <c r="M361">
        <v>408560</v>
      </c>
    </row>
    <row r="362" spans="1:13" x14ac:dyDescent="0.25">
      <c r="A362">
        <v>361</v>
      </c>
      <c r="B362" t="s">
        <v>368</v>
      </c>
      <c r="C362" t="s">
        <v>1222</v>
      </c>
      <c r="D362" t="s">
        <v>1213</v>
      </c>
      <c r="E362">
        <v>799</v>
      </c>
      <c r="F362">
        <v>927</v>
      </c>
      <c r="G362" t="s">
        <v>1265</v>
      </c>
      <c r="H362" s="2">
        <v>42948</v>
      </c>
      <c r="I362" s="2">
        <v>42963</v>
      </c>
      <c r="J362" t="s">
        <v>1284</v>
      </c>
      <c r="K362">
        <v>703639.35</v>
      </c>
      <c r="L362">
        <v>11110.094999999999</v>
      </c>
      <c r="M362">
        <v>292761</v>
      </c>
    </row>
    <row r="363" spans="1:13" x14ac:dyDescent="0.25">
      <c r="A363">
        <v>362</v>
      </c>
      <c r="B363" t="s">
        <v>369</v>
      </c>
      <c r="C363" t="s">
        <v>1235</v>
      </c>
      <c r="D363" t="s">
        <v>1240</v>
      </c>
      <c r="E363">
        <v>354</v>
      </c>
      <c r="F363">
        <v>49</v>
      </c>
      <c r="G363" t="s">
        <v>1270</v>
      </c>
      <c r="H363" s="2">
        <v>43201</v>
      </c>
      <c r="I363" s="2">
        <v>43211</v>
      </c>
      <c r="J363" t="s">
        <v>1282</v>
      </c>
      <c r="K363">
        <v>16478.7</v>
      </c>
      <c r="L363">
        <v>260.19</v>
      </c>
      <c r="M363">
        <v>13940</v>
      </c>
    </row>
    <row r="364" spans="1:13" x14ac:dyDescent="0.25">
      <c r="A364">
        <v>363</v>
      </c>
      <c r="B364" t="s">
        <v>370</v>
      </c>
      <c r="C364" t="s">
        <v>1232</v>
      </c>
      <c r="D364" t="s">
        <v>1213</v>
      </c>
      <c r="E364">
        <v>691</v>
      </c>
      <c r="F364">
        <v>48</v>
      </c>
      <c r="G364" t="s">
        <v>1263</v>
      </c>
      <c r="H364" s="2">
        <v>42906</v>
      </c>
      <c r="I364" s="2">
        <v>42926</v>
      </c>
      <c r="J364" t="s">
        <v>1284</v>
      </c>
      <c r="K364">
        <v>31509.599999999999</v>
      </c>
      <c r="L364">
        <v>497.52</v>
      </c>
      <c r="M364">
        <v>2487</v>
      </c>
    </row>
    <row r="365" spans="1:13" x14ac:dyDescent="0.25">
      <c r="A365">
        <v>364</v>
      </c>
      <c r="B365" t="s">
        <v>371</v>
      </c>
      <c r="C365" t="s">
        <v>1214</v>
      </c>
      <c r="D365" t="s">
        <v>1213</v>
      </c>
      <c r="E365">
        <v>921</v>
      </c>
      <c r="F365">
        <v>660</v>
      </c>
      <c r="G365" t="s">
        <v>1260</v>
      </c>
      <c r="H365" s="2">
        <v>42780</v>
      </c>
      <c r="I365" s="2">
        <v>42799</v>
      </c>
      <c r="J365" t="s">
        <v>1286</v>
      </c>
      <c r="K365">
        <v>577467</v>
      </c>
      <c r="L365">
        <v>9117.9</v>
      </c>
      <c r="M365">
        <v>140200</v>
      </c>
    </row>
    <row r="366" spans="1:13" x14ac:dyDescent="0.25">
      <c r="A366">
        <v>365</v>
      </c>
      <c r="B366" t="s">
        <v>372</v>
      </c>
      <c r="C366" t="s">
        <v>1223</v>
      </c>
      <c r="D366" t="s">
        <v>1234</v>
      </c>
      <c r="E366">
        <v>801</v>
      </c>
      <c r="F366">
        <v>843</v>
      </c>
      <c r="G366" t="s">
        <v>1263</v>
      </c>
      <c r="H366" s="2">
        <v>42878</v>
      </c>
      <c r="I366" s="2">
        <v>42896</v>
      </c>
      <c r="J366" t="s">
        <v>1282</v>
      </c>
      <c r="K366">
        <v>641480.85</v>
      </c>
      <c r="L366">
        <v>10128.645</v>
      </c>
      <c r="M366">
        <v>128112</v>
      </c>
    </row>
    <row r="367" spans="1:13" x14ac:dyDescent="0.25">
      <c r="A367">
        <v>366</v>
      </c>
      <c r="B367" t="s">
        <v>373</v>
      </c>
      <c r="C367" t="s">
        <v>1235</v>
      </c>
      <c r="D367" t="s">
        <v>1240</v>
      </c>
      <c r="E367">
        <v>240</v>
      </c>
      <c r="F367">
        <v>58</v>
      </c>
      <c r="G367" t="s">
        <v>1270</v>
      </c>
      <c r="H367" s="2">
        <v>42679</v>
      </c>
      <c r="I367" s="2">
        <v>42708</v>
      </c>
      <c r="J367" t="s">
        <v>1287</v>
      </c>
      <c r="K367">
        <v>13224</v>
      </c>
      <c r="L367">
        <v>208.79999999999998</v>
      </c>
      <c r="M367">
        <v>4300</v>
      </c>
    </row>
    <row r="368" spans="1:13" x14ac:dyDescent="0.25">
      <c r="A368">
        <v>367</v>
      </c>
      <c r="B368" t="s">
        <v>374</v>
      </c>
      <c r="C368" t="s">
        <v>1238</v>
      </c>
      <c r="D368" t="s">
        <v>1240</v>
      </c>
      <c r="E368">
        <v>160</v>
      </c>
      <c r="F368">
        <v>15</v>
      </c>
      <c r="G368" t="s">
        <v>1270</v>
      </c>
      <c r="H368" s="2">
        <v>42836</v>
      </c>
      <c r="I368" s="2">
        <v>42851</v>
      </c>
      <c r="J368" t="s">
        <v>1283</v>
      </c>
      <c r="K368">
        <v>2280</v>
      </c>
      <c r="L368">
        <v>36</v>
      </c>
      <c r="M368">
        <v>1185</v>
      </c>
    </row>
    <row r="369" spans="1:13" x14ac:dyDescent="0.25">
      <c r="A369">
        <v>368</v>
      </c>
      <c r="B369" t="s">
        <v>375</v>
      </c>
      <c r="C369" t="s">
        <v>1223</v>
      </c>
      <c r="D369" t="s">
        <v>1234</v>
      </c>
      <c r="E369">
        <v>569</v>
      </c>
      <c r="F369">
        <v>915</v>
      </c>
      <c r="G369" t="s">
        <v>1263</v>
      </c>
      <c r="H369" s="2">
        <v>42448</v>
      </c>
      <c r="I369" s="2">
        <v>42467</v>
      </c>
      <c r="J369" t="s">
        <v>1282</v>
      </c>
      <c r="K369">
        <v>494603.25</v>
      </c>
      <c r="L369">
        <v>7809.5249999999996</v>
      </c>
      <c r="M369">
        <v>220420</v>
      </c>
    </row>
    <row r="370" spans="1:13" x14ac:dyDescent="0.25">
      <c r="A370">
        <v>369</v>
      </c>
      <c r="B370" t="s">
        <v>376</v>
      </c>
      <c r="C370" t="s">
        <v>1235</v>
      </c>
      <c r="D370" t="s">
        <v>1240</v>
      </c>
      <c r="E370">
        <v>155</v>
      </c>
      <c r="F370">
        <v>61</v>
      </c>
      <c r="G370" t="s">
        <v>1270</v>
      </c>
      <c r="H370" s="2">
        <v>42757</v>
      </c>
      <c r="I370" s="2">
        <v>42781</v>
      </c>
      <c r="J370" t="s">
        <v>1284</v>
      </c>
      <c r="K370">
        <v>8982.25</v>
      </c>
      <c r="L370">
        <v>141.82499999999999</v>
      </c>
      <c r="M370">
        <v>7876</v>
      </c>
    </row>
    <row r="371" spans="1:13" x14ac:dyDescent="0.25">
      <c r="A371">
        <v>370</v>
      </c>
      <c r="B371" t="s">
        <v>377</v>
      </c>
      <c r="C371" t="s">
        <v>1222</v>
      </c>
      <c r="D371" t="s">
        <v>1213</v>
      </c>
      <c r="E371">
        <v>441</v>
      </c>
      <c r="F371">
        <v>916</v>
      </c>
      <c r="G371" t="s">
        <v>1265</v>
      </c>
      <c r="H371" s="2">
        <v>43129</v>
      </c>
      <c r="I371" s="2">
        <v>43152</v>
      </c>
      <c r="J371" t="s">
        <v>1286</v>
      </c>
      <c r="K371">
        <v>383758.2</v>
      </c>
      <c r="L371">
        <v>6059.34</v>
      </c>
      <c r="M371">
        <v>73486</v>
      </c>
    </row>
    <row r="372" spans="1:13" x14ac:dyDescent="0.25">
      <c r="A372">
        <v>371</v>
      </c>
      <c r="B372" t="s">
        <v>378</v>
      </c>
      <c r="C372" t="s">
        <v>1230</v>
      </c>
      <c r="D372" t="s">
        <v>1234</v>
      </c>
      <c r="E372">
        <v>807</v>
      </c>
      <c r="F372">
        <v>142</v>
      </c>
      <c r="G372" t="s">
        <v>1272</v>
      </c>
      <c r="H372" s="2">
        <v>42489</v>
      </c>
      <c r="I372" s="2">
        <v>42507</v>
      </c>
      <c r="J372" t="s">
        <v>1284</v>
      </c>
      <c r="K372">
        <v>108864.3</v>
      </c>
      <c r="L372">
        <v>1718.9099999999999</v>
      </c>
      <c r="M372">
        <v>108014</v>
      </c>
    </row>
    <row r="373" spans="1:13" x14ac:dyDescent="0.25">
      <c r="A373">
        <v>372</v>
      </c>
      <c r="B373" t="s">
        <v>379</v>
      </c>
      <c r="C373" t="s">
        <v>1214</v>
      </c>
      <c r="D373" t="s">
        <v>1213</v>
      </c>
      <c r="E373">
        <v>823</v>
      </c>
      <c r="F373">
        <v>715</v>
      </c>
      <c r="G373" t="s">
        <v>1260</v>
      </c>
      <c r="H373" s="2">
        <v>43178</v>
      </c>
      <c r="I373" s="2">
        <v>43210</v>
      </c>
      <c r="J373" t="s">
        <v>1285</v>
      </c>
      <c r="K373">
        <v>559022.75</v>
      </c>
      <c r="L373">
        <v>8826.6749999999993</v>
      </c>
      <c r="M373">
        <v>30716</v>
      </c>
    </row>
    <row r="374" spans="1:13" x14ac:dyDescent="0.25">
      <c r="A374">
        <v>373</v>
      </c>
      <c r="B374" t="s">
        <v>380</v>
      </c>
      <c r="C374" t="s">
        <v>1222</v>
      </c>
      <c r="D374" t="s">
        <v>1213</v>
      </c>
      <c r="E374">
        <v>967</v>
      </c>
      <c r="F374">
        <v>996</v>
      </c>
      <c r="G374" t="s">
        <v>1265</v>
      </c>
      <c r="H374" s="2">
        <v>42521</v>
      </c>
      <c r="I374" s="2">
        <v>42543</v>
      </c>
      <c r="J374" t="s">
        <v>1289</v>
      </c>
      <c r="K374">
        <v>914975.4</v>
      </c>
      <c r="L374">
        <v>14446.98</v>
      </c>
      <c r="M374">
        <v>509075</v>
      </c>
    </row>
    <row r="375" spans="1:13" x14ac:dyDescent="0.25">
      <c r="A375">
        <v>374</v>
      </c>
      <c r="B375" t="s">
        <v>381</v>
      </c>
      <c r="C375" t="s">
        <v>1235</v>
      </c>
      <c r="D375" t="s">
        <v>1240</v>
      </c>
      <c r="E375">
        <v>676</v>
      </c>
      <c r="F375">
        <v>60</v>
      </c>
      <c r="G375" t="s">
        <v>1270</v>
      </c>
      <c r="H375" s="2">
        <v>42633</v>
      </c>
      <c r="I375" s="2">
        <v>42648</v>
      </c>
      <c r="J375" t="s">
        <v>1282</v>
      </c>
      <c r="K375">
        <v>38532</v>
      </c>
      <c r="L375">
        <v>608.4</v>
      </c>
      <c r="M375">
        <v>25939</v>
      </c>
    </row>
    <row r="376" spans="1:13" x14ac:dyDescent="0.25">
      <c r="A376">
        <v>375</v>
      </c>
      <c r="B376" t="s">
        <v>382</v>
      </c>
      <c r="C376" t="s">
        <v>1221</v>
      </c>
      <c r="D376" t="s">
        <v>1234</v>
      </c>
      <c r="E376">
        <v>646</v>
      </c>
      <c r="F376">
        <v>322</v>
      </c>
      <c r="G376" t="s">
        <v>1264</v>
      </c>
      <c r="H376" s="2">
        <v>42380</v>
      </c>
      <c r="I376" s="2">
        <v>42393</v>
      </c>
      <c r="J376" t="s">
        <v>1288</v>
      </c>
      <c r="K376">
        <v>197611.4</v>
      </c>
      <c r="L376">
        <v>3120.18</v>
      </c>
      <c r="M376">
        <v>166239</v>
      </c>
    </row>
    <row r="377" spans="1:13" x14ac:dyDescent="0.25">
      <c r="A377">
        <v>376</v>
      </c>
      <c r="B377" t="s">
        <v>383</v>
      </c>
      <c r="C377" t="s">
        <v>1224</v>
      </c>
      <c r="D377" t="s">
        <v>1213</v>
      </c>
      <c r="E377">
        <v>416</v>
      </c>
      <c r="F377">
        <v>1395</v>
      </c>
      <c r="G377" t="s">
        <v>1266</v>
      </c>
      <c r="H377" s="2">
        <v>42801</v>
      </c>
      <c r="I377" s="2">
        <v>42834</v>
      </c>
      <c r="J377" t="s">
        <v>1286</v>
      </c>
      <c r="K377">
        <v>551304</v>
      </c>
      <c r="L377">
        <v>8704.7999999999993</v>
      </c>
      <c r="M377">
        <v>393825</v>
      </c>
    </row>
    <row r="378" spans="1:13" x14ac:dyDescent="0.25">
      <c r="A378">
        <v>377</v>
      </c>
      <c r="B378" t="s">
        <v>384</v>
      </c>
      <c r="C378" t="s">
        <v>1229</v>
      </c>
      <c r="D378" t="s">
        <v>1234</v>
      </c>
      <c r="E378">
        <v>946</v>
      </c>
      <c r="F378">
        <v>1138</v>
      </c>
      <c r="G378" t="s">
        <v>1272</v>
      </c>
      <c r="H378" s="2">
        <v>42727</v>
      </c>
      <c r="I378" s="2">
        <v>42744</v>
      </c>
      <c r="J378" t="s">
        <v>1282</v>
      </c>
      <c r="K378">
        <v>1022720.6</v>
      </c>
      <c r="L378">
        <v>16148.22</v>
      </c>
      <c r="M378">
        <v>639696</v>
      </c>
    </row>
    <row r="379" spans="1:13" x14ac:dyDescent="0.25">
      <c r="A379">
        <v>378</v>
      </c>
      <c r="B379" t="s">
        <v>385</v>
      </c>
      <c r="C379" t="s">
        <v>1221</v>
      </c>
      <c r="D379" t="s">
        <v>1234</v>
      </c>
      <c r="E379">
        <v>651</v>
      </c>
      <c r="F379">
        <v>318</v>
      </c>
      <c r="G379" t="s">
        <v>1264</v>
      </c>
      <c r="H379" s="2">
        <v>42580</v>
      </c>
      <c r="I379" s="2">
        <v>42599</v>
      </c>
      <c r="J379" t="s">
        <v>1283</v>
      </c>
      <c r="K379">
        <v>196667.1</v>
      </c>
      <c r="L379">
        <v>3105.27</v>
      </c>
      <c r="M379">
        <v>58665</v>
      </c>
    </row>
    <row r="380" spans="1:13" x14ac:dyDescent="0.25">
      <c r="A380">
        <v>379</v>
      </c>
      <c r="B380" t="s">
        <v>386</v>
      </c>
      <c r="C380" t="s">
        <v>1222</v>
      </c>
      <c r="D380" t="s">
        <v>1213</v>
      </c>
      <c r="E380">
        <v>629</v>
      </c>
      <c r="F380">
        <v>959</v>
      </c>
      <c r="G380" t="s">
        <v>1265</v>
      </c>
      <c r="H380" s="2">
        <v>43075</v>
      </c>
      <c r="I380" s="2">
        <v>43100</v>
      </c>
      <c r="J380" t="s">
        <v>1286</v>
      </c>
      <c r="K380">
        <v>573050.44999999995</v>
      </c>
      <c r="L380">
        <v>9048.1649999999991</v>
      </c>
      <c r="M380">
        <v>5539</v>
      </c>
    </row>
    <row r="381" spans="1:13" x14ac:dyDescent="0.25">
      <c r="A381">
        <v>380</v>
      </c>
      <c r="B381" t="s">
        <v>387</v>
      </c>
      <c r="C381" t="s">
        <v>1222</v>
      </c>
      <c r="D381" t="s">
        <v>1213</v>
      </c>
      <c r="E381">
        <v>530</v>
      </c>
      <c r="F381">
        <v>851</v>
      </c>
      <c r="G381" t="s">
        <v>1265</v>
      </c>
      <c r="H381" s="2">
        <v>42713</v>
      </c>
      <c r="I381" s="2">
        <v>42731</v>
      </c>
      <c r="J381" t="s">
        <v>1282</v>
      </c>
      <c r="K381">
        <v>428478.5</v>
      </c>
      <c r="L381">
        <v>6765.45</v>
      </c>
      <c r="M381">
        <v>125730</v>
      </c>
    </row>
    <row r="382" spans="1:13" x14ac:dyDescent="0.25">
      <c r="A382">
        <v>381</v>
      </c>
      <c r="B382" t="s">
        <v>388</v>
      </c>
      <c r="C382" t="s">
        <v>1220</v>
      </c>
      <c r="D382" t="s">
        <v>1213</v>
      </c>
      <c r="E382">
        <v>841</v>
      </c>
      <c r="F382">
        <v>589</v>
      </c>
      <c r="G382" t="s">
        <v>1260</v>
      </c>
      <c r="H382" s="2">
        <v>42646</v>
      </c>
      <c r="I382" s="2">
        <v>42667</v>
      </c>
      <c r="J382" t="s">
        <v>1282</v>
      </c>
      <c r="K382">
        <v>470581.55</v>
      </c>
      <c r="L382">
        <v>7430.2349999999997</v>
      </c>
      <c r="M382">
        <v>46955</v>
      </c>
    </row>
    <row r="383" spans="1:13" x14ac:dyDescent="0.25">
      <c r="A383">
        <v>382</v>
      </c>
      <c r="B383" t="s">
        <v>389</v>
      </c>
      <c r="C383" t="s">
        <v>1242</v>
      </c>
      <c r="D383" t="s">
        <v>1240</v>
      </c>
      <c r="E383">
        <v>814</v>
      </c>
      <c r="F383">
        <v>60</v>
      </c>
      <c r="G383" t="s">
        <v>1271</v>
      </c>
      <c r="H383" s="2">
        <v>43045</v>
      </c>
      <c r="I383" s="2">
        <v>43066</v>
      </c>
      <c r="J383" t="s">
        <v>1282</v>
      </c>
      <c r="K383">
        <v>46398</v>
      </c>
      <c r="L383">
        <v>732.6</v>
      </c>
      <c r="M383">
        <v>11848</v>
      </c>
    </row>
    <row r="384" spans="1:13" x14ac:dyDescent="0.25">
      <c r="A384">
        <v>383</v>
      </c>
      <c r="B384" t="s">
        <v>390</v>
      </c>
      <c r="C384" t="s">
        <v>1214</v>
      </c>
      <c r="D384" t="s">
        <v>1213</v>
      </c>
      <c r="E384">
        <v>307</v>
      </c>
      <c r="F384">
        <v>772</v>
      </c>
      <c r="G384" t="s">
        <v>1260</v>
      </c>
      <c r="H384" s="2">
        <v>43196</v>
      </c>
      <c r="I384" s="2">
        <v>43210</v>
      </c>
      <c r="J384" t="s">
        <v>1285</v>
      </c>
      <c r="K384">
        <v>225153.8</v>
      </c>
      <c r="L384">
        <v>3555.06</v>
      </c>
      <c r="M384">
        <v>7022</v>
      </c>
    </row>
    <row r="385" spans="1:13" x14ac:dyDescent="0.25">
      <c r="A385">
        <v>384</v>
      </c>
      <c r="B385" t="s">
        <v>391</v>
      </c>
      <c r="C385" t="s">
        <v>1235</v>
      </c>
      <c r="D385" t="s">
        <v>1240</v>
      </c>
      <c r="E385">
        <v>287</v>
      </c>
      <c r="F385">
        <v>60</v>
      </c>
      <c r="G385" t="s">
        <v>1270</v>
      </c>
      <c r="H385" s="2">
        <v>42885</v>
      </c>
      <c r="I385" s="2">
        <v>42896</v>
      </c>
      <c r="J385" t="s">
        <v>1282</v>
      </c>
      <c r="K385">
        <v>16359</v>
      </c>
      <c r="L385">
        <v>258.3</v>
      </c>
      <c r="M385">
        <v>6703</v>
      </c>
    </row>
    <row r="386" spans="1:13" x14ac:dyDescent="0.25">
      <c r="A386">
        <v>385</v>
      </c>
      <c r="B386" t="s">
        <v>392</v>
      </c>
      <c r="C386" t="s">
        <v>1223</v>
      </c>
      <c r="D386" t="s">
        <v>1234</v>
      </c>
      <c r="E386">
        <v>577</v>
      </c>
      <c r="F386">
        <v>1004</v>
      </c>
      <c r="G386" t="s">
        <v>1263</v>
      </c>
      <c r="H386" s="2">
        <v>42776</v>
      </c>
      <c r="I386" s="2">
        <v>42809</v>
      </c>
      <c r="J386" t="s">
        <v>1282</v>
      </c>
      <c r="K386">
        <v>550342.6</v>
      </c>
      <c r="L386">
        <v>8689.619999999999</v>
      </c>
      <c r="M386">
        <v>524999</v>
      </c>
    </row>
    <row r="387" spans="1:13" x14ac:dyDescent="0.25">
      <c r="A387">
        <v>386</v>
      </c>
      <c r="B387" t="s">
        <v>393</v>
      </c>
      <c r="C387" t="s">
        <v>1229</v>
      </c>
      <c r="D387" t="s">
        <v>1234</v>
      </c>
      <c r="E387">
        <v>618</v>
      </c>
      <c r="F387">
        <v>1204</v>
      </c>
      <c r="G387" t="s">
        <v>1272</v>
      </c>
      <c r="H387" s="2">
        <v>43108</v>
      </c>
      <c r="I387" s="2">
        <v>43141</v>
      </c>
      <c r="J387" t="s">
        <v>1286</v>
      </c>
      <c r="K387">
        <v>706868.4</v>
      </c>
      <c r="L387">
        <v>11161.08</v>
      </c>
      <c r="M387">
        <v>137749</v>
      </c>
    </row>
    <row r="388" spans="1:13" x14ac:dyDescent="0.25">
      <c r="A388">
        <v>387</v>
      </c>
      <c r="B388" t="s">
        <v>394</v>
      </c>
      <c r="C388" t="s">
        <v>1237</v>
      </c>
      <c r="D388" t="s">
        <v>1240</v>
      </c>
      <c r="E388">
        <v>217</v>
      </c>
      <c r="F388">
        <v>36</v>
      </c>
      <c r="G388" t="s">
        <v>1271</v>
      </c>
      <c r="H388" s="2">
        <v>42674</v>
      </c>
      <c r="I388" s="2">
        <v>42704</v>
      </c>
      <c r="J388" t="s">
        <v>1286</v>
      </c>
      <c r="K388">
        <v>7421.4</v>
      </c>
      <c r="L388">
        <v>117.17999999999999</v>
      </c>
      <c r="M388">
        <v>1394</v>
      </c>
    </row>
    <row r="389" spans="1:13" x14ac:dyDescent="0.25">
      <c r="A389">
        <v>388</v>
      </c>
      <c r="B389" t="s">
        <v>395</v>
      </c>
      <c r="C389" t="s">
        <v>1238</v>
      </c>
      <c r="D389" t="s">
        <v>1240</v>
      </c>
      <c r="E389">
        <v>124</v>
      </c>
      <c r="F389">
        <v>14</v>
      </c>
      <c r="G389" t="s">
        <v>1270</v>
      </c>
      <c r="H389" s="2">
        <v>42975</v>
      </c>
      <c r="I389" s="2">
        <v>42989</v>
      </c>
      <c r="J389" t="s">
        <v>1282</v>
      </c>
      <c r="K389">
        <v>1649.2</v>
      </c>
      <c r="L389">
        <v>26.04</v>
      </c>
      <c r="M389">
        <v>695</v>
      </c>
    </row>
    <row r="390" spans="1:13" x14ac:dyDescent="0.25">
      <c r="A390">
        <v>389</v>
      </c>
      <c r="B390" t="s">
        <v>396</v>
      </c>
      <c r="C390" t="s">
        <v>1225</v>
      </c>
      <c r="D390" t="s">
        <v>1213</v>
      </c>
      <c r="E390">
        <v>692</v>
      </c>
      <c r="F390">
        <v>220</v>
      </c>
      <c r="G390" t="s">
        <v>1266</v>
      </c>
      <c r="H390" s="2">
        <v>42609</v>
      </c>
      <c r="I390" s="2">
        <v>42625</v>
      </c>
      <c r="J390" t="s">
        <v>1282</v>
      </c>
      <c r="K390">
        <v>144628</v>
      </c>
      <c r="L390">
        <v>2283.6</v>
      </c>
      <c r="M390">
        <v>68057</v>
      </c>
    </row>
    <row r="391" spans="1:13" x14ac:dyDescent="0.25">
      <c r="A391">
        <v>390</v>
      </c>
      <c r="B391" t="s">
        <v>397</v>
      </c>
      <c r="C391" t="s">
        <v>1214</v>
      </c>
      <c r="D391" t="s">
        <v>1213</v>
      </c>
      <c r="E391">
        <v>783</v>
      </c>
      <c r="F391">
        <v>746</v>
      </c>
      <c r="G391" t="s">
        <v>1260</v>
      </c>
      <c r="H391" s="2">
        <v>42757</v>
      </c>
      <c r="I391" s="2">
        <v>42787</v>
      </c>
      <c r="J391" t="s">
        <v>1284</v>
      </c>
      <c r="K391">
        <v>554912.1</v>
      </c>
      <c r="L391">
        <v>8761.77</v>
      </c>
      <c r="M391">
        <v>532352</v>
      </c>
    </row>
    <row r="392" spans="1:13" x14ac:dyDescent="0.25">
      <c r="A392">
        <v>391</v>
      </c>
      <c r="B392" t="s">
        <v>398</v>
      </c>
      <c r="C392" t="s">
        <v>1239</v>
      </c>
      <c r="D392" t="s">
        <v>1234</v>
      </c>
      <c r="E392">
        <v>602</v>
      </c>
      <c r="F392">
        <v>271</v>
      </c>
      <c r="G392" t="s">
        <v>1271</v>
      </c>
      <c r="H392" s="2">
        <v>42557</v>
      </c>
      <c r="I392" s="2">
        <v>42587</v>
      </c>
      <c r="J392" t="s">
        <v>1284</v>
      </c>
      <c r="K392">
        <v>154984.9</v>
      </c>
      <c r="L392">
        <v>2447.13</v>
      </c>
      <c r="M392">
        <v>16039</v>
      </c>
    </row>
    <row r="393" spans="1:13" x14ac:dyDescent="0.25">
      <c r="A393">
        <v>392</v>
      </c>
      <c r="B393" t="s">
        <v>399</v>
      </c>
      <c r="C393" t="s">
        <v>1241</v>
      </c>
      <c r="D393" t="s">
        <v>1234</v>
      </c>
      <c r="E393">
        <v>243</v>
      </c>
      <c r="F393">
        <v>108</v>
      </c>
      <c r="G393" t="s">
        <v>1271</v>
      </c>
      <c r="H393" s="2">
        <v>42781</v>
      </c>
      <c r="I393" s="2">
        <v>42805</v>
      </c>
      <c r="J393" t="s">
        <v>1282</v>
      </c>
      <c r="K393">
        <v>24931.8</v>
      </c>
      <c r="L393">
        <v>393.65999999999997</v>
      </c>
      <c r="M393">
        <v>17646</v>
      </c>
    </row>
    <row r="394" spans="1:13" x14ac:dyDescent="0.25">
      <c r="A394">
        <v>393</v>
      </c>
      <c r="B394" t="s">
        <v>400</v>
      </c>
      <c r="C394" t="s">
        <v>1215</v>
      </c>
      <c r="D394" t="s">
        <v>1213</v>
      </c>
      <c r="E394">
        <v>388</v>
      </c>
      <c r="F394">
        <v>908</v>
      </c>
      <c r="G394" t="s">
        <v>1261</v>
      </c>
      <c r="H394" s="2">
        <v>42824</v>
      </c>
      <c r="I394" s="2">
        <v>42845</v>
      </c>
      <c r="J394" t="s">
        <v>1282</v>
      </c>
      <c r="K394">
        <v>334688.8</v>
      </c>
      <c r="L394">
        <v>5284.5599999999995</v>
      </c>
      <c r="M394">
        <v>268323</v>
      </c>
    </row>
    <row r="395" spans="1:13" x14ac:dyDescent="0.25">
      <c r="A395">
        <v>394</v>
      </c>
      <c r="B395" t="s">
        <v>401</v>
      </c>
      <c r="C395" t="s">
        <v>1214</v>
      </c>
      <c r="D395" t="s">
        <v>1213</v>
      </c>
      <c r="E395">
        <v>413</v>
      </c>
      <c r="F395">
        <v>769</v>
      </c>
      <c r="G395" t="s">
        <v>1260</v>
      </c>
      <c r="H395" s="2">
        <v>42868</v>
      </c>
      <c r="I395" s="2">
        <v>42897</v>
      </c>
      <c r="J395" t="s">
        <v>1282</v>
      </c>
      <c r="K395">
        <v>301717.15000000002</v>
      </c>
      <c r="L395">
        <v>4763.9549999999999</v>
      </c>
      <c r="M395">
        <v>263035</v>
      </c>
    </row>
    <row r="396" spans="1:13" x14ac:dyDescent="0.25">
      <c r="A396">
        <v>395</v>
      </c>
      <c r="B396" t="s">
        <v>402</v>
      </c>
      <c r="C396" t="s">
        <v>1242</v>
      </c>
      <c r="D396" t="s">
        <v>1240</v>
      </c>
      <c r="E396">
        <v>926</v>
      </c>
      <c r="F396">
        <v>54</v>
      </c>
      <c r="G396" t="s">
        <v>1271</v>
      </c>
      <c r="H396" s="2">
        <v>42440</v>
      </c>
      <c r="I396" s="2">
        <v>42468</v>
      </c>
      <c r="J396" t="s">
        <v>1287</v>
      </c>
      <c r="K396">
        <v>47503.8</v>
      </c>
      <c r="L396">
        <v>750.06</v>
      </c>
      <c r="M396">
        <v>36639</v>
      </c>
    </row>
    <row r="397" spans="1:13" x14ac:dyDescent="0.25">
      <c r="A397">
        <v>396</v>
      </c>
      <c r="B397" t="s">
        <v>403</v>
      </c>
      <c r="C397" t="s">
        <v>1222</v>
      </c>
      <c r="D397" t="s">
        <v>1213</v>
      </c>
      <c r="E397">
        <v>362</v>
      </c>
      <c r="F397">
        <v>1010</v>
      </c>
      <c r="G397" t="s">
        <v>1265</v>
      </c>
      <c r="H397" s="2">
        <v>42799</v>
      </c>
      <c r="I397" s="2">
        <v>42818</v>
      </c>
      <c r="J397" t="s">
        <v>1284</v>
      </c>
      <c r="K397">
        <v>347339</v>
      </c>
      <c r="L397">
        <v>5484.3</v>
      </c>
      <c r="M397">
        <v>171910</v>
      </c>
    </row>
    <row r="398" spans="1:13" x14ac:dyDescent="0.25">
      <c r="A398">
        <v>397</v>
      </c>
      <c r="B398" t="s">
        <v>404</v>
      </c>
      <c r="C398" t="s">
        <v>1231</v>
      </c>
      <c r="D398" t="s">
        <v>1213</v>
      </c>
      <c r="E398">
        <v>854</v>
      </c>
      <c r="F398">
        <v>182</v>
      </c>
      <c r="G398" t="s">
        <v>1263</v>
      </c>
      <c r="H398" s="2">
        <v>42827</v>
      </c>
      <c r="I398" s="2">
        <v>42862</v>
      </c>
      <c r="J398" t="s">
        <v>1282</v>
      </c>
      <c r="K398">
        <v>147656.6</v>
      </c>
      <c r="L398">
        <v>2331.42</v>
      </c>
      <c r="M398">
        <v>81953</v>
      </c>
    </row>
    <row r="399" spans="1:13" x14ac:dyDescent="0.25">
      <c r="A399">
        <v>398</v>
      </c>
      <c r="B399" t="s">
        <v>405</v>
      </c>
      <c r="C399" t="s">
        <v>1227</v>
      </c>
      <c r="D399" t="s">
        <v>1213</v>
      </c>
      <c r="E399">
        <v>191</v>
      </c>
      <c r="F399">
        <v>72</v>
      </c>
      <c r="G399" t="s">
        <v>1267</v>
      </c>
      <c r="H399" s="2">
        <v>42699</v>
      </c>
      <c r="I399" s="2">
        <v>42728</v>
      </c>
      <c r="J399" t="s">
        <v>1282</v>
      </c>
      <c r="K399">
        <v>13064.4</v>
      </c>
      <c r="L399">
        <v>206.28</v>
      </c>
      <c r="M399">
        <v>12154</v>
      </c>
    </row>
    <row r="400" spans="1:13" x14ac:dyDescent="0.25">
      <c r="A400">
        <v>399</v>
      </c>
      <c r="B400" t="s">
        <v>406</v>
      </c>
      <c r="C400" t="s">
        <v>1228</v>
      </c>
      <c r="D400" t="s">
        <v>1213</v>
      </c>
      <c r="E400">
        <v>339</v>
      </c>
      <c r="F400">
        <v>134</v>
      </c>
      <c r="G400" t="s">
        <v>1263</v>
      </c>
      <c r="H400" s="2">
        <v>42993</v>
      </c>
      <c r="I400" s="2">
        <v>43003</v>
      </c>
      <c r="J400" t="s">
        <v>1283</v>
      </c>
      <c r="K400">
        <v>43154.7</v>
      </c>
      <c r="L400">
        <v>681.39</v>
      </c>
      <c r="M400">
        <v>15200</v>
      </c>
    </row>
    <row r="401" spans="1:13" x14ac:dyDescent="0.25">
      <c r="A401">
        <v>400</v>
      </c>
      <c r="B401" t="s">
        <v>407</v>
      </c>
      <c r="C401" t="s">
        <v>1223</v>
      </c>
      <c r="D401" t="s">
        <v>1234</v>
      </c>
      <c r="E401">
        <v>677</v>
      </c>
      <c r="F401">
        <v>883</v>
      </c>
      <c r="G401" t="s">
        <v>1263</v>
      </c>
      <c r="H401" s="2">
        <v>42705</v>
      </c>
      <c r="I401" s="2">
        <v>42720</v>
      </c>
      <c r="J401" t="s">
        <v>1288</v>
      </c>
      <c r="K401">
        <v>567901.44999999995</v>
      </c>
      <c r="L401">
        <v>8966.8649999999998</v>
      </c>
      <c r="M401">
        <v>468</v>
      </c>
    </row>
    <row r="402" spans="1:13" x14ac:dyDescent="0.25">
      <c r="A402">
        <v>401</v>
      </c>
      <c r="B402" t="s">
        <v>408</v>
      </c>
      <c r="C402" t="s">
        <v>1215</v>
      </c>
      <c r="D402" t="s">
        <v>1213</v>
      </c>
      <c r="E402">
        <v>199</v>
      </c>
      <c r="F402">
        <v>905</v>
      </c>
      <c r="G402" t="s">
        <v>1261</v>
      </c>
      <c r="H402" s="2">
        <v>42922</v>
      </c>
      <c r="I402" s="2">
        <v>42941</v>
      </c>
      <c r="J402" t="s">
        <v>1282</v>
      </c>
      <c r="K402">
        <v>171090.25</v>
      </c>
      <c r="L402">
        <v>2701.4249999999997</v>
      </c>
      <c r="M402">
        <v>30351</v>
      </c>
    </row>
    <row r="403" spans="1:13" x14ac:dyDescent="0.25">
      <c r="A403">
        <v>402</v>
      </c>
      <c r="B403" t="s">
        <v>409</v>
      </c>
      <c r="C403" t="s">
        <v>1224</v>
      </c>
      <c r="D403" t="s">
        <v>1213</v>
      </c>
      <c r="E403">
        <v>139</v>
      </c>
      <c r="F403">
        <v>1166</v>
      </c>
      <c r="G403" t="s">
        <v>1266</v>
      </c>
      <c r="H403" s="2">
        <v>43139</v>
      </c>
      <c r="I403" s="2">
        <v>43153</v>
      </c>
      <c r="J403" t="s">
        <v>1289</v>
      </c>
      <c r="K403">
        <v>153970.29999999999</v>
      </c>
      <c r="L403">
        <v>2431.11</v>
      </c>
      <c r="M403">
        <v>68645</v>
      </c>
    </row>
    <row r="404" spans="1:13" x14ac:dyDescent="0.25">
      <c r="A404">
        <v>403</v>
      </c>
      <c r="B404" t="s">
        <v>410</v>
      </c>
      <c r="C404" t="s">
        <v>1218</v>
      </c>
      <c r="D404" t="s">
        <v>1213</v>
      </c>
      <c r="E404">
        <v>135</v>
      </c>
      <c r="F404">
        <v>1032</v>
      </c>
      <c r="G404" t="s">
        <v>1262</v>
      </c>
      <c r="H404" s="2">
        <v>43263</v>
      </c>
      <c r="I404" s="2">
        <v>43273</v>
      </c>
      <c r="J404" t="s">
        <v>1288</v>
      </c>
      <c r="K404">
        <v>132354</v>
      </c>
      <c r="L404">
        <v>2089.7999999999997</v>
      </c>
      <c r="M404">
        <v>123452</v>
      </c>
    </row>
    <row r="405" spans="1:13" x14ac:dyDescent="0.25">
      <c r="A405">
        <v>404</v>
      </c>
      <c r="B405" t="s">
        <v>411</v>
      </c>
      <c r="C405" t="s">
        <v>1228</v>
      </c>
      <c r="D405" t="s">
        <v>1213</v>
      </c>
      <c r="E405">
        <v>852</v>
      </c>
      <c r="F405">
        <v>130</v>
      </c>
      <c r="G405" t="s">
        <v>1263</v>
      </c>
      <c r="H405" s="2">
        <v>43041</v>
      </c>
      <c r="I405" s="2">
        <v>43068</v>
      </c>
      <c r="J405" t="s">
        <v>1282</v>
      </c>
      <c r="K405">
        <v>105222</v>
      </c>
      <c r="L405">
        <v>1661.3999999999999</v>
      </c>
      <c r="M405">
        <v>101643</v>
      </c>
    </row>
    <row r="406" spans="1:13" x14ac:dyDescent="0.25">
      <c r="A406">
        <v>405</v>
      </c>
      <c r="B406" t="s">
        <v>412</v>
      </c>
      <c r="C406" t="s">
        <v>1237</v>
      </c>
      <c r="D406" t="s">
        <v>1240</v>
      </c>
      <c r="E406">
        <v>717</v>
      </c>
      <c r="F406">
        <v>38</v>
      </c>
      <c r="G406" t="s">
        <v>1271</v>
      </c>
      <c r="H406" s="2">
        <v>42634</v>
      </c>
      <c r="I406" s="2">
        <v>42653</v>
      </c>
      <c r="J406" t="s">
        <v>1283</v>
      </c>
      <c r="K406">
        <v>25883.7</v>
      </c>
      <c r="L406">
        <v>408.69</v>
      </c>
      <c r="M406">
        <v>3851</v>
      </c>
    </row>
    <row r="407" spans="1:13" x14ac:dyDescent="0.25">
      <c r="A407">
        <v>406</v>
      </c>
      <c r="B407" t="s">
        <v>413</v>
      </c>
      <c r="C407" t="s">
        <v>1233</v>
      </c>
      <c r="D407" t="s">
        <v>1234</v>
      </c>
      <c r="E407">
        <v>487</v>
      </c>
      <c r="F407">
        <v>25</v>
      </c>
      <c r="G407" t="s">
        <v>1268</v>
      </c>
      <c r="H407" s="2">
        <v>43135</v>
      </c>
      <c r="I407" s="2">
        <v>43157</v>
      </c>
      <c r="J407" t="s">
        <v>1286</v>
      </c>
      <c r="K407">
        <v>11566.25</v>
      </c>
      <c r="L407">
        <v>182.625</v>
      </c>
      <c r="M407">
        <v>7820</v>
      </c>
    </row>
    <row r="408" spans="1:13" x14ac:dyDescent="0.25">
      <c r="A408">
        <v>407</v>
      </c>
      <c r="B408" t="s">
        <v>414</v>
      </c>
      <c r="C408" t="s">
        <v>1215</v>
      </c>
      <c r="D408" t="s">
        <v>1213</v>
      </c>
      <c r="E408">
        <v>296</v>
      </c>
      <c r="F408">
        <v>955</v>
      </c>
      <c r="G408" t="s">
        <v>1261</v>
      </c>
      <c r="H408" s="2">
        <v>42939</v>
      </c>
      <c r="I408" s="2">
        <v>42960</v>
      </c>
      <c r="J408" t="s">
        <v>1285</v>
      </c>
      <c r="K408">
        <v>268546</v>
      </c>
      <c r="L408">
        <v>4240.2</v>
      </c>
      <c r="M408">
        <v>237013</v>
      </c>
    </row>
    <row r="409" spans="1:13" x14ac:dyDescent="0.25">
      <c r="A409">
        <v>408</v>
      </c>
      <c r="B409" t="s">
        <v>415</v>
      </c>
      <c r="C409" t="s">
        <v>1237</v>
      </c>
      <c r="D409" t="s">
        <v>1240</v>
      </c>
      <c r="E409">
        <v>663</v>
      </c>
      <c r="F409">
        <v>34</v>
      </c>
      <c r="G409" t="s">
        <v>1271</v>
      </c>
      <c r="H409" s="2">
        <v>43240</v>
      </c>
      <c r="I409" s="2">
        <v>43265</v>
      </c>
      <c r="J409" t="s">
        <v>1283</v>
      </c>
      <c r="K409">
        <v>21414.9</v>
      </c>
      <c r="L409">
        <v>338.13</v>
      </c>
      <c r="M409">
        <v>16493</v>
      </c>
    </row>
    <row r="410" spans="1:13" x14ac:dyDescent="0.25">
      <c r="A410">
        <v>409</v>
      </c>
      <c r="B410" t="s">
        <v>416</v>
      </c>
      <c r="C410" t="s">
        <v>1235</v>
      </c>
      <c r="D410" t="s">
        <v>1240</v>
      </c>
      <c r="E410">
        <v>466</v>
      </c>
      <c r="F410">
        <v>50</v>
      </c>
      <c r="G410" t="s">
        <v>1270</v>
      </c>
      <c r="H410" s="2">
        <v>42688</v>
      </c>
      <c r="I410" s="2">
        <v>42722</v>
      </c>
      <c r="J410" t="s">
        <v>1286</v>
      </c>
      <c r="K410">
        <v>22135</v>
      </c>
      <c r="L410">
        <v>349.5</v>
      </c>
      <c r="M410">
        <v>4749</v>
      </c>
    </row>
    <row r="411" spans="1:13" x14ac:dyDescent="0.25">
      <c r="A411">
        <v>410</v>
      </c>
      <c r="B411" t="s">
        <v>417</v>
      </c>
      <c r="C411" t="s">
        <v>1226</v>
      </c>
      <c r="D411" t="s">
        <v>1234</v>
      </c>
      <c r="E411">
        <v>879</v>
      </c>
      <c r="F411">
        <v>53</v>
      </c>
      <c r="G411" t="s">
        <v>1266</v>
      </c>
      <c r="H411" s="2">
        <v>42795</v>
      </c>
      <c r="I411" s="2">
        <v>42807</v>
      </c>
      <c r="J411" t="s">
        <v>1284</v>
      </c>
      <c r="K411">
        <v>44257.65</v>
      </c>
      <c r="L411">
        <v>698.80499999999995</v>
      </c>
      <c r="M411">
        <v>19197</v>
      </c>
    </row>
    <row r="412" spans="1:13" x14ac:dyDescent="0.25">
      <c r="A412">
        <v>411</v>
      </c>
      <c r="B412" t="s">
        <v>418</v>
      </c>
      <c r="C412" t="s">
        <v>1231</v>
      </c>
      <c r="D412" t="s">
        <v>1213</v>
      </c>
      <c r="E412">
        <v>408</v>
      </c>
      <c r="F412">
        <v>207</v>
      </c>
      <c r="G412" t="s">
        <v>1263</v>
      </c>
      <c r="H412" s="2">
        <v>42736</v>
      </c>
      <c r="I412" s="2">
        <v>42761</v>
      </c>
      <c r="J412" t="s">
        <v>1284</v>
      </c>
      <c r="K412">
        <v>80233.2</v>
      </c>
      <c r="L412">
        <v>1266.8399999999999</v>
      </c>
      <c r="M412">
        <v>67988</v>
      </c>
    </row>
    <row r="413" spans="1:13" x14ac:dyDescent="0.25">
      <c r="A413">
        <v>412</v>
      </c>
      <c r="B413" t="s">
        <v>419</v>
      </c>
      <c r="C413" t="s">
        <v>1224</v>
      </c>
      <c r="D413" t="s">
        <v>1213</v>
      </c>
      <c r="E413">
        <v>186</v>
      </c>
      <c r="F413">
        <v>1442</v>
      </c>
      <c r="G413" t="s">
        <v>1266</v>
      </c>
      <c r="H413" s="2">
        <v>42407</v>
      </c>
      <c r="I413" s="2">
        <v>42424</v>
      </c>
      <c r="J413" t="s">
        <v>1283</v>
      </c>
      <c r="K413">
        <v>254801.4</v>
      </c>
      <c r="L413">
        <v>4023.18</v>
      </c>
      <c r="M413">
        <v>119504</v>
      </c>
    </row>
    <row r="414" spans="1:13" x14ac:dyDescent="0.25">
      <c r="A414">
        <v>413</v>
      </c>
      <c r="B414" t="s">
        <v>420</v>
      </c>
      <c r="C414" t="s">
        <v>1239</v>
      </c>
      <c r="D414" t="s">
        <v>1234</v>
      </c>
      <c r="E414">
        <v>289</v>
      </c>
      <c r="F414">
        <v>220</v>
      </c>
      <c r="G414" t="s">
        <v>1271</v>
      </c>
      <c r="H414" s="2">
        <v>42996</v>
      </c>
      <c r="I414" s="2">
        <v>43028</v>
      </c>
      <c r="J414" t="s">
        <v>1282</v>
      </c>
      <c r="K414">
        <v>60401</v>
      </c>
      <c r="L414">
        <v>953.69999999999993</v>
      </c>
      <c r="M414">
        <v>12581</v>
      </c>
    </row>
    <row r="415" spans="1:13" x14ac:dyDescent="0.25">
      <c r="A415">
        <v>414</v>
      </c>
      <c r="B415" t="s">
        <v>421</v>
      </c>
      <c r="C415" t="s">
        <v>1231</v>
      </c>
      <c r="D415" t="s">
        <v>1213</v>
      </c>
      <c r="E415">
        <v>737</v>
      </c>
      <c r="F415">
        <v>175</v>
      </c>
      <c r="G415" t="s">
        <v>1263</v>
      </c>
      <c r="H415" s="2">
        <v>42759</v>
      </c>
      <c r="I415" s="2">
        <v>42777</v>
      </c>
      <c r="J415" t="s">
        <v>1289</v>
      </c>
      <c r="K415">
        <v>122526.25</v>
      </c>
      <c r="L415">
        <v>1934.625</v>
      </c>
      <c r="M415">
        <v>46837</v>
      </c>
    </row>
    <row r="416" spans="1:13" x14ac:dyDescent="0.25">
      <c r="A416">
        <v>415</v>
      </c>
      <c r="B416" t="s">
        <v>422</v>
      </c>
      <c r="C416" t="s">
        <v>1242</v>
      </c>
      <c r="D416" t="s">
        <v>1240</v>
      </c>
      <c r="E416">
        <v>407</v>
      </c>
      <c r="F416">
        <v>57</v>
      </c>
      <c r="G416" t="s">
        <v>1271</v>
      </c>
      <c r="H416" s="2">
        <v>42757</v>
      </c>
      <c r="I416" s="2">
        <v>42782</v>
      </c>
      <c r="J416" t="s">
        <v>1288</v>
      </c>
      <c r="K416">
        <v>22039.05</v>
      </c>
      <c r="L416">
        <v>347.98500000000001</v>
      </c>
      <c r="M416">
        <v>11889</v>
      </c>
    </row>
    <row r="417" spans="1:13" x14ac:dyDescent="0.25">
      <c r="A417">
        <v>416</v>
      </c>
      <c r="B417" t="s">
        <v>423</v>
      </c>
      <c r="C417" t="s">
        <v>1219</v>
      </c>
      <c r="D417" t="s">
        <v>1234</v>
      </c>
      <c r="E417">
        <v>644</v>
      </c>
      <c r="F417">
        <v>1315</v>
      </c>
      <c r="G417" t="s">
        <v>1263</v>
      </c>
      <c r="H417" s="2">
        <v>43061</v>
      </c>
      <c r="I417" s="2">
        <v>43092</v>
      </c>
      <c r="J417" t="s">
        <v>1286</v>
      </c>
      <c r="K417">
        <v>804517</v>
      </c>
      <c r="L417">
        <v>12702.9</v>
      </c>
      <c r="M417">
        <v>232972</v>
      </c>
    </row>
    <row r="418" spans="1:13" x14ac:dyDescent="0.25">
      <c r="A418">
        <v>417</v>
      </c>
      <c r="B418" t="s">
        <v>424</v>
      </c>
      <c r="C418" t="s">
        <v>1224</v>
      </c>
      <c r="D418" t="s">
        <v>1213</v>
      </c>
      <c r="E418">
        <v>980</v>
      </c>
      <c r="F418">
        <v>1392</v>
      </c>
      <c r="G418" t="s">
        <v>1266</v>
      </c>
      <c r="H418" s="2">
        <v>42805</v>
      </c>
      <c r="I418" s="2">
        <v>42832</v>
      </c>
      <c r="J418" t="s">
        <v>1286</v>
      </c>
      <c r="K418">
        <v>1295952</v>
      </c>
      <c r="L418">
        <v>20462.399999999998</v>
      </c>
      <c r="M418">
        <v>413603</v>
      </c>
    </row>
    <row r="419" spans="1:13" x14ac:dyDescent="0.25">
      <c r="A419">
        <v>418</v>
      </c>
      <c r="B419" t="s">
        <v>425</v>
      </c>
      <c r="C419" t="s">
        <v>1223</v>
      </c>
      <c r="D419" t="s">
        <v>1234</v>
      </c>
      <c r="E419">
        <v>936</v>
      </c>
      <c r="F419">
        <v>838</v>
      </c>
      <c r="G419" t="s">
        <v>1263</v>
      </c>
      <c r="H419" s="2">
        <v>42939</v>
      </c>
      <c r="I419" s="2">
        <v>42949</v>
      </c>
      <c r="J419" t="s">
        <v>1284</v>
      </c>
      <c r="K419">
        <v>745149.6</v>
      </c>
      <c r="L419">
        <v>11765.52</v>
      </c>
      <c r="M419">
        <v>282627</v>
      </c>
    </row>
    <row r="420" spans="1:13" x14ac:dyDescent="0.25">
      <c r="A420">
        <v>419</v>
      </c>
      <c r="B420" t="s">
        <v>426</v>
      </c>
      <c r="C420" t="s">
        <v>1220</v>
      </c>
      <c r="D420" t="s">
        <v>1213</v>
      </c>
      <c r="E420">
        <v>472</v>
      </c>
      <c r="F420">
        <v>661</v>
      </c>
      <c r="G420" t="s">
        <v>1260</v>
      </c>
      <c r="H420" s="2">
        <v>43220</v>
      </c>
      <c r="I420" s="2">
        <v>43239</v>
      </c>
      <c r="J420" t="s">
        <v>1287</v>
      </c>
      <c r="K420">
        <v>296392.40000000002</v>
      </c>
      <c r="L420">
        <v>4679.88</v>
      </c>
      <c r="M420">
        <v>70825</v>
      </c>
    </row>
    <row r="421" spans="1:13" x14ac:dyDescent="0.25">
      <c r="A421">
        <v>420</v>
      </c>
      <c r="B421" t="s">
        <v>427</v>
      </c>
      <c r="C421" t="s">
        <v>1236</v>
      </c>
      <c r="D421" t="s">
        <v>1234</v>
      </c>
      <c r="E421">
        <v>270</v>
      </c>
      <c r="F421">
        <v>98</v>
      </c>
      <c r="G421" t="s">
        <v>1269</v>
      </c>
      <c r="H421" s="2">
        <v>42745</v>
      </c>
      <c r="I421" s="2">
        <v>42768</v>
      </c>
      <c r="J421" t="s">
        <v>1283</v>
      </c>
      <c r="K421">
        <v>25137</v>
      </c>
      <c r="L421">
        <v>396.9</v>
      </c>
      <c r="M421">
        <v>6466</v>
      </c>
    </row>
    <row r="422" spans="1:13" x14ac:dyDescent="0.25">
      <c r="A422">
        <v>421</v>
      </c>
      <c r="B422" t="s">
        <v>428</v>
      </c>
      <c r="C422" t="s">
        <v>1228</v>
      </c>
      <c r="D422" t="s">
        <v>1213</v>
      </c>
      <c r="E422">
        <v>75</v>
      </c>
      <c r="F422">
        <v>106</v>
      </c>
      <c r="G422" t="s">
        <v>1263</v>
      </c>
      <c r="H422" s="2">
        <v>42800</v>
      </c>
      <c r="I422" s="2">
        <v>42826</v>
      </c>
      <c r="J422" t="s">
        <v>1286</v>
      </c>
      <c r="K422">
        <v>7552.5</v>
      </c>
      <c r="L422">
        <v>119.25</v>
      </c>
      <c r="M422">
        <v>6937</v>
      </c>
    </row>
    <row r="423" spans="1:13" x14ac:dyDescent="0.25">
      <c r="A423">
        <v>422</v>
      </c>
      <c r="B423" t="s">
        <v>429</v>
      </c>
      <c r="C423" t="s">
        <v>1238</v>
      </c>
      <c r="D423" t="s">
        <v>1240</v>
      </c>
      <c r="E423">
        <v>769</v>
      </c>
      <c r="F423">
        <v>14</v>
      </c>
      <c r="G423" t="s">
        <v>1270</v>
      </c>
      <c r="H423" s="2">
        <v>42875</v>
      </c>
      <c r="I423" s="2">
        <v>42895</v>
      </c>
      <c r="J423" t="s">
        <v>1284</v>
      </c>
      <c r="K423">
        <v>10227.700000000001</v>
      </c>
      <c r="L423">
        <v>161.48999999999998</v>
      </c>
      <c r="M423">
        <v>7764</v>
      </c>
    </row>
    <row r="424" spans="1:13" x14ac:dyDescent="0.25">
      <c r="A424">
        <v>423</v>
      </c>
      <c r="B424" t="s">
        <v>430</v>
      </c>
      <c r="C424" t="s">
        <v>1224</v>
      </c>
      <c r="D424" t="s">
        <v>1213</v>
      </c>
      <c r="E424">
        <v>180</v>
      </c>
      <c r="F424">
        <v>1234</v>
      </c>
      <c r="G424" t="s">
        <v>1266</v>
      </c>
      <c r="H424" s="2">
        <v>42764</v>
      </c>
      <c r="I424" s="2">
        <v>42778</v>
      </c>
      <c r="J424" t="s">
        <v>1284</v>
      </c>
      <c r="K424">
        <v>211014</v>
      </c>
      <c r="L424">
        <v>3331.7999999999997</v>
      </c>
      <c r="M424">
        <v>202571</v>
      </c>
    </row>
    <row r="425" spans="1:13" x14ac:dyDescent="0.25">
      <c r="A425">
        <v>424</v>
      </c>
      <c r="B425" t="s">
        <v>431</v>
      </c>
      <c r="C425" t="s">
        <v>1231</v>
      </c>
      <c r="D425" t="s">
        <v>1213</v>
      </c>
      <c r="E425">
        <v>459</v>
      </c>
      <c r="F425">
        <v>219</v>
      </c>
      <c r="G425" t="s">
        <v>1263</v>
      </c>
      <c r="H425" s="2">
        <v>42581</v>
      </c>
      <c r="I425" s="2">
        <v>42593</v>
      </c>
      <c r="J425" t="s">
        <v>1284</v>
      </c>
      <c r="K425">
        <v>95494.95</v>
      </c>
      <c r="L425">
        <v>1507.8150000000001</v>
      </c>
      <c r="M425">
        <v>89102</v>
      </c>
    </row>
    <row r="426" spans="1:13" x14ac:dyDescent="0.25">
      <c r="A426">
        <v>425</v>
      </c>
      <c r="B426" t="s">
        <v>432</v>
      </c>
      <c r="C426" t="s">
        <v>1218</v>
      </c>
      <c r="D426" t="s">
        <v>1213</v>
      </c>
      <c r="E426">
        <v>361</v>
      </c>
      <c r="F426">
        <v>1068</v>
      </c>
      <c r="G426" t="s">
        <v>1262</v>
      </c>
      <c r="H426" s="2">
        <v>43036</v>
      </c>
      <c r="I426" s="2">
        <v>43064</v>
      </c>
      <c r="J426" t="s">
        <v>1284</v>
      </c>
      <c r="K426">
        <v>366270.6</v>
      </c>
      <c r="L426">
        <v>5783.2199999999993</v>
      </c>
      <c r="M426">
        <v>260477</v>
      </c>
    </row>
    <row r="427" spans="1:13" x14ac:dyDescent="0.25">
      <c r="A427">
        <v>426</v>
      </c>
      <c r="B427" t="s">
        <v>433</v>
      </c>
      <c r="C427" t="s">
        <v>1237</v>
      </c>
      <c r="D427" t="s">
        <v>1240</v>
      </c>
      <c r="E427">
        <v>510</v>
      </c>
      <c r="F427">
        <v>37</v>
      </c>
      <c r="G427" t="s">
        <v>1271</v>
      </c>
      <c r="H427" s="2">
        <v>43004</v>
      </c>
      <c r="I427" s="2">
        <v>43022</v>
      </c>
      <c r="J427" t="s">
        <v>1283</v>
      </c>
      <c r="K427">
        <v>17926.5</v>
      </c>
      <c r="L427">
        <v>283.05</v>
      </c>
      <c r="M427">
        <v>283</v>
      </c>
    </row>
    <row r="428" spans="1:13" x14ac:dyDescent="0.25">
      <c r="A428">
        <v>427</v>
      </c>
      <c r="B428" t="s">
        <v>434</v>
      </c>
      <c r="C428" t="s">
        <v>1222</v>
      </c>
      <c r="D428" t="s">
        <v>1213</v>
      </c>
      <c r="E428">
        <v>75</v>
      </c>
      <c r="F428">
        <v>927</v>
      </c>
      <c r="G428" t="s">
        <v>1265</v>
      </c>
      <c r="H428" s="2">
        <v>42863</v>
      </c>
      <c r="I428" s="2">
        <v>42875</v>
      </c>
      <c r="J428" t="s">
        <v>1282</v>
      </c>
      <c r="K428">
        <v>66048.75</v>
      </c>
      <c r="L428">
        <v>1042.875</v>
      </c>
      <c r="M428">
        <v>48683</v>
      </c>
    </row>
    <row r="429" spans="1:13" x14ac:dyDescent="0.25">
      <c r="A429">
        <v>428</v>
      </c>
      <c r="B429" t="s">
        <v>435</v>
      </c>
      <c r="C429" t="s">
        <v>1226</v>
      </c>
      <c r="D429" t="s">
        <v>1234</v>
      </c>
      <c r="E429">
        <v>176</v>
      </c>
      <c r="F429">
        <v>49</v>
      </c>
      <c r="G429" t="s">
        <v>1266</v>
      </c>
      <c r="H429" s="2">
        <v>43250</v>
      </c>
      <c r="I429" s="2">
        <v>43268</v>
      </c>
      <c r="J429" t="s">
        <v>1282</v>
      </c>
      <c r="K429">
        <v>8192.7999999999993</v>
      </c>
      <c r="L429">
        <v>129.35999999999999</v>
      </c>
      <c r="M429">
        <v>1101</v>
      </c>
    </row>
    <row r="430" spans="1:13" x14ac:dyDescent="0.25">
      <c r="A430">
        <v>429</v>
      </c>
      <c r="B430" t="s">
        <v>436</v>
      </c>
      <c r="C430" t="s">
        <v>1215</v>
      </c>
      <c r="D430" t="s">
        <v>1213</v>
      </c>
      <c r="E430">
        <v>437</v>
      </c>
      <c r="F430">
        <v>887</v>
      </c>
      <c r="G430" t="s">
        <v>1261</v>
      </c>
      <c r="H430" s="2">
        <v>42426</v>
      </c>
      <c r="I430" s="2">
        <v>42455</v>
      </c>
      <c r="J430" t="s">
        <v>1282</v>
      </c>
      <c r="K430">
        <v>368238.05</v>
      </c>
      <c r="L430">
        <v>5814.2849999999999</v>
      </c>
      <c r="M430">
        <v>127444</v>
      </c>
    </row>
    <row r="431" spans="1:13" x14ac:dyDescent="0.25">
      <c r="A431">
        <v>430</v>
      </c>
      <c r="B431" t="s">
        <v>437</v>
      </c>
      <c r="C431" t="s">
        <v>1215</v>
      </c>
      <c r="D431" t="s">
        <v>1213</v>
      </c>
      <c r="E431">
        <v>776</v>
      </c>
      <c r="F431">
        <v>938</v>
      </c>
      <c r="G431" t="s">
        <v>1261</v>
      </c>
      <c r="H431" s="2">
        <v>43086</v>
      </c>
      <c r="I431" s="2">
        <v>43119</v>
      </c>
      <c r="J431" t="s">
        <v>1286</v>
      </c>
      <c r="K431">
        <v>691493.6</v>
      </c>
      <c r="L431">
        <v>10918.32</v>
      </c>
      <c r="M431">
        <v>185906</v>
      </c>
    </row>
    <row r="432" spans="1:13" x14ac:dyDescent="0.25">
      <c r="A432">
        <v>431</v>
      </c>
      <c r="B432" t="s">
        <v>438</v>
      </c>
      <c r="C432" t="s">
        <v>1221</v>
      </c>
      <c r="D432" t="s">
        <v>1234</v>
      </c>
      <c r="E432">
        <v>129</v>
      </c>
      <c r="F432">
        <v>290</v>
      </c>
      <c r="G432" t="s">
        <v>1264</v>
      </c>
      <c r="H432" s="2">
        <v>42575</v>
      </c>
      <c r="I432" s="2">
        <v>42587</v>
      </c>
      <c r="J432" t="s">
        <v>1282</v>
      </c>
      <c r="K432">
        <v>35539.5</v>
      </c>
      <c r="L432">
        <v>561.15</v>
      </c>
      <c r="M432">
        <v>13870</v>
      </c>
    </row>
    <row r="433" spans="1:13" x14ac:dyDescent="0.25">
      <c r="A433">
        <v>432</v>
      </c>
      <c r="B433" t="s">
        <v>439</v>
      </c>
      <c r="C433" t="s">
        <v>1236</v>
      </c>
      <c r="D433" t="s">
        <v>1234</v>
      </c>
      <c r="E433">
        <v>446</v>
      </c>
      <c r="F433">
        <v>101</v>
      </c>
      <c r="G433" t="s">
        <v>1269</v>
      </c>
      <c r="H433" s="2">
        <v>42519</v>
      </c>
      <c r="I433" s="2">
        <v>42539</v>
      </c>
      <c r="J433" t="s">
        <v>1282</v>
      </c>
      <c r="K433">
        <v>42793.7</v>
      </c>
      <c r="L433">
        <v>675.68999999999994</v>
      </c>
      <c r="M433">
        <v>40741</v>
      </c>
    </row>
    <row r="434" spans="1:13" x14ac:dyDescent="0.25">
      <c r="A434">
        <v>433</v>
      </c>
      <c r="B434" t="s">
        <v>440</v>
      </c>
      <c r="C434" t="s">
        <v>1222</v>
      </c>
      <c r="D434" t="s">
        <v>1213</v>
      </c>
      <c r="E434">
        <v>148</v>
      </c>
      <c r="F434">
        <v>861</v>
      </c>
      <c r="G434" t="s">
        <v>1265</v>
      </c>
      <c r="H434" s="2">
        <v>43264</v>
      </c>
      <c r="I434" s="2">
        <v>43282</v>
      </c>
      <c r="J434" t="s">
        <v>1284</v>
      </c>
      <c r="K434">
        <v>121056.6</v>
      </c>
      <c r="L434">
        <v>1911.4199999999998</v>
      </c>
      <c r="M434">
        <v>36046</v>
      </c>
    </row>
    <row r="435" spans="1:13" x14ac:dyDescent="0.25">
      <c r="A435">
        <v>434</v>
      </c>
      <c r="B435" t="s">
        <v>441</v>
      </c>
      <c r="C435" t="s">
        <v>1231</v>
      </c>
      <c r="D435" t="s">
        <v>1213</v>
      </c>
      <c r="E435">
        <v>240</v>
      </c>
      <c r="F435">
        <v>202</v>
      </c>
      <c r="G435" t="s">
        <v>1263</v>
      </c>
      <c r="H435" s="2">
        <v>42447</v>
      </c>
      <c r="I435" s="2">
        <v>42479</v>
      </c>
      <c r="J435" t="s">
        <v>1284</v>
      </c>
      <c r="K435">
        <v>46056</v>
      </c>
      <c r="L435">
        <v>727.19999999999993</v>
      </c>
      <c r="M435">
        <v>36148</v>
      </c>
    </row>
    <row r="436" spans="1:13" x14ac:dyDescent="0.25">
      <c r="A436">
        <v>435</v>
      </c>
      <c r="B436" t="s">
        <v>442</v>
      </c>
      <c r="C436" t="s">
        <v>1227</v>
      </c>
      <c r="D436" t="s">
        <v>1213</v>
      </c>
      <c r="E436">
        <v>183</v>
      </c>
      <c r="F436">
        <v>69</v>
      </c>
      <c r="G436" t="s">
        <v>1267</v>
      </c>
      <c r="H436" s="2">
        <v>43197</v>
      </c>
      <c r="I436" s="2">
        <v>43210</v>
      </c>
      <c r="J436" t="s">
        <v>1284</v>
      </c>
      <c r="K436">
        <v>11995.65</v>
      </c>
      <c r="L436">
        <v>189.405</v>
      </c>
      <c r="M436">
        <v>811</v>
      </c>
    </row>
    <row r="437" spans="1:13" x14ac:dyDescent="0.25">
      <c r="A437">
        <v>436</v>
      </c>
      <c r="B437" t="s">
        <v>443</v>
      </c>
      <c r="C437" t="s">
        <v>1233</v>
      </c>
      <c r="D437" t="s">
        <v>1234</v>
      </c>
      <c r="E437">
        <v>631</v>
      </c>
      <c r="F437">
        <v>22</v>
      </c>
      <c r="G437" t="s">
        <v>1268</v>
      </c>
      <c r="H437" s="2">
        <v>43110</v>
      </c>
      <c r="I437" s="2">
        <v>43128</v>
      </c>
      <c r="J437" t="s">
        <v>1290</v>
      </c>
      <c r="K437">
        <v>13187.9</v>
      </c>
      <c r="L437">
        <v>208.23</v>
      </c>
      <c r="M437">
        <v>11012</v>
      </c>
    </row>
    <row r="438" spans="1:13" x14ac:dyDescent="0.25">
      <c r="A438">
        <v>437</v>
      </c>
      <c r="B438" t="s">
        <v>444</v>
      </c>
      <c r="C438" t="s">
        <v>1233</v>
      </c>
      <c r="D438" t="s">
        <v>1234</v>
      </c>
      <c r="E438">
        <v>933</v>
      </c>
      <c r="F438">
        <v>22</v>
      </c>
      <c r="G438" t="s">
        <v>1268</v>
      </c>
      <c r="H438" s="2">
        <v>43199</v>
      </c>
      <c r="I438" s="2">
        <v>43230</v>
      </c>
      <c r="J438" t="s">
        <v>1288</v>
      </c>
      <c r="K438">
        <v>19499.7</v>
      </c>
      <c r="L438">
        <v>307.89</v>
      </c>
      <c r="M438">
        <v>14724</v>
      </c>
    </row>
    <row r="439" spans="1:13" x14ac:dyDescent="0.25">
      <c r="A439">
        <v>438</v>
      </c>
      <c r="B439" t="s">
        <v>445</v>
      </c>
      <c r="C439" t="s">
        <v>1238</v>
      </c>
      <c r="D439" t="s">
        <v>1240</v>
      </c>
      <c r="E439">
        <v>762</v>
      </c>
      <c r="F439">
        <v>14</v>
      </c>
      <c r="G439" t="s">
        <v>1270</v>
      </c>
      <c r="H439" s="2">
        <v>42886</v>
      </c>
      <c r="I439" s="2">
        <v>42904</v>
      </c>
      <c r="J439" t="s">
        <v>1282</v>
      </c>
      <c r="K439">
        <v>10134.6</v>
      </c>
      <c r="L439">
        <v>160.01999999999998</v>
      </c>
      <c r="M439">
        <v>3726</v>
      </c>
    </row>
    <row r="440" spans="1:13" x14ac:dyDescent="0.25">
      <c r="A440">
        <v>439</v>
      </c>
      <c r="B440" t="s">
        <v>446</v>
      </c>
      <c r="C440" t="s">
        <v>1222</v>
      </c>
      <c r="D440" t="s">
        <v>1213</v>
      </c>
      <c r="E440">
        <v>796</v>
      </c>
      <c r="F440">
        <v>1058</v>
      </c>
      <c r="G440" t="s">
        <v>1265</v>
      </c>
      <c r="H440" s="2">
        <v>43030</v>
      </c>
      <c r="I440" s="2">
        <v>43046</v>
      </c>
      <c r="J440" t="s">
        <v>1284</v>
      </c>
      <c r="K440">
        <v>800059.6</v>
      </c>
      <c r="L440">
        <v>12632.52</v>
      </c>
      <c r="M440">
        <v>724078</v>
      </c>
    </row>
    <row r="441" spans="1:13" x14ac:dyDescent="0.25">
      <c r="A441">
        <v>440</v>
      </c>
      <c r="B441" t="s">
        <v>447</v>
      </c>
      <c r="C441" t="s">
        <v>1226</v>
      </c>
      <c r="D441" t="s">
        <v>1234</v>
      </c>
      <c r="E441">
        <v>113</v>
      </c>
      <c r="F441">
        <v>47</v>
      </c>
      <c r="G441" t="s">
        <v>1266</v>
      </c>
      <c r="H441" s="2">
        <v>43024</v>
      </c>
      <c r="I441" s="2">
        <v>43043</v>
      </c>
      <c r="J441" t="s">
        <v>1283</v>
      </c>
      <c r="K441">
        <v>5045.45</v>
      </c>
      <c r="L441">
        <v>79.664999999999992</v>
      </c>
      <c r="M441">
        <v>1647</v>
      </c>
    </row>
    <row r="442" spans="1:13" x14ac:dyDescent="0.25">
      <c r="A442">
        <v>441</v>
      </c>
      <c r="B442" t="s">
        <v>448</v>
      </c>
      <c r="C442" t="s">
        <v>1222</v>
      </c>
      <c r="D442" t="s">
        <v>1213</v>
      </c>
      <c r="E442">
        <v>552</v>
      </c>
      <c r="F442">
        <v>1036</v>
      </c>
      <c r="G442" t="s">
        <v>1265</v>
      </c>
      <c r="H442" s="2">
        <v>43160</v>
      </c>
      <c r="I442" s="2">
        <v>43192</v>
      </c>
      <c r="J442" t="s">
        <v>1284</v>
      </c>
      <c r="K442">
        <v>543278.4</v>
      </c>
      <c r="L442">
        <v>8578.08</v>
      </c>
      <c r="M442">
        <v>37409</v>
      </c>
    </row>
    <row r="443" spans="1:13" x14ac:dyDescent="0.25">
      <c r="A443">
        <v>442</v>
      </c>
      <c r="B443" t="s">
        <v>449</v>
      </c>
      <c r="C443" t="s">
        <v>1221</v>
      </c>
      <c r="D443" t="s">
        <v>1234</v>
      </c>
      <c r="E443">
        <v>297</v>
      </c>
      <c r="F443">
        <v>273</v>
      </c>
      <c r="G443" t="s">
        <v>1264</v>
      </c>
      <c r="H443" s="2">
        <v>42783</v>
      </c>
      <c r="I443" s="2">
        <v>42816</v>
      </c>
      <c r="J443" t="s">
        <v>1284</v>
      </c>
      <c r="K443">
        <v>77026.95</v>
      </c>
      <c r="L443">
        <v>1216.2149999999999</v>
      </c>
      <c r="M443">
        <v>73494</v>
      </c>
    </row>
    <row r="444" spans="1:13" x14ac:dyDescent="0.25">
      <c r="A444">
        <v>443</v>
      </c>
      <c r="B444" t="s">
        <v>450</v>
      </c>
      <c r="C444" t="s">
        <v>1228</v>
      </c>
      <c r="D444" t="s">
        <v>1213</v>
      </c>
      <c r="E444">
        <v>795</v>
      </c>
      <c r="F444">
        <v>119</v>
      </c>
      <c r="G444" t="s">
        <v>1263</v>
      </c>
      <c r="H444" s="2">
        <v>43262</v>
      </c>
      <c r="I444" s="2">
        <v>43278</v>
      </c>
      <c r="J444" t="s">
        <v>1285</v>
      </c>
      <c r="K444">
        <v>89874.75</v>
      </c>
      <c r="L444">
        <v>1419.075</v>
      </c>
      <c r="M444">
        <v>17504</v>
      </c>
    </row>
    <row r="445" spans="1:13" x14ac:dyDescent="0.25">
      <c r="A445">
        <v>444</v>
      </c>
      <c r="B445" t="s">
        <v>451</v>
      </c>
      <c r="C445" t="s">
        <v>1242</v>
      </c>
      <c r="D445" t="s">
        <v>1240</v>
      </c>
      <c r="E445">
        <v>425</v>
      </c>
      <c r="F445">
        <v>60</v>
      </c>
      <c r="G445" t="s">
        <v>1271</v>
      </c>
      <c r="H445" s="2">
        <v>43253</v>
      </c>
      <c r="I445" s="2">
        <v>43263</v>
      </c>
      <c r="J445" t="s">
        <v>1285</v>
      </c>
      <c r="K445">
        <v>24225</v>
      </c>
      <c r="L445">
        <v>382.5</v>
      </c>
      <c r="M445">
        <v>7731</v>
      </c>
    </row>
    <row r="446" spans="1:13" x14ac:dyDescent="0.25">
      <c r="A446">
        <v>445</v>
      </c>
      <c r="B446" t="s">
        <v>452</v>
      </c>
      <c r="C446" t="s">
        <v>1222</v>
      </c>
      <c r="D446" t="s">
        <v>1213</v>
      </c>
      <c r="E446">
        <v>281</v>
      </c>
      <c r="F446">
        <v>874</v>
      </c>
      <c r="G446" t="s">
        <v>1265</v>
      </c>
      <c r="H446" s="2">
        <v>43162</v>
      </c>
      <c r="I446" s="2">
        <v>43179</v>
      </c>
      <c r="J446" t="s">
        <v>1286</v>
      </c>
      <c r="K446">
        <v>233314.3</v>
      </c>
      <c r="L446">
        <v>3683.91</v>
      </c>
      <c r="M446">
        <v>160995</v>
      </c>
    </row>
    <row r="447" spans="1:13" x14ac:dyDescent="0.25">
      <c r="A447">
        <v>446</v>
      </c>
      <c r="B447" t="s">
        <v>453</v>
      </c>
      <c r="C447" t="s">
        <v>1214</v>
      </c>
      <c r="D447" t="s">
        <v>1213</v>
      </c>
      <c r="E447">
        <v>715</v>
      </c>
      <c r="F447">
        <v>613</v>
      </c>
      <c r="G447" t="s">
        <v>1260</v>
      </c>
      <c r="H447" s="2">
        <v>42916</v>
      </c>
      <c r="I447" s="2">
        <v>42948</v>
      </c>
      <c r="J447" t="s">
        <v>1282</v>
      </c>
      <c r="K447">
        <v>416380.25</v>
      </c>
      <c r="L447">
        <v>6574.4250000000002</v>
      </c>
      <c r="M447">
        <v>341259</v>
      </c>
    </row>
    <row r="448" spans="1:13" x14ac:dyDescent="0.25">
      <c r="A448">
        <v>447</v>
      </c>
      <c r="B448" t="s">
        <v>454</v>
      </c>
      <c r="C448" t="s">
        <v>1232</v>
      </c>
      <c r="D448" t="s">
        <v>1213</v>
      </c>
      <c r="E448">
        <v>381</v>
      </c>
      <c r="F448">
        <v>48</v>
      </c>
      <c r="G448" t="s">
        <v>1263</v>
      </c>
      <c r="H448" s="2">
        <v>43262</v>
      </c>
      <c r="I448" s="2">
        <v>43283</v>
      </c>
      <c r="J448" t="s">
        <v>1283</v>
      </c>
      <c r="K448">
        <v>17373.599999999999</v>
      </c>
      <c r="L448">
        <v>274.32</v>
      </c>
      <c r="M448">
        <v>3327</v>
      </c>
    </row>
    <row r="449" spans="1:13" x14ac:dyDescent="0.25">
      <c r="A449">
        <v>448</v>
      </c>
      <c r="B449" t="s">
        <v>455</v>
      </c>
      <c r="C449" t="s">
        <v>1222</v>
      </c>
      <c r="D449" t="s">
        <v>1213</v>
      </c>
      <c r="E449">
        <v>669</v>
      </c>
      <c r="F449">
        <v>921</v>
      </c>
      <c r="G449" t="s">
        <v>1265</v>
      </c>
      <c r="H449" s="2">
        <v>42421</v>
      </c>
      <c r="I449" s="2">
        <v>42432</v>
      </c>
      <c r="J449" t="s">
        <v>1285</v>
      </c>
      <c r="K449">
        <v>585341.55000000005</v>
      </c>
      <c r="L449">
        <v>9242.2349999999988</v>
      </c>
      <c r="M449">
        <v>425665</v>
      </c>
    </row>
    <row r="450" spans="1:13" x14ac:dyDescent="0.25">
      <c r="A450">
        <v>449</v>
      </c>
      <c r="B450" t="s">
        <v>456</v>
      </c>
      <c r="C450" t="s">
        <v>1228</v>
      </c>
      <c r="D450" t="s">
        <v>1213</v>
      </c>
      <c r="E450">
        <v>99</v>
      </c>
      <c r="F450">
        <v>105</v>
      </c>
      <c r="G450" t="s">
        <v>1263</v>
      </c>
      <c r="H450" s="2">
        <v>43139</v>
      </c>
      <c r="I450" s="2">
        <v>43161</v>
      </c>
      <c r="J450" t="s">
        <v>1282</v>
      </c>
      <c r="K450">
        <v>9875.25</v>
      </c>
      <c r="L450">
        <v>155.92499999999998</v>
      </c>
      <c r="M450">
        <v>9695</v>
      </c>
    </row>
    <row r="451" spans="1:13" x14ac:dyDescent="0.25">
      <c r="A451">
        <v>450</v>
      </c>
      <c r="B451" t="s">
        <v>457</v>
      </c>
      <c r="C451" t="s">
        <v>1237</v>
      </c>
      <c r="D451" t="s">
        <v>1240</v>
      </c>
      <c r="E451">
        <v>916</v>
      </c>
      <c r="F451">
        <v>30</v>
      </c>
      <c r="G451" t="s">
        <v>1271</v>
      </c>
      <c r="H451" s="2">
        <v>42406</v>
      </c>
      <c r="I451" s="2">
        <v>42432</v>
      </c>
      <c r="J451" t="s">
        <v>1289</v>
      </c>
      <c r="K451">
        <v>26106</v>
      </c>
      <c r="L451">
        <v>412.2</v>
      </c>
      <c r="M451">
        <v>17059</v>
      </c>
    </row>
    <row r="452" spans="1:13" x14ac:dyDescent="0.25">
      <c r="A452">
        <v>451</v>
      </c>
      <c r="B452" t="s">
        <v>458</v>
      </c>
      <c r="C452" t="s">
        <v>1241</v>
      </c>
      <c r="D452" t="s">
        <v>1234</v>
      </c>
      <c r="E452">
        <v>760</v>
      </c>
      <c r="F452">
        <v>127</v>
      </c>
      <c r="G452" t="s">
        <v>1271</v>
      </c>
      <c r="H452" s="2">
        <v>43001</v>
      </c>
      <c r="I452" s="2">
        <v>43025</v>
      </c>
      <c r="J452" t="s">
        <v>1282</v>
      </c>
      <c r="K452">
        <v>91694</v>
      </c>
      <c r="L452">
        <v>1447.8</v>
      </c>
      <c r="M452">
        <v>4460</v>
      </c>
    </row>
    <row r="453" spans="1:13" x14ac:dyDescent="0.25">
      <c r="A453">
        <v>452</v>
      </c>
      <c r="B453" t="s">
        <v>459</v>
      </c>
      <c r="C453" t="s">
        <v>1228</v>
      </c>
      <c r="D453" t="s">
        <v>1213</v>
      </c>
      <c r="E453">
        <v>943</v>
      </c>
      <c r="F453">
        <v>111</v>
      </c>
      <c r="G453" t="s">
        <v>1263</v>
      </c>
      <c r="H453" s="2">
        <v>42904</v>
      </c>
      <c r="I453" s="2">
        <v>42935</v>
      </c>
      <c r="J453" t="s">
        <v>1284</v>
      </c>
      <c r="K453">
        <v>99439.35</v>
      </c>
      <c r="L453">
        <v>1570.095</v>
      </c>
      <c r="M453">
        <v>74338</v>
      </c>
    </row>
    <row r="454" spans="1:13" x14ac:dyDescent="0.25">
      <c r="A454">
        <v>453</v>
      </c>
      <c r="B454" t="s">
        <v>460</v>
      </c>
      <c r="C454" t="s">
        <v>1214</v>
      </c>
      <c r="D454" t="s">
        <v>1213</v>
      </c>
      <c r="E454">
        <v>116</v>
      </c>
      <c r="F454">
        <v>688</v>
      </c>
      <c r="G454" t="s">
        <v>1260</v>
      </c>
      <c r="H454" s="2">
        <v>42711</v>
      </c>
      <c r="I454" s="2">
        <v>42738</v>
      </c>
      <c r="J454" t="s">
        <v>1290</v>
      </c>
      <c r="K454">
        <v>75817.600000000006</v>
      </c>
      <c r="L454">
        <v>1197.1199999999999</v>
      </c>
      <c r="M454">
        <v>61498</v>
      </c>
    </row>
    <row r="455" spans="1:13" x14ac:dyDescent="0.25">
      <c r="A455">
        <v>454</v>
      </c>
      <c r="B455" t="s">
        <v>461</v>
      </c>
      <c r="C455" t="s">
        <v>1239</v>
      </c>
      <c r="D455" t="s">
        <v>1234</v>
      </c>
      <c r="E455">
        <v>717</v>
      </c>
      <c r="F455">
        <v>224</v>
      </c>
      <c r="G455" t="s">
        <v>1271</v>
      </c>
      <c r="H455" s="2">
        <v>42943</v>
      </c>
      <c r="I455" s="2">
        <v>42958</v>
      </c>
      <c r="J455" t="s">
        <v>1287</v>
      </c>
      <c r="K455">
        <v>152577.60000000001</v>
      </c>
      <c r="L455">
        <v>2409.12</v>
      </c>
      <c r="M455">
        <v>78487</v>
      </c>
    </row>
    <row r="456" spans="1:13" x14ac:dyDescent="0.25">
      <c r="A456">
        <v>455</v>
      </c>
      <c r="B456" t="s">
        <v>462</v>
      </c>
      <c r="C456" t="s">
        <v>1220</v>
      </c>
      <c r="D456" t="s">
        <v>1213</v>
      </c>
      <c r="E456">
        <v>402</v>
      </c>
      <c r="F456">
        <v>537</v>
      </c>
      <c r="G456" t="s">
        <v>1260</v>
      </c>
      <c r="H456" s="2">
        <v>42546</v>
      </c>
      <c r="I456" s="2">
        <v>42565</v>
      </c>
      <c r="J456" t="s">
        <v>1282</v>
      </c>
      <c r="K456">
        <v>205080.3</v>
      </c>
      <c r="L456">
        <v>3238.1099999999997</v>
      </c>
      <c r="M456">
        <v>175680</v>
      </c>
    </row>
    <row r="457" spans="1:13" x14ac:dyDescent="0.25">
      <c r="A457">
        <v>456</v>
      </c>
      <c r="B457" t="s">
        <v>463</v>
      </c>
      <c r="C457" t="s">
        <v>1230</v>
      </c>
      <c r="D457" t="s">
        <v>1234</v>
      </c>
      <c r="E457">
        <v>297</v>
      </c>
      <c r="F457">
        <v>147</v>
      </c>
      <c r="G457" t="s">
        <v>1272</v>
      </c>
      <c r="H457" s="2">
        <v>43124</v>
      </c>
      <c r="I457" s="2">
        <v>43155</v>
      </c>
      <c r="J457" t="s">
        <v>1284</v>
      </c>
      <c r="K457">
        <v>41476.050000000003</v>
      </c>
      <c r="L457">
        <v>654.88499999999999</v>
      </c>
      <c r="M457">
        <v>17136</v>
      </c>
    </row>
    <row r="458" spans="1:13" x14ac:dyDescent="0.25">
      <c r="A458">
        <v>457</v>
      </c>
      <c r="B458" t="s">
        <v>464</v>
      </c>
      <c r="C458" t="s">
        <v>1222</v>
      </c>
      <c r="D458" t="s">
        <v>1213</v>
      </c>
      <c r="E458">
        <v>649</v>
      </c>
      <c r="F458">
        <v>1063</v>
      </c>
      <c r="G458" t="s">
        <v>1265</v>
      </c>
      <c r="H458" s="2">
        <v>43252</v>
      </c>
      <c r="I458" s="2">
        <v>43266</v>
      </c>
      <c r="J458" t="s">
        <v>1284</v>
      </c>
      <c r="K458">
        <v>655392.65</v>
      </c>
      <c r="L458">
        <v>10348.305</v>
      </c>
      <c r="M458">
        <v>572489</v>
      </c>
    </row>
    <row r="459" spans="1:13" x14ac:dyDescent="0.25">
      <c r="A459">
        <v>458</v>
      </c>
      <c r="B459" t="s">
        <v>465</v>
      </c>
      <c r="C459" t="s">
        <v>1219</v>
      </c>
      <c r="D459" t="s">
        <v>1234</v>
      </c>
      <c r="E459">
        <v>761</v>
      </c>
      <c r="F459">
        <v>1366</v>
      </c>
      <c r="G459" t="s">
        <v>1263</v>
      </c>
      <c r="H459" s="2">
        <v>42637</v>
      </c>
      <c r="I459" s="2">
        <v>42647</v>
      </c>
      <c r="J459" t="s">
        <v>1284</v>
      </c>
      <c r="K459">
        <v>987549.7</v>
      </c>
      <c r="L459">
        <v>15592.89</v>
      </c>
      <c r="M459">
        <v>145800</v>
      </c>
    </row>
    <row r="460" spans="1:13" x14ac:dyDescent="0.25">
      <c r="A460">
        <v>459</v>
      </c>
      <c r="B460" t="s">
        <v>466</v>
      </c>
      <c r="C460" t="s">
        <v>1235</v>
      </c>
      <c r="D460" t="s">
        <v>1240</v>
      </c>
      <c r="E460">
        <v>702</v>
      </c>
      <c r="F460">
        <v>60</v>
      </c>
      <c r="G460" t="s">
        <v>1270</v>
      </c>
      <c r="H460" s="2">
        <v>43134</v>
      </c>
      <c r="I460" s="2">
        <v>43167</v>
      </c>
      <c r="J460" t="s">
        <v>1282</v>
      </c>
      <c r="K460">
        <v>40014</v>
      </c>
      <c r="L460">
        <v>631.79999999999995</v>
      </c>
      <c r="M460">
        <v>10802</v>
      </c>
    </row>
    <row r="461" spans="1:13" x14ac:dyDescent="0.25">
      <c r="A461">
        <v>460</v>
      </c>
      <c r="B461" t="s">
        <v>467</v>
      </c>
      <c r="C461" t="s">
        <v>1222</v>
      </c>
      <c r="D461" t="s">
        <v>1213</v>
      </c>
      <c r="E461">
        <v>664</v>
      </c>
      <c r="F461">
        <v>1006</v>
      </c>
      <c r="G461" t="s">
        <v>1265</v>
      </c>
      <c r="H461" s="2">
        <v>42860</v>
      </c>
      <c r="I461" s="2">
        <v>42877</v>
      </c>
      <c r="J461" t="s">
        <v>1282</v>
      </c>
      <c r="K461">
        <v>634584.80000000005</v>
      </c>
      <c r="L461">
        <v>10019.76</v>
      </c>
      <c r="M461">
        <v>258165</v>
      </c>
    </row>
    <row r="462" spans="1:13" x14ac:dyDescent="0.25">
      <c r="A462">
        <v>461</v>
      </c>
      <c r="B462" t="s">
        <v>468</v>
      </c>
      <c r="C462" t="s">
        <v>1223</v>
      </c>
      <c r="D462" t="s">
        <v>1234</v>
      </c>
      <c r="E462">
        <v>543</v>
      </c>
      <c r="F462">
        <v>876</v>
      </c>
      <c r="G462" t="s">
        <v>1263</v>
      </c>
      <c r="H462" s="2">
        <v>42701</v>
      </c>
      <c r="I462" s="2">
        <v>42735</v>
      </c>
      <c r="J462" t="s">
        <v>1282</v>
      </c>
      <c r="K462">
        <v>451884.6</v>
      </c>
      <c r="L462">
        <v>7135.0199999999995</v>
      </c>
      <c r="M462">
        <v>370156</v>
      </c>
    </row>
    <row r="463" spans="1:13" x14ac:dyDescent="0.25">
      <c r="A463">
        <v>462</v>
      </c>
      <c r="B463" t="s">
        <v>469</v>
      </c>
      <c r="C463" t="s">
        <v>1226</v>
      </c>
      <c r="D463" t="s">
        <v>1234</v>
      </c>
      <c r="E463">
        <v>867</v>
      </c>
      <c r="F463">
        <v>47</v>
      </c>
      <c r="G463" t="s">
        <v>1266</v>
      </c>
      <c r="H463" s="2">
        <v>43190</v>
      </c>
      <c r="I463" s="2">
        <v>43224</v>
      </c>
      <c r="J463" t="s">
        <v>1285</v>
      </c>
      <c r="K463">
        <v>38711.550000000003</v>
      </c>
      <c r="L463">
        <v>611.23500000000001</v>
      </c>
      <c r="M463">
        <v>36158</v>
      </c>
    </row>
    <row r="464" spans="1:13" x14ac:dyDescent="0.25">
      <c r="A464">
        <v>463</v>
      </c>
      <c r="B464" t="s">
        <v>470</v>
      </c>
      <c r="C464" t="s">
        <v>1231</v>
      </c>
      <c r="D464" t="s">
        <v>1213</v>
      </c>
      <c r="E464">
        <v>508</v>
      </c>
      <c r="F464">
        <v>223</v>
      </c>
      <c r="G464" t="s">
        <v>1263</v>
      </c>
      <c r="H464" s="2">
        <v>42999</v>
      </c>
      <c r="I464" s="2">
        <v>43021</v>
      </c>
      <c r="J464" t="s">
        <v>1289</v>
      </c>
      <c r="K464">
        <v>107619.8</v>
      </c>
      <c r="L464">
        <v>1699.26</v>
      </c>
      <c r="M464">
        <v>38468</v>
      </c>
    </row>
    <row r="465" spans="1:13" x14ac:dyDescent="0.25">
      <c r="A465">
        <v>464</v>
      </c>
      <c r="B465" t="s">
        <v>471</v>
      </c>
      <c r="C465" t="s">
        <v>1227</v>
      </c>
      <c r="D465" t="s">
        <v>1213</v>
      </c>
      <c r="E465">
        <v>365</v>
      </c>
      <c r="F465">
        <v>73</v>
      </c>
      <c r="G465" t="s">
        <v>1267</v>
      </c>
      <c r="H465" s="2">
        <v>42709</v>
      </c>
      <c r="I465" s="2">
        <v>42729</v>
      </c>
      <c r="J465" t="s">
        <v>1286</v>
      </c>
      <c r="K465">
        <v>25312.75</v>
      </c>
      <c r="L465">
        <v>399.67500000000001</v>
      </c>
      <c r="M465">
        <v>12415</v>
      </c>
    </row>
    <row r="466" spans="1:13" x14ac:dyDescent="0.25">
      <c r="A466">
        <v>465</v>
      </c>
      <c r="B466" t="s">
        <v>472</v>
      </c>
      <c r="C466" t="s">
        <v>1236</v>
      </c>
      <c r="D466" t="s">
        <v>1234</v>
      </c>
      <c r="E466">
        <v>175</v>
      </c>
      <c r="F466">
        <v>111</v>
      </c>
      <c r="G466" t="s">
        <v>1269</v>
      </c>
      <c r="H466" s="2">
        <v>42691</v>
      </c>
      <c r="I466" s="2">
        <v>42714</v>
      </c>
      <c r="J466" t="s">
        <v>1286</v>
      </c>
      <c r="K466">
        <v>18453.75</v>
      </c>
      <c r="L466">
        <v>291.375</v>
      </c>
      <c r="M466">
        <v>14603</v>
      </c>
    </row>
    <row r="467" spans="1:13" x14ac:dyDescent="0.25">
      <c r="A467">
        <v>466</v>
      </c>
      <c r="B467" t="s">
        <v>473</v>
      </c>
      <c r="C467" t="s">
        <v>1220</v>
      </c>
      <c r="D467" t="s">
        <v>1213</v>
      </c>
      <c r="E467">
        <v>251</v>
      </c>
      <c r="F467">
        <v>652</v>
      </c>
      <c r="G467" t="s">
        <v>1260</v>
      </c>
      <c r="H467" s="2">
        <v>43249</v>
      </c>
      <c r="I467" s="2">
        <v>43263</v>
      </c>
      <c r="J467" t="s">
        <v>1290</v>
      </c>
      <c r="K467">
        <v>155469.4</v>
      </c>
      <c r="L467">
        <v>2454.7799999999997</v>
      </c>
      <c r="M467">
        <v>5803</v>
      </c>
    </row>
    <row r="468" spans="1:13" x14ac:dyDescent="0.25">
      <c r="A468">
        <v>467</v>
      </c>
      <c r="B468" t="s">
        <v>474</v>
      </c>
      <c r="C468" t="s">
        <v>1222</v>
      </c>
      <c r="D468" t="s">
        <v>1213</v>
      </c>
      <c r="E468">
        <v>613</v>
      </c>
      <c r="F468">
        <v>1053</v>
      </c>
      <c r="G468" t="s">
        <v>1265</v>
      </c>
      <c r="H468" s="2">
        <v>42919</v>
      </c>
      <c r="I468" s="2">
        <v>42954</v>
      </c>
      <c r="J468" t="s">
        <v>1286</v>
      </c>
      <c r="K468">
        <v>613214.55000000005</v>
      </c>
      <c r="L468">
        <v>9682.3349999999991</v>
      </c>
      <c r="M468">
        <v>1825</v>
      </c>
    </row>
    <row r="469" spans="1:13" x14ac:dyDescent="0.25">
      <c r="A469">
        <v>468</v>
      </c>
      <c r="B469" t="s">
        <v>475</v>
      </c>
      <c r="C469" t="s">
        <v>1242</v>
      </c>
      <c r="D469" t="s">
        <v>1240</v>
      </c>
      <c r="E469">
        <v>107</v>
      </c>
      <c r="F469">
        <v>63</v>
      </c>
      <c r="G469" t="s">
        <v>1271</v>
      </c>
      <c r="H469" s="2">
        <v>43080</v>
      </c>
      <c r="I469" s="2">
        <v>43097</v>
      </c>
      <c r="J469" t="s">
        <v>1290</v>
      </c>
      <c r="K469">
        <v>6403.95</v>
      </c>
      <c r="L469">
        <v>101.11499999999999</v>
      </c>
      <c r="M469">
        <v>6024</v>
      </c>
    </row>
    <row r="470" spans="1:13" x14ac:dyDescent="0.25">
      <c r="A470">
        <v>469</v>
      </c>
      <c r="B470" t="s">
        <v>476</v>
      </c>
      <c r="C470" t="s">
        <v>1228</v>
      </c>
      <c r="D470" t="s">
        <v>1213</v>
      </c>
      <c r="E470">
        <v>544</v>
      </c>
      <c r="F470">
        <v>123</v>
      </c>
      <c r="G470" t="s">
        <v>1263</v>
      </c>
      <c r="H470" s="2">
        <v>42976</v>
      </c>
      <c r="I470" s="2">
        <v>42990</v>
      </c>
      <c r="J470" t="s">
        <v>1283</v>
      </c>
      <c r="K470">
        <v>63566.400000000001</v>
      </c>
      <c r="L470">
        <v>1003.68</v>
      </c>
      <c r="M470">
        <v>17620</v>
      </c>
    </row>
    <row r="471" spans="1:13" x14ac:dyDescent="0.25">
      <c r="A471">
        <v>470</v>
      </c>
      <c r="B471" t="s">
        <v>477</v>
      </c>
      <c r="C471" t="s">
        <v>1222</v>
      </c>
      <c r="D471" t="s">
        <v>1213</v>
      </c>
      <c r="E471">
        <v>896</v>
      </c>
      <c r="F471">
        <v>929</v>
      </c>
      <c r="G471" t="s">
        <v>1265</v>
      </c>
      <c r="H471" s="2">
        <v>42520</v>
      </c>
      <c r="I471" s="2">
        <v>42531</v>
      </c>
      <c r="J471" t="s">
        <v>1282</v>
      </c>
      <c r="K471">
        <v>790764.8</v>
      </c>
      <c r="L471">
        <v>12485.76</v>
      </c>
      <c r="M471">
        <v>383747</v>
      </c>
    </row>
    <row r="472" spans="1:13" x14ac:dyDescent="0.25">
      <c r="A472">
        <v>471</v>
      </c>
      <c r="B472" t="s">
        <v>478</v>
      </c>
      <c r="C472" t="s">
        <v>1224</v>
      </c>
      <c r="D472" t="s">
        <v>1213</v>
      </c>
      <c r="E472">
        <v>825</v>
      </c>
      <c r="F472">
        <v>1252</v>
      </c>
      <c r="G472" t="s">
        <v>1266</v>
      </c>
      <c r="H472" s="2">
        <v>42865</v>
      </c>
      <c r="I472" s="2">
        <v>42884</v>
      </c>
      <c r="J472" t="s">
        <v>1282</v>
      </c>
      <c r="K472">
        <v>981255</v>
      </c>
      <c r="L472">
        <v>15493.5</v>
      </c>
      <c r="M472">
        <v>424574</v>
      </c>
    </row>
    <row r="473" spans="1:13" x14ac:dyDescent="0.25">
      <c r="A473">
        <v>472</v>
      </c>
      <c r="B473" t="s">
        <v>479</v>
      </c>
      <c r="C473" t="s">
        <v>1239</v>
      </c>
      <c r="D473" t="s">
        <v>1234</v>
      </c>
      <c r="E473">
        <v>834</v>
      </c>
      <c r="F473">
        <v>273</v>
      </c>
      <c r="G473" t="s">
        <v>1271</v>
      </c>
      <c r="H473" s="2">
        <v>42910</v>
      </c>
      <c r="I473" s="2">
        <v>42923</v>
      </c>
      <c r="J473" t="s">
        <v>1286</v>
      </c>
      <c r="K473">
        <v>216297.9</v>
      </c>
      <c r="L473">
        <v>3415.23</v>
      </c>
      <c r="M473">
        <v>5600</v>
      </c>
    </row>
    <row r="474" spans="1:13" x14ac:dyDescent="0.25">
      <c r="A474">
        <v>473</v>
      </c>
      <c r="B474" t="s">
        <v>480</v>
      </c>
      <c r="C474" t="s">
        <v>1227</v>
      </c>
      <c r="D474" t="s">
        <v>1213</v>
      </c>
      <c r="E474">
        <v>360</v>
      </c>
      <c r="F474">
        <v>75</v>
      </c>
      <c r="G474" t="s">
        <v>1267</v>
      </c>
      <c r="H474" s="2">
        <v>43259</v>
      </c>
      <c r="I474" s="2">
        <v>43278</v>
      </c>
      <c r="J474" t="s">
        <v>1282</v>
      </c>
      <c r="K474">
        <v>25650</v>
      </c>
      <c r="L474">
        <v>405</v>
      </c>
      <c r="M474">
        <v>23099</v>
      </c>
    </row>
    <row r="475" spans="1:13" x14ac:dyDescent="0.25">
      <c r="A475">
        <v>474</v>
      </c>
      <c r="B475" t="s">
        <v>481</v>
      </c>
      <c r="C475" t="s">
        <v>1225</v>
      </c>
      <c r="D475" t="s">
        <v>1213</v>
      </c>
      <c r="E475">
        <v>484</v>
      </c>
      <c r="F475">
        <v>217</v>
      </c>
      <c r="G475" t="s">
        <v>1266</v>
      </c>
      <c r="H475" s="2">
        <v>42744</v>
      </c>
      <c r="I475" s="2">
        <v>42774</v>
      </c>
      <c r="J475" t="s">
        <v>1286</v>
      </c>
      <c r="K475">
        <v>99776.6</v>
      </c>
      <c r="L475">
        <v>1575.4199999999998</v>
      </c>
      <c r="M475">
        <v>52123</v>
      </c>
    </row>
    <row r="476" spans="1:13" x14ac:dyDescent="0.25">
      <c r="A476">
        <v>475</v>
      </c>
      <c r="B476" t="s">
        <v>482</v>
      </c>
      <c r="C476" t="s">
        <v>1233</v>
      </c>
      <c r="D476" t="s">
        <v>1234</v>
      </c>
      <c r="E476">
        <v>339</v>
      </c>
      <c r="F476">
        <v>24</v>
      </c>
      <c r="G476" t="s">
        <v>1268</v>
      </c>
      <c r="H476" s="2">
        <v>43224</v>
      </c>
      <c r="I476" s="2">
        <v>43249</v>
      </c>
      <c r="J476" t="s">
        <v>1283</v>
      </c>
      <c r="K476">
        <v>7729.2</v>
      </c>
      <c r="L476">
        <v>122.03999999999999</v>
      </c>
      <c r="M476">
        <v>3442</v>
      </c>
    </row>
    <row r="477" spans="1:13" x14ac:dyDescent="0.25">
      <c r="A477">
        <v>476</v>
      </c>
      <c r="B477" t="s">
        <v>483</v>
      </c>
      <c r="C477" t="s">
        <v>1226</v>
      </c>
      <c r="D477" t="s">
        <v>1234</v>
      </c>
      <c r="E477">
        <v>306</v>
      </c>
      <c r="F477">
        <v>44</v>
      </c>
      <c r="G477" t="s">
        <v>1266</v>
      </c>
      <c r="H477" s="2">
        <v>42928</v>
      </c>
      <c r="I477" s="2">
        <v>42951</v>
      </c>
      <c r="J477" t="s">
        <v>1289</v>
      </c>
      <c r="K477">
        <v>12790.8</v>
      </c>
      <c r="L477">
        <v>201.95999999999998</v>
      </c>
      <c r="M477">
        <v>7775</v>
      </c>
    </row>
    <row r="478" spans="1:13" x14ac:dyDescent="0.25">
      <c r="A478">
        <v>477</v>
      </c>
      <c r="B478" t="s">
        <v>484</v>
      </c>
      <c r="C478" t="s">
        <v>1214</v>
      </c>
      <c r="D478" t="s">
        <v>1213</v>
      </c>
      <c r="E478">
        <v>694</v>
      </c>
      <c r="F478">
        <v>631</v>
      </c>
      <c r="G478" t="s">
        <v>1260</v>
      </c>
      <c r="H478" s="2">
        <v>42766</v>
      </c>
      <c r="I478" s="2">
        <v>42784</v>
      </c>
      <c r="J478" t="s">
        <v>1283</v>
      </c>
      <c r="K478">
        <v>416018.3</v>
      </c>
      <c r="L478">
        <v>6568.71</v>
      </c>
      <c r="M478">
        <v>36973</v>
      </c>
    </row>
    <row r="479" spans="1:13" x14ac:dyDescent="0.25">
      <c r="A479">
        <v>478</v>
      </c>
      <c r="B479" t="s">
        <v>485</v>
      </c>
      <c r="C479" t="s">
        <v>1238</v>
      </c>
      <c r="D479" t="s">
        <v>1240</v>
      </c>
      <c r="E479">
        <v>867</v>
      </c>
      <c r="F479">
        <v>16</v>
      </c>
      <c r="G479" t="s">
        <v>1270</v>
      </c>
      <c r="H479" s="2">
        <v>42708</v>
      </c>
      <c r="I479" s="2">
        <v>42725</v>
      </c>
      <c r="J479" t="s">
        <v>1282</v>
      </c>
      <c r="K479">
        <v>13178.4</v>
      </c>
      <c r="L479">
        <v>208.07999999999998</v>
      </c>
      <c r="M479">
        <v>6637</v>
      </c>
    </row>
    <row r="480" spans="1:13" x14ac:dyDescent="0.25">
      <c r="A480">
        <v>479</v>
      </c>
      <c r="B480" t="s">
        <v>486</v>
      </c>
      <c r="C480" t="s">
        <v>1238</v>
      </c>
      <c r="D480" t="s">
        <v>1240</v>
      </c>
      <c r="E480">
        <v>765</v>
      </c>
      <c r="F480">
        <v>15</v>
      </c>
      <c r="G480" t="s">
        <v>1270</v>
      </c>
      <c r="H480" s="2">
        <v>42573</v>
      </c>
      <c r="I480" s="2">
        <v>42604</v>
      </c>
      <c r="J480" t="s">
        <v>1289</v>
      </c>
      <c r="K480">
        <v>10901.25</v>
      </c>
      <c r="L480">
        <v>172.125</v>
      </c>
      <c r="M480">
        <v>5850</v>
      </c>
    </row>
    <row r="481" spans="1:13" x14ac:dyDescent="0.25">
      <c r="A481">
        <v>480</v>
      </c>
      <c r="B481" t="s">
        <v>487</v>
      </c>
      <c r="C481" t="s">
        <v>1220</v>
      </c>
      <c r="D481" t="s">
        <v>1213</v>
      </c>
      <c r="E481">
        <v>320</v>
      </c>
      <c r="F481">
        <v>631</v>
      </c>
      <c r="G481" t="s">
        <v>1260</v>
      </c>
      <c r="H481" s="2">
        <v>42910</v>
      </c>
      <c r="I481" s="2">
        <v>42931</v>
      </c>
      <c r="J481" t="s">
        <v>1282</v>
      </c>
      <c r="K481">
        <v>191824</v>
      </c>
      <c r="L481">
        <v>3028.7999999999997</v>
      </c>
      <c r="M481">
        <v>152485</v>
      </c>
    </row>
    <row r="482" spans="1:13" x14ac:dyDescent="0.25">
      <c r="A482">
        <v>481</v>
      </c>
      <c r="B482" t="s">
        <v>488</v>
      </c>
      <c r="C482" t="s">
        <v>1228</v>
      </c>
      <c r="D482" t="s">
        <v>1213</v>
      </c>
      <c r="E482">
        <v>160</v>
      </c>
      <c r="F482">
        <v>125</v>
      </c>
      <c r="G482" t="s">
        <v>1263</v>
      </c>
      <c r="H482" s="2">
        <v>43054</v>
      </c>
      <c r="I482" s="2">
        <v>43070</v>
      </c>
      <c r="J482" t="s">
        <v>1288</v>
      </c>
      <c r="K482">
        <v>19000</v>
      </c>
      <c r="L482">
        <v>300</v>
      </c>
      <c r="M482">
        <v>7019</v>
      </c>
    </row>
    <row r="483" spans="1:13" x14ac:dyDescent="0.25">
      <c r="A483">
        <v>482</v>
      </c>
      <c r="B483" t="s">
        <v>489</v>
      </c>
      <c r="C483" t="s">
        <v>1223</v>
      </c>
      <c r="D483" t="s">
        <v>1234</v>
      </c>
      <c r="E483">
        <v>560</v>
      </c>
      <c r="F483">
        <v>808</v>
      </c>
      <c r="G483" t="s">
        <v>1263</v>
      </c>
      <c r="H483" s="2">
        <v>42475</v>
      </c>
      <c r="I483" s="2">
        <v>42485</v>
      </c>
      <c r="J483" t="s">
        <v>1289</v>
      </c>
      <c r="K483">
        <v>429856</v>
      </c>
      <c r="L483">
        <v>6787.2</v>
      </c>
      <c r="M483">
        <v>237546</v>
      </c>
    </row>
    <row r="484" spans="1:13" x14ac:dyDescent="0.25">
      <c r="A484">
        <v>483</v>
      </c>
      <c r="B484" t="s">
        <v>490</v>
      </c>
      <c r="C484" t="s">
        <v>1214</v>
      </c>
      <c r="D484" t="s">
        <v>1213</v>
      </c>
      <c r="E484">
        <v>123</v>
      </c>
      <c r="F484">
        <v>746</v>
      </c>
      <c r="G484" t="s">
        <v>1260</v>
      </c>
      <c r="H484" s="2">
        <v>43090</v>
      </c>
      <c r="I484" s="2">
        <v>43120</v>
      </c>
      <c r="J484" t="s">
        <v>1288</v>
      </c>
      <c r="K484">
        <v>87170.1</v>
      </c>
      <c r="L484">
        <v>1376.37</v>
      </c>
      <c r="M484">
        <v>32309</v>
      </c>
    </row>
    <row r="485" spans="1:13" x14ac:dyDescent="0.25">
      <c r="A485">
        <v>484</v>
      </c>
      <c r="B485" t="s">
        <v>491</v>
      </c>
      <c r="C485" t="s">
        <v>1237</v>
      </c>
      <c r="D485" t="s">
        <v>1240</v>
      </c>
      <c r="E485">
        <v>665</v>
      </c>
      <c r="F485">
        <v>30</v>
      </c>
      <c r="G485" t="s">
        <v>1271</v>
      </c>
      <c r="H485" s="2">
        <v>42724</v>
      </c>
      <c r="I485" s="2">
        <v>42753</v>
      </c>
      <c r="J485" t="s">
        <v>1283</v>
      </c>
      <c r="K485">
        <v>18952.5</v>
      </c>
      <c r="L485">
        <v>299.25</v>
      </c>
      <c r="M485">
        <v>10660</v>
      </c>
    </row>
    <row r="486" spans="1:13" x14ac:dyDescent="0.25">
      <c r="A486">
        <v>485</v>
      </c>
      <c r="B486" t="s">
        <v>492</v>
      </c>
      <c r="C486" t="s">
        <v>1214</v>
      </c>
      <c r="D486" t="s">
        <v>1213</v>
      </c>
      <c r="E486">
        <v>157</v>
      </c>
      <c r="F486">
        <v>762</v>
      </c>
      <c r="G486" t="s">
        <v>1260</v>
      </c>
      <c r="H486" s="2">
        <v>42564</v>
      </c>
      <c r="I486" s="2">
        <v>42577</v>
      </c>
      <c r="J486" t="s">
        <v>1285</v>
      </c>
      <c r="K486">
        <v>113652.3</v>
      </c>
      <c r="L486">
        <v>1794.51</v>
      </c>
      <c r="M486">
        <v>64334</v>
      </c>
    </row>
    <row r="487" spans="1:13" x14ac:dyDescent="0.25">
      <c r="A487">
        <v>486</v>
      </c>
      <c r="B487" t="s">
        <v>493</v>
      </c>
      <c r="C487" t="s">
        <v>1225</v>
      </c>
      <c r="D487" t="s">
        <v>1213</v>
      </c>
      <c r="E487">
        <v>688</v>
      </c>
      <c r="F487">
        <v>192</v>
      </c>
      <c r="G487" t="s">
        <v>1266</v>
      </c>
      <c r="H487" s="2">
        <v>42552</v>
      </c>
      <c r="I487" s="2">
        <v>42563</v>
      </c>
      <c r="J487" t="s">
        <v>1284</v>
      </c>
      <c r="K487">
        <v>125491.2</v>
      </c>
      <c r="L487">
        <v>1981.4399999999998</v>
      </c>
      <c r="M487">
        <v>15301</v>
      </c>
    </row>
    <row r="488" spans="1:13" x14ac:dyDescent="0.25">
      <c r="A488">
        <v>487</v>
      </c>
      <c r="B488" t="s">
        <v>494</v>
      </c>
      <c r="C488" t="s">
        <v>1230</v>
      </c>
      <c r="D488" t="s">
        <v>1234</v>
      </c>
      <c r="E488">
        <v>287</v>
      </c>
      <c r="F488">
        <v>157</v>
      </c>
      <c r="G488" t="s">
        <v>1272</v>
      </c>
      <c r="H488" s="2">
        <v>42621</v>
      </c>
      <c r="I488" s="2">
        <v>42638</v>
      </c>
      <c r="J488" t="s">
        <v>1286</v>
      </c>
      <c r="K488">
        <v>42806.05</v>
      </c>
      <c r="L488">
        <v>675.88499999999999</v>
      </c>
      <c r="M488">
        <v>39988</v>
      </c>
    </row>
    <row r="489" spans="1:13" x14ac:dyDescent="0.25">
      <c r="A489">
        <v>488</v>
      </c>
      <c r="B489" t="s">
        <v>495</v>
      </c>
      <c r="C489" t="s">
        <v>1223</v>
      </c>
      <c r="D489" t="s">
        <v>1234</v>
      </c>
      <c r="E489">
        <v>872</v>
      </c>
      <c r="F489">
        <v>830</v>
      </c>
      <c r="G489" t="s">
        <v>1263</v>
      </c>
      <c r="H489" s="2">
        <v>42725</v>
      </c>
      <c r="I489" s="2">
        <v>42744</v>
      </c>
      <c r="J489" t="s">
        <v>1284</v>
      </c>
      <c r="K489">
        <v>687572</v>
      </c>
      <c r="L489">
        <v>10856.4</v>
      </c>
      <c r="M489">
        <v>46936</v>
      </c>
    </row>
    <row r="490" spans="1:13" x14ac:dyDescent="0.25">
      <c r="A490">
        <v>489</v>
      </c>
      <c r="B490" t="s">
        <v>496</v>
      </c>
      <c r="C490" t="s">
        <v>1222</v>
      </c>
      <c r="D490" t="s">
        <v>1213</v>
      </c>
      <c r="E490">
        <v>100</v>
      </c>
      <c r="F490">
        <v>856</v>
      </c>
      <c r="G490" t="s">
        <v>1265</v>
      </c>
      <c r="H490" s="2">
        <v>42585</v>
      </c>
      <c r="I490" s="2">
        <v>42604</v>
      </c>
      <c r="J490" t="s">
        <v>1290</v>
      </c>
      <c r="K490">
        <v>81320</v>
      </c>
      <c r="L490">
        <v>1284</v>
      </c>
      <c r="M490">
        <v>10791</v>
      </c>
    </row>
    <row r="491" spans="1:13" x14ac:dyDescent="0.25">
      <c r="A491">
        <v>490</v>
      </c>
      <c r="B491" t="s">
        <v>497</v>
      </c>
      <c r="C491" t="s">
        <v>1242</v>
      </c>
      <c r="D491" t="s">
        <v>1240</v>
      </c>
      <c r="E491">
        <v>78</v>
      </c>
      <c r="F491">
        <v>55</v>
      </c>
      <c r="G491" t="s">
        <v>1271</v>
      </c>
      <c r="H491" s="2">
        <v>43219</v>
      </c>
      <c r="I491" s="2">
        <v>43253</v>
      </c>
      <c r="J491" t="s">
        <v>1282</v>
      </c>
      <c r="K491">
        <v>4075.5</v>
      </c>
      <c r="L491">
        <v>64.349999999999994</v>
      </c>
      <c r="M491">
        <v>742</v>
      </c>
    </row>
    <row r="492" spans="1:13" x14ac:dyDescent="0.25">
      <c r="A492">
        <v>491</v>
      </c>
      <c r="B492" t="s">
        <v>498</v>
      </c>
      <c r="C492" t="s">
        <v>1233</v>
      </c>
      <c r="D492" t="s">
        <v>1234</v>
      </c>
      <c r="E492">
        <v>402</v>
      </c>
      <c r="F492">
        <v>22</v>
      </c>
      <c r="G492" t="s">
        <v>1268</v>
      </c>
      <c r="H492" s="2">
        <v>42482</v>
      </c>
      <c r="I492" s="2">
        <v>42494</v>
      </c>
      <c r="J492" t="s">
        <v>1284</v>
      </c>
      <c r="K492">
        <v>8401.7999999999993</v>
      </c>
      <c r="L492">
        <v>132.66</v>
      </c>
      <c r="M492">
        <v>8013</v>
      </c>
    </row>
    <row r="493" spans="1:13" x14ac:dyDescent="0.25">
      <c r="A493">
        <v>492</v>
      </c>
      <c r="B493" t="s">
        <v>499</v>
      </c>
      <c r="C493" t="s">
        <v>1233</v>
      </c>
      <c r="D493" t="s">
        <v>1234</v>
      </c>
      <c r="E493">
        <v>709</v>
      </c>
      <c r="F493">
        <v>26</v>
      </c>
      <c r="G493" t="s">
        <v>1268</v>
      </c>
      <c r="H493" s="2">
        <v>42831</v>
      </c>
      <c r="I493" s="2">
        <v>42853</v>
      </c>
      <c r="J493" t="s">
        <v>1282</v>
      </c>
      <c r="K493">
        <v>17512.3</v>
      </c>
      <c r="L493">
        <v>276.51</v>
      </c>
      <c r="M493">
        <v>3709</v>
      </c>
    </row>
    <row r="494" spans="1:13" x14ac:dyDescent="0.25">
      <c r="A494">
        <v>493</v>
      </c>
      <c r="B494" t="s">
        <v>500</v>
      </c>
      <c r="C494" t="s">
        <v>1214</v>
      </c>
      <c r="D494" t="s">
        <v>1213</v>
      </c>
      <c r="E494">
        <v>571</v>
      </c>
      <c r="F494">
        <v>750</v>
      </c>
      <c r="G494" t="s">
        <v>1260</v>
      </c>
      <c r="H494" s="2">
        <v>43180</v>
      </c>
      <c r="I494" s="2">
        <v>43196</v>
      </c>
      <c r="J494" t="s">
        <v>1282</v>
      </c>
      <c r="K494">
        <v>406837.5</v>
      </c>
      <c r="L494">
        <v>6423.75</v>
      </c>
      <c r="M494">
        <v>285277</v>
      </c>
    </row>
    <row r="495" spans="1:13" x14ac:dyDescent="0.25">
      <c r="A495">
        <v>494</v>
      </c>
      <c r="B495" t="s">
        <v>501</v>
      </c>
      <c r="C495" t="s">
        <v>1222</v>
      </c>
      <c r="D495" t="s">
        <v>1213</v>
      </c>
      <c r="E495">
        <v>970</v>
      </c>
      <c r="F495">
        <v>991</v>
      </c>
      <c r="G495" t="s">
        <v>1265</v>
      </c>
      <c r="H495" s="2">
        <v>43267</v>
      </c>
      <c r="I495" s="2">
        <v>43296</v>
      </c>
      <c r="J495" t="s">
        <v>1282</v>
      </c>
      <c r="K495">
        <v>913206.5</v>
      </c>
      <c r="L495">
        <v>14419.05</v>
      </c>
      <c r="M495">
        <v>112676</v>
      </c>
    </row>
    <row r="496" spans="1:13" x14ac:dyDescent="0.25">
      <c r="A496">
        <v>495</v>
      </c>
      <c r="B496" t="s">
        <v>502</v>
      </c>
      <c r="C496" t="s">
        <v>1231</v>
      </c>
      <c r="D496" t="s">
        <v>1213</v>
      </c>
      <c r="E496">
        <v>323</v>
      </c>
      <c r="F496">
        <v>211</v>
      </c>
      <c r="G496" t="s">
        <v>1263</v>
      </c>
      <c r="H496" s="2">
        <v>43202</v>
      </c>
      <c r="I496" s="2">
        <v>43222</v>
      </c>
      <c r="J496" t="s">
        <v>1287</v>
      </c>
      <c r="K496">
        <v>64745.35</v>
      </c>
      <c r="L496">
        <v>1022.295</v>
      </c>
      <c r="M496">
        <v>32608</v>
      </c>
    </row>
    <row r="497" spans="1:13" x14ac:dyDescent="0.25">
      <c r="A497">
        <v>496</v>
      </c>
      <c r="B497" t="s">
        <v>503</v>
      </c>
      <c r="C497" t="s">
        <v>1222</v>
      </c>
      <c r="D497" t="s">
        <v>1213</v>
      </c>
      <c r="E497">
        <v>827</v>
      </c>
      <c r="F497">
        <v>882</v>
      </c>
      <c r="G497" t="s">
        <v>1265</v>
      </c>
      <c r="H497" s="2">
        <v>42612</v>
      </c>
      <c r="I497" s="2">
        <v>42635</v>
      </c>
      <c r="J497" t="s">
        <v>1285</v>
      </c>
      <c r="K497">
        <v>692943.3</v>
      </c>
      <c r="L497">
        <v>10941.21</v>
      </c>
      <c r="M497">
        <v>489359</v>
      </c>
    </row>
    <row r="498" spans="1:13" x14ac:dyDescent="0.25">
      <c r="A498">
        <v>497</v>
      </c>
      <c r="B498" t="s">
        <v>504</v>
      </c>
      <c r="C498" t="s">
        <v>1238</v>
      </c>
      <c r="D498" t="s">
        <v>1240</v>
      </c>
      <c r="E498">
        <v>719</v>
      </c>
      <c r="F498">
        <v>15</v>
      </c>
      <c r="G498" t="s">
        <v>1270</v>
      </c>
      <c r="H498" s="2">
        <v>42551</v>
      </c>
      <c r="I498" s="2">
        <v>42573</v>
      </c>
      <c r="J498" t="s">
        <v>1283</v>
      </c>
      <c r="K498">
        <v>10245.75</v>
      </c>
      <c r="L498">
        <v>161.77500000000001</v>
      </c>
      <c r="M498">
        <v>7589</v>
      </c>
    </row>
    <row r="499" spans="1:13" x14ac:dyDescent="0.25">
      <c r="A499">
        <v>498</v>
      </c>
      <c r="B499" t="s">
        <v>505</v>
      </c>
      <c r="C499" t="s">
        <v>1222</v>
      </c>
      <c r="D499" t="s">
        <v>1213</v>
      </c>
      <c r="E499">
        <v>964</v>
      </c>
      <c r="F499">
        <v>977</v>
      </c>
      <c r="G499" t="s">
        <v>1265</v>
      </c>
      <c r="H499" s="2">
        <v>43220</v>
      </c>
      <c r="I499" s="2">
        <v>43248</v>
      </c>
      <c r="J499" t="s">
        <v>1287</v>
      </c>
      <c r="K499">
        <v>894736.6</v>
      </c>
      <c r="L499">
        <v>14127.42</v>
      </c>
      <c r="M499">
        <v>390379</v>
      </c>
    </row>
    <row r="500" spans="1:13" x14ac:dyDescent="0.25">
      <c r="A500">
        <v>499</v>
      </c>
      <c r="B500" t="s">
        <v>506</v>
      </c>
      <c r="C500" t="s">
        <v>1237</v>
      </c>
      <c r="D500" t="s">
        <v>1240</v>
      </c>
      <c r="E500">
        <v>486</v>
      </c>
      <c r="F500">
        <v>31</v>
      </c>
      <c r="G500" t="s">
        <v>1271</v>
      </c>
      <c r="H500" s="2">
        <v>42842</v>
      </c>
      <c r="I500" s="2">
        <v>42853</v>
      </c>
      <c r="J500" t="s">
        <v>1285</v>
      </c>
      <c r="K500">
        <v>14312.7</v>
      </c>
      <c r="L500">
        <v>225.98999999999998</v>
      </c>
      <c r="M500">
        <v>11631</v>
      </c>
    </row>
    <row r="501" spans="1:13" x14ac:dyDescent="0.25">
      <c r="A501">
        <v>500</v>
      </c>
      <c r="B501" t="s">
        <v>507</v>
      </c>
      <c r="C501" t="s">
        <v>1239</v>
      </c>
      <c r="D501" t="s">
        <v>1234</v>
      </c>
      <c r="E501">
        <v>512</v>
      </c>
      <c r="F501">
        <v>254</v>
      </c>
      <c r="G501" t="s">
        <v>1271</v>
      </c>
      <c r="H501" s="2">
        <v>42868</v>
      </c>
      <c r="I501" s="2">
        <v>42901</v>
      </c>
      <c r="J501" t="s">
        <v>1283</v>
      </c>
      <c r="K501">
        <v>123545.60000000001</v>
      </c>
      <c r="L501">
        <v>1950.72</v>
      </c>
      <c r="M501">
        <v>58018</v>
      </c>
    </row>
    <row r="502" spans="1:13" x14ac:dyDescent="0.25">
      <c r="A502">
        <v>501</v>
      </c>
      <c r="B502" t="s">
        <v>508</v>
      </c>
      <c r="C502" t="s">
        <v>1214</v>
      </c>
      <c r="D502" t="s">
        <v>1213</v>
      </c>
      <c r="E502">
        <v>211</v>
      </c>
      <c r="F502">
        <v>647</v>
      </c>
      <c r="G502" t="s">
        <v>1260</v>
      </c>
      <c r="H502" s="2">
        <v>43206</v>
      </c>
      <c r="I502" s="2">
        <v>43227</v>
      </c>
      <c r="J502" t="s">
        <v>1289</v>
      </c>
      <c r="K502">
        <v>129691.15</v>
      </c>
      <c r="L502">
        <v>2047.7549999999999</v>
      </c>
      <c r="M502">
        <v>66300</v>
      </c>
    </row>
    <row r="503" spans="1:13" x14ac:dyDescent="0.25">
      <c r="A503">
        <v>502</v>
      </c>
      <c r="B503" t="s">
        <v>509</v>
      </c>
      <c r="C503" t="s">
        <v>1242</v>
      </c>
      <c r="D503" t="s">
        <v>1240</v>
      </c>
      <c r="E503">
        <v>132</v>
      </c>
      <c r="F503">
        <v>56</v>
      </c>
      <c r="G503" t="s">
        <v>1271</v>
      </c>
      <c r="H503" s="2">
        <v>42417</v>
      </c>
      <c r="I503" s="2">
        <v>42451</v>
      </c>
      <c r="J503" t="s">
        <v>1285</v>
      </c>
      <c r="K503">
        <v>7022.4</v>
      </c>
      <c r="L503">
        <v>110.88</v>
      </c>
      <c r="M503">
        <v>5859</v>
      </c>
    </row>
    <row r="504" spans="1:13" x14ac:dyDescent="0.25">
      <c r="A504">
        <v>503</v>
      </c>
      <c r="B504" t="s">
        <v>510</v>
      </c>
      <c r="C504" t="s">
        <v>1238</v>
      </c>
      <c r="D504" t="s">
        <v>1240</v>
      </c>
      <c r="E504">
        <v>953</v>
      </c>
      <c r="F504">
        <v>16</v>
      </c>
      <c r="G504" t="s">
        <v>1270</v>
      </c>
      <c r="H504" s="2">
        <v>43279</v>
      </c>
      <c r="I504" s="2">
        <v>43294</v>
      </c>
      <c r="J504" t="s">
        <v>1282</v>
      </c>
      <c r="K504">
        <v>14485.6</v>
      </c>
      <c r="L504">
        <v>228.72</v>
      </c>
      <c r="M504">
        <v>12792</v>
      </c>
    </row>
    <row r="505" spans="1:13" x14ac:dyDescent="0.25">
      <c r="A505">
        <v>504</v>
      </c>
      <c r="B505" t="s">
        <v>511</v>
      </c>
      <c r="C505" t="s">
        <v>1214</v>
      </c>
      <c r="D505" t="s">
        <v>1213</v>
      </c>
      <c r="E505">
        <v>238</v>
      </c>
      <c r="F505">
        <v>741</v>
      </c>
      <c r="G505" t="s">
        <v>1260</v>
      </c>
      <c r="H505" s="2">
        <v>42581</v>
      </c>
      <c r="I505" s="2">
        <v>42595</v>
      </c>
      <c r="J505" t="s">
        <v>1290</v>
      </c>
      <c r="K505">
        <v>167540.1</v>
      </c>
      <c r="L505">
        <v>2645.37</v>
      </c>
      <c r="M505">
        <v>71147</v>
      </c>
    </row>
    <row r="506" spans="1:13" x14ac:dyDescent="0.25">
      <c r="A506">
        <v>505</v>
      </c>
      <c r="B506" t="s">
        <v>512</v>
      </c>
      <c r="C506" t="s">
        <v>1214</v>
      </c>
      <c r="D506" t="s">
        <v>1213</v>
      </c>
      <c r="E506">
        <v>855</v>
      </c>
      <c r="F506">
        <v>710</v>
      </c>
      <c r="G506" t="s">
        <v>1260</v>
      </c>
      <c r="H506" s="2">
        <v>42554</v>
      </c>
      <c r="I506" s="2">
        <v>42584</v>
      </c>
      <c r="J506" t="s">
        <v>1283</v>
      </c>
      <c r="K506">
        <v>576697.5</v>
      </c>
      <c r="L506">
        <v>9105.75</v>
      </c>
      <c r="M506">
        <v>560884</v>
      </c>
    </row>
    <row r="507" spans="1:13" x14ac:dyDescent="0.25">
      <c r="A507">
        <v>506</v>
      </c>
      <c r="B507" t="s">
        <v>513</v>
      </c>
      <c r="C507" t="s">
        <v>1238</v>
      </c>
      <c r="D507" t="s">
        <v>1240</v>
      </c>
      <c r="E507">
        <v>442</v>
      </c>
      <c r="F507">
        <v>16</v>
      </c>
      <c r="G507" t="s">
        <v>1270</v>
      </c>
      <c r="H507" s="2">
        <v>42614</v>
      </c>
      <c r="I507" s="2">
        <v>42648</v>
      </c>
      <c r="J507" t="s">
        <v>1286</v>
      </c>
      <c r="K507">
        <v>6718.4</v>
      </c>
      <c r="L507">
        <v>106.08</v>
      </c>
      <c r="M507">
        <v>5490</v>
      </c>
    </row>
    <row r="508" spans="1:13" x14ac:dyDescent="0.25">
      <c r="A508">
        <v>507</v>
      </c>
      <c r="B508" t="s">
        <v>514</v>
      </c>
      <c r="C508" t="s">
        <v>1227</v>
      </c>
      <c r="D508" t="s">
        <v>1213</v>
      </c>
      <c r="E508">
        <v>872</v>
      </c>
      <c r="F508">
        <v>65</v>
      </c>
      <c r="G508" t="s">
        <v>1267</v>
      </c>
      <c r="H508" s="2">
        <v>42562</v>
      </c>
      <c r="I508" s="2">
        <v>42585</v>
      </c>
      <c r="J508" t="s">
        <v>1282</v>
      </c>
      <c r="K508">
        <v>53846</v>
      </c>
      <c r="L508">
        <v>850.19999999999993</v>
      </c>
      <c r="M508">
        <v>3865</v>
      </c>
    </row>
    <row r="509" spans="1:13" x14ac:dyDescent="0.25">
      <c r="A509">
        <v>508</v>
      </c>
      <c r="B509" t="s">
        <v>515</v>
      </c>
      <c r="C509" t="s">
        <v>1222</v>
      </c>
      <c r="D509" t="s">
        <v>1213</v>
      </c>
      <c r="E509">
        <v>684</v>
      </c>
      <c r="F509">
        <v>966</v>
      </c>
      <c r="G509" t="s">
        <v>1265</v>
      </c>
      <c r="H509" s="2">
        <v>42512</v>
      </c>
      <c r="I509" s="2">
        <v>42539</v>
      </c>
      <c r="J509" t="s">
        <v>1282</v>
      </c>
      <c r="K509">
        <v>627706.80000000005</v>
      </c>
      <c r="L509">
        <v>9911.16</v>
      </c>
      <c r="M509">
        <v>266739</v>
      </c>
    </row>
    <row r="510" spans="1:13" x14ac:dyDescent="0.25">
      <c r="A510">
        <v>509</v>
      </c>
      <c r="B510" t="s">
        <v>516</v>
      </c>
      <c r="C510" t="s">
        <v>1228</v>
      </c>
      <c r="D510" t="s">
        <v>1213</v>
      </c>
      <c r="E510">
        <v>174</v>
      </c>
      <c r="F510">
        <v>133</v>
      </c>
      <c r="G510" t="s">
        <v>1263</v>
      </c>
      <c r="H510" s="2">
        <v>43020</v>
      </c>
      <c r="I510" s="2">
        <v>43044</v>
      </c>
      <c r="J510" t="s">
        <v>1285</v>
      </c>
      <c r="K510">
        <v>21984.9</v>
      </c>
      <c r="L510">
        <v>347.13</v>
      </c>
      <c r="M510">
        <v>8335</v>
      </c>
    </row>
    <row r="511" spans="1:13" x14ac:dyDescent="0.25">
      <c r="A511">
        <v>510</v>
      </c>
      <c r="B511" t="s">
        <v>517</v>
      </c>
      <c r="C511" t="s">
        <v>1224</v>
      </c>
      <c r="D511" t="s">
        <v>1213</v>
      </c>
      <c r="E511">
        <v>604</v>
      </c>
      <c r="F511">
        <v>1452</v>
      </c>
      <c r="G511" t="s">
        <v>1266</v>
      </c>
      <c r="H511" s="2">
        <v>42496</v>
      </c>
      <c r="I511" s="2">
        <v>42511</v>
      </c>
      <c r="J511" t="s">
        <v>1287</v>
      </c>
      <c r="K511">
        <v>833157.6</v>
      </c>
      <c r="L511">
        <v>13155.119999999999</v>
      </c>
      <c r="M511">
        <v>723435</v>
      </c>
    </row>
    <row r="512" spans="1:13" x14ac:dyDescent="0.25">
      <c r="A512">
        <v>511</v>
      </c>
      <c r="B512" t="s">
        <v>518</v>
      </c>
      <c r="C512" t="s">
        <v>1218</v>
      </c>
      <c r="D512" t="s">
        <v>1213</v>
      </c>
      <c r="E512">
        <v>477</v>
      </c>
      <c r="F512">
        <v>1044</v>
      </c>
      <c r="G512" t="s">
        <v>1262</v>
      </c>
      <c r="H512" s="2">
        <v>42866</v>
      </c>
      <c r="I512" s="2">
        <v>42888</v>
      </c>
      <c r="J512" t="s">
        <v>1282</v>
      </c>
      <c r="K512">
        <v>473088.6</v>
      </c>
      <c r="L512">
        <v>7469.82</v>
      </c>
      <c r="M512">
        <v>170506</v>
      </c>
    </row>
    <row r="513" spans="1:13" x14ac:dyDescent="0.25">
      <c r="A513">
        <v>512</v>
      </c>
      <c r="B513" t="s">
        <v>519</v>
      </c>
      <c r="C513" t="s">
        <v>1228</v>
      </c>
      <c r="D513" t="s">
        <v>1213</v>
      </c>
      <c r="E513">
        <v>722</v>
      </c>
      <c r="F513">
        <v>105</v>
      </c>
      <c r="G513" t="s">
        <v>1263</v>
      </c>
      <c r="H513" s="2">
        <v>42669</v>
      </c>
      <c r="I513" s="2">
        <v>42680</v>
      </c>
      <c r="J513" t="s">
        <v>1283</v>
      </c>
      <c r="K513">
        <v>72019.5</v>
      </c>
      <c r="L513">
        <v>1137.1499999999999</v>
      </c>
      <c r="M513">
        <v>26465</v>
      </c>
    </row>
    <row r="514" spans="1:13" x14ac:dyDescent="0.25">
      <c r="A514">
        <v>513</v>
      </c>
      <c r="B514" t="s">
        <v>520</v>
      </c>
      <c r="C514" t="s">
        <v>1231</v>
      </c>
      <c r="D514" t="s">
        <v>1213</v>
      </c>
      <c r="E514">
        <v>749</v>
      </c>
      <c r="F514">
        <v>200</v>
      </c>
      <c r="G514" t="s">
        <v>1263</v>
      </c>
      <c r="H514" s="2">
        <v>42489</v>
      </c>
      <c r="I514" s="2">
        <v>42511</v>
      </c>
      <c r="J514" t="s">
        <v>1282</v>
      </c>
      <c r="K514">
        <v>142310</v>
      </c>
      <c r="L514">
        <v>2247</v>
      </c>
      <c r="M514">
        <v>73420</v>
      </c>
    </row>
    <row r="515" spans="1:13" x14ac:dyDescent="0.25">
      <c r="A515">
        <v>514</v>
      </c>
      <c r="B515" t="s">
        <v>521</v>
      </c>
      <c r="C515" t="s">
        <v>1238</v>
      </c>
      <c r="D515" t="s">
        <v>1240</v>
      </c>
      <c r="E515">
        <v>283</v>
      </c>
      <c r="F515">
        <v>16</v>
      </c>
      <c r="G515" t="s">
        <v>1270</v>
      </c>
      <c r="H515" s="2">
        <v>42716</v>
      </c>
      <c r="I515" s="2">
        <v>42728</v>
      </c>
      <c r="J515" t="s">
        <v>1285</v>
      </c>
      <c r="K515">
        <v>4301.6000000000004</v>
      </c>
      <c r="L515">
        <v>67.92</v>
      </c>
      <c r="M515">
        <v>842</v>
      </c>
    </row>
    <row r="516" spans="1:13" x14ac:dyDescent="0.25">
      <c r="A516">
        <v>515</v>
      </c>
      <c r="B516" t="s">
        <v>522</v>
      </c>
      <c r="C516" t="s">
        <v>1222</v>
      </c>
      <c r="D516" t="s">
        <v>1213</v>
      </c>
      <c r="E516">
        <v>649</v>
      </c>
      <c r="F516">
        <v>994</v>
      </c>
      <c r="G516" t="s">
        <v>1265</v>
      </c>
      <c r="H516" s="2">
        <v>43273</v>
      </c>
      <c r="I516" s="2">
        <v>43305</v>
      </c>
      <c r="J516" t="s">
        <v>1286</v>
      </c>
      <c r="K516">
        <v>612850.69999999995</v>
      </c>
      <c r="L516">
        <v>9676.59</v>
      </c>
      <c r="M516">
        <v>197831</v>
      </c>
    </row>
    <row r="517" spans="1:13" x14ac:dyDescent="0.25">
      <c r="A517">
        <v>516</v>
      </c>
      <c r="B517" t="s">
        <v>523</v>
      </c>
      <c r="C517" t="s">
        <v>1230</v>
      </c>
      <c r="D517" t="s">
        <v>1234</v>
      </c>
      <c r="E517">
        <v>442</v>
      </c>
      <c r="F517">
        <v>129</v>
      </c>
      <c r="G517" t="s">
        <v>1272</v>
      </c>
      <c r="H517" s="2">
        <v>42815</v>
      </c>
      <c r="I517" s="2">
        <v>42837</v>
      </c>
      <c r="J517" t="s">
        <v>1284</v>
      </c>
      <c r="K517">
        <v>54167.1</v>
      </c>
      <c r="L517">
        <v>855.27</v>
      </c>
      <c r="M517">
        <v>13016</v>
      </c>
    </row>
    <row r="518" spans="1:13" x14ac:dyDescent="0.25">
      <c r="A518">
        <v>517</v>
      </c>
      <c r="B518" t="s">
        <v>524</v>
      </c>
      <c r="C518" t="s">
        <v>1223</v>
      </c>
      <c r="D518" t="s">
        <v>1234</v>
      </c>
      <c r="E518">
        <v>519</v>
      </c>
      <c r="F518">
        <v>1034</v>
      </c>
      <c r="G518" t="s">
        <v>1263</v>
      </c>
      <c r="H518" s="2">
        <v>42596</v>
      </c>
      <c r="I518" s="2">
        <v>42630</v>
      </c>
      <c r="J518" t="s">
        <v>1282</v>
      </c>
      <c r="K518">
        <v>509813.7</v>
      </c>
      <c r="L518">
        <v>8049.69</v>
      </c>
      <c r="M518">
        <v>162441</v>
      </c>
    </row>
    <row r="519" spans="1:13" x14ac:dyDescent="0.25">
      <c r="A519">
        <v>518</v>
      </c>
      <c r="B519" t="s">
        <v>525</v>
      </c>
      <c r="C519" t="s">
        <v>1220</v>
      </c>
      <c r="D519" t="s">
        <v>1213</v>
      </c>
      <c r="E519">
        <v>680</v>
      </c>
      <c r="F519">
        <v>611</v>
      </c>
      <c r="G519" t="s">
        <v>1260</v>
      </c>
      <c r="H519" s="2">
        <v>42585</v>
      </c>
      <c r="I519" s="2">
        <v>42614</v>
      </c>
      <c r="J519" t="s">
        <v>1284</v>
      </c>
      <c r="K519">
        <v>394706</v>
      </c>
      <c r="L519">
        <v>6232.2</v>
      </c>
      <c r="M519">
        <v>276815</v>
      </c>
    </row>
    <row r="520" spans="1:13" x14ac:dyDescent="0.25">
      <c r="A520">
        <v>519</v>
      </c>
      <c r="B520" t="s">
        <v>526</v>
      </c>
      <c r="C520" t="s">
        <v>1230</v>
      </c>
      <c r="D520" t="s">
        <v>1234</v>
      </c>
      <c r="E520">
        <v>957</v>
      </c>
      <c r="F520">
        <v>127</v>
      </c>
      <c r="G520" t="s">
        <v>1272</v>
      </c>
      <c r="H520" s="2">
        <v>42815</v>
      </c>
      <c r="I520" s="2">
        <v>42848</v>
      </c>
      <c r="J520" t="s">
        <v>1283</v>
      </c>
      <c r="K520">
        <v>115462.05</v>
      </c>
      <c r="L520">
        <v>1823.085</v>
      </c>
      <c r="M520">
        <v>11555</v>
      </c>
    </row>
    <row r="521" spans="1:13" x14ac:dyDescent="0.25">
      <c r="A521">
        <v>520</v>
      </c>
      <c r="B521" t="s">
        <v>527</v>
      </c>
      <c r="C521" t="s">
        <v>1227</v>
      </c>
      <c r="D521" t="s">
        <v>1213</v>
      </c>
      <c r="E521">
        <v>859</v>
      </c>
      <c r="F521">
        <v>74</v>
      </c>
      <c r="G521" t="s">
        <v>1267</v>
      </c>
      <c r="H521" s="2">
        <v>43212</v>
      </c>
      <c r="I521" s="2">
        <v>43225</v>
      </c>
      <c r="J521" t="s">
        <v>1287</v>
      </c>
      <c r="K521">
        <v>60387.7</v>
      </c>
      <c r="L521">
        <v>953.49</v>
      </c>
      <c r="M521">
        <v>55868</v>
      </c>
    </row>
    <row r="522" spans="1:13" x14ac:dyDescent="0.25">
      <c r="A522">
        <v>521</v>
      </c>
      <c r="B522" t="s">
        <v>528</v>
      </c>
      <c r="C522" t="s">
        <v>1219</v>
      </c>
      <c r="D522" t="s">
        <v>1234</v>
      </c>
      <c r="E522">
        <v>230</v>
      </c>
      <c r="F522">
        <v>1568</v>
      </c>
      <c r="G522" t="s">
        <v>1263</v>
      </c>
      <c r="H522" s="2">
        <v>42380</v>
      </c>
      <c r="I522" s="2">
        <v>42405</v>
      </c>
      <c r="J522" t="s">
        <v>1282</v>
      </c>
      <c r="K522">
        <v>342608</v>
      </c>
      <c r="L522">
        <v>5409.5999999999995</v>
      </c>
      <c r="M522">
        <v>208433</v>
      </c>
    </row>
    <row r="523" spans="1:13" x14ac:dyDescent="0.25">
      <c r="A523">
        <v>522</v>
      </c>
      <c r="B523" t="s">
        <v>529</v>
      </c>
      <c r="C523" t="s">
        <v>1227</v>
      </c>
      <c r="D523" t="s">
        <v>1213</v>
      </c>
      <c r="E523">
        <v>512</v>
      </c>
      <c r="F523">
        <v>77</v>
      </c>
      <c r="G523" t="s">
        <v>1267</v>
      </c>
      <c r="H523" s="2">
        <v>42548</v>
      </c>
      <c r="I523" s="2">
        <v>42575</v>
      </c>
      <c r="J523" t="s">
        <v>1290</v>
      </c>
      <c r="K523">
        <v>37452.800000000003</v>
      </c>
      <c r="L523">
        <v>591.36</v>
      </c>
      <c r="M523">
        <v>36420</v>
      </c>
    </row>
    <row r="524" spans="1:13" x14ac:dyDescent="0.25">
      <c r="A524">
        <v>523</v>
      </c>
      <c r="B524" t="s">
        <v>530</v>
      </c>
      <c r="C524" t="s">
        <v>1223</v>
      </c>
      <c r="D524" t="s">
        <v>1234</v>
      </c>
      <c r="E524">
        <v>451</v>
      </c>
      <c r="F524">
        <v>1021</v>
      </c>
      <c r="G524" t="s">
        <v>1263</v>
      </c>
      <c r="H524" s="2">
        <v>42968</v>
      </c>
      <c r="I524" s="2">
        <v>42997</v>
      </c>
      <c r="J524" t="s">
        <v>1282</v>
      </c>
      <c r="K524">
        <v>437447.45</v>
      </c>
      <c r="L524">
        <v>6907.0649999999996</v>
      </c>
      <c r="M524">
        <v>7238</v>
      </c>
    </row>
    <row r="525" spans="1:13" x14ac:dyDescent="0.25">
      <c r="A525">
        <v>524</v>
      </c>
      <c r="B525" t="s">
        <v>531</v>
      </c>
      <c r="C525" t="s">
        <v>1231</v>
      </c>
      <c r="D525" t="s">
        <v>1213</v>
      </c>
      <c r="E525">
        <v>424</v>
      </c>
      <c r="F525">
        <v>212</v>
      </c>
      <c r="G525" t="s">
        <v>1263</v>
      </c>
      <c r="H525" s="2">
        <v>42964</v>
      </c>
      <c r="I525" s="2">
        <v>42986</v>
      </c>
      <c r="J525" t="s">
        <v>1283</v>
      </c>
      <c r="K525">
        <v>85393.600000000006</v>
      </c>
      <c r="L525">
        <v>1348.32</v>
      </c>
      <c r="M525">
        <v>53165</v>
      </c>
    </row>
    <row r="526" spans="1:13" x14ac:dyDescent="0.25">
      <c r="A526">
        <v>525</v>
      </c>
      <c r="B526" t="s">
        <v>532</v>
      </c>
      <c r="C526" t="s">
        <v>1214</v>
      </c>
      <c r="D526" t="s">
        <v>1213</v>
      </c>
      <c r="E526">
        <v>931</v>
      </c>
      <c r="F526">
        <v>693</v>
      </c>
      <c r="G526" t="s">
        <v>1260</v>
      </c>
      <c r="H526" s="2">
        <v>42930</v>
      </c>
      <c r="I526" s="2">
        <v>42943</v>
      </c>
      <c r="J526" t="s">
        <v>1285</v>
      </c>
      <c r="K526">
        <v>612923.85</v>
      </c>
      <c r="L526">
        <v>9677.744999999999</v>
      </c>
      <c r="M526">
        <v>251552</v>
      </c>
    </row>
    <row r="527" spans="1:13" x14ac:dyDescent="0.25">
      <c r="A527">
        <v>526</v>
      </c>
      <c r="B527" t="s">
        <v>533</v>
      </c>
      <c r="C527" t="s">
        <v>1221</v>
      </c>
      <c r="D527" t="s">
        <v>1234</v>
      </c>
      <c r="E527">
        <v>119</v>
      </c>
      <c r="F527">
        <v>285</v>
      </c>
      <c r="G527" t="s">
        <v>1264</v>
      </c>
      <c r="H527" s="2">
        <v>42857</v>
      </c>
      <c r="I527" s="2">
        <v>42891</v>
      </c>
      <c r="J527" t="s">
        <v>1286</v>
      </c>
      <c r="K527">
        <v>32219.25</v>
      </c>
      <c r="L527">
        <v>508.72499999999997</v>
      </c>
      <c r="M527">
        <v>14348</v>
      </c>
    </row>
    <row r="528" spans="1:13" x14ac:dyDescent="0.25">
      <c r="A528">
        <v>527</v>
      </c>
      <c r="B528" t="s">
        <v>534</v>
      </c>
      <c r="C528" t="s">
        <v>1218</v>
      </c>
      <c r="D528" t="s">
        <v>1213</v>
      </c>
      <c r="E528">
        <v>217</v>
      </c>
      <c r="F528">
        <v>882</v>
      </c>
      <c r="G528" t="s">
        <v>1262</v>
      </c>
      <c r="H528" s="2">
        <v>42578</v>
      </c>
      <c r="I528" s="2">
        <v>42591</v>
      </c>
      <c r="J528" t="s">
        <v>1282</v>
      </c>
      <c r="K528">
        <v>181824.3</v>
      </c>
      <c r="L528">
        <v>2870.91</v>
      </c>
      <c r="M528">
        <v>177885</v>
      </c>
    </row>
    <row r="529" spans="1:13" x14ac:dyDescent="0.25">
      <c r="A529">
        <v>528</v>
      </c>
      <c r="B529" t="s">
        <v>535</v>
      </c>
      <c r="C529" t="s">
        <v>1235</v>
      </c>
      <c r="D529" t="s">
        <v>1240</v>
      </c>
      <c r="E529">
        <v>525</v>
      </c>
      <c r="F529">
        <v>55</v>
      </c>
      <c r="G529" t="s">
        <v>1270</v>
      </c>
      <c r="H529" s="2">
        <v>43148</v>
      </c>
      <c r="I529" s="2">
        <v>43179</v>
      </c>
      <c r="J529" t="s">
        <v>1286</v>
      </c>
      <c r="K529">
        <v>27431.25</v>
      </c>
      <c r="L529">
        <v>433.125</v>
      </c>
      <c r="M529">
        <v>15670</v>
      </c>
    </row>
    <row r="530" spans="1:13" x14ac:dyDescent="0.25">
      <c r="A530">
        <v>529</v>
      </c>
      <c r="B530" t="s">
        <v>536</v>
      </c>
      <c r="C530" t="s">
        <v>1225</v>
      </c>
      <c r="D530" t="s">
        <v>1213</v>
      </c>
      <c r="E530">
        <v>294</v>
      </c>
      <c r="F530">
        <v>192</v>
      </c>
      <c r="G530" t="s">
        <v>1266</v>
      </c>
      <c r="H530" s="2">
        <v>42838</v>
      </c>
      <c r="I530" s="2">
        <v>42862</v>
      </c>
      <c r="J530" t="s">
        <v>1285</v>
      </c>
      <c r="K530">
        <v>53625.599999999999</v>
      </c>
      <c r="L530">
        <v>846.71999999999991</v>
      </c>
      <c r="M530">
        <v>49571</v>
      </c>
    </row>
    <row r="531" spans="1:13" x14ac:dyDescent="0.25">
      <c r="A531">
        <v>530</v>
      </c>
      <c r="B531" t="s">
        <v>537</v>
      </c>
      <c r="C531" t="s">
        <v>1222</v>
      </c>
      <c r="D531" t="s">
        <v>1213</v>
      </c>
      <c r="E531">
        <v>318</v>
      </c>
      <c r="F531">
        <v>1000</v>
      </c>
      <c r="G531" t="s">
        <v>1265</v>
      </c>
      <c r="H531" s="2">
        <v>42832</v>
      </c>
      <c r="I531" s="2">
        <v>42847</v>
      </c>
      <c r="J531" t="s">
        <v>1286</v>
      </c>
      <c r="K531">
        <v>302100</v>
      </c>
      <c r="L531">
        <v>4770</v>
      </c>
      <c r="M531">
        <v>269321</v>
      </c>
    </row>
    <row r="532" spans="1:13" x14ac:dyDescent="0.25">
      <c r="A532">
        <v>531</v>
      </c>
      <c r="B532" t="s">
        <v>538</v>
      </c>
      <c r="C532" t="s">
        <v>1242</v>
      </c>
      <c r="D532" t="s">
        <v>1240</v>
      </c>
      <c r="E532">
        <v>114</v>
      </c>
      <c r="F532">
        <v>52</v>
      </c>
      <c r="G532" t="s">
        <v>1271</v>
      </c>
      <c r="H532" s="2">
        <v>43191</v>
      </c>
      <c r="I532" s="2">
        <v>43216</v>
      </c>
      <c r="J532" t="s">
        <v>1283</v>
      </c>
      <c r="K532">
        <v>5631.6</v>
      </c>
      <c r="L532">
        <v>88.92</v>
      </c>
      <c r="M532">
        <v>1730</v>
      </c>
    </row>
    <row r="533" spans="1:13" x14ac:dyDescent="0.25">
      <c r="A533">
        <v>532</v>
      </c>
      <c r="B533" t="s">
        <v>539</v>
      </c>
      <c r="C533" t="s">
        <v>1236</v>
      </c>
      <c r="D533" t="s">
        <v>1234</v>
      </c>
      <c r="E533">
        <v>584</v>
      </c>
      <c r="F533">
        <v>108</v>
      </c>
      <c r="G533" t="s">
        <v>1269</v>
      </c>
      <c r="H533" s="2">
        <v>42755</v>
      </c>
      <c r="I533" s="2">
        <v>42775</v>
      </c>
      <c r="J533" t="s">
        <v>1284</v>
      </c>
      <c r="K533">
        <v>59918.400000000001</v>
      </c>
      <c r="L533">
        <v>946.07999999999993</v>
      </c>
      <c r="M533">
        <v>227</v>
      </c>
    </row>
    <row r="534" spans="1:13" x14ac:dyDescent="0.25">
      <c r="A534">
        <v>533</v>
      </c>
      <c r="B534" t="s">
        <v>540</v>
      </c>
      <c r="C534" t="s">
        <v>1219</v>
      </c>
      <c r="D534" t="s">
        <v>1234</v>
      </c>
      <c r="E534">
        <v>716</v>
      </c>
      <c r="F534">
        <v>1459</v>
      </c>
      <c r="G534" t="s">
        <v>1263</v>
      </c>
      <c r="H534" s="2">
        <v>42990</v>
      </c>
      <c r="I534" s="2">
        <v>43013</v>
      </c>
      <c r="J534" t="s">
        <v>1285</v>
      </c>
      <c r="K534">
        <v>992411.8</v>
      </c>
      <c r="L534">
        <v>15669.66</v>
      </c>
      <c r="M534">
        <v>422825</v>
      </c>
    </row>
    <row r="535" spans="1:13" x14ac:dyDescent="0.25">
      <c r="A535">
        <v>534</v>
      </c>
      <c r="B535" t="s">
        <v>541</v>
      </c>
      <c r="C535" t="s">
        <v>1225</v>
      </c>
      <c r="D535" t="s">
        <v>1213</v>
      </c>
      <c r="E535">
        <v>70</v>
      </c>
      <c r="F535">
        <v>197</v>
      </c>
      <c r="G535" t="s">
        <v>1266</v>
      </c>
      <c r="H535" s="2">
        <v>42733</v>
      </c>
      <c r="I535" s="2">
        <v>42763</v>
      </c>
      <c r="J535" t="s">
        <v>1290</v>
      </c>
      <c r="K535">
        <v>13100.5</v>
      </c>
      <c r="L535">
        <v>206.85</v>
      </c>
      <c r="M535">
        <v>10627</v>
      </c>
    </row>
    <row r="536" spans="1:13" x14ac:dyDescent="0.25">
      <c r="A536">
        <v>535</v>
      </c>
      <c r="B536" t="s">
        <v>542</v>
      </c>
      <c r="C536" t="s">
        <v>1233</v>
      </c>
      <c r="D536" t="s">
        <v>1234</v>
      </c>
      <c r="E536">
        <v>878</v>
      </c>
      <c r="F536">
        <v>24</v>
      </c>
      <c r="G536" t="s">
        <v>1268</v>
      </c>
      <c r="H536" s="2">
        <v>42394</v>
      </c>
      <c r="I536" s="2">
        <v>42409</v>
      </c>
      <c r="J536" t="s">
        <v>1284</v>
      </c>
      <c r="K536">
        <v>20018.400000000001</v>
      </c>
      <c r="L536">
        <v>316.08</v>
      </c>
      <c r="M536">
        <v>18840</v>
      </c>
    </row>
    <row r="537" spans="1:13" x14ac:dyDescent="0.25">
      <c r="A537">
        <v>536</v>
      </c>
      <c r="B537" t="s">
        <v>543</v>
      </c>
      <c r="C537" t="s">
        <v>1226</v>
      </c>
      <c r="D537" t="s">
        <v>1234</v>
      </c>
      <c r="E537">
        <v>575</v>
      </c>
      <c r="F537">
        <v>44</v>
      </c>
      <c r="G537" t="s">
        <v>1266</v>
      </c>
      <c r="H537" s="2">
        <v>43126</v>
      </c>
      <c r="I537" s="2">
        <v>43150</v>
      </c>
      <c r="J537" t="s">
        <v>1290</v>
      </c>
      <c r="K537">
        <v>24035</v>
      </c>
      <c r="L537">
        <v>379.5</v>
      </c>
      <c r="M537">
        <v>12887</v>
      </c>
    </row>
    <row r="538" spans="1:13" x14ac:dyDescent="0.25">
      <c r="A538">
        <v>537</v>
      </c>
      <c r="B538" t="s">
        <v>544</v>
      </c>
      <c r="C538" t="s">
        <v>1239</v>
      </c>
      <c r="D538" t="s">
        <v>1234</v>
      </c>
      <c r="E538">
        <v>319</v>
      </c>
      <c r="F538">
        <v>242</v>
      </c>
      <c r="G538" t="s">
        <v>1271</v>
      </c>
      <c r="H538" s="2">
        <v>42705</v>
      </c>
      <c r="I538" s="2">
        <v>42730</v>
      </c>
      <c r="J538" t="s">
        <v>1282</v>
      </c>
      <c r="K538">
        <v>73338.100000000006</v>
      </c>
      <c r="L538">
        <v>1157.97</v>
      </c>
      <c r="M538">
        <v>54281</v>
      </c>
    </row>
    <row r="539" spans="1:13" x14ac:dyDescent="0.25">
      <c r="A539">
        <v>538</v>
      </c>
      <c r="B539" t="s">
        <v>545</v>
      </c>
      <c r="C539" t="s">
        <v>1228</v>
      </c>
      <c r="D539" t="s">
        <v>1213</v>
      </c>
      <c r="E539">
        <v>367</v>
      </c>
      <c r="F539">
        <v>122</v>
      </c>
      <c r="G539" t="s">
        <v>1263</v>
      </c>
      <c r="H539" s="2">
        <v>42872</v>
      </c>
      <c r="I539" s="2">
        <v>42893</v>
      </c>
      <c r="J539" t="s">
        <v>1283</v>
      </c>
      <c r="K539">
        <v>42535.3</v>
      </c>
      <c r="L539">
        <v>671.61</v>
      </c>
      <c r="M539">
        <v>10843</v>
      </c>
    </row>
    <row r="540" spans="1:13" x14ac:dyDescent="0.25">
      <c r="A540">
        <v>539</v>
      </c>
      <c r="B540" t="s">
        <v>546</v>
      </c>
      <c r="C540" t="s">
        <v>1225</v>
      </c>
      <c r="D540" t="s">
        <v>1213</v>
      </c>
      <c r="E540">
        <v>926</v>
      </c>
      <c r="F540">
        <v>192</v>
      </c>
      <c r="G540" t="s">
        <v>1266</v>
      </c>
      <c r="H540" s="2">
        <v>42949</v>
      </c>
      <c r="I540" s="2">
        <v>42969</v>
      </c>
      <c r="J540" t="s">
        <v>1284</v>
      </c>
      <c r="K540">
        <v>168902.39999999999</v>
      </c>
      <c r="L540">
        <v>2666.88</v>
      </c>
      <c r="M540">
        <v>41907</v>
      </c>
    </row>
    <row r="541" spans="1:13" x14ac:dyDescent="0.25">
      <c r="A541">
        <v>540</v>
      </c>
      <c r="B541" t="s">
        <v>547</v>
      </c>
      <c r="C541" t="s">
        <v>1236</v>
      </c>
      <c r="D541" t="s">
        <v>1234</v>
      </c>
      <c r="E541">
        <v>693</v>
      </c>
      <c r="F541">
        <v>107</v>
      </c>
      <c r="G541" t="s">
        <v>1269</v>
      </c>
      <c r="H541" s="2">
        <v>43150</v>
      </c>
      <c r="I541" s="2">
        <v>43168</v>
      </c>
      <c r="J541" t="s">
        <v>1284</v>
      </c>
      <c r="K541">
        <v>70443.45</v>
      </c>
      <c r="L541">
        <v>1112.2649999999999</v>
      </c>
      <c r="M541">
        <v>67170</v>
      </c>
    </row>
    <row r="542" spans="1:13" x14ac:dyDescent="0.25">
      <c r="A542">
        <v>541</v>
      </c>
      <c r="B542" t="s">
        <v>548</v>
      </c>
      <c r="C542" t="s">
        <v>1229</v>
      </c>
      <c r="D542" t="s">
        <v>1234</v>
      </c>
      <c r="E542">
        <v>427</v>
      </c>
      <c r="F542">
        <v>1290</v>
      </c>
      <c r="G542" t="s">
        <v>1272</v>
      </c>
      <c r="H542" s="2">
        <v>42585</v>
      </c>
      <c r="I542" s="2">
        <v>42618</v>
      </c>
      <c r="J542" t="s">
        <v>1282</v>
      </c>
      <c r="K542">
        <v>523288.5</v>
      </c>
      <c r="L542">
        <v>8262.4499999999989</v>
      </c>
      <c r="M542">
        <v>444031</v>
      </c>
    </row>
    <row r="543" spans="1:13" x14ac:dyDescent="0.25">
      <c r="A543">
        <v>542</v>
      </c>
      <c r="B543" t="s">
        <v>549</v>
      </c>
      <c r="C543" t="s">
        <v>1222</v>
      </c>
      <c r="D543" t="s">
        <v>1213</v>
      </c>
      <c r="E543">
        <v>745</v>
      </c>
      <c r="F543">
        <v>1005</v>
      </c>
      <c r="G543" t="s">
        <v>1265</v>
      </c>
      <c r="H543" s="2">
        <v>42868</v>
      </c>
      <c r="I543" s="2">
        <v>42880</v>
      </c>
      <c r="J543" t="s">
        <v>1283</v>
      </c>
      <c r="K543">
        <v>711288.75</v>
      </c>
      <c r="L543">
        <v>11230.875</v>
      </c>
      <c r="M543">
        <v>242402</v>
      </c>
    </row>
    <row r="544" spans="1:13" x14ac:dyDescent="0.25">
      <c r="A544">
        <v>543</v>
      </c>
      <c r="B544" t="s">
        <v>550</v>
      </c>
      <c r="C544" t="s">
        <v>1215</v>
      </c>
      <c r="D544" t="s">
        <v>1213</v>
      </c>
      <c r="E544">
        <v>613</v>
      </c>
      <c r="F544">
        <v>969</v>
      </c>
      <c r="G544" t="s">
        <v>1261</v>
      </c>
      <c r="H544" s="2">
        <v>42963</v>
      </c>
      <c r="I544" s="2">
        <v>42996</v>
      </c>
      <c r="J544" t="s">
        <v>1290</v>
      </c>
      <c r="K544">
        <v>564297.15</v>
      </c>
      <c r="L544">
        <v>8909.9549999999999</v>
      </c>
      <c r="M544">
        <v>252130</v>
      </c>
    </row>
    <row r="545" spans="1:13" x14ac:dyDescent="0.25">
      <c r="A545">
        <v>544</v>
      </c>
      <c r="B545" t="s">
        <v>551</v>
      </c>
      <c r="C545" t="s">
        <v>1214</v>
      </c>
      <c r="D545" t="s">
        <v>1213</v>
      </c>
      <c r="E545">
        <v>713</v>
      </c>
      <c r="F545">
        <v>707</v>
      </c>
      <c r="G545" t="s">
        <v>1260</v>
      </c>
      <c r="H545" s="2">
        <v>42726</v>
      </c>
      <c r="I545" s="2">
        <v>42756</v>
      </c>
      <c r="J545" t="s">
        <v>1284</v>
      </c>
      <c r="K545">
        <v>478886.45</v>
      </c>
      <c r="L545">
        <v>7561.3649999999998</v>
      </c>
      <c r="M545">
        <v>265137</v>
      </c>
    </row>
    <row r="546" spans="1:13" x14ac:dyDescent="0.25">
      <c r="A546">
        <v>545</v>
      </c>
      <c r="B546" t="s">
        <v>552</v>
      </c>
      <c r="C546" t="s">
        <v>1222</v>
      </c>
      <c r="D546" t="s">
        <v>1213</v>
      </c>
      <c r="E546">
        <v>448</v>
      </c>
      <c r="F546">
        <v>1053</v>
      </c>
      <c r="G546" t="s">
        <v>1265</v>
      </c>
      <c r="H546" s="2">
        <v>42810</v>
      </c>
      <c r="I546" s="2">
        <v>42824</v>
      </c>
      <c r="J546" t="s">
        <v>1283</v>
      </c>
      <c r="K546">
        <v>448156.8</v>
      </c>
      <c r="L546">
        <v>7076.16</v>
      </c>
      <c r="M546">
        <v>292145</v>
      </c>
    </row>
    <row r="547" spans="1:13" x14ac:dyDescent="0.25">
      <c r="A547">
        <v>546</v>
      </c>
      <c r="B547" t="s">
        <v>553</v>
      </c>
      <c r="C547" t="s">
        <v>1237</v>
      </c>
      <c r="D547" t="s">
        <v>1240</v>
      </c>
      <c r="E547">
        <v>983</v>
      </c>
      <c r="F547">
        <v>37</v>
      </c>
      <c r="G547" t="s">
        <v>1271</v>
      </c>
      <c r="H547" s="2">
        <v>42656</v>
      </c>
      <c r="I547" s="2">
        <v>42677</v>
      </c>
      <c r="J547" t="s">
        <v>1288</v>
      </c>
      <c r="K547">
        <v>34552.449999999997</v>
      </c>
      <c r="L547">
        <v>545.56499999999994</v>
      </c>
      <c r="M547">
        <v>21790</v>
      </c>
    </row>
    <row r="548" spans="1:13" x14ac:dyDescent="0.25">
      <c r="A548">
        <v>547</v>
      </c>
      <c r="B548" t="s">
        <v>554</v>
      </c>
      <c r="C548" t="s">
        <v>1221</v>
      </c>
      <c r="D548" t="s">
        <v>1234</v>
      </c>
      <c r="E548">
        <v>905</v>
      </c>
      <c r="F548">
        <v>292</v>
      </c>
      <c r="G548" t="s">
        <v>1264</v>
      </c>
      <c r="H548" s="2">
        <v>42753</v>
      </c>
      <c r="I548" s="2">
        <v>42776</v>
      </c>
      <c r="J548" t="s">
        <v>1283</v>
      </c>
      <c r="K548">
        <v>251047</v>
      </c>
      <c r="L548">
        <v>3963.8999999999996</v>
      </c>
      <c r="M548">
        <v>32484</v>
      </c>
    </row>
    <row r="549" spans="1:13" x14ac:dyDescent="0.25">
      <c r="A549">
        <v>548</v>
      </c>
      <c r="B549" t="s">
        <v>555</v>
      </c>
      <c r="C549" t="s">
        <v>1226</v>
      </c>
      <c r="D549" t="s">
        <v>1234</v>
      </c>
      <c r="E549">
        <v>333</v>
      </c>
      <c r="F549">
        <v>56</v>
      </c>
      <c r="G549" t="s">
        <v>1266</v>
      </c>
      <c r="H549" s="2">
        <v>43215</v>
      </c>
      <c r="I549" s="2">
        <v>43247</v>
      </c>
      <c r="J549" t="s">
        <v>1290</v>
      </c>
      <c r="K549">
        <v>17715.599999999999</v>
      </c>
      <c r="L549">
        <v>279.71999999999997</v>
      </c>
      <c r="M549">
        <v>3163</v>
      </c>
    </row>
    <row r="550" spans="1:13" x14ac:dyDescent="0.25">
      <c r="A550">
        <v>549</v>
      </c>
      <c r="B550" t="s">
        <v>556</v>
      </c>
      <c r="C550" t="s">
        <v>1218</v>
      </c>
      <c r="D550" t="s">
        <v>1213</v>
      </c>
      <c r="E550">
        <v>855</v>
      </c>
      <c r="F550">
        <v>1011</v>
      </c>
      <c r="G550" t="s">
        <v>1262</v>
      </c>
      <c r="H550" s="2">
        <v>42563</v>
      </c>
      <c r="I550" s="2">
        <v>42595</v>
      </c>
      <c r="J550" t="s">
        <v>1284</v>
      </c>
      <c r="K550">
        <v>821184.75</v>
      </c>
      <c r="L550">
        <v>12966.074999999999</v>
      </c>
      <c r="M550">
        <v>818186</v>
      </c>
    </row>
    <row r="551" spans="1:13" x14ac:dyDescent="0.25">
      <c r="A551">
        <v>550</v>
      </c>
      <c r="B551" t="s">
        <v>557</v>
      </c>
      <c r="C551" t="s">
        <v>1241</v>
      </c>
      <c r="D551" t="s">
        <v>1234</v>
      </c>
      <c r="E551">
        <v>526</v>
      </c>
      <c r="F551">
        <v>112</v>
      </c>
      <c r="G551" t="s">
        <v>1271</v>
      </c>
      <c r="H551" s="2">
        <v>42753</v>
      </c>
      <c r="I551" s="2">
        <v>42780</v>
      </c>
      <c r="J551" t="s">
        <v>1286</v>
      </c>
      <c r="K551">
        <v>55966.400000000001</v>
      </c>
      <c r="L551">
        <v>883.68</v>
      </c>
      <c r="M551">
        <v>9201</v>
      </c>
    </row>
    <row r="552" spans="1:13" x14ac:dyDescent="0.25">
      <c r="A552">
        <v>551</v>
      </c>
      <c r="B552" t="s">
        <v>558</v>
      </c>
      <c r="C552" t="s">
        <v>1214</v>
      </c>
      <c r="D552" t="s">
        <v>1213</v>
      </c>
      <c r="E552">
        <v>358</v>
      </c>
      <c r="F552">
        <v>773</v>
      </c>
      <c r="G552" t="s">
        <v>1260</v>
      </c>
      <c r="H552" s="2">
        <v>43228</v>
      </c>
      <c r="I552" s="2">
        <v>43248</v>
      </c>
      <c r="J552" t="s">
        <v>1284</v>
      </c>
      <c r="K552">
        <v>262897.3</v>
      </c>
      <c r="L552">
        <v>4151.01</v>
      </c>
      <c r="M552">
        <v>140153</v>
      </c>
    </row>
    <row r="553" spans="1:13" x14ac:dyDescent="0.25">
      <c r="A553">
        <v>552</v>
      </c>
      <c r="B553" t="s">
        <v>559</v>
      </c>
      <c r="C553" t="s">
        <v>1231</v>
      </c>
      <c r="D553" t="s">
        <v>1213</v>
      </c>
      <c r="E553">
        <v>352</v>
      </c>
      <c r="F553">
        <v>225</v>
      </c>
      <c r="G553" t="s">
        <v>1263</v>
      </c>
      <c r="H553" s="2">
        <v>42517</v>
      </c>
      <c r="I553" s="2">
        <v>42539</v>
      </c>
      <c r="J553" t="s">
        <v>1290</v>
      </c>
      <c r="K553">
        <v>75240</v>
      </c>
      <c r="L553">
        <v>1188</v>
      </c>
      <c r="M553">
        <v>23843</v>
      </c>
    </row>
    <row r="554" spans="1:13" x14ac:dyDescent="0.25">
      <c r="A554">
        <v>553</v>
      </c>
      <c r="B554" t="s">
        <v>560</v>
      </c>
      <c r="C554" t="s">
        <v>1231</v>
      </c>
      <c r="D554" t="s">
        <v>1213</v>
      </c>
      <c r="E554">
        <v>646</v>
      </c>
      <c r="F554">
        <v>179</v>
      </c>
      <c r="G554" t="s">
        <v>1263</v>
      </c>
      <c r="H554" s="2">
        <v>43139</v>
      </c>
      <c r="I554" s="2">
        <v>43167</v>
      </c>
      <c r="J554" t="s">
        <v>1285</v>
      </c>
      <c r="K554">
        <v>109852.3</v>
      </c>
      <c r="L554">
        <v>1734.51</v>
      </c>
      <c r="M554">
        <v>25622</v>
      </c>
    </row>
    <row r="555" spans="1:13" x14ac:dyDescent="0.25">
      <c r="A555">
        <v>554</v>
      </c>
      <c r="B555" t="s">
        <v>561</v>
      </c>
      <c r="C555" t="s">
        <v>1230</v>
      </c>
      <c r="D555" t="s">
        <v>1234</v>
      </c>
      <c r="E555">
        <v>74</v>
      </c>
      <c r="F555">
        <v>143</v>
      </c>
      <c r="G555" t="s">
        <v>1272</v>
      </c>
      <c r="H555" s="2">
        <v>42897</v>
      </c>
      <c r="I555" s="2">
        <v>42910</v>
      </c>
      <c r="J555" t="s">
        <v>1286</v>
      </c>
      <c r="K555">
        <v>10052.9</v>
      </c>
      <c r="L555">
        <v>158.72999999999999</v>
      </c>
      <c r="M555">
        <v>7052</v>
      </c>
    </row>
    <row r="556" spans="1:13" x14ac:dyDescent="0.25">
      <c r="A556">
        <v>555</v>
      </c>
      <c r="B556" t="s">
        <v>562</v>
      </c>
      <c r="C556" t="s">
        <v>1219</v>
      </c>
      <c r="D556" t="s">
        <v>1234</v>
      </c>
      <c r="E556">
        <v>764</v>
      </c>
      <c r="F556">
        <v>1432</v>
      </c>
      <c r="G556" t="s">
        <v>1263</v>
      </c>
      <c r="H556" s="2">
        <v>42610</v>
      </c>
      <c r="I556" s="2">
        <v>42623</v>
      </c>
      <c r="J556" t="s">
        <v>1284</v>
      </c>
      <c r="K556">
        <v>1039345.6</v>
      </c>
      <c r="L556">
        <v>16410.72</v>
      </c>
      <c r="M556">
        <v>1005320</v>
      </c>
    </row>
    <row r="557" spans="1:13" x14ac:dyDescent="0.25">
      <c r="A557">
        <v>556</v>
      </c>
      <c r="B557" t="s">
        <v>563</v>
      </c>
      <c r="C557" t="s">
        <v>1221</v>
      </c>
      <c r="D557" t="s">
        <v>1234</v>
      </c>
      <c r="E557">
        <v>699</v>
      </c>
      <c r="F557">
        <v>305</v>
      </c>
      <c r="G557" t="s">
        <v>1264</v>
      </c>
      <c r="H557" s="2">
        <v>43151</v>
      </c>
      <c r="I557" s="2">
        <v>43174</v>
      </c>
      <c r="J557" t="s">
        <v>1282</v>
      </c>
      <c r="K557">
        <v>202535.25</v>
      </c>
      <c r="L557">
        <v>3197.9249999999997</v>
      </c>
      <c r="M557">
        <v>113053</v>
      </c>
    </row>
    <row r="558" spans="1:13" x14ac:dyDescent="0.25">
      <c r="A558">
        <v>557</v>
      </c>
      <c r="B558" t="s">
        <v>564</v>
      </c>
      <c r="C558" t="s">
        <v>1232</v>
      </c>
      <c r="D558" t="s">
        <v>1213</v>
      </c>
      <c r="E558">
        <v>842</v>
      </c>
      <c r="F558">
        <v>53</v>
      </c>
      <c r="G558" t="s">
        <v>1263</v>
      </c>
      <c r="H558" s="2">
        <v>42938</v>
      </c>
      <c r="I558" s="2">
        <v>42959</v>
      </c>
      <c r="J558" t="s">
        <v>1282</v>
      </c>
      <c r="K558">
        <v>42394.7</v>
      </c>
      <c r="L558">
        <v>669.39</v>
      </c>
      <c r="M558">
        <v>13016</v>
      </c>
    </row>
    <row r="559" spans="1:13" x14ac:dyDescent="0.25">
      <c r="A559">
        <v>558</v>
      </c>
      <c r="B559" t="s">
        <v>565</v>
      </c>
      <c r="C559" t="s">
        <v>1222</v>
      </c>
      <c r="D559" t="s">
        <v>1213</v>
      </c>
      <c r="E559">
        <v>425</v>
      </c>
      <c r="F559">
        <v>1019</v>
      </c>
      <c r="G559" t="s">
        <v>1265</v>
      </c>
      <c r="H559" s="2">
        <v>43174</v>
      </c>
      <c r="I559" s="2">
        <v>43187</v>
      </c>
      <c r="J559" t="s">
        <v>1286</v>
      </c>
      <c r="K559">
        <v>411421.25</v>
      </c>
      <c r="L559">
        <v>6496.125</v>
      </c>
      <c r="M559">
        <v>178867</v>
      </c>
    </row>
    <row r="560" spans="1:13" x14ac:dyDescent="0.25">
      <c r="A560">
        <v>559</v>
      </c>
      <c r="B560" t="s">
        <v>566</v>
      </c>
      <c r="C560" t="s">
        <v>1215</v>
      </c>
      <c r="D560" t="s">
        <v>1213</v>
      </c>
      <c r="E560">
        <v>869</v>
      </c>
      <c r="F560">
        <v>808</v>
      </c>
      <c r="G560" t="s">
        <v>1261</v>
      </c>
      <c r="H560" s="2">
        <v>42743</v>
      </c>
      <c r="I560" s="2">
        <v>42774</v>
      </c>
      <c r="J560" t="s">
        <v>1282</v>
      </c>
      <c r="K560">
        <v>667044.4</v>
      </c>
      <c r="L560">
        <v>10532.279999999999</v>
      </c>
      <c r="M560">
        <v>112134</v>
      </c>
    </row>
    <row r="561" spans="1:13" x14ac:dyDescent="0.25">
      <c r="A561">
        <v>560</v>
      </c>
      <c r="B561" t="s">
        <v>567</v>
      </c>
      <c r="C561" t="s">
        <v>1236</v>
      </c>
      <c r="D561" t="s">
        <v>1234</v>
      </c>
      <c r="E561">
        <v>506</v>
      </c>
      <c r="F561">
        <v>104</v>
      </c>
      <c r="G561" t="s">
        <v>1269</v>
      </c>
      <c r="H561" s="2">
        <v>42445</v>
      </c>
      <c r="I561" s="2">
        <v>42463</v>
      </c>
      <c r="J561" t="s">
        <v>1282</v>
      </c>
      <c r="K561">
        <v>49992.800000000003</v>
      </c>
      <c r="L561">
        <v>789.36</v>
      </c>
      <c r="M561">
        <v>7727</v>
      </c>
    </row>
    <row r="562" spans="1:13" x14ac:dyDescent="0.25">
      <c r="A562">
        <v>561</v>
      </c>
      <c r="B562" t="s">
        <v>568</v>
      </c>
      <c r="C562" t="s">
        <v>1223</v>
      </c>
      <c r="D562" t="s">
        <v>1234</v>
      </c>
      <c r="E562">
        <v>692</v>
      </c>
      <c r="F562">
        <v>875</v>
      </c>
      <c r="G562" t="s">
        <v>1263</v>
      </c>
      <c r="H562" s="2">
        <v>43152</v>
      </c>
      <c r="I562" s="2">
        <v>43172</v>
      </c>
      <c r="J562" t="s">
        <v>1284</v>
      </c>
      <c r="K562">
        <v>575225</v>
      </c>
      <c r="L562">
        <v>9082.5</v>
      </c>
      <c r="M562">
        <v>271506</v>
      </c>
    </row>
    <row r="563" spans="1:13" x14ac:dyDescent="0.25">
      <c r="A563">
        <v>562</v>
      </c>
      <c r="B563" t="s">
        <v>569</v>
      </c>
      <c r="C563" t="s">
        <v>1238</v>
      </c>
      <c r="D563" t="s">
        <v>1240</v>
      </c>
      <c r="E563">
        <v>383</v>
      </c>
      <c r="F563">
        <v>15</v>
      </c>
      <c r="G563" t="s">
        <v>1270</v>
      </c>
      <c r="H563" s="2">
        <v>42964</v>
      </c>
      <c r="I563" s="2">
        <v>42999</v>
      </c>
      <c r="J563" t="s">
        <v>1283</v>
      </c>
      <c r="K563">
        <v>5457.75</v>
      </c>
      <c r="L563">
        <v>86.174999999999997</v>
      </c>
      <c r="M563">
        <v>2310</v>
      </c>
    </row>
    <row r="564" spans="1:13" x14ac:dyDescent="0.25">
      <c r="A564">
        <v>563</v>
      </c>
      <c r="B564" t="s">
        <v>570</v>
      </c>
      <c r="C564" t="s">
        <v>1214</v>
      </c>
      <c r="D564" t="s">
        <v>1213</v>
      </c>
      <c r="E564">
        <v>817</v>
      </c>
      <c r="F564">
        <v>681</v>
      </c>
      <c r="G564" t="s">
        <v>1260</v>
      </c>
      <c r="H564" s="2">
        <v>42488</v>
      </c>
      <c r="I564" s="2">
        <v>42519</v>
      </c>
      <c r="J564" t="s">
        <v>1285</v>
      </c>
      <c r="K564">
        <v>528558.15</v>
      </c>
      <c r="L564">
        <v>8345.6549999999988</v>
      </c>
      <c r="M564">
        <v>10392</v>
      </c>
    </row>
    <row r="565" spans="1:13" x14ac:dyDescent="0.25">
      <c r="A565">
        <v>564</v>
      </c>
      <c r="B565" t="s">
        <v>571</v>
      </c>
      <c r="C565" t="s">
        <v>1221</v>
      </c>
      <c r="D565" t="s">
        <v>1234</v>
      </c>
      <c r="E565">
        <v>257</v>
      </c>
      <c r="F565">
        <v>336</v>
      </c>
      <c r="G565" t="s">
        <v>1264</v>
      </c>
      <c r="H565" s="2">
        <v>42449</v>
      </c>
      <c r="I565" s="2">
        <v>42460</v>
      </c>
      <c r="J565" t="s">
        <v>1290</v>
      </c>
      <c r="K565">
        <v>82034.399999999994</v>
      </c>
      <c r="L565">
        <v>1295.28</v>
      </c>
      <c r="M565">
        <v>77987</v>
      </c>
    </row>
    <row r="566" spans="1:13" x14ac:dyDescent="0.25">
      <c r="A566">
        <v>565</v>
      </c>
      <c r="B566" t="s">
        <v>572</v>
      </c>
      <c r="C566" t="s">
        <v>1220</v>
      </c>
      <c r="D566" t="s">
        <v>1213</v>
      </c>
      <c r="E566">
        <v>70</v>
      </c>
      <c r="F566">
        <v>618</v>
      </c>
      <c r="G566" t="s">
        <v>1260</v>
      </c>
      <c r="H566" s="2">
        <v>42952</v>
      </c>
      <c r="I566" s="2">
        <v>42977</v>
      </c>
      <c r="J566" t="s">
        <v>1286</v>
      </c>
      <c r="K566">
        <v>41097</v>
      </c>
      <c r="L566">
        <v>648.9</v>
      </c>
      <c r="M566">
        <v>15223</v>
      </c>
    </row>
    <row r="567" spans="1:13" x14ac:dyDescent="0.25">
      <c r="A567">
        <v>566</v>
      </c>
      <c r="B567" t="s">
        <v>573</v>
      </c>
      <c r="C567" t="s">
        <v>1220</v>
      </c>
      <c r="D567" t="s">
        <v>1213</v>
      </c>
      <c r="E567">
        <v>856</v>
      </c>
      <c r="F567">
        <v>655</v>
      </c>
      <c r="G567" t="s">
        <v>1260</v>
      </c>
      <c r="H567" s="2">
        <v>43200</v>
      </c>
      <c r="I567" s="2">
        <v>43216</v>
      </c>
      <c r="J567" t="s">
        <v>1283</v>
      </c>
      <c r="K567">
        <v>532646</v>
      </c>
      <c r="L567">
        <v>8410.1999999999989</v>
      </c>
      <c r="M567">
        <v>282292</v>
      </c>
    </row>
    <row r="568" spans="1:13" x14ac:dyDescent="0.25">
      <c r="A568">
        <v>567</v>
      </c>
      <c r="B568" t="s">
        <v>574</v>
      </c>
      <c r="C568" t="s">
        <v>1239</v>
      </c>
      <c r="D568" t="s">
        <v>1234</v>
      </c>
      <c r="E568">
        <v>276</v>
      </c>
      <c r="F568">
        <v>221</v>
      </c>
      <c r="G568" t="s">
        <v>1271</v>
      </c>
      <c r="H568" s="2">
        <v>42924</v>
      </c>
      <c r="I568" s="2">
        <v>42943</v>
      </c>
      <c r="J568" t="s">
        <v>1283</v>
      </c>
      <c r="K568">
        <v>57946.2</v>
      </c>
      <c r="L568">
        <v>914.93999999999994</v>
      </c>
      <c r="M568">
        <v>20070</v>
      </c>
    </row>
    <row r="569" spans="1:13" x14ac:dyDescent="0.25">
      <c r="A569">
        <v>568</v>
      </c>
      <c r="B569" t="s">
        <v>575</v>
      </c>
      <c r="C569" t="s">
        <v>1231</v>
      </c>
      <c r="D569" t="s">
        <v>1213</v>
      </c>
      <c r="E569">
        <v>769</v>
      </c>
      <c r="F569">
        <v>189</v>
      </c>
      <c r="G569" t="s">
        <v>1263</v>
      </c>
      <c r="H569" s="2">
        <v>43135</v>
      </c>
      <c r="I569" s="2">
        <v>43156</v>
      </c>
      <c r="J569" t="s">
        <v>1284</v>
      </c>
      <c r="K569">
        <v>138073.95000000001</v>
      </c>
      <c r="L569">
        <v>2180.1149999999998</v>
      </c>
      <c r="M569">
        <v>121388</v>
      </c>
    </row>
    <row r="570" spans="1:13" x14ac:dyDescent="0.25">
      <c r="A570">
        <v>569</v>
      </c>
      <c r="B570" t="s">
        <v>576</v>
      </c>
      <c r="C570" t="s">
        <v>1219</v>
      </c>
      <c r="D570" t="s">
        <v>1234</v>
      </c>
      <c r="E570">
        <v>986</v>
      </c>
      <c r="F570">
        <v>1339</v>
      </c>
      <c r="G570" t="s">
        <v>1263</v>
      </c>
      <c r="H570" s="2">
        <v>42878</v>
      </c>
      <c r="I570" s="2">
        <v>42889</v>
      </c>
      <c r="J570" t="s">
        <v>1282</v>
      </c>
      <c r="K570">
        <v>1254241.3</v>
      </c>
      <c r="L570">
        <v>19803.809999999998</v>
      </c>
      <c r="M570">
        <v>710091</v>
      </c>
    </row>
    <row r="571" spans="1:13" x14ac:dyDescent="0.25">
      <c r="A571">
        <v>570</v>
      </c>
      <c r="B571" t="s">
        <v>577</v>
      </c>
      <c r="C571" t="s">
        <v>1214</v>
      </c>
      <c r="D571" t="s">
        <v>1213</v>
      </c>
      <c r="E571">
        <v>391</v>
      </c>
      <c r="F571">
        <v>621</v>
      </c>
      <c r="G571" t="s">
        <v>1260</v>
      </c>
      <c r="H571" s="2">
        <v>42798</v>
      </c>
      <c r="I571" s="2">
        <v>42825</v>
      </c>
      <c r="J571" t="s">
        <v>1286</v>
      </c>
      <c r="K571">
        <v>230670.45</v>
      </c>
      <c r="L571">
        <v>3642.165</v>
      </c>
      <c r="M571">
        <v>18902</v>
      </c>
    </row>
    <row r="572" spans="1:13" x14ac:dyDescent="0.25">
      <c r="A572">
        <v>571</v>
      </c>
      <c r="B572" t="s">
        <v>578</v>
      </c>
      <c r="C572" t="s">
        <v>1229</v>
      </c>
      <c r="D572" t="s">
        <v>1234</v>
      </c>
      <c r="E572">
        <v>359</v>
      </c>
      <c r="F572">
        <v>1072</v>
      </c>
      <c r="G572" t="s">
        <v>1272</v>
      </c>
      <c r="H572" s="2">
        <v>42773</v>
      </c>
      <c r="I572" s="2">
        <v>42783</v>
      </c>
      <c r="J572" t="s">
        <v>1284</v>
      </c>
      <c r="K572">
        <v>365605.6</v>
      </c>
      <c r="L572">
        <v>5772.7199999999993</v>
      </c>
      <c r="M572">
        <v>60102</v>
      </c>
    </row>
    <row r="573" spans="1:13" x14ac:dyDescent="0.25">
      <c r="A573">
        <v>572</v>
      </c>
      <c r="B573" t="s">
        <v>579</v>
      </c>
      <c r="C573" t="s">
        <v>1214</v>
      </c>
      <c r="D573" t="s">
        <v>1213</v>
      </c>
      <c r="E573">
        <v>897</v>
      </c>
      <c r="F573">
        <v>734</v>
      </c>
      <c r="G573" t="s">
        <v>1260</v>
      </c>
      <c r="H573" s="2">
        <v>42813</v>
      </c>
      <c r="I573" s="2">
        <v>42835</v>
      </c>
      <c r="J573" t="s">
        <v>1282</v>
      </c>
      <c r="K573">
        <v>625478.1</v>
      </c>
      <c r="L573">
        <v>9875.9699999999993</v>
      </c>
      <c r="M573">
        <v>621445</v>
      </c>
    </row>
    <row r="574" spans="1:13" x14ac:dyDescent="0.25">
      <c r="A574">
        <v>573</v>
      </c>
      <c r="B574" t="s">
        <v>580</v>
      </c>
      <c r="C574" t="s">
        <v>1236</v>
      </c>
      <c r="D574" t="s">
        <v>1234</v>
      </c>
      <c r="E574">
        <v>811</v>
      </c>
      <c r="F574">
        <v>100</v>
      </c>
      <c r="G574" t="s">
        <v>1269</v>
      </c>
      <c r="H574" s="2">
        <v>42899</v>
      </c>
      <c r="I574" s="2">
        <v>42910</v>
      </c>
      <c r="J574" t="s">
        <v>1282</v>
      </c>
      <c r="K574">
        <v>77045</v>
      </c>
      <c r="L574">
        <v>1216.5</v>
      </c>
      <c r="M574">
        <v>67653</v>
      </c>
    </row>
    <row r="575" spans="1:13" x14ac:dyDescent="0.25">
      <c r="A575">
        <v>574</v>
      </c>
      <c r="B575" t="s">
        <v>581</v>
      </c>
      <c r="C575" t="s">
        <v>1230</v>
      </c>
      <c r="D575" t="s">
        <v>1234</v>
      </c>
      <c r="E575">
        <v>372</v>
      </c>
      <c r="F575">
        <v>144</v>
      </c>
      <c r="G575" t="s">
        <v>1272</v>
      </c>
      <c r="H575" s="2">
        <v>43246</v>
      </c>
      <c r="I575" s="2">
        <v>43273</v>
      </c>
      <c r="J575" t="s">
        <v>1282</v>
      </c>
      <c r="K575">
        <v>50889.599999999999</v>
      </c>
      <c r="L575">
        <v>803.52</v>
      </c>
      <c r="M575">
        <v>31335</v>
      </c>
    </row>
    <row r="576" spans="1:13" x14ac:dyDescent="0.25">
      <c r="A576">
        <v>575</v>
      </c>
      <c r="B576" t="s">
        <v>582</v>
      </c>
      <c r="C576" t="s">
        <v>1220</v>
      </c>
      <c r="D576" t="s">
        <v>1213</v>
      </c>
      <c r="E576">
        <v>209</v>
      </c>
      <c r="F576">
        <v>541</v>
      </c>
      <c r="G576" t="s">
        <v>1260</v>
      </c>
      <c r="H576" s="2">
        <v>42831</v>
      </c>
      <c r="I576" s="2">
        <v>42841</v>
      </c>
      <c r="J576" t="s">
        <v>1284</v>
      </c>
      <c r="K576">
        <v>107415.55</v>
      </c>
      <c r="L576">
        <v>1696.0349999999999</v>
      </c>
      <c r="M576">
        <v>88637</v>
      </c>
    </row>
    <row r="577" spans="1:13" x14ac:dyDescent="0.25">
      <c r="A577">
        <v>576</v>
      </c>
      <c r="B577" t="s">
        <v>583</v>
      </c>
      <c r="C577" t="s">
        <v>1222</v>
      </c>
      <c r="D577" t="s">
        <v>1213</v>
      </c>
      <c r="E577">
        <v>380</v>
      </c>
      <c r="F577">
        <v>1039</v>
      </c>
      <c r="G577" t="s">
        <v>1265</v>
      </c>
      <c r="H577" s="2">
        <v>43126</v>
      </c>
      <c r="I577" s="2">
        <v>43149</v>
      </c>
      <c r="J577" t="s">
        <v>1282</v>
      </c>
      <c r="K577">
        <v>375079</v>
      </c>
      <c r="L577">
        <v>5922.3</v>
      </c>
      <c r="M577">
        <v>217536</v>
      </c>
    </row>
    <row r="578" spans="1:13" x14ac:dyDescent="0.25">
      <c r="A578">
        <v>577</v>
      </c>
      <c r="B578" t="s">
        <v>584</v>
      </c>
      <c r="C578" t="s">
        <v>1231</v>
      </c>
      <c r="D578" t="s">
        <v>1213</v>
      </c>
      <c r="E578">
        <v>460</v>
      </c>
      <c r="F578">
        <v>222</v>
      </c>
      <c r="G578" t="s">
        <v>1263</v>
      </c>
      <c r="H578" s="2">
        <v>43162</v>
      </c>
      <c r="I578" s="2">
        <v>43175</v>
      </c>
      <c r="J578" t="s">
        <v>1288</v>
      </c>
      <c r="K578">
        <v>97014</v>
      </c>
      <c r="L578">
        <v>1531.8</v>
      </c>
      <c r="M578">
        <v>31268</v>
      </c>
    </row>
    <row r="579" spans="1:13" x14ac:dyDescent="0.25">
      <c r="A579">
        <v>578</v>
      </c>
      <c r="B579" t="s">
        <v>585</v>
      </c>
      <c r="C579" t="s">
        <v>1228</v>
      </c>
      <c r="D579" t="s">
        <v>1213</v>
      </c>
      <c r="E579">
        <v>690</v>
      </c>
      <c r="F579">
        <v>132</v>
      </c>
      <c r="G579" t="s">
        <v>1263</v>
      </c>
      <c r="H579" s="2">
        <v>42770</v>
      </c>
      <c r="I579" s="2">
        <v>42793</v>
      </c>
      <c r="J579" t="s">
        <v>1285</v>
      </c>
      <c r="K579">
        <v>86526</v>
      </c>
      <c r="L579">
        <v>1366.2</v>
      </c>
      <c r="M579">
        <v>11766</v>
      </c>
    </row>
    <row r="580" spans="1:13" x14ac:dyDescent="0.25">
      <c r="A580">
        <v>579</v>
      </c>
      <c r="B580" t="s">
        <v>586</v>
      </c>
      <c r="C580" t="s">
        <v>1223</v>
      </c>
      <c r="D580" t="s">
        <v>1234</v>
      </c>
      <c r="E580">
        <v>303</v>
      </c>
      <c r="F580">
        <v>898</v>
      </c>
      <c r="G580" t="s">
        <v>1263</v>
      </c>
      <c r="H580" s="2">
        <v>42777</v>
      </c>
      <c r="I580" s="2">
        <v>42804</v>
      </c>
      <c r="J580" t="s">
        <v>1286</v>
      </c>
      <c r="K580">
        <v>258489.3</v>
      </c>
      <c r="L580">
        <v>4081.41</v>
      </c>
      <c r="M580">
        <v>202411</v>
      </c>
    </row>
    <row r="581" spans="1:13" x14ac:dyDescent="0.25">
      <c r="A581">
        <v>580</v>
      </c>
      <c r="B581" t="s">
        <v>587</v>
      </c>
      <c r="C581" t="s">
        <v>1221</v>
      </c>
      <c r="D581" t="s">
        <v>1234</v>
      </c>
      <c r="E581">
        <v>825</v>
      </c>
      <c r="F581">
        <v>322</v>
      </c>
      <c r="G581" t="s">
        <v>1264</v>
      </c>
      <c r="H581" s="2">
        <v>43128</v>
      </c>
      <c r="I581" s="2">
        <v>43159</v>
      </c>
      <c r="J581" t="s">
        <v>1284</v>
      </c>
      <c r="K581">
        <v>252367.5</v>
      </c>
      <c r="L581">
        <v>3984.75</v>
      </c>
      <c r="M581">
        <v>144742</v>
      </c>
    </row>
    <row r="582" spans="1:13" x14ac:dyDescent="0.25">
      <c r="A582">
        <v>581</v>
      </c>
      <c r="B582" t="s">
        <v>588</v>
      </c>
      <c r="C582" t="s">
        <v>1223</v>
      </c>
      <c r="D582" t="s">
        <v>1234</v>
      </c>
      <c r="E582">
        <v>527</v>
      </c>
      <c r="F582">
        <v>945</v>
      </c>
      <c r="G582" t="s">
        <v>1263</v>
      </c>
      <c r="H582" s="2">
        <v>43042</v>
      </c>
      <c r="I582" s="2">
        <v>43057</v>
      </c>
      <c r="J582" t="s">
        <v>1282</v>
      </c>
      <c r="K582">
        <v>473114.25</v>
      </c>
      <c r="L582">
        <v>7470.2249999999995</v>
      </c>
      <c r="M582">
        <v>170484</v>
      </c>
    </row>
    <row r="583" spans="1:13" x14ac:dyDescent="0.25">
      <c r="A583">
        <v>582</v>
      </c>
      <c r="B583" t="s">
        <v>589</v>
      </c>
      <c r="C583" t="s">
        <v>1222</v>
      </c>
      <c r="D583" t="s">
        <v>1213</v>
      </c>
      <c r="E583">
        <v>412</v>
      </c>
      <c r="F583">
        <v>868</v>
      </c>
      <c r="G583" t="s">
        <v>1265</v>
      </c>
      <c r="H583" s="2">
        <v>42454</v>
      </c>
      <c r="I583" s="2">
        <v>42489</v>
      </c>
      <c r="J583" t="s">
        <v>1285</v>
      </c>
      <c r="K583">
        <v>339735.2</v>
      </c>
      <c r="L583">
        <v>5364.24</v>
      </c>
      <c r="M583">
        <v>190330</v>
      </c>
    </row>
    <row r="584" spans="1:13" x14ac:dyDescent="0.25">
      <c r="A584">
        <v>583</v>
      </c>
      <c r="B584" t="s">
        <v>590</v>
      </c>
      <c r="C584" t="s">
        <v>1237</v>
      </c>
      <c r="D584" t="s">
        <v>1240</v>
      </c>
      <c r="E584">
        <v>815</v>
      </c>
      <c r="F584">
        <v>31</v>
      </c>
      <c r="G584" t="s">
        <v>1271</v>
      </c>
      <c r="H584" s="2">
        <v>42553</v>
      </c>
      <c r="I584" s="2">
        <v>42586</v>
      </c>
      <c r="J584" t="s">
        <v>1284</v>
      </c>
      <c r="K584">
        <v>24001.75</v>
      </c>
      <c r="L584">
        <v>378.97499999999997</v>
      </c>
      <c r="M584">
        <v>7382</v>
      </c>
    </row>
    <row r="585" spans="1:13" x14ac:dyDescent="0.25">
      <c r="A585">
        <v>584</v>
      </c>
      <c r="B585" t="s">
        <v>591</v>
      </c>
      <c r="C585" t="s">
        <v>1214</v>
      </c>
      <c r="D585" t="s">
        <v>1213</v>
      </c>
      <c r="E585">
        <v>281</v>
      </c>
      <c r="F585">
        <v>641</v>
      </c>
      <c r="G585" t="s">
        <v>1260</v>
      </c>
      <c r="H585" s="2">
        <v>42448</v>
      </c>
      <c r="I585" s="2">
        <v>42470</v>
      </c>
      <c r="J585" t="s">
        <v>1286</v>
      </c>
      <c r="K585">
        <v>171114.95</v>
      </c>
      <c r="L585">
        <v>2701.8150000000001</v>
      </c>
      <c r="M585">
        <v>16881</v>
      </c>
    </row>
    <row r="586" spans="1:13" x14ac:dyDescent="0.25">
      <c r="A586">
        <v>585</v>
      </c>
      <c r="B586" t="s">
        <v>592</v>
      </c>
      <c r="C586" t="s">
        <v>1231</v>
      </c>
      <c r="D586" t="s">
        <v>1213</v>
      </c>
      <c r="E586">
        <v>396</v>
      </c>
      <c r="F586">
        <v>181</v>
      </c>
      <c r="G586" t="s">
        <v>1263</v>
      </c>
      <c r="H586" s="2">
        <v>42625</v>
      </c>
      <c r="I586" s="2">
        <v>42645</v>
      </c>
      <c r="J586" t="s">
        <v>1288</v>
      </c>
      <c r="K586">
        <v>68092.2</v>
      </c>
      <c r="L586">
        <v>1075.1399999999999</v>
      </c>
      <c r="M586">
        <v>54219</v>
      </c>
    </row>
    <row r="587" spans="1:13" x14ac:dyDescent="0.25">
      <c r="A587">
        <v>586</v>
      </c>
      <c r="B587" t="s">
        <v>593</v>
      </c>
      <c r="C587" t="s">
        <v>1219</v>
      </c>
      <c r="D587" t="s">
        <v>1234</v>
      </c>
      <c r="E587">
        <v>226</v>
      </c>
      <c r="F587">
        <v>1403</v>
      </c>
      <c r="G587" t="s">
        <v>1263</v>
      </c>
      <c r="H587" s="2">
        <v>42812</v>
      </c>
      <c r="I587" s="2">
        <v>42834</v>
      </c>
      <c r="J587" t="s">
        <v>1284</v>
      </c>
      <c r="K587">
        <v>301224.09999999998</v>
      </c>
      <c r="L587">
        <v>4756.17</v>
      </c>
      <c r="M587">
        <v>191085</v>
      </c>
    </row>
    <row r="588" spans="1:13" x14ac:dyDescent="0.25">
      <c r="A588">
        <v>587</v>
      </c>
      <c r="B588" t="s">
        <v>594</v>
      </c>
      <c r="C588" t="s">
        <v>1239</v>
      </c>
      <c r="D588" t="s">
        <v>1234</v>
      </c>
      <c r="E588">
        <v>730</v>
      </c>
      <c r="F588">
        <v>254</v>
      </c>
      <c r="G588" t="s">
        <v>1271</v>
      </c>
      <c r="H588" s="2">
        <v>43075</v>
      </c>
      <c r="I588" s="2">
        <v>43089</v>
      </c>
      <c r="J588" t="s">
        <v>1289</v>
      </c>
      <c r="K588">
        <v>176149</v>
      </c>
      <c r="L588">
        <v>2781.2999999999997</v>
      </c>
      <c r="M588">
        <v>79119</v>
      </c>
    </row>
    <row r="589" spans="1:13" x14ac:dyDescent="0.25">
      <c r="A589">
        <v>588</v>
      </c>
      <c r="B589" t="s">
        <v>595</v>
      </c>
      <c r="C589" t="s">
        <v>1221</v>
      </c>
      <c r="D589" t="s">
        <v>1234</v>
      </c>
      <c r="E589">
        <v>729</v>
      </c>
      <c r="F589">
        <v>303</v>
      </c>
      <c r="G589" t="s">
        <v>1264</v>
      </c>
      <c r="H589" s="2">
        <v>42407</v>
      </c>
      <c r="I589" s="2">
        <v>42428</v>
      </c>
      <c r="J589" t="s">
        <v>1283</v>
      </c>
      <c r="K589">
        <v>209842.65</v>
      </c>
      <c r="L589">
        <v>3313.3049999999998</v>
      </c>
      <c r="M589">
        <v>63739</v>
      </c>
    </row>
    <row r="590" spans="1:13" x14ac:dyDescent="0.25">
      <c r="A590">
        <v>589</v>
      </c>
      <c r="B590" t="s">
        <v>596</v>
      </c>
      <c r="C590" t="s">
        <v>1218</v>
      </c>
      <c r="D590" t="s">
        <v>1213</v>
      </c>
      <c r="E590">
        <v>114</v>
      </c>
      <c r="F590">
        <v>879</v>
      </c>
      <c r="G590" t="s">
        <v>1262</v>
      </c>
      <c r="H590" s="2">
        <v>42814</v>
      </c>
      <c r="I590" s="2">
        <v>42831</v>
      </c>
      <c r="J590" t="s">
        <v>1282</v>
      </c>
      <c r="K590">
        <v>95195.7</v>
      </c>
      <c r="L590">
        <v>1503.09</v>
      </c>
      <c r="M590">
        <v>86990</v>
      </c>
    </row>
    <row r="591" spans="1:13" x14ac:dyDescent="0.25">
      <c r="A591">
        <v>590</v>
      </c>
      <c r="B591" t="s">
        <v>597</v>
      </c>
      <c r="C591" t="s">
        <v>1229</v>
      </c>
      <c r="D591" t="s">
        <v>1234</v>
      </c>
      <c r="E591">
        <v>540</v>
      </c>
      <c r="F591">
        <v>1268</v>
      </c>
      <c r="G591" t="s">
        <v>1272</v>
      </c>
      <c r="H591" s="2">
        <v>43022</v>
      </c>
      <c r="I591" s="2">
        <v>43039</v>
      </c>
      <c r="J591" t="s">
        <v>1284</v>
      </c>
      <c r="K591">
        <v>650484</v>
      </c>
      <c r="L591">
        <v>10270.799999999999</v>
      </c>
      <c r="M591">
        <v>97155</v>
      </c>
    </row>
    <row r="592" spans="1:13" x14ac:dyDescent="0.25">
      <c r="A592">
        <v>591</v>
      </c>
      <c r="B592" t="s">
        <v>598</v>
      </c>
      <c r="C592" t="s">
        <v>1224</v>
      </c>
      <c r="D592" t="s">
        <v>1213</v>
      </c>
      <c r="E592">
        <v>983</v>
      </c>
      <c r="F592">
        <v>1147</v>
      </c>
      <c r="G592" t="s">
        <v>1266</v>
      </c>
      <c r="H592" s="2">
        <v>43072</v>
      </c>
      <c r="I592" s="2">
        <v>43087</v>
      </c>
      <c r="J592" t="s">
        <v>1282</v>
      </c>
      <c r="K592">
        <v>1071125.95</v>
      </c>
      <c r="L592">
        <v>16912.514999999999</v>
      </c>
      <c r="M592">
        <v>139343</v>
      </c>
    </row>
    <row r="593" spans="1:13" x14ac:dyDescent="0.25">
      <c r="A593">
        <v>592</v>
      </c>
      <c r="B593" t="s">
        <v>599</v>
      </c>
      <c r="C593" t="s">
        <v>1221</v>
      </c>
      <c r="D593" t="s">
        <v>1234</v>
      </c>
      <c r="E593">
        <v>818</v>
      </c>
      <c r="F593">
        <v>308</v>
      </c>
      <c r="G593" t="s">
        <v>1264</v>
      </c>
      <c r="H593" s="2">
        <v>42409</v>
      </c>
      <c r="I593" s="2">
        <v>42419</v>
      </c>
      <c r="J593" t="s">
        <v>1284</v>
      </c>
      <c r="K593">
        <v>239346.8</v>
      </c>
      <c r="L593">
        <v>3779.16</v>
      </c>
      <c r="M593">
        <v>56891</v>
      </c>
    </row>
    <row r="594" spans="1:13" x14ac:dyDescent="0.25">
      <c r="A594">
        <v>593</v>
      </c>
      <c r="B594" t="s">
        <v>600</v>
      </c>
      <c r="C594" t="s">
        <v>1222</v>
      </c>
      <c r="D594" t="s">
        <v>1213</v>
      </c>
      <c r="E594">
        <v>921</v>
      </c>
      <c r="F594">
        <v>1005</v>
      </c>
      <c r="G594" t="s">
        <v>1265</v>
      </c>
      <c r="H594" s="2">
        <v>42827</v>
      </c>
      <c r="I594" s="2">
        <v>42852</v>
      </c>
      <c r="J594" t="s">
        <v>1282</v>
      </c>
      <c r="K594">
        <v>879324.75</v>
      </c>
      <c r="L594">
        <v>13884.074999999999</v>
      </c>
      <c r="M594">
        <v>34404</v>
      </c>
    </row>
    <row r="595" spans="1:13" x14ac:dyDescent="0.25">
      <c r="A595">
        <v>594</v>
      </c>
      <c r="B595" t="s">
        <v>601</v>
      </c>
      <c r="C595" t="s">
        <v>1223</v>
      </c>
      <c r="D595" t="s">
        <v>1234</v>
      </c>
      <c r="E595">
        <v>811</v>
      </c>
      <c r="F595">
        <v>874</v>
      </c>
      <c r="G595" t="s">
        <v>1263</v>
      </c>
      <c r="H595" s="2">
        <v>43003</v>
      </c>
      <c r="I595" s="2">
        <v>43022</v>
      </c>
      <c r="J595" t="s">
        <v>1282</v>
      </c>
      <c r="K595">
        <v>673373.3</v>
      </c>
      <c r="L595">
        <v>10632.21</v>
      </c>
      <c r="M595">
        <v>108595</v>
      </c>
    </row>
    <row r="596" spans="1:13" x14ac:dyDescent="0.25">
      <c r="A596">
        <v>595</v>
      </c>
      <c r="B596" t="s">
        <v>602</v>
      </c>
      <c r="C596" t="s">
        <v>1242</v>
      </c>
      <c r="D596" t="s">
        <v>1240</v>
      </c>
      <c r="E596">
        <v>255</v>
      </c>
      <c r="F596">
        <v>54</v>
      </c>
      <c r="G596" t="s">
        <v>1271</v>
      </c>
      <c r="H596" s="2">
        <v>42775</v>
      </c>
      <c r="I596" s="2">
        <v>42794</v>
      </c>
      <c r="J596" t="s">
        <v>1282</v>
      </c>
      <c r="K596">
        <v>13081.5</v>
      </c>
      <c r="L596">
        <v>206.54999999999998</v>
      </c>
      <c r="M596">
        <v>6458</v>
      </c>
    </row>
    <row r="597" spans="1:13" x14ac:dyDescent="0.25">
      <c r="A597">
        <v>596</v>
      </c>
      <c r="B597" t="s">
        <v>603</v>
      </c>
      <c r="C597" t="s">
        <v>1233</v>
      </c>
      <c r="D597" t="s">
        <v>1234</v>
      </c>
      <c r="E597">
        <v>601</v>
      </c>
      <c r="F597">
        <v>27</v>
      </c>
      <c r="G597" t="s">
        <v>1268</v>
      </c>
      <c r="H597" s="2">
        <v>42547</v>
      </c>
      <c r="I597" s="2">
        <v>42576</v>
      </c>
      <c r="J597" t="s">
        <v>1284</v>
      </c>
      <c r="K597">
        <v>15415.65</v>
      </c>
      <c r="L597">
        <v>243.405</v>
      </c>
      <c r="M597">
        <v>12669</v>
      </c>
    </row>
    <row r="598" spans="1:13" x14ac:dyDescent="0.25">
      <c r="A598">
        <v>597</v>
      </c>
      <c r="B598" t="s">
        <v>604</v>
      </c>
      <c r="C598" t="s">
        <v>1222</v>
      </c>
      <c r="D598" t="s">
        <v>1213</v>
      </c>
      <c r="E598">
        <v>754</v>
      </c>
      <c r="F598">
        <v>856</v>
      </c>
      <c r="G598" t="s">
        <v>1265</v>
      </c>
      <c r="H598" s="2">
        <v>42411</v>
      </c>
      <c r="I598" s="2">
        <v>42444</v>
      </c>
      <c r="J598" t="s">
        <v>1282</v>
      </c>
      <c r="K598">
        <v>613152.80000000005</v>
      </c>
      <c r="L598">
        <v>9681.3599999999988</v>
      </c>
      <c r="M598">
        <v>556141</v>
      </c>
    </row>
    <row r="599" spans="1:13" x14ac:dyDescent="0.25">
      <c r="A599">
        <v>598</v>
      </c>
      <c r="B599" t="s">
        <v>605</v>
      </c>
      <c r="C599" t="s">
        <v>1225</v>
      </c>
      <c r="D599" t="s">
        <v>1213</v>
      </c>
      <c r="E599">
        <v>842</v>
      </c>
      <c r="F599">
        <v>208</v>
      </c>
      <c r="G599" t="s">
        <v>1266</v>
      </c>
      <c r="H599" s="2">
        <v>42712</v>
      </c>
      <c r="I599" s="2">
        <v>42743</v>
      </c>
      <c r="J599" t="s">
        <v>1288</v>
      </c>
      <c r="K599">
        <v>166379.20000000001</v>
      </c>
      <c r="L599">
        <v>2627.04</v>
      </c>
      <c r="M599">
        <v>157842</v>
      </c>
    </row>
    <row r="600" spans="1:13" x14ac:dyDescent="0.25">
      <c r="A600">
        <v>599</v>
      </c>
      <c r="B600" t="s">
        <v>606</v>
      </c>
      <c r="C600" t="s">
        <v>1221</v>
      </c>
      <c r="D600" t="s">
        <v>1234</v>
      </c>
      <c r="E600">
        <v>674</v>
      </c>
      <c r="F600">
        <v>271</v>
      </c>
      <c r="G600" t="s">
        <v>1264</v>
      </c>
      <c r="H600" s="2">
        <v>43179</v>
      </c>
      <c r="I600" s="2">
        <v>43213</v>
      </c>
      <c r="J600" t="s">
        <v>1285</v>
      </c>
      <c r="K600">
        <v>173521.3</v>
      </c>
      <c r="L600">
        <v>2739.81</v>
      </c>
      <c r="M600">
        <v>85802</v>
      </c>
    </row>
    <row r="601" spans="1:13" x14ac:dyDescent="0.25">
      <c r="A601">
        <v>600</v>
      </c>
      <c r="B601" t="s">
        <v>607</v>
      </c>
      <c r="C601" t="s">
        <v>1215</v>
      </c>
      <c r="D601" t="s">
        <v>1213</v>
      </c>
      <c r="E601">
        <v>162</v>
      </c>
      <c r="F601">
        <v>1002</v>
      </c>
      <c r="G601" t="s">
        <v>1261</v>
      </c>
      <c r="H601" s="2">
        <v>42525</v>
      </c>
      <c r="I601" s="2">
        <v>42553</v>
      </c>
      <c r="J601" t="s">
        <v>1283</v>
      </c>
      <c r="K601">
        <v>154207.79999999999</v>
      </c>
      <c r="L601">
        <v>2434.86</v>
      </c>
      <c r="M601">
        <v>32103</v>
      </c>
    </row>
    <row r="602" spans="1:13" x14ac:dyDescent="0.25">
      <c r="A602">
        <v>601</v>
      </c>
      <c r="B602" t="s">
        <v>608</v>
      </c>
      <c r="C602" t="s">
        <v>1238</v>
      </c>
      <c r="D602" t="s">
        <v>1240</v>
      </c>
      <c r="E602">
        <v>757</v>
      </c>
      <c r="F602">
        <v>15</v>
      </c>
      <c r="G602" t="s">
        <v>1270</v>
      </c>
      <c r="H602" s="2">
        <v>42774</v>
      </c>
      <c r="I602" s="2">
        <v>42804</v>
      </c>
      <c r="J602" t="s">
        <v>1283</v>
      </c>
      <c r="K602">
        <v>10787.25</v>
      </c>
      <c r="L602">
        <v>170.32499999999999</v>
      </c>
      <c r="M602">
        <v>945</v>
      </c>
    </row>
    <row r="603" spans="1:13" x14ac:dyDescent="0.25">
      <c r="A603">
        <v>602</v>
      </c>
      <c r="B603" t="s">
        <v>609</v>
      </c>
      <c r="C603" t="s">
        <v>1223</v>
      </c>
      <c r="D603" t="s">
        <v>1234</v>
      </c>
      <c r="E603">
        <v>743</v>
      </c>
      <c r="F603">
        <v>835</v>
      </c>
      <c r="G603" t="s">
        <v>1263</v>
      </c>
      <c r="H603" s="2">
        <v>42782</v>
      </c>
      <c r="I603" s="2">
        <v>42815</v>
      </c>
      <c r="J603" t="s">
        <v>1282</v>
      </c>
      <c r="K603">
        <v>589384.75</v>
      </c>
      <c r="L603">
        <v>9306.0749999999989</v>
      </c>
      <c r="M603">
        <v>66171</v>
      </c>
    </row>
    <row r="604" spans="1:13" x14ac:dyDescent="0.25">
      <c r="A604">
        <v>603</v>
      </c>
      <c r="B604" t="s">
        <v>610</v>
      </c>
      <c r="C604" t="s">
        <v>1227</v>
      </c>
      <c r="D604" t="s">
        <v>1213</v>
      </c>
      <c r="E604">
        <v>493</v>
      </c>
      <c r="F604">
        <v>67</v>
      </c>
      <c r="G604" t="s">
        <v>1267</v>
      </c>
      <c r="H604" s="2">
        <v>42817</v>
      </c>
      <c r="I604" s="2">
        <v>42844</v>
      </c>
      <c r="J604" t="s">
        <v>1288</v>
      </c>
      <c r="K604">
        <v>31379.45</v>
      </c>
      <c r="L604">
        <v>495.46499999999997</v>
      </c>
      <c r="M604">
        <v>14403</v>
      </c>
    </row>
    <row r="605" spans="1:13" x14ac:dyDescent="0.25">
      <c r="A605">
        <v>604</v>
      </c>
      <c r="B605" t="s">
        <v>611</v>
      </c>
      <c r="C605" t="s">
        <v>1223</v>
      </c>
      <c r="D605" t="s">
        <v>1234</v>
      </c>
      <c r="E605">
        <v>501</v>
      </c>
      <c r="F605">
        <v>988</v>
      </c>
      <c r="G605" t="s">
        <v>1263</v>
      </c>
      <c r="H605" s="2">
        <v>42385</v>
      </c>
      <c r="I605" s="2">
        <v>42401</v>
      </c>
      <c r="J605" t="s">
        <v>1282</v>
      </c>
      <c r="K605">
        <v>470238.6</v>
      </c>
      <c r="L605">
        <v>7424.82</v>
      </c>
      <c r="M605">
        <v>46587</v>
      </c>
    </row>
    <row r="606" spans="1:13" x14ac:dyDescent="0.25">
      <c r="A606">
        <v>605</v>
      </c>
      <c r="B606" t="s">
        <v>612</v>
      </c>
      <c r="C606" t="s">
        <v>1218</v>
      </c>
      <c r="D606" t="s">
        <v>1213</v>
      </c>
      <c r="E606">
        <v>962</v>
      </c>
      <c r="F606">
        <v>973</v>
      </c>
      <c r="G606" t="s">
        <v>1262</v>
      </c>
      <c r="H606" s="2">
        <v>42603</v>
      </c>
      <c r="I606" s="2">
        <v>42634</v>
      </c>
      <c r="J606" t="s">
        <v>1282</v>
      </c>
      <c r="K606">
        <v>889224.7</v>
      </c>
      <c r="L606">
        <v>14040.39</v>
      </c>
      <c r="M606">
        <v>275330</v>
      </c>
    </row>
    <row r="607" spans="1:13" x14ac:dyDescent="0.25">
      <c r="A607">
        <v>606</v>
      </c>
      <c r="B607" t="s">
        <v>613</v>
      </c>
      <c r="C607" t="s">
        <v>1228</v>
      </c>
      <c r="D607" t="s">
        <v>1213</v>
      </c>
      <c r="E607">
        <v>361</v>
      </c>
      <c r="F607">
        <v>105</v>
      </c>
      <c r="G607" t="s">
        <v>1263</v>
      </c>
      <c r="H607" s="2">
        <v>43284</v>
      </c>
      <c r="I607" s="2">
        <v>43309</v>
      </c>
      <c r="J607" t="s">
        <v>1285</v>
      </c>
      <c r="K607">
        <v>36009.75</v>
      </c>
      <c r="L607">
        <v>568.57499999999993</v>
      </c>
      <c r="M607">
        <v>29880</v>
      </c>
    </row>
    <row r="608" spans="1:13" x14ac:dyDescent="0.25">
      <c r="A608">
        <v>607</v>
      </c>
      <c r="B608" t="s">
        <v>614</v>
      </c>
      <c r="C608" t="s">
        <v>1230</v>
      </c>
      <c r="D608" t="s">
        <v>1234</v>
      </c>
      <c r="E608">
        <v>491</v>
      </c>
      <c r="F608">
        <v>123</v>
      </c>
      <c r="G608" t="s">
        <v>1272</v>
      </c>
      <c r="H608" s="2">
        <v>42542</v>
      </c>
      <c r="I608" s="2">
        <v>42566</v>
      </c>
      <c r="J608" t="s">
        <v>1285</v>
      </c>
      <c r="K608">
        <v>57373.35</v>
      </c>
      <c r="L608">
        <v>905.89499999999998</v>
      </c>
      <c r="M608">
        <v>29714</v>
      </c>
    </row>
    <row r="609" spans="1:13" x14ac:dyDescent="0.25">
      <c r="A609">
        <v>608</v>
      </c>
      <c r="B609" t="s">
        <v>615</v>
      </c>
      <c r="C609" t="s">
        <v>1233</v>
      </c>
      <c r="D609" t="s">
        <v>1234</v>
      </c>
      <c r="E609">
        <v>928</v>
      </c>
      <c r="F609">
        <v>26</v>
      </c>
      <c r="G609" t="s">
        <v>1268</v>
      </c>
      <c r="H609" s="2">
        <v>42559</v>
      </c>
      <c r="I609" s="2">
        <v>42573</v>
      </c>
      <c r="J609" t="s">
        <v>1282</v>
      </c>
      <c r="K609">
        <v>22921.599999999999</v>
      </c>
      <c r="L609">
        <v>361.91999999999996</v>
      </c>
      <c r="M609">
        <v>3712</v>
      </c>
    </row>
    <row r="610" spans="1:13" x14ac:dyDescent="0.25">
      <c r="A610">
        <v>609</v>
      </c>
      <c r="B610" t="s">
        <v>616</v>
      </c>
      <c r="C610" t="s">
        <v>1222</v>
      </c>
      <c r="D610" t="s">
        <v>1213</v>
      </c>
      <c r="E610">
        <v>211</v>
      </c>
      <c r="F610">
        <v>863</v>
      </c>
      <c r="G610" t="s">
        <v>1265</v>
      </c>
      <c r="H610" s="2">
        <v>42600</v>
      </c>
      <c r="I610" s="2">
        <v>42616</v>
      </c>
      <c r="J610" t="s">
        <v>1289</v>
      </c>
      <c r="K610">
        <v>172988.35</v>
      </c>
      <c r="L610">
        <v>2731.395</v>
      </c>
      <c r="M610">
        <v>62362</v>
      </c>
    </row>
    <row r="611" spans="1:13" x14ac:dyDescent="0.25">
      <c r="A611">
        <v>610</v>
      </c>
      <c r="B611" t="s">
        <v>617</v>
      </c>
      <c r="C611" t="s">
        <v>1215</v>
      </c>
      <c r="D611" t="s">
        <v>1213</v>
      </c>
      <c r="E611">
        <v>294</v>
      </c>
      <c r="F611">
        <v>920</v>
      </c>
      <c r="G611" t="s">
        <v>1261</v>
      </c>
      <c r="H611" s="2">
        <v>42829</v>
      </c>
      <c r="I611" s="2">
        <v>42850</v>
      </c>
      <c r="J611" t="s">
        <v>1282</v>
      </c>
      <c r="K611">
        <v>256956</v>
      </c>
      <c r="L611">
        <v>4057.2</v>
      </c>
      <c r="M611">
        <v>67130</v>
      </c>
    </row>
    <row r="612" spans="1:13" x14ac:dyDescent="0.25">
      <c r="A612">
        <v>611</v>
      </c>
      <c r="B612" t="s">
        <v>618</v>
      </c>
      <c r="C612" t="s">
        <v>1225</v>
      </c>
      <c r="D612" t="s">
        <v>1213</v>
      </c>
      <c r="E612">
        <v>109</v>
      </c>
      <c r="F612">
        <v>206</v>
      </c>
      <c r="G612" t="s">
        <v>1266</v>
      </c>
      <c r="H612" s="2">
        <v>43009</v>
      </c>
      <c r="I612" s="2">
        <v>43039</v>
      </c>
      <c r="J612" t="s">
        <v>1282</v>
      </c>
      <c r="K612">
        <v>21331.3</v>
      </c>
      <c r="L612">
        <v>336.81</v>
      </c>
      <c r="M612">
        <v>4154</v>
      </c>
    </row>
    <row r="613" spans="1:13" x14ac:dyDescent="0.25">
      <c r="A613">
        <v>612</v>
      </c>
      <c r="B613" t="s">
        <v>619</v>
      </c>
      <c r="C613" t="s">
        <v>1239</v>
      </c>
      <c r="D613" t="s">
        <v>1234</v>
      </c>
      <c r="E613">
        <v>983</v>
      </c>
      <c r="F613">
        <v>232</v>
      </c>
      <c r="G613" t="s">
        <v>1271</v>
      </c>
      <c r="H613" s="2">
        <v>42412</v>
      </c>
      <c r="I613" s="2">
        <v>42437</v>
      </c>
      <c r="J613" t="s">
        <v>1282</v>
      </c>
      <c r="K613">
        <v>216653.2</v>
      </c>
      <c r="L613">
        <v>3420.8399999999997</v>
      </c>
      <c r="M613">
        <v>111463</v>
      </c>
    </row>
    <row r="614" spans="1:13" x14ac:dyDescent="0.25">
      <c r="A614">
        <v>613</v>
      </c>
      <c r="B614" t="s">
        <v>620</v>
      </c>
      <c r="C614" t="s">
        <v>1224</v>
      </c>
      <c r="D614" t="s">
        <v>1213</v>
      </c>
      <c r="E614">
        <v>829</v>
      </c>
      <c r="F614">
        <v>1168</v>
      </c>
      <c r="G614" t="s">
        <v>1266</v>
      </c>
      <c r="H614" s="2">
        <v>42873</v>
      </c>
      <c r="I614" s="2">
        <v>42899</v>
      </c>
      <c r="J614" t="s">
        <v>1286</v>
      </c>
      <c r="K614">
        <v>919858.4</v>
      </c>
      <c r="L614">
        <v>14524.08</v>
      </c>
      <c r="M614">
        <v>223409</v>
      </c>
    </row>
    <row r="615" spans="1:13" x14ac:dyDescent="0.25">
      <c r="A615">
        <v>614</v>
      </c>
      <c r="B615" t="s">
        <v>621</v>
      </c>
      <c r="C615" t="s">
        <v>1222</v>
      </c>
      <c r="D615" t="s">
        <v>1213</v>
      </c>
      <c r="E615">
        <v>668</v>
      </c>
      <c r="F615">
        <v>931</v>
      </c>
      <c r="G615" t="s">
        <v>1265</v>
      </c>
      <c r="H615" s="2">
        <v>42752</v>
      </c>
      <c r="I615" s="2">
        <v>42787</v>
      </c>
      <c r="J615" t="s">
        <v>1286</v>
      </c>
      <c r="K615">
        <v>590812.6</v>
      </c>
      <c r="L615">
        <v>9328.619999999999</v>
      </c>
      <c r="M615">
        <v>200813</v>
      </c>
    </row>
    <row r="616" spans="1:13" x14ac:dyDescent="0.25">
      <c r="A616">
        <v>615</v>
      </c>
      <c r="B616" t="s">
        <v>622</v>
      </c>
      <c r="C616" t="s">
        <v>1215</v>
      </c>
      <c r="D616" t="s">
        <v>1213</v>
      </c>
      <c r="E616">
        <v>556</v>
      </c>
      <c r="F616">
        <v>837</v>
      </c>
      <c r="G616" t="s">
        <v>1261</v>
      </c>
      <c r="H616" s="2">
        <v>42710</v>
      </c>
      <c r="I616" s="2">
        <v>42724</v>
      </c>
      <c r="J616" t="s">
        <v>1289</v>
      </c>
      <c r="K616">
        <v>442103.4</v>
      </c>
      <c r="L616">
        <v>6980.58</v>
      </c>
      <c r="M616">
        <v>220176</v>
      </c>
    </row>
    <row r="617" spans="1:13" x14ac:dyDescent="0.25">
      <c r="A617">
        <v>616</v>
      </c>
      <c r="B617" t="s">
        <v>623</v>
      </c>
      <c r="C617" t="s">
        <v>1222</v>
      </c>
      <c r="D617" t="s">
        <v>1213</v>
      </c>
      <c r="E617">
        <v>246</v>
      </c>
      <c r="F617">
        <v>1060</v>
      </c>
      <c r="G617" t="s">
        <v>1265</v>
      </c>
      <c r="H617" s="2">
        <v>43275</v>
      </c>
      <c r="I617" s="2">
        <v>43305</v>
      </c>
      <c r="J617" t="s">
        <v>1282</v>
      </c>
      <c r="K617">
        <v>247722</v>
      </c>
      <c r="L617">
        <v>3911.3999999999996</v>
      </c>
      <c r="M617">
        <v>101272</v>
      </c>
    </row>
    <row r="618" spans="1:13" x14ac:dyDescent="0.25">
      <c r="A618">
        <v>617</v>
      </c>
      <c r="B618" t="s">
        <v>624</v>
      </c>
      <c r="C618" t="s">
        <v>1225</v>
      </c>
      <c r="D618" t="s">
        <v>1213</v>
      </c>
      <c r="E618">
        <v>825</v>
      </c>
      <c r="F618">
        <v>203</v>
      </c>
      <c r="G618" t="s">
        <v>1266</v>
      </c>
      <c r="H618" s="2">
        <v>42631</v>
      </c>
      <c r="I618" s="2">
        <v>42644</v>
      </c>
      <c r="J618" t="s">
        <v>1284</v>
      </c>
      <c r="K618">
        <v>159101.25</v>
      </c>
      <c r="L618">
        <v>2512.125</v>
      </c>
      <c r="M618">
        <v>97252</v>
      </c>
    </row>
    <row r="619" spans="1:13" x14ac:dyDescent="0.25">
      <c r="A619">
        <v>618</v>
      </c>
      <c r="B619" t="s">
        <v>625</v>
      </c>
      <c r="C619" t="s">
        <v>1222</v>
      </c>
      <c r="D619" t="s">
        <v>1213</v>
      </c>
      <c r="E619">
        <v>109</v>
      </c>
      <c r="F619">
        <v>960</v>
      </c>
      <c r="G619" t="s">
        <v>1265</v>
      </c>
      <c r="H619" s="2">
        <v>42930</v>
      </c>
      <c r="I619" s="2">
        <v>42950</v>
      </c>
      <c r="J619" t="s">
        <v>1288</v>
      </c>
      <c r="K619">
        <v>99408</v>
      </c>
      <c r="L619">
        <v>1569.6</v>
      </c>
      <c r="M619">
        <v>6530</v>
      </c>
    </row>
    <row r="620" spans="1:13" x14ac:dyDescent="0.25">
      <c r="A620">
        <v>619</v>
      </c>
      <c r="B620" t="s">
        <v>626</v>
      </c>
      <c r="C620" t="s">
        <v>1222</v>
      </c>
      <c r="D620" t="s">
        <v>1213</v>
      </c>
      <c r="E620">
        <v>689</v>
      </c>
      <c r="F620">
        <v>941</v>
      </c>
      <c r="G620" t="s">
        <v>1265</v>
      </c>
      <c r="H620" s="2">
        <v>42892</v>
      </c>
      <c r="I620" s="2">
        <v>42917</v>
      </c>
      <c r="J620" t="s">
        <v>1282</v>
      </c>
      <c r="K620">
        <v>615931.55000000005</v>
      </c>
      <c r="L620">
        <v>9725.2349999999988</v>
      </c>
      <c r="M620">
        <v>413579</v>
      </c>
    </row>
    <row r="621" spans="1:13" x14ac:dyDescent="0.25">
      <c r="A621">
        <v>620</v>
      </c>
      <c r="B621" t="s">
        <v>627</v>
      </c>
      <c r="C621" t="s">
        <v>1231</v>
      </c>
      <c r="D621" t="s">
        <v>1213</v>
      </c>
      <c r="E621">
        <v>605</v>
      </c>
      <c r="F621">
        <v>216</v>
      </c>
      <c r="G621" t="s">
        <v>1263</v>
      </c>
      <c r="H621" s="2">
        <v>42407</v>
      </c>
      <c r="I621" s="2">
        <v>42431</v>
      </c>
      <c r="J621" t="s">
        <v>1282</v>
      </c>
      <c r="K621">
        <v>124146</v>
      </c>
      <c r="L621">
        <v>1960.1999999999998</v>
      </c>
      <c r="M621">
        <v>68300</v>
      </c>
    </row>
    <row r="622" spans="1:13" x14ac:dyDescent="0.25">
      <c r="A622">
        <v>621</v>
      </c>
      <c r="B622" t="s">
        <v>628</v>
      </c>
      <c r="C622" t="s">
        <v>1237</v>
      </c>
      <c r="D622" t="s">
        <v>1240</v>
      </c>
      <c r="E622">
        <v>916</v>
      </c>
      <c r="F622">
        <v>32</v>
      </c>
      <c r="G622" t="s">
        <v>1271</v>
      </c>
      <c r="H622" s="2">
        <v>42966</v>
      </c>
      <c r="I622" s="2">
        <v>42999</v>
      </c>
      <c r="J622" t="s">
        <v>1283</v>
      </c>
      <c r="K622">
        <v>27846.400000000001</v>
      </c>
      <c r="L622">
        <v>439.68</v>
      </c>
      <c r="M622">
        <v>106</v>
      </c>
    </row>
    <row r="623" spans="1:13" x14ac:dyDescent="0.25">
      <c r="A623">
        <v>622</v>
      </c>
      <c r="B623" t="s">
        <v>629</v>
      </c>
      <c r="C623" t="s">
        <v>1227</v>
      </c>
      <c r="D623" t="s">
        <v>1213</v>
      </c>
      <c r="E623">
        <v>966</v>
      </c>
      <c r="F623">
        <v>74</v>
      </c>
      <c r="G623" t="s">
        <v>1267</v>
      </c>
      <c r="H623" s="2">
        <v>43231</v>
      </c>
      <c r="I623" s="2">
        <v>43265</v>
      </c>
      <c r="J623" t="s">
        <v>1285</v>
      </c>
      <c r="K623">
        <v>67909.8</v>
      </c>
      <c r="L623">
        <v>1072.26</v>
      </c>
      <c r="M623">
        <v>58857</v>
      </c>
    </row>
    <row r="624" spans="1:13" x14ac:dyDescent="0.25">
      <c r="A624">
        <v>623</v>
      </c>
      <c r="B624" t="s">
        <v>630</v>
      </c>
      <c r="C624" t="s">
        <v>1235</v>
      </c>
      <c r="D624" t="s">
        <v>1240</v>
      </c>
      <c r="E624">
        <v>73</v>
      </c>
      <c r="F624">
        <v>61</v>
      </c>
      <c r="G624" t="s">
        <v>1270</v>
      </c>
      <c r="H624" s="2">
        <v>42504</v>
      </c>
      <c r="I624" s="2">
        <v>42520</v>
      </c>
      <c r="J624" t="s">
        <v>1284</v>
      </c>
      <c r="K624">
        <v>4230.3500000000004</v>
      </c>
      <c r="L624">
        <v>66.795000000000002</v>
      </c>
      <c r="M624">
        <v>1293</v>
      </c>
    </row>
    <row r="625" spans="1:13" x14ac:dyDescent="0.25">
      <c r="A625">
        <v>624</v>
      </c>
      <c r="B625" t="s">
        <v>631</v>
      </c>
      <c r="C625" t="s">
        <v>1227</v>
      </c>
      <c r="D625" t="s">
        <v>1213</v>
      </c>
      <c r="E625">
        <v>285</v>
      </c>
      <c r="F625">
        <v>68</v>
      </c>
      <c r="G625" t="s">
        <v>1267</v>
      </c>
      <c r="H625" s="2">
        <v>42726</v>
      </c>
      <c r="I625" s="2">
        <v>42739</v>
      </c>
      <c r="J625" t="s">
        <v>1286</v>
      </c>
      <c r="K625">
        <v>18411</v>
      </c>
      <c r="L625">
        <v>290.7</v>
      </c>
      <c r="M625">
        <v>11976</v>
      </c>
    </row>
    <row r="626" spans="1:13" x14ac:dyDescent="0.25">
      <c r="A626">
        <v>625</v>
      </c>
      <c r="B626" t="s">
        <v>632</v>
      </c>
      <c r="C626" t="s">
        <v>1222</v>
      </c>
      <c r="D626" t="s">
        <v>1213</v>
      </c>
      <c r="E626">
        <v>146</v>
      </c>
      <c r="F626">
        <v>934</v>
      </c>
      <c r="G626" t="s">
        <v>1265</v>
      </c>
      <c r="H626" s="2">
        <v>42801</v>
      </c>
      <c r="I626" s="2">
        <v>42827</v>
      </c>
      <c r="J626" t="s">
        <v>1283</v>
      </c>
      <c r="K626">
        <v>129545.8</v>
      </c>
      <c r="L626">
        <v>2045.46</v>
      </c>
      <c r="M626">
        <v>58087</v>
      </c>
    </row>
    <row r="627" spans="1:13" x14ac:dyDescent="0.25">
      <c r="A627">
        <v>626</v>
      </c>
      <c r="B627" t="s">
        <v>633</v>
      </c>
      <c r="C627" t="s">
        <v>1223</v>
      </c>
      <c r="D627" t="s">
        <v>1234</v>
      </c>
      <c r="E627">
        <v>496</v>
      </c>
      <c r="F627">
        <v>844</v>
      </c>
      <c r="G627" t="s">
        <v>1263</v>
      </c>
      <c r="H627" s="2">
        <v>43155</v>
      </c>
      <c r="I627" s="2">
        <v>43179</v>
      </c>
      <c r="J627" t="s">
        <v>1282</v>
      </c>
      <c r="K627">
        <v>397692.8</v>
      </c>
      <c r="L627">
        <v>6279.36</v>
      </c>
      <c r="M627">
        <v>119190</v>
      </c>
    </row>
    <row r="628" spans="1:13" x14ac:dyDescent="0.25">
      <c r="A628">
        <v>627</v>
      </c>
      <c r="B628" t="s">
        <v>634</v>
      </c>
      <c r="C628" t="s">
        <v>1229</v>
      </c>
      <c r="D628" t="s">
        <v>1234</v>
      </c>
      <c r="E628">
        <v>673</v>
      </c>
      <c r="F628">
        <v>1095</v>
      </c>
      <c r="G628" t="s">
        <v>1272</v>
      </c>
      <c r="H628" s="2">
        <v>42874</v>
      </c>
      <c r="I628" s="2">
        <v>42887</v>
      </c>
      <c r="J628" t="s">
        <v>1287</v>
      </c>
      <c r="K628">
        <v>700088.25</v>
      </c>
      <c r="L628">
        <v>11054.025</v>
      </c>
      <c r="M628">
        <v>127643</v>
      </c>
    </row>
    <row r="629" spans="1:13" x14ac:dyDescent="0.25">
      <c r="A629">
        <v>628</v>
      </c>
      <c r="B629" t="s">
        <v>635</v>
      </c>
      <c r="C629" t="s">
        <v>1241</v>
      </c>
      <c r="D629" t="s">
        <v>1234</v>
      </c>
      <c r="E629">
        <v>296</v>
      </c>
      <c r="F629">
        <v>127</v>
      </c>
      <c r="G629" t="s">
        <v>1271</v>
      </c>
      <c r="H629" s="2">
        <v>42409</v>
      </c>
      <c r="I629" s="2">
        <v>42440</v>
      </c>
      <c r="J629" t="s">
        <v>1284</v>
      </c>
      <c r="K629">
        <v>35712.400000000001</v>
      </c>
      <c r="L629">
        <v>563.88</v>
      </c>
      <c r="M629">
        <v>14111</v>
      </c>
    </row>
    <row r="630" spans="1:13" x14ac:dyDescent="0.25">
      <c r="A630">
        <v>629</v>
      </c>
      <c r="B630" t="s">
        <v>636</v>
      </c>
      <c r="C630" t="s">
        <v>1238</v>
      </c>
      <c r="D630" t="s">
        <v>1240</v>
      </c>
      <c r="E630">
        <v>715</v>
      </c>
      <c r="F630">
        <v>16</v>
      </c>
      <c r="G630" t="s">
        <v>1270</v>
      </c>
      <c r="H630" s="2">
        <v>42859</v>
      </c>
      <c r="I630" s="2">
        <v>42875</v>
      </c>
      <c r="J630" t="s">
        <v>1284</v>
      </c>
      <c r="K630">
        <v>10868</v>
      </c>
      <c r="L630">
        <v>171.6</v>
      </c>
      <c r="M630">
        <v>573</v>
      </c>
    </row>
    <row r="631" spans="1:13" x14ac:dyDescent="0.25">
      <c r="A631">
        <v>630</v>
      </c>
      <c r="B631" t="s">
        <v>637</v>
      </c>
      <c r="C631" t="s">
        <v>1222</v>
      </c>
      <c r="D631" t="s">
        <v>1213</v>
      </c>
      <c r="E631">
        <v>319</v>
      </c>
      <c r="F631">
        <v>926</v>
      </c>
      <c r="G631" t="s">
        <v>1265</v>
      </c>
      <c r="H631" s="2">
        <v>42775</v>
      </c>
      <c r="I631" s="2">
        <v>42799</v>
      </c>
      <c r="J631" t="s">
        <v>1283</v>
      </c>
      <c r="K631">
        <v>280624.3</v>
      </c>
      <c r="L631">
        <v>4430.91</v>
      </c>
      <c r="M631">
        <v>224847</v>
      </c>
    </row>
    <row r="632" spans="1:13" x14ac:dyDescent="0.25">
      <c r="A632">
        <v>631</v>
      </c>
      <c r="B632" t="s">
        <v>638</v>
      </c>
      <c r="C632" t="s">
        <v>1219</v>
      </c>
      <c r="D632" t="s">
        <v>1234</v>
      </c>
      <c r="E632">
        <v>124</v>
      </c>
      <c r="F632">
        <v>1354</v>
      </c>
      <c r="G632" t="s">
        <v>1263</v>
      </c>
      <c r="H632" s="2">
        <v>42611</v>
      </c>
      <c r="I632" s="2">
        <v>42626</v>
      </c>
      <c r="J632" t="s">
        <v>1290</v>
      </c>
      <c r="K632">
        <v>159501.20000000001</v>
      </c>
      <c r="L632">
        <v>2518.44</v>
      </c>
      <c r="M632">
        <v>85100</v>
      </c>
    </row>
    <row r="633" spans="1:13" x14ac:dyDescent="0.25">
      <c r="A633">
        <v>632</v>
      </c>
      <c r="B633" t="s">
        <v>639</v>
      </c>
      <c r="C633" t="s">
        <v>1218</v>
      </c>
      <c r="D633" t="s">
        <v>1213</v>
      </c>
      <c r="E633">
        <v>495</v>
      </c>
      <c r="F633">
        <v>1010</v>
      </c>
      <c r="G633" t="s">
        <v>1262</v>
      </c>
      <c r="H633" s="2">
        <v>42735</v>
      </c>
      <c r="I633" s="2">
        <v>42763</v>
      </c>
      <c r="J633" t="s">
        <v>1282</v>
      </c>
      <c r="K633">
        <v>474952.5</v>
      </c>
      <c r="L633">
        <v>7499.25</v>
      </c>
      <c r="M633">
        <v>387908</v>
      </c>
    </row>
    <row r="634" spans="1:13" x14ac:dyDescent="0.25">
      <c r="A634">
        <v>633</v>
      </c>
      <c r="B634" t="s">
        <v>640</v>
      </c>
      <c r="C634" t="s">
        <v>1214</v>
      </c>
      <c r="D634" t="s">
        <v>1213</v>
      </c>
      <c r="E634">
        <v>471</v>
      </c>
      <c r="F634">
        <v>634</v>
      </c>
      <c r="G634" t="s">
        <v>1260</v>
      </c>
      <c r="H634" s="2">
        <v>43153</v>
      </c>
      <c r="I634" s="2">
        <v>43171</v>
      </c>
      <c r="J634" t="s">
        <v>1284</v>
      </c>
      <c r="K634">
        <v>283683.3</v>
      </c>
      <c r="L634">
        <v>4479.21</v>
      </c>
      <c r="M634">
        <v>62936</v>
      </c>
    </row>
    <row r="635" spans="1:13" x14ac:dyDescent="0.25">
      <c r="A635">
        <v>634</v>
      </c>
      <c r="B635" t="s">
        <v>641</v>
      </c>
      <c r="C635" t="s">
        <v>1230</v>
      </c>
      <c r="D635" t="s">
        <v>1234</v>
      </c>
      <c r="E635">
        <v>976</v>
      </c>
      <c r="F635">
        <v>143</v>
      </c>
      <c r="G635" t="s">
        <v>1272</v>
      </c>
      <c r="H635" s="2">
        <v>42736</v>
      </c>
      <c r="I635" s="2">
        <v>42770</v>
      </c>
      <c r="J635" t="s">
        <v>1284</v>
      </c>
      <c r="K635">
        <v>132589.6</v>
      </c>
      <c r="L635">
        <v>2093.52</v>
      </c>
      <c r="M635">
        <v>32252</v>
      </c>
    </row>
    <row r="636" spans="1:13" x14ac:dyDescent="0.25">
      <c r="A636">
        <v>635</v>
      </c>
      <c r="B636" t="s">
        <v>642</v>
      </c>
      <c r="C636" t="s">
        <v>1228</v>
      </c>
      <c r="D636" t="s">
        <v>1213</v>
      </c>
      <c r="E636">
        <v>674</v>
      </c>
      <c r="F636">
        <v>113</v>
      </c>
      <c r="G636" t="s">
        <v>1263</v>
      </c>
      <c r="H636" s="2">
        <v>42726</v>
      </c>
      <c r="I636" s="2">
        <v>42741</v>
      </c>
      <c r="J636" t="s">
        <v>1282</v>
      </c>
      <c r="K636">
        <v>72353.899999999994</v>
      </c>
      <c r="L636">
        <v>1142.43</v>
      </c>
      <c r="M636">
        <v>6836</v>
      </c>
    </row>
    <row r="637" spans="1:13" x14ac:dyDescent="0.25">
      <c r="A637">
        <v>636</v>
      </c>
      <c r="B637" t="s">
        <v>643</v>
      </c>
      <c r="C637" t="s">
        <v>1228</v>
      </c>
      <c r="D637" t="s">
        <v>1213</v>
      </c>
      <c r="E637">
        <v>616</v>
      </c>
      <c r="F637">
        <v>114</v>
      </c>
      <c r="G637" t="s">
        <v>1263</v>
      </c>
      <c r="H637" s="2">
        <v>42662</v>
      </c>
      <c r="I637" s="2">
        <v>42694</v>
      </c>
      <c r="J637" t="s">
        <v>1290</v>
      </c>
      <c r="K637">
        <v>66712.800000000003</v>
      </c>
      <c r="L637">
        <v>1053.3599999999999</v>
      </c>
      <c r="M637">
        <v>66410</v>
      </c>
    </row>
    <row r="638" spans="1:13" x14ac:dyDescent="0.25">
      <c r="A638">
        <v>637</v>
      </c>
      <c r="B638" t="s">
        <v>644</v>
      </c>
      <c r="C638" t="s">
        <v>1222</v>
      </c>
      <c r="D638" t="s">
        <v>1213</v>
      </c>
      <c r="E638">
        <v>171</v>
      </c>
      <c r="F638">
        <v>922</v>
      </c>
      <c r="G638" t="s">
        <v>1265</v>
      </c>
      <c r="H638" s="2">
        <v>42462</v>
      </c>
      <c r="I638" s="2">
        <v>42476</v>
      </c>
      <c r="J638" t="s">
        <v>1287</v>
      </c>
      <c r="K638">
        <v>149778.9</v>
      </c>
      <c r="L638">
        <v>2364.9299999999998</v>
      </c>
      <c r="M638">
        <v>102164</v>
      </c>
    </row>
    <row r="639" spans="1:13" x14ac:dyDescent="0.25">
      <c r="A639">
        <v>638</v>
      </c>
      <c r="B639" t="s">
        <v>645</v>
      </c>
      <c r="C639" t="s">
        <v>1235</v>
      </c>
      <c r="D639" t="s">
        <v>1240</v>
      </c>
      <c r="E639">
        <v>183</v>
      </c>
      <c r="F639">
        <v>50</v>
      </c>
      <c r="G639" t="s">
        <v>1270</v>
      </c>
      <c r="H639" s="2">
        <v>43250</v>
      </c>
      <c r="I639" s="2">
        <v>43260</v>
      </c>
      <c r="J639" t="s">
        <v>1288</v>
      </c>
      <c r="K639">
        <v>8692.5</v>
      </c>
      <c r="L639">
        <v>137.25</v>
      </c>
      <c r="M639">
        <v>6058</v>
      </c>
    </row>
    <row r="640" spans="1:13" x14ac:dyDescent="0.25">
      <c r="A640">
        <v>639</v>
      </c>
      <c r="B640" t="s">
        <v>646</v>
      </c>
      <c r="C640" t="s">
        <v>1231</v>
      </c>
      <c r="D640" t="s">
        <v>1213</v>
      </c>
      <c r="E640">
        <v>670</v>
      </c>
      <c r="F640">
        <v>207</v>
      </c>
      <c r="G640" t="s">
        <v>1263</v>
      </c>
      <c r="H640" s="2">
        <v>42869</v>
      </c>
      <c r="I640" s="2">
        <v>42889</v>
      </c>
      <c r="J640" t="s">
        <v>1282</v>
      </c>
      <c r="K640">
        <v>131755.5</v>
      </c>
      <c r="L640">
        <v>2080.35</v>
      </c>
      <c r="M640">
        <v>52832</v>
      </c>
    </row>
    <row r="641" spans="1:13" x14ac:dyDescent="0.25">
      <c r="A641">
        <v>640</v>
      </c>
      <c r="B641" t="s">
        <v>647</v>
      </c>
      <c r="C641" t="s">
        <v>1232</v>
      </c>
      <c r="D641" t="s">
        <v>1213</v>
      </c>
      <c r="E641">
        <v>380</v>
      </c>
      <c r="F641">
        <v>46</v>
      </c>
      <c r="G641" t="s">
        <v>1263</v>
      </c>
      <c r="H641" s="2">
        <v>43100</v>
      </c>
      <c r="I641" s="2">
        <v>43111</v>
      </c>
      <c r="J641" t="s">
        <v>1284</v>
      </c>
      <c r="K641">
        <v>16606</v>
      </c>
      <c r="L641">
        <v>262.2</v>
      </c>
      <c r="M641">
        <v>14713</v>
      </c>
    </row>
    <row r="642" spans="1:13" x14ac:dyDescent="0.25">
      <c r="A642">
        <v>641</v>
      </c>
      <c r="B642" t="s">
        <v>648</v>
      </c>
      <c r="C642" t="s">
        <v>1215</v>
      </c>
      <c r="D642" t="s">
        <v>1213</v>
      </c>
      <c r="E642">
        <v>168</v>
      </c>
      <c r="F642">
        <v>940</v>
      </c>
      <c r="G642" t="s">
        <v>1261</v>
      </c>
      <c r="H642" s="2">
        <v>42959</v>
      </c>
      <c r="I642" s="2">
        <v>42994</v>
      </c>
      <c r="J642" t="s">
        <v>1289</v>
      </c>
      <c r="K642">
        <v>150024</v>
      </c>
      <c r="L642">
        <v>2368.7999999999997</v>
      </c>
      <c r="M642">
        <v>19847</v>
      </c>
    </row>
    <row r="643" spans="1:13" x14ac:dyDescent="0.25">
      <c r="A643">
        <v>642</v>
      </c>
      <c r="B643" t="s">
        <v>649</v>
      </c>
      <c r="C643" t="s">
        <v>1224</v>
      </c>
      <c r="D643" t="s">
        <v>1213</v>
      </c>
      <c r="E643">
        <v>715</v>
      </c>
      <c r="F643">
        <v>1196</v>
      </c>
      <c r="G643" t="s">
        <v>1266</v>
      </c>
      <c r="H643" s="2">
        <v>42859</v>
      </c>
      <c r="I643" s="2">
        <v>42883</v>
      </c>
      <c r="J643" t="s">
        <v>1284</v>
      </c>
      <c r="K643">
        <v>812383</v>
      </c>
      <c r="L643">
        <v>12827.1</v>
      </c>
      <c r="M643">
        <v>434609</v>
      </c>
    </row>
    <row r="644" spans="1:13" x14ac:dyDescent="0.25">
      <c r="A644">
        <v>643</v>
      </c>
      <c r="B644" t="s">
        <v>650</v>
      </c>
      <c r="C644" t="s">
        <v>1236</v>
      </c>
      <c r="D644" t="s">
        <v>1234</v>
      </c>
      <c r="E644">
        <v>644</v>
      </c>
      <c r="F644">
        <v>94</v>
      </c>
      <c r="G644" t="s">
        <v>1269</v>
      </c>
      <c r="H644" s="2">
        <v>43153</v>
      </c>
      <c r="I644" s="2">
        <v>43168</v>
      </c>
      <c r="J644" t="s">
        <v>1282</v>
      </c>
      <c r="K644">
        <v>57509.2</v>
      </c>
      <c r="L644">
        <v>908.04</v>
      </c>
      <c r="M644">
        <v>33845</v>
      </c>
    </row>
    <row r="645" spans="1:13" x14ac:dyDescent="0.25">
      <c r="A645">
        <v>644</v>
      </c>
      <c r="B645" t="s">
        <v>651</v>
      </c>
      <c r="C645" t="s">
        <v>1220</v>
      </c>
      <c r="D645" t="s">
        <v>1213</v>
      </c>
      <c r="E645">
        <v>308</v>
      </c>
      <c r="F645">
        <v>529</v>
      </c>
      <c r="G645" t="s">
        <v>1260</v>
      </c>
      <c r="H645" s="2">
        <v>42786</v>
      </c>
      <c r="I645" s="2">
        <v>42809</v>
      </c>
      <c r="J645" t="s">
        <v>1287</v>
      </c>
      <c r="K645">
        <v>154785.4</v>
      </c>
      <c r="L645">
        <v>2443.98</v>
      </c>
      <c r="M645">
        <v>68216</v>
      </c>
    </row>
    <row r="646" spans="1:13" x14ac:dyDescent="0.25">
      <c r="A646">
        <v>645</v>
      </c>
      <c r="B646" t="s">
        <v>652</v>
      </c>
      <c r="C646" t="s">
        <v>1222</v>
      </c>
      <c r="D646" t="s">
        <v>1213</v>
      </c>
      <c r="E646">
        <v>865</v>
      </c>
      <c r="F646">
        <v>904</v>
      </c>
      <c r="G646" t="s">
        <v>1265</v>
      </c>
      <c r="H646" s="2">
        <v>42628</v>
      </c>
      <c r="I646" s="2">
        <v>42640</v>
      </c>
      <c r="J646" t="s">
        <v>1290</v>
      </c>
      <c r="K646">
        <v>742862</v>
      </c>
      <c r="L646">
        <v>11729.4</v>
      </c>
      <c r="M646">
        <v>252633</v>
      </c>
    </row>
    <row r="647" spans="1:13" x14ac:dyDescent="0.25">
      <c r="A647">
        <v>646</v>
      </c>
      <c r="B647" t="s">
        <v>653</v>
      </c>
      <c r="C647" t="s">
        <v>1235</v>
      </c>
      <c r="D647" t="s">
        <v>1240</v>
      </c>
      <c r="E647">
        <v>617</v>
      </c>
      <c r="F647">
        <v>53</v>
      </c>
      <c r="G647" t="s">
        <v>1270</v>
      </c>
      <c r="H647" s="2">
        <v>43098</v>
      </c>
      <c r="I647" s="2">
        <v>43119</v>
      </c>
      <c r="J647" t="s">
        <v>1285</v>
      </c>
      <c r="K647">
        <v>31065.95</v>
      </c>
      <c r="L647">
        <v>490.51499999999999</v>
      </c>
      <c r="M647">
        <v>5530</v>
      </c>
    </row>
    <row r="648" spans="1:13" x14ac:dyDescent="0.25">
      <c r="A648">
        <v>647</v>
      </c>
      <c r="B648" t="s">
        <v>654</v>
      </c>
      <c r="C648" t="s">
        <v>1242</v>
      </c>
      <c r="D648" t="s">
        <v>1240</v>
      </c>
      <c r="E648">
        <v>848</v>
      </c>
      <c r="F648">
        <v>51</v>
      </c>
      <c r="G648" t="s">
        <v>1271</v>
      </c>
      <c r="H648" s="2">
        <v>42883</v>
      </c>
      <c r="I648" s="2">
        <v>42914</v>
      </c>
      <c r="J648" t="s">
        <v>1285</v>
      </c>
      <c r="K648">
        <v>41085.599999999999</v>
      </c>
      <c r="L648">
        <v>648.72</v>
      </c>
      <c r="M648">
        <v>32009</v>
      </c>
    </row>
    <row r="649" spans="1:13" x14ac:dyDescent="0.25">
      <c r="A649">
        <v>648</v>
      </c>
      <c r="B649" t="s">
        <v>655</v>
      </c>
      <c r="C649" t="s">
        <v>1221</v>
      </c>
      <c r="D649" t="s">
        <v>1234</v>
      </c>
      <c r="E649">
        <v>440</v>
      </c>
      <c r="F649">
        <v>273</v>
      </c>
      <c r="G649" t="s">
        <v>1264</v>
      </c>
      <c r="H649" s="2">
        <v>43093</v>
      </c>
      <c r="I649" s="2">
        <v>43114</v>
      </c>
      <c r="J649" t="s">
        <v>1282</v>
      </c>
      <c r="K649">
        <v>114114</v>
      </c>
      <c r="L649">
        <v>1801.8</v>
      </c>
      <c r="M649">
        <v>17885</v>
      </c>
    </row>
    <row r="650" spans="1:13" x14ac:dyDescent="0.25">
      <c r="A650">
        <v>649</v>
      </c>
      <c r="B650" t="s">
        <v>656</v>
      </c>
      <c r="C650" t="s">
        <v>1221</v>
      </c>
      <c r="D650" t="s">
        <v>1234</v>
      </c>
      <c r="E650">
        <v>995</v>
      </c>
      <c r="F650">
        <v>292</v>
      </c>
      <c r="G650" t="s">
        <v>1264</v>
      </c>
      <c r="H650" s="2">
        <v>43086</v>
      </c>
      <c r="I650" s="2">
        <v>43119</v>
      </c>
      <c r="J650" t="s">
        <v>1282</v>
      </c>
      <c r="K650">
        <v>276013</v>
      </c>
      <c r="L650">
        <v>4358.0999999999995</v>
      </c>
      <c r="M650">
        <v>20025</v>
      </c>
    </row>
    <row r="651" spans="1:13" x14ac:dyDescent="0.25">
      <c r="A651">
        <v>650</v>
      </c>
      <c r="B651" t="s">
        <v>657</v>
      </c>
      <c r="C651" t="s">
        <v>1228</v>
      </c>
      <c r="D651" t="s">
        <v>1213</v>
      </c>
      <c r="E651">
        <v>447</v>
      </c>
      <c r="F651">
        <v>134</v>
      </c>
      <c r="G651" t="s">
        <v>1263</v>
      </c>
      <c r="H651" s="2">
        <v>42963</v>
      </c>
      <c r="I651" s="2">
        <v>42978</v>
      </c>
      <c r="J651" t="s">
        <v>1284</v>
      </c>
      <c r="K651">
        <v>56903.1</v>
      </c>
      <c r="L651">
        <v>898.46999999999991</v>
      </c>
      <c r="M651">
        <v>4675</v>
      </c>
    </row>
    <row r="652" spans="1:13" x14ac:dyDescent="0.25">
      <c r="A652">
        <v>651</v>
      </c>
      <c r="B652" t="s">
        <v>658</v>
      </c>
      <c r="C652" t="s">
        <v>1231</v>
      </c>
      <c r="D652" t="s">
        <v>1213</v>
      </c>
      <c r="E652">
        <v>433</v>
      </c>
      <c r="F652">
        <v>218</v>
      </c>
      <c r="G652" t="s">
        <v>1263</v>
      </c>
      <c r="H652" s="2">
        <v>42499</v>
      </c>
      <c r="I652" s="2">
        <v>42532</v>
      </c>
      <c r="J652" t="s">
        <v>1282</v>
      </c>
      <c r="K652">
        <v>89674.3</v>
      </c>
      <c r="L652">
        <v>1415.9099999999999</v>
      </c>
      <c r="M652">
        <v>9930</v>
      </c>
    </row>
    <row r="653" spans="1:13" x14ac:dyDescent="0.25">
      <c r="A653">
        <v>652</v>
      </c>
      <c r="B653" t="s">
        <v>659</v>
      </c>
      <c r="C653" t="s">
        <v>1223</v>
      </c>
      <c r="D653" t="s">
        <v>1234</v>
      </c>
      <c r="E653">
        <v>703</v>
      </c>
      <c r="F653">
        <v>828</v>
      </c>
      <c r="G653" t="s">
        <v>1263</v>
      </c>
      <c r="H653" s="2">
        <v>42479</v>
      </c>
      <c r="I653" s="2">
        <v>42490</v>
      </c>
      <c r="J653" t="s">
        <v>1282</v>
      </c>
      <c r="K653">
        <v>552979.80000000005</v>
      </c>
      <c r="L653">
        <v>8731.26</v>
      </c>
      <c r="M653">
        <v>257704</v>
      </c>
    </row>
    <row r="654" spans="1:13" x14ac:dyDescent="0.25">
      <c r="A654">
        <v>653</v>
      </c>
      <c r="B654" t="s">
        <v>660</v>
      </c>
      <c r="C654" t="s">
        <v>1241</v>
      </c>
      <c r="D654" t="s">
        <v>1234</v>
      </c>
      <c r="E654">
        <v>406</v>
      </c>
      <c r="F654">
        <v>118</v>
      </c>
      <c r="G654" t="s">
        <v>1271</v>
      </c>
      <c r="H654" s="2">
        <v>42525</v>
      </c>
      <c r="I654" s="2">
        <v>42560</v>
      </c>
      <c r="J654" t="s">
        <v>1284</v>
      </c>
      <c r="K654">
        <v>45512.6</v>
      </c>
      <c r="L654">
        <v>718.62</v>
      </c>
      <c r="M654">
        <v>39855</v>
      </c>
    </row>
    <row r="655" spans="1:13" x14ac:dyDescent="0.25">
      <c r="A655">
        <v>654</v>
      </c>
      <c r="B655" t="s">
        <v>661</v>
      </c>
      <c r="C655" t="s">
        <v>1222</v>
      </c>
      <c r="D655" t="s">
        <v>1213</v>
      </c>
      <c r="E655">
        <v>512</v>
      </c>
      <c r="F655">
        <v>999</v>
      </c>
      <c r="G655" t="s">
        <v>1265</v>
      </c>
      <c r="H655" s="2">
        <v>43082</v>
      </c>
      <c r="I655" s="2">
        <v>43113</v>
      </c>
      <c r="J655" t="s">
        <v>1282</v>
      </c>
      <c r="K655">
        <v>485913.59999999998</v>
      </c>
      <c r="L655">
        <v>7672.32</v>
      </c>
      <c r="M655">
        <v>61535</v>
      </c>
    </row>
    <row r="656" spans="1:13" x14ac:dyDescent="0.25">
      <c r="A656">
        <v>655</v>
      </c>
      <c r="B656" t="s">
        <v>662</v>
      </c>
      <c r="C656" t="s">
        <v>1231</v>
      </c>
      <c r="D656" t="s">
        <v>1213</v>
      </c>
      <c r="E656">
        <v>891</v>
      </c>
      <c r="F656">
        <v>221</v>
      </c>
      <c r="G656" t="s">
        <v>1263</v>
      </c>
      <c r="H656" s="2">
        <v>42493</v>
      </c>
      <c r="I656" s="2">
        <v>42508</v>
      </c>
      <c r="J656" t="s">
        <v>1283</v>
      </c>
      <c r="K656">
        <v>187065.45</v>
      </c>
      <c r="L656">
        <v>2953.665</v>
      </c>
      <c r="M656">
        <v>32425</v>
      </c>
    </row>
    <row r="657" spans="1:13" x14ac:dyDescent="0.25">
      <c r="A657">
        <v>656</v>
      </c>
      <c r="B657" t="s">
        <v>663</v>
      </c>
      <c r="C657" t="s">
        <v>1223</v>
      </c>
      <c r="D657" t="s">
        <v>1234</v>
      </c>
      <c r="E657">
        <v>584</v>
      </c>
      <c r="F657">
        <v>837</v>
      </c>
      <c r="G657" t="s">
        <v>1263</v>
      </c>
      <c r="H657" s="2">
        <v>42827</v>
      </c>
      <c r="I657" s="2">
        <v>42839</v>
      </c>
      <c r="J657" t="s">
        <v>1284</v>
      </c>
      <c r="K657">
        <v>464367.6</v>
      </c>
      <c r="L657">
        <v>7332.12</v>
      </c>
      <c r="M657">
        <v>6250</v>
      </c>
    </row>
    <row r="658" spans="1:13" x14ac:dyDescent="0.25">
      <c r="A658">
        <v>657</v>
      </c>
      <c r="B658" t="s">
        <v>664</v>
      </c>
      <c r="C658" t="s">
        <v>1221</v>
      </c>
      <c r="D658" t="s">
        <v>1234</v>
      </c>
      <c r="E658">
        <v>455</v>
      </c>
      <c r="F658">
        <v>299</v>
      </c>
      <c r="G658" t="s">
        <v>1264</v>
      </c>
      <c r="H658" s="2">
        <v>42654</v>
      </c>
      <c r="I658" s="2">
        <v>42671</v>
      </c>
      <c r="J658" t="s">
        <v>1286</v>
      </c>
      <c r="K658">
        <v>129242.75</v>
      </c>
      <c r="L658">
        <v>2040.675</v>
      </c>
      <c r="M658">
        <v>43096</v>
      </c>
    </row>
    <row r="659" spans="1:13" x14ac:dyDescent="0.25">
      <c r="A659">
        <v>658</v>
      </c>
      <c r="B659" t="s">
        <v>665</v>
      </c>
      <c r="C659" t="s">
        <v>1221</v>
      </c>
      <c r="D659" t="s">
        <v>1234</v>
      </c>
      <c r="E659">
        <v>225</v>
      </c>
      <c r="F659">
        <v>309</v>
      </c>
      <c r="G659" t="s">
        <v>1264</v>
      </c>
      <c r="H659" s="2">
        <v>42577</v>
      </c>
      <c r="I659" s="2">
        <v>42595</v>
      </c>
      <c r="J659" t="s">
        <v>1289</v>
      </c>
      <c r="K659">
        <v>66048.75</v>
      </c>
      <c r="L659">
        <v>1042.875</v>
      </c>
      <c r="M659">
        <v>46049</v>
      </c>
    </row>
    <row r="660" spans="1:13" x14ac:dyDescent="0.25">
      <c r="A660">
        <v>659</v>
      </c>
      <c r="B660" t="s">
        <v>666</v>
      </c>
      <c r="C660" t="s">
        <v>1214</v>
      </c>
      <c r="D660" t="s">
        <v>1213</v>
      </c>
      <c r="E660">
        <v>379</v>
      </c>
      <c r="F660">
        <v>728</v>
      </c>
      <c r="G660" t="s">
        <v>1260</v>
      </c>
      <c r="H660" s="2">
        <v>43155</v>
      </c>
      <c r="I660" s="2">
        <v>43172</v>
      </c>
      <c r="J660" t="s">
        <v>1286</v>
      </c>
      <c r="K660">
        <v>262116.4</v>
      </c>
      <c r="L660">
        <v>4138.68</v>
      </c>
      <c r="M660">
        <v>87330</v>
      </c>
    </row>
    <row r="661" spans="1:13" x14ac:dyDescent="0.25">
      <c r="A661">
        <v>660</v>
      </c>
      <c r="B661" t="s">
        <v>667</v>
      </c>
      <c r="C661" t="s">
        <v>1237</v>
      </c>
      <c r="D661" t="s">
        <v>1240</v>
      </c>
      <c r="E661">
        <v>450</v>
      </c>
      <c r="F661">
        <v>31</v>
      </c>
      <c r="G661" t="s">
        <v>1271</v>
      </c>
      <c r="H661" s="2">
        <v>43013</v>
      </c>
      <c r="I661" s="2">
        <v>43048</v>
      </c>
      <c r="J661" t="s">
        <v>1286</v>
      </c>
      <c r="K661">
        <v>13252.5</v>
      </c>
      <c r="L661">
        <v>209.25</v>
      </c>
      <c r="M661">
        <v>11874</v>
      </c>
    </row>
    <row r="662" spans="1:13" x14ac:dyDescent="0.25">
      <c r="A662">
        <v>661</v>
      </c>
      <c r="B662" t="s">
        <v>668</v>
      </c>
      <c r="C662" t="s">
        <v>1242</v>
      </c>
      <c r="D662" t="s">
        <v>1240</v>
      </c>
      <c r="E662">
        <v>261</v>
      </c>
      <c r="F662">
        <v>58</v>
      </c>
      <c r="G662" t="s">
        <v>1271</v>
      </c>
      <c r="H662" s="2">
        <v>42710</v>
      </c>
      <c r="I662" s="2">
        <v>42722</v>
      </c>
      <c r="J662" t="s">
        <v>1283</v>
      </c>
      <c r="K662">
        <v>14381.1</v>
      </c>
      <c r="L662">
        <v>227.07</v>
      </c>
      <c r="M662">
        <v>4650</v>
      </c>
    </row>
    <row r="663" spans="1:13" x14ac:dyDescent="0.25">
      <c r="A663">
        <v>662</v>
      </c>
      <c r="B663" t="s">
        <v>669</v>
      </c>
      <c r="C663" t="s">
        <v>1230</v>
      </c>
      <c r="D663" t="s">
        <v>1234</v>
      </c>
      <c r="E663">
        <v>266</v>
      </c>
      <c r="F663">
        <v>153</v>
      </c>
      <c r="G663" t="s">
        <v>1272</v>
      </c>
      <c r="H663" s="2">
        <v>42895</v>
      </c>
      <c r="I663" s="2">
        <v>42909</v>
      </c>
      <c r="J663" t="s">
        <v>1284</v>
      </c>
      <c r="K663">
        <v>38663.1</v>
      </c>
      <c r="L663">
        <v>610.47</v>
      </c>
      <c r="M663">
        <v>31661</v>
      </c>
    </row>
    <row r="664" spans="1:13" x14ac:dyDescent="0.25">
      <c r="A664">
        <v>663</v>
      </c>
      <c r="B664" t="s">
        <v>670</v>
      </c>
      <c r="C664" t="s">
        <v>1223</v>
      </c>
      <c r="D664" t="s">
        <v>1234</v>
      </c>
      <c r="E664">
        <v>604</v>
      </c>
      <c r="F664">
        <v>900</v>
      </c>
      <c r="G664" t="s">
        <v>1263</v>
      </c>
      <c r="H664" s="2">
        <v>42881</v>
      </c>
      <c r="I664" s="2">
        <v>42897</v>
      </c>
      <c r="J664" t="s">
        <v>1289</v>
      </c>
      <c r="K664">
        <v>516420</v>
      </c>
      <c r="L664">
        <v>8154</v>
      </c>
      <c r="M664">
        <v>314407</v>
      </c>
    </row>
    <row r="665" spans="1:13" x14ac:dyDescent="0.25">
      <c r="A665">
        <v>664</v>
      </c>
      <c r="B665" t="s">
        <v>671</v>
      </c>
      <c r="C665" t="s">
        <v>1224</v>
      </c>
      <c r="D665" t="s">
        <v>1213</v>
      </c>
      <c r="E665">
        <v>494</v>
      </c>
      <c r="F665">
        <v>1383</v>
      </c>
      <c r="G665" t="s">
        <v>1266</v>
      </c>
      <c r="H665" s="2">
        <v>42418</v>
      </c>
      <c r="I665" s="2">
        <v>42437</v>
      </c>
      <c r="J665" t="s">
        <v>1282</v>
      </c>
      <c r="K665">
        <v>649041.9</v>
      </c>
      <c r="L665">
        <v>10248.029999999999</v>
      </c>
      <c r="M665">
        <v>550414</v>
      </c>
    </row>
    <row r="666" spans="1:13" x14ac:dyDescent="0.25">
      <c r="A666">
        <v>665</v>
      </c>
      <c r="B666" t="s">
        <v>672</v>
      </c>
      <c r="C666" t="s">
        <v>1230</v>
      </c>
      <c r="D666" t="s">
        <v>1234</v>
      </c>
      <c r="E666">
        <v>241</v>
      </c>
      <c r="F666">
        <v>132</v>
      </c>
      <c r="G666" t="s">
        <v>1272</v>
      </c>
      <c r="H666" s="2">
        <v>43097</v>
      </c>
      <c r="I666" s="2">
        <v>43110</v>
      </c>
      <c r="J666" t="s">
        <v>1285</v>
      </c>
      <c r="K666">
        <v>30221.4</v>
      </c>
      <c r="L666">
        <v>477.18</v>
      </c>
      <c r="M666">
        <v>13917</v>
      </c>
    </row>
    <row r="667" spans="1:13" x14ac:dyDescent="0.25">
      <c r="A667">
        <v>666</v>
      </c>
      <c r="B667" t="s">
        <v>673</v>
      </c>
      <c r="C667" t="s">
        <v>1218</v>
      </c>
      <c r="D667" t="s">
        <v>1213</v>
      </c>
      <c r="E667">
        <v>284</v>
      </c>
      <c r="F667">
        <v>1108</v>
      </c>
      <c r="G667" t="s">
        <v>1262</v>
      </c>
      <c r="H667" s="2">
        <v>42731</v>
      </c>
      <c r="I667" s="2">
        <v>42758</v>
      </c>
      <c r="J667" t="s">
        <v>1285</v>
      </c>
      <c r="K667">
        <v>298938.40000000002</v>
      </c>
      <c r="L667">
        <v>4720.08</v>
      </c>
      <c r="M667">
        <v>285809</v>
      </c>
    </row>
    <row r="668" spans="1:13" x14ac:dyDescent="0.25">
      <c r="A668">
        <v>667</v>
      </c>
      <c r="B668" t="s">
        <v>674</v>
      </c>
      <c r="C668" t="s">
        <v>1224</v>
      </c>
      <c r="D668" t="s">
        <v>1213</v>
      </c>
      <c r="E668">
        <v>606</v>
      </c>
      <c r="F668">
        <v>1193</v>
      </c>
      <c r="G668" t="s">
        <v>1266</v>
      </c>
      <c r="H668" s="2">
        <v>42690</v>
      </c>
      <c r="I668" s="2">
        <v>42707</v>
      </c>
      <c r="J668" t="s">
        <v>1289</v>
      </c>
      <c r="K668">
        <v>686810.1</v>
      </c>
      <c r="L668">
        <v>10844.369999999999</v>
      </c>
      <c r="M668">
        <v>580421</v>
      </c>
    </row>
    <row r="669" spans="1:13" x14ac:dyDescent="0.25">
      <c r="A669">
        <v>668</v>
      </c>
      <c r="B669" t="s">
        <v>675</v>
      </c>
      <c r="C669" t="s">
        <v>1236</v>
      </c>
      <c r="D669" t="s">
        <v>1234</v>
      </c>
      <c r="E669">
        <v>529</v>
      </c>
      <c r="F669">
        <v>88</v>
      </c>
      <c r="G669" t="s">
        <v>1269</v>
      </c>
      <c r="H669" s="2">
        <v>42867</v>
      </c>
      <c r="I669" s="2">
        <v>42885</v>
      </c>
      <c r="J669" t="s">
        <v>1282</v>
      </c>
      <c r="K669">
        <v>44224.4</v>
      </c>
      <c r="L669">
        <v>698.28</v>
      </c>
      <c r="M669">
        <v>33052</v>
      </c>
    </row>
    <row r="670" spans="1:13" x14ac:dyDescent="0.25">
      <c r="A670">
        <v>669</v>
      </c>
      <c r="B670" t="s">
        <v>676</v>
      </c>
      <c r="C670" t="s">
        <v>1223</v>
      </c>
      <c r="D670" t="s">
        <v>1234</v>
      </c>
      <c r="E670">
        <v>343</v>
      </c>
      <c r="F670">
        <v>929</v>
      </c>
      <c r="G670" t="s">
        <v>1263</v>
      </c>
      <c r="H670" s="2">
        <v>42599</v>
      </c>
      <c r="I670" s="2">
        <v>42630</v>
      </c>
      <c r="J670" t="s">
        <v>1282</v>
      </c>
      <c r="K670">
        <v>302714.65000000002</v>
      </c>
      <c r="L670">
        <v>4779.7049999999999</v>
      </c>
      <c r="M670">
        <v>118275</v>
      </c>
    </row>
    <row r="671" spans="1:13" x14ac:dyDescent="0.25">
      <c r="A671">
        <v>670</v>
      </c>
      <c r="B671" t="s">
        <v>677</v>
      </c>
      <c r="C671" t="s">
        <v>1241</v>
      </c>
      <c r="D671" t="s">
        <v>1234</v>
      </c>
      <c r="E671">
        <v>776</v>
      </c>
      <c r="F671">
        <v>107</v>
      </c>
      <c r="G671" t="s">
        <v>1271</v>
      </c>
      <c r="H671" s="2">
        <v>42504</v>
      </c>
      <c r="I671" s="2">
        <v>42525</v>
      </c>
      <c r="J671" t="s">
        <v>1287</v>
      </c>
      <c r="K671">
        <v>78880.399999999994</v>
      </c>
      <c r="L671">
        <v>1245.48</v>
      </c>
      <c r="M671">
        <v>69477</v>
      </c>
    </row>
    <row r="672" spans="1:13" x14ac:dyDescent="0.25">
      <c r="A672">
        <v>671</v>
      </c>
      <c r="B672" t="s">
        <v>678</v>
      </c>
      <c r="C672" t="s">
        <v>1221</v>
      </c>
      <c r="D672" t="s">
        <v>1234</v>
      </c>
      <c r="E672">
        <v>725</v>
      </c>
      <c r="F672">
        <v>332</v>
      </c>
      <c r="G672" t="s">
        <v>1264</v>
      </c>
      <c r="H672" s="2">
        <v>42900</v>
      </c>
      <c r="I672" s="2">
        <v>42916</v>
      </c>
      <c r="J672" t="s">
        <v>1287</v>
      </c>
      <c r="K672">
        <v>228665</v>
      </c>
      <c r="L672">
        <v>3610.5</v>
      </c>
      <c r="M672">
        <v>38519</v>
      </c>
    </row>
    <row r="673" spans="1:13" x14ac:dyDescent="0.25">
      <c r="A673">
        <v>672</v>
      </c>
      <c r="B673" t="s">
        <v>679</v>
      </c>
      <c r="C673" t="s">
        <v>1231</v>
      </c>
      <c r="D673" t="s">
        <v>1213</v>
      </c>
      <c r="E673">
        <v>661</v>
      </c>
      <c r="F673">
        <v>203</v>
      </c>
      <c r="G673" t="s">
        <v>1263</v>
      </c>
      <c r="H673" s="2">
        <v>42497</v>
      </c>
      <c r="I673" s="2">
        <v>42525</v>
      </c>
      <c r="J673" t="s">
        <v>1284</v>
      </c>
      <c r="K673">
        <v>127473.85</v>
      </c>
      <c r="L673">
        <v>2012.7449999999999</v>
      </c>
      <c r="M673">
        <v>95767</v>
      </c>
    </row>
    <row r="674" spans="1:13" x14ac:dyDescent="0.25">
      <c r="A674">
        <v>673</v>
      </c>
      <c r="B674" t="s">
        <v>680</v>
      </c>
      <c r="C674" t="s">
        <v>1223</v>
      </c>
      <c r="D674" t="s">
        <v>1234</v>
      </c>
      <c r="E674">
        <v>213</v>
      </c>
      <c r="F674">
        <v>1029</v>
      </c>
      <c r="G674" t="s">
        <v>1263</v>
      </c>
      <c r="H674" s="2">
        <v>42758</v>
      </c>
      <c r="I674" s="2">
        <v>42773</v>
      </c>
      <c r="J674" t="s">
        <v>1288</v>
      </c>
      <c r="K674">
        <v>208218.15</v>
      </c>
      <c r="L674">
        <v>3287.6549999999997</v>
      </c>
      <c r="M674">
        <v>160446</v>
      </c>
    </row>
    <row r="675" spans="1:13" x14ac:dyDescent="0.25">
      <c r="A675">
        <v>674</v>
      </c>
      <c r="B675" t="s">
        <v>681</v>
      </c>
      <c r="C675" t="s">
        <v>1242</v>
      </c>
      <c r="D675" t="s">
        <v>1240</v>
      </c>
      <c r="E675">
        <v>739</v>
      </c>
      <c r="F675">
        <v>50</v>
      </c>
      <c r="G675" t="s">
        <v>1271</v>
      </c>
      <c r="H675" s="2">
        <v>42604</v>
      </c>
      <c r="I675" s="2">
        <v>42632</v>
      </c>
      <c r="J675" t="s">
        <v>1286</v>
      </c>
      <c r="K675">
        <v>35102.5</v>
      </c>
      <c r="L675">
        <v>554.25</v>
      </c>
      <c r="M675">
        <v>5052</v>
      </c>
    </row>
    <row r="676" spans="1:13" x14ac:dyDescent="0.25">
      <c r="A676">
        <v>675</v>
      </c>
      <c r="B676" t="s">
        <v>682</v>
      </c>
      <c r="C676" t="s">
        <v>1215</v>
      </c>
      <c r="D676" t="s">
        <v>1213</v>
      </c>
      <c r="E676">
        <v>185</v>
      </c>
      <c r="F676">
        <v>937</v>
      </c>
      <c r="G676" t="s">
        <v>1261</v>
      </c>
      <c r="H676" s="2">
        <v>42980</v>
      </c>
      <c r="I676" s="2">
        <v>42998</v>
      </c>
      <c r="J676" t="s">
        <v>1284</v>
      </c>
      <c r="K676">
        <v>164677.75</v>
      </c>
      <c r="L676">
        <v>2600.1749999999997</v>
      </c>
      <c r="M676">
        <v>97205</v>
      </c>
    </row>
    <row r="677" spans="1:13" x14ac:dyDescent="0.25">
      <c r="A677">
        <v>676</v>
      </c>
      <c r="B677" t="s">
        <v>683</v>
      </c>
      <c r="C677" t="s">
        <v>1231</v>
      </c>
      <c r="D677" t="s">
        <v>1213</v>
      </c>
      <c r="E677">
        <v>932</v>
      </c>
      <c r="F677">
        <v>180</v>
      </c>
      <c r="G677" t="s">
        <v>1263</v>
      </c>
      <c r="H677" s="2">
        <v>42618</v>
      </c>
      <c r="I677" s="2">
        <v>42649</v>
      </c>
      <c r="J677" t="s">
        <v>1287</v>
      </c>
      <c r="K677">
        <v>159372</v>
      </c>
      <c r="L677">
        <v>2516.4</v>
      </c>
      <c r="M677">
        <v>14431</v>
      </c>
    </row>
    <row r="678" spans="1:13" x14ac:dyDescent="0.25">
      <c r="A678">
        <v>677</v>
      </c>
      <c r="B678" t="s">
        <v>684</v>
      </c>
      <c r="C678" t="s">
        <v>1219</v>
      </c>
      <c r="D678" t="s">
        <v>1234</v>
      </c>
      <c r="E678">
        <v>851</v>
      </c>
      <c r="F678">
        <v>1652</v>
      </c>
      <c r="G678" t="s">
        <v>1263</v>
      </c>
      <c r="H678" s="2">
        <v>43258</v>
      </c>
      <c r="I678" s="2">
        <v>43281</v>
      </c>
      <c r="J678" t="s">
        <v>1284</v>
      </c>
      <c r="K678">
        <v>1335559.3999999999</v>
      </c>
      <c r="L678">
        <v>21087.78</v>
      </c>
      <c r="M678">
        <v>94349</v>
      </c>
    </row>
    <row r="679" spans="1:13" x14ac:dyDescent="0.25">
      <c r="A679">
        <v>678</v>
      </c>
      <c r="B679" t="s">
        <v>685</v>
      </c>
      <c r="C679" t="s">
        <v>1223</v>
      </c>
      <c r="D679" t="s">
        <v>1234</v>
      </c>
      <c r="E679">
        <v>711</v>
      </c>
      <c r="F679">
        <v>1008</v>
      </c>
      <c r="G679" t="s">
        <v>1263</v>
      </c>
      <c r="H679" s="2">
        <v>42550</v>
      </c>
      <c r="I679" s="2">
        <v>42576</v>
      </c>
      <c r="J679" t="s">
        <v>1284</v>
      </c>
      <c r="K679">
        <v>680853.6</v>
      </c>
      <c r="L679">
        <v>10750.32</v>
      </c>
      <c r="M679">
        <v>48132</v>
      </c>
    </row>
    <row r="680" spans="1:13" x14ac:dyDescent="0.25">
      <c r="A680">
        <v>679</v>
      </c>
      <c r="B680" t="s">
        <v>686</v>
      </c>
      <c r="C680" t="s">
        <v>1215</v>
      </c>
      <c r="D680" t="s">
        <v>1213</v>
      </c>
      <c r="E680">
        <v>260</v>
      </c>
      <c r="F680">
        <v>999</v>
      </c>
      <c r="G680" t="s">
        <v>1261</v>
      </c>
      <c r="H680" s="2">
        <v>42733</v>
      </c>
      <c r="I680" s="2">
        <v>42757</v>
      </c>
      <c r="J680" t="s">
        <v>1284</v>
      </c>
      <c r="K680">
        <v>246753</v>
      </c>
      <c r="L680">
        <v>3896.1</v>
      </c>
      <c r="M680">
        <v>237479</v>
      </c>
    </row>
    <row r="681" spans="1:13" x14ac:dyDescent="0.25">
      <c r="A681">
        <v>680</v>
      </c>
      <c r="B681" t="s">
        <v>687</v>
      </c>
      <c r="C681" t="s">
        <v>1235</v>
      </c>
      <c r="D681" t="s">
        <v>1240</v>
      </c>
      <c r="E681">
        <v>744</v>
      </c>
      <c r="F681">
        <v>50</v>
      </c>
      <c r="G681" t="s">
        <v>1270</v>
      </c>
      <c r="H681" s="2">
        <v>43102</v>
      </c>
      <c r="I681" s="2">
        <v>43118</v>
      </c>
      <c r="J681" t="s">
        <v>1283</v>
      </c>
      <c r="K681">
        <v>35340</v>
      </c>
      <c r="L681">
        <v>558</v>
      </c>
      <c r="M681">
        <v>2283</v>
      </c>
    </row>
    <row r="682" spans="1:13" x14ac:dyDescent="0.25">
      <c r="A682">
        <v>681</v>
      </c>
      <c r="B682" t="s">
        <v>688</v>
      </c>
      <c r="C682" t="s">
        <v>1222</v>
      </c>
      <c r="D682" t="s">
        <v>1213</v>
      </c>
      <c r="E682">
        <v>653</v>
      </c>
      <c r="F682">
        <v>1046</v>
      </c>
      <c r="G682" t="s">
        <v>1265</v>
      </c>
      <c r="H682" s="2">
        <v>42794</v>
      </c>
      <c r="I682" s="2">
        <v>42825</v>
      </c>
      <c r="J682" t="s">
        <v>1283</v>
      </c>
      <c r="K682">
        <v>648886.1</v>
      </c>
      <c r="L682">
        <v>10245.57</v>
      </c>
      <c r="M682">
        <v>507279</v>
      </c>
    </row>
    <row r="683" spans="1:13" x14ac:dyDescent="0.25">
      <c r="A683">
        <v>682</v>
      </c>
      <c r="B683" t="s">
        <v>689</v>
      </c>
      <c r="C683" t="s">
        <v>1225</v>
      </c>
      <c r="D683" t="s">
        <v>1213</v>
      </c>
      <c r="E683">
        <v>965</v>
      </c>
      <c r="F683">
        <v>213</v>
      </c>
      <c r="G683" t="s">
        <v>1266</v>
      </c>
      <c r="H683" s="2">
        <v>43250</v>
      </c>
      <c r="I683" s="2">
        <v>43283</v>
      </c>
      <c r="J683" t="s">
        <v>1282</v>
      </c>
      <c r="K683">
        <v>195267.75</v>
      </c>
      <c r="L683">
        <v>3083.1749999999997</v>
      </c>
      <c r="M683">
        <v>121059</v>
      </c>
    </row>
    <row r="684" spans="1:13" x14ac:dyDescent="0.25">
      <c r="A684">
        <v>683</v>
      </c>
      <c r="B684" t="s">
        <v>690</v>
      </c>
      <c r="C684" t="s">
        <v>1222</v>
      </c>
      <c r="D684" t="s">
        <v>1213</v>
      </c>
      <c r="E684">
        <v>868</v>
      </c>
      <c r="F684">
        <v>946</v>
      </c>
      <c r="G684" t="s">
        <v>1265</v>
      </c>
      <c r="H684" s="2">
        <v>42512</v>
      </c>
      <c r="I684" s="2">
        <v>42528</v>
      </c>
      <c r="J684" t="s">
        <v>1285</v>
      </c>
      <c r="K684">
        <v>780071.6</v>
      </c>
      <c r="L684">
        <v>12316.92</v>
      </c>
      <c r="M684">
        <v>24645</v>
      </c>
    </row>
    <row r="685" spans="1:13" x14ac:dyDescent="0.25">
      <c r="A685">
        <v>684</v>
      </c>
      <c r="B685" t="s">
        <v>691</v>
      </c>
      <c r="C685" t="s">
        <v>1239</v>
      </c>
      <c r="D685" t="s">
        <v>1234</v>
      </c>
      <c r="E685">
        <v>927</v>
      </c>
      <c r="F685">
        <v>232</v>
      </c>
      <c r="G685" t="s">
        <v>1271</v>
      </c>
      <c r="H685" s="2">
        <v>43254</v>
      </c>
      <c r="I685" s="2">
        <v>43280</v>
      </c>
      <c r="J685" t="s">
        <v>1285</v>
      </c>
      <c r="K685">
        <v>204310.8</v>
      </c>
      <c r="L685">
        <v>3225.96</v>
      </c>
      <c r="M685">
        <v>113168</v>
      </c>
    </row>
    <row r="686" spans="1:13" x14ac:dyDescent="0.25">
      <c r="A686">
        <v>685</v>
      </c>
      <c r="B686" t="s">
        <v>692</v>
      </c>
      <c r="C686" t="s">
        <v>1228</v>
      </c>
      <c r="D686" t="s">
        <v>1213</v>
      </c>
      <c r="E686">
        <v>749</v>
      </c>
      <c r="F686">
        <v>135</v>
      </c>
      <c r="G686" t="s">
        <v>1263</v>
      </c>
      <c r="H686" s="2">
        <v>42441</v>
      </c>
      <c r="I686" s="2">
        <v>42456</v>
      </c>
      <c r="J686" t="s">
        <v>1289</v>
      </c>
      <c r="K686">
        <v>96059.25</v>
      </c>
      <c r="L686">
        <v>1516.7249999999999</v>
      </c>
      <c r="M686">
        <v>49980</v>
      </c>
    </row>
    <row r="687" spans="1:13" x14ac:dyDescent="0.25">
      <c r="A687">
        <v>686</v>
      </c>
      <c r="B687" t="s">
        <v>693</v>
      </c>
      <c r="C687" t="s">
        <v>1233</v>
      </c>
      <c r="D687" t="s">
        <v>1234</v>
      </c>
      <c r="E687">
        <v>458</v>
      </c>
      <c r="F687">
        <v>27</v>
      </c>
      <c r="G687" t="s">
        <v>1268</v>
      </c>
      <c r="H687" s="2">
        <v>43278</v>
      </c>
      <c r="I687" s="2">
        <v>43301</v>
      </c>
      <c r="J687" t="s">
        <v>1282</v>
      </c>
      <c r="K687">
        <v>11747.7</v>
      </c>
      <c r="L687">
        <v>185.48999999999998</v>
      </c>
      <c r="M687">
        <v>4783</v>
      </c>
    </row>
    <row r="688" spans="1:13" x14ac:dyDescent="0.25">
      <c r="A688">
        <v>687</v>
      </c>
      <c r="B688" t="s">
        <v>694</v>
      </c>
      <c r="C688" t="s">
        <v>1215</v>
      </c>
      <c r="D688" t="s">
        <v>1213</v>
      </c>
      <c r="E688">
        <v>971</v>
      </c>
      <c r="F688">
        <v>959</v>
      </c>
      <c r="G688" t="s">
        <v>1261</v>
      </c>
      <c r="H688" s="2">
        <v>42796</v>
      </c>
      <c r="I688" s="2">
        <v>42813</v>
      </c>
      <c r="J688" t="s">
        <v>1286</v>
      </c>
      <c r="K688">
        <v>884629.55</v>
      </c>
      <c r="L688">
        <v>13967.834999999999</v>
      </c>
      <c r="M688">
        <v>670125</v>
      </c>
    </row>
    <row r="689" spans="1:13" x14ac:dyDescent="0.25">
      <c r="A689">
        <v>688</v>
      </c>
      <c r="B689" t="s">
        <v>695</v>
      </c>
      <c r="C689" t="s">
        <v>1239</v>
      </c>
      <c r="D689" t="s">
        <v>1234</v>
      </c>
      <c r="E689">
        <v>516</v>
      </c>
      <c r="F689">
        <v>265</v>
      </c>
      <c r="G689" t="s">
        <v>1271</v>
      </c>
      <c r="H689" s="2">
        <v>43132</v>
      </c>
      <c r="I689" s="2">
        <v>43151</v>
      </c>
      <c r="J689" t="s">
        <v>1282</v>
      </c>
      <c r="K689">
        <v>129903</v>
      </c>
      <c r="L689">
        <v>2051.1</v>
      </c>
      <c r="M689">
        <v>44855</v>
      </c>
    </row>
    <row r="690" spans="1:13" x14ac:dyDescent="0.25">
      <c r="A690">
        <v>689</v>
      </c>
      <c r="B690" t="s">
        <v>696</v>
      </c>
      <c r="C690" t="s">
        <v>1224</v>
      </c>
      <c r="D690" t="s">
        <v>1213</v>
      </c>
      <c r="E690">
        <v>114</v>
      </c>
      <c r="F690">
        <v>1428</v>
      </c>
      <c r="G690" t="s">
        <v>1266</v>
      </c>
      <c r="H690" s="2">
        <v>42614</v>
      </c>
      <c r="I690" s="2">
        <v>42631</v>
      </c>
      <c r="J690" t="s">
        <v>1282</v>
      </c>
      <c r="K690">
        <v>154652.4</v>
      </c>
      <c r="L690">
        <v>2441.88</v>
      </c>
      <c r="M690">
        <v>52960</v>
      </c>
    </row>
    <row r="691" spans="1:13" x14ac:dyDescent="0.25">
      <c r="A691">
        <v>690</v>
      </c>
      <c r="B691" t="s">
        <v>697</v>
      </c>
      <c r="C691" t="s">
        <v>1239</v>
      </c>
      <c r="D691" t="s">
        <v>1234</v>
      </c>
      <c r="E691">
        <v>367</v>
      </c>
      <c r="F691">
        <v>250</v>
      </c>
      <c r="G691" t="s">
        <v>1271</v>
      </c>
      <c r="H691" s="2">
        <v>42858</v>
      </c>
      <c r="I691" s="2">
        <v>42872</v>
      </c>
      <c r="J691" t="s">
        <v>1289</v>
      </c>
      <c r="K691">
        <v>87162.5</v>
      </c>
      <c r="L691">
        <v>1376.25</v>
      </c>
      <c r="M691">
        <v>74707</v>
      </c>
    </row>
    <row r="692" spans="1:13" x14ac:dyDescent="0.25">
      <c r="A692">
        <v>691</v>
      </c>
      <c r="B692" t="s">
        <v>698</v>
      </c>
      <c r="C692" t="s">
        <v>1221</v>
      </c>
      <c r="D692" t="s">
        <v>1234</v>
      </c>
      <c r="E692">
        <v>439</v>
      </c>
      <c r="F692">
        <v>303</v>
      </c>
      <c r="G692" t="s">
        <v>1264</v>
      </c>
      <c r="H692" s="2">
        <v>42763</v>
      </c>
      <c r="I692" s="2">
        <v>42792</v>
      </c>
      <c r="J692" t="s">
        <v>1290</v>
      </c>
      <c r="K692">
        <v>126366.15</v>
      </c>
      <c r="L692">
        <v>1995.2549999999999</v>
      </c>
      <c r="M692">
        <v>19212</v>
      </c>
    </row>
    <row r="693" spans="1:13" x14ac:dyDescent="0.25">
      <c r="A693">
        <v>692</v>
      </c>
      <c r="B693" t="s">
        <v>699</v>
      </c>
      <c r="C693" t="s">
        <v>1225</v>
      </c>
      <c r="D693" t="s">
        <v>1213</v>
      </c>
      <c r="E693">
        <v>695</v>
      </c>
      <c r="F693">
        <v>214</v>
      </c>
      <c r="G693" t="s">
        <v>1266</v>
      </c>
      <c r="H693" s="2">
        <v>43189</v>
      </c>
      <c r="I693" s="2">
        <v>43200</v>
      </c>
      <c r="J693" t="s">
        <v>1282</v>
      </c>
      <c r="K693">
        <v>141293.5</v>
      </c>
      <c r="L693">
        <v>2230.9499999999998</v>
      </c>
      <c r="M693">
        <v>31096</v>
      </c>
    </row>
    <row r="694" spans="1:13" x14ac:dyDescent="0.25">
      <c r="A694">
        <v>693</v>
      </c>
      <c r="B694" t="s">
        <v>700</v>
      </c>
      <c r="C694" t="s">
        <v>1222</v>
      </c>
      <c r="D694" t="s">
        <v>1213</v>
      </c>
      <c r="E694">
        <v>928</v>
      </c>
      <c r="F694">
        <v>981</v>
      </c>
      <c r="G694" t="s">
        <v>1265</v>
      </c>
      <c r="H694" s="2">
        <v>43076</v>
      </c>
      <c r="I694" s="2">
        <v>43087</v>
      </c>
      <c r="J694" t="s">
        <v>1284</v>
      </c>
      <c r="K694">
        <v>864849.6</v>
      </c>
      <c r="L694">
        <v>13655.519999999999</v>
      </c>
      <c r="M694">
        <v>675548</v>
      </c>
    </row>
    <row r="695" spans="1:13" x14ac:dyDescent="0.25">
      <c r="A695">
        <v>694</v>
      </c>
      <c r="B695" t="s">
        <v>701</v>
      </c>
      <c r="C695" t="s">
        <v>1220</v>
      </c>
      <c r="D695" t="s">
        <v>1213</v>
      </c>
      <c r="E695">
        <v>716</v>
      </c>
      <c r="F695">
        <v>649</v>
      </c>
      <c r="G695" t="s">
        <v>1260</v>
      </c>
      <c r="H695" s="2">
        <v>42844</v>
      </c>
      <c r="I695" s="2">
        <v>42866</v>
      </c>
      <c r="J695" t="s">
        <v>1282</v>
      </c>
      <c r="K695">
        <v>441449.8</v>
      </c>
      <c r="L695">
        <v>6970.2599999999993</v>
      </c>
      <c r="M695">
        <v>405838</v>
      </c>
    </row>
    <row r="696" spans="1:13" x14ac:dyDescent="0.25">
      <c r="A696">
        <v>695</v>
      </c>
      <c r="B696" t="s">
        <v>702</v>
      </c>
      <c r="C696" t="s">
        <v>1231</v>
      </c>
      <c r="D696" t="s">
        <v>1213</v>
      </c>
      <c r="E696">
        <v>251</v>
      </c>
      <c r="F696">
        <v>219</v>
      </c>
      <c r="G696" t="s">
        <v>1263</v>
      </c>
      <c r="H696" s="2">
        <v>42638</v>
      </c>
      <c r="I696" s="2">
        <v>42654</v>
      </c>
      <c r="J696" t="s">
        <v>1282</v>
      </c>
      <c r="K696">
        <v>52220.55</v>
      </c>
      <c r="L696">
        <v>824.53499999999997</v>
      </c>
      <c r="M696">
        <v>38730</v>
      </c>
    </row>
    <row r="697" spans="1:13" x14ac:dyDescent="0.25">
      <c r="A697">
        <v>696</v>
      </c>
      <c r="B697" t="s">
        <v>703</v>
      </c>
      <c r="C697" t="s">
        <v>1239</v>
      </c>
      <c r="D697" t="s">
        <v>1234</v>
      </c>
      <c r="E697">
        <v>890</v>
      </c>
      <c r="F697">
        <v>264</v>
      </c>
      <c r="G697" t="s">
        <v>1271</v>
      </c>
      <c r="H697" s="2">
        <v>43207</v>
      </c>
      <c r="I697" s="2">
        <v>43219</v>
      </c>
      <c r="J697" t="s">
        <v>1284</v>
      </c>
      <c r="K697">
        <v>223212</v>
      </c>
      <c r="L697">
        <v>3524.4</v>
      </c>
      <c r="M697">
        <v>201452</v>
      </c>
    </row>
    <row r="698" spans="1:13" x14ac:dyDescent="0.25">
      <c r="A698">
        <v>697</v>
      </c>
      <c r="B698" t="s">
        <v>704</v>
      </c>
      <c r="C698" t="s">
        <v>1232</v>
      </c>
      <c r="D698" t="s">
        <v>1213</v>
      </c>
      <c r="E698">
        <v>619</v>
      </c>
      <c r="F698">
        <v>56</v>
      </c>
      <c r="G698" t="s">
        <v>1263</v>
      </c>
      <c r="H698" s="2">
        <v>43250</v>
      </c>
      <c r="I698" s="2">
        <v>43262</v>
      </c>
      <c r="J698" t="s">
        <v>1286</v>
      </c>
      <c r="K698">
        <v>32930.800000000003</v>
      </c>
      <c r="L698">
        <v>519.96</v>
      </c>
      <c r="M698">
        <v>20712</v>
      </c>
    </row>
    <row r="699" spans="1:13" x14ac:dyDescent="0.25">
      <c r="A699">
        <v>698</v>
      </c>
      <c r="B699" t="s">
        <v>705</v>
      </c>
      <c r="C699" t="s">
        <v>1214</v>
      </c>
      <c r="D699" t="s">
        <v>1213</v>
      </c>
      <c r="E699">
        <v>918</v>
      </c>
      <c r="F699">
        <v>778</v>
      </c>
      <c r="G699" t="s">
        <v>1260</v>
      </c>
      <c r="H699" s="2">
        <v>42751</v>
      </c>
      <c r="I699" s="2">
        <v>42786</v>
      </c>
      <c r="J699" t="s">
        <v>1284</v>
      </c>
      <c r="K699">
        <v>678493.8</v>
      </c>
      <c r="L699">
        <v>10713.06</v>
      </c>
      <c r="M699">
        <v>511803</v>
      </c>
    </row>
    <row r="700" spans="1:13" x14ac:dyDescent="0.25">
      <c r="A700">
        <v>699</v>
      </c>
      <c r="B700" t="s">
        <v>706</v>
      </c>
      <c r="C700" t="s">
        <v>1224</v>
      </c>
      <c r="D700" t="s">
        <v>1213</v>
      </c>
      <c r="E700">
        <v>162</v>
      </c>
      <c r="F700">
        <v>1224</v>
      </c>
      <c r="G700" t="s">
        <v>1266</v>
      </c>
      <c r="H700" s="2">
        <v>42925</v>
      </c>
      <c r="I700" s="2">
        <v>42960</v>
      </c>
      <c r="J700" t="s">
        <v>1284</v>
      </c>
      <c r="K700">
        <v>188373.6</v>
      </c>
      <c r="L700">
        <v>2974.3199999999997</v>
      </c>
      <c r="M700">
        <v>120483</v>
      </c>
    </row>
    <row r="701" spans="1:13" x14ac:dyDescent="0.25">
      <c r="A701">
        <v>700</v>
      </c>
      <c r="B701" t="s">
        <v>707</v>
      </c>
      <c r="C701" t="s">
        <v>1228</v>
      </c>
      <c r="D701" t="s">
        <v>1213</v>
      </c>
      <c r="E701">
        <v>285</v>
      </c>
      <c r="F701">
        <v>131</v>
      </c>
      <c r="G701" t="s">
        <v>1263</v>
      </c>
      <c r="H701" s="2">
        <v>42638</v>
      </c>
      <c r="I701" s="2">
        <v>42662</v>
      </c>
      <c r="J701" t="s">
        <v>1284</v>
      </c>
      <c r="K701">
        <v>35468.25</v>
      </c>
      <c r="L701">
        <v>560.02499999999998</v>
      </c>
      <c r="M701">
        <v>4146</v>
      </c>
    </row>
    <row r="702" spans="1:13" x14ac:dyDescent="0.25">
      <c r="A702">
        <v>701</v>
      </c>
      <c r="B702" t="s">
        <v>708</v>
      </c>
      <c r="C702" t="s">
        <v>1241</v>
      </c>
      <c r="D702" t="s">
        <v>1234</v>
      </c>
      <c r="E702">
        <v>994</v>
      </c>
      <c r="F702">
        <v>126</v>
      </c>
      <c r="G702" t="s">
        <v>1271</v>
      </c>
      <c r="H702" s="2">
        <v>43169</v>
      </c>
      <c r="I702" s="2">
        <v>43184</v>
      </c>
      <c r="J702" t="s">
        <v>1290</v>
      </c>
      <c r="K702">
        <v>118981.8</v>
      </c>
      <c r="L702">
        <v>1878.6599999999999</v>
      </c>
      <c r="M702">
        <v>41781</v>
      </c>
    </row>
    <row r="703" spans="1:13" x14ac:dyDescent="0.25">
      <c r="A703">
        <v>702</v>
      </c>
      <c r="B703" t="s">
        <v>709</v>
      </c>
      <c r="C703" t="s">
        <v>1218</v>
      </c>
      <c r="D703" t="s">
        <v>1213</v>
      </c>
      <c r="E703">
        <v>602</v>
      </c>
      <c r="F703">
        <v>1090</v>
      </c>
      <c r="G703" t="s">
        <v>1262</v>
      </c>
      <c r="H703" s="2">
        <v>43052</v>
      </c>
      <c r="I703" s="2">
        <v>43074</v>
      </c>
      <c r="J703" t="s">
        <v>1283</v>
      </c>
      <c r="K703">
        <v>623371</v>
      </c>
      <c r="L703">
        <v>9842.6999999999989</v>
      </c>
      <c r="M703">
        <v>449474</v>
      </c>
    </row>
    <row r="704" spans="1:13" x14ac:dyDescent="0.25">
      <c r="A704">
        <v>703</v>
      </c>
      <c r="B704" t="s">
        <v>710</v>
      </c>
      <c r="C704" t="s">
        <v>1238</v>
      </c>
      <c r="D704" t="s">
        <v>1240</v>
      </c>
      <c r="E704">
        <v>694</v>
      </c>
      <c r="F704">
        <v>14</v>
      </c>
      <c r="G704" t="s">
        <v>1270</v>
      </c>
      <c r="H704" s="2">
        <v>42694</v>
      </c>
      <c r="I704" s="2">
        <v>42726</v>
      </c>
      <c r="J704" t="s">
        <v>1288</v>
      </c>
      <c r="K704">
        <v>9230.2000000000007</v>
      </c>
      <c r="L704">
        <v>145.73999999999998</v>
      </c>
      <c r="M704">
        <v>4278</v>
      </c>
    </row>
    <row r="705" spans="1:13" x14ac:dyDescent="0.25">
      <c r="A705">
        <v>704</v>
      </c>
      <c r="B705" t="s">
        <v>711</v>
      </c>
      <c r="C705" t="s">
        <v>1231</v>
      </c>
      <c r="D705" t="s">
        <v>1213</v>
      </c>
      <c r="E705">
        <v>902</v>
      </c>
      <c r="F705">
        <v>215</v>
      </c>
      <c r="G705" t="s">
        <v>1263</v>
      </c>
      <c r="H705" s="2">
        <v>42728</v>
      </c>
      <c r="I705" s="2">
        <v>42753</v>
      </c>
      <c r="J705" t="s">
        <v>1286</v>
      </c>
      <c r="K705">
        <v>184233.5</v>
      </c>
      <c r="L705">
        <v>2908.95</v>
      </c>
      <c r="M705">
        <v>78047</v>
      </c>
    </row>
    <row r="706" spans="1:13" x14ac:dyDescent="0.25">
      <c r="A706">
        <v>705</v>
      </c>
      <c r="B706" t="s">
        <v>712</v>
      </c>
      <c r="C706" t="s">
        <v>1227</v>
      </c>
      <c r="D706" t="s">
        <v>1213</v>
      </c>
      <c r="E706">
        <v>498</v>
      </c>
      <c r="F706">
        <v>70</v>
      </c>
      <c r="G706" t="s">
        <v>1267</v>
      </c>
      <c r="H706" s="2">
        <v>42883</v>
      </c>
      <c r="I706" s="2">
        <v>42908</v>
      </c>
      <c r="J706" t="s">
        <v>1285</v>
      </c>
      <c r="K706">
        <v>33117</v>
      </c>
      <c r="L706">
        <v>522.9</v>
      </c>
      <c r="M706">
        <v>30896</v>
      </c>
    </row>
    <row r="707" spans="1:13" x14ac:dyDescent="0.25">
      <c r="A707">
        <v>706</v>
      </c>
      <c r="B707" t="s">
        <v>713</v>
      </c>
      <c r="C707" t="s">
        <v>1222</v>
      </c>
      <c r="D707" t="s">
        <v>1213</v>
      </c>
      <c r="E707">
        <v>144</v>
      </c>
      <c r="F707">
        <v>871</v>
      </c>
      <c r="G707" t="s">
        <v>1265</v>
      </c>
      <c r="H707" s="2">
        <v>42665</v>
      </c>
      <c r="I707" s="2">
        <v>42682</v>
      </c>
      <c r="J707" t="s">
        <v>1282</v>
      </c>
      <c r="K707">
        <v>119152.8</v>
      </c>
      <c r="L707">
        <v>1881.36</v>
      </c>
      <c r="M707">
        <v>30662</v>
      </c>
    </row>
    <row r="708" spans="1:13" x14ac:dyDescent="0.25">
      <c r="A708">
        <v>707</v>
      </c>
      <c r="B708" t="s">
        <v>714</v>
      </c>
      <c r="C708" t="s">
        <v>1242</v>
      </c>
      <c r="D708" t="s">
        <v>1240</v>
      </c>
      <c r="E708">
        <v>491</v>
      </c>
      <c r="F708">
        <v>61</v>
      </c>
      <c r="G708" t="s">
        <v>1271</v>
      </c>
      <c r="H708" s="2">
        <v>42444</v>
      </c>
      <c r="I708" s="2">
        <v>42468</v>
      </c>
      <c r="J708" t="s">
        <v>1284</v>
      </c>
      <c r="K708">
        <v>28453.45</v>
      </c>
      <c r="L708">
        <v>449.26499999999999</v>
      </c>
      <c r="M708">
        <v>18206</v>
      </c>
    </row>
    <row r="709" spans="1:13" x14ac:dyDescent="0.25">
      <c r="A709">
        <v>708</v>
      </c>
      <c r="B709" t="s">
        <v>715</v>
      </c>
      <c r="C709" t="s">
        <v>1232</v>
      </c>
      <c r="D709" t="s">
        <v>1213</v>
      </c>
      <c r="E709">
        <v>917</v>
      </c>
      <c r="F709">
        <v>48</v>
      </c>
      <c r="G709" t="s">
        <v>1263</v>
      </c>
      <c r="H709" s="2">
        <v>42561</v>
      </c>
      <c r="I709" s="2">
        <v>42584</v>
      </c>
      <c r="J709" t="s">
        <v>1284</v>
      </c>
      <c r="K709">
        <v>41815.199999999997</v>
      </c>
      <c r="L709">
        <v>660.24</v>
      </c>
      <c r="M709">
        <v>30880</v>
      </c>
    </row>
    <row r="710" spans="1:13" x14ac:dyDescent="0.25">
      <c r="A710">
        <v>709</v>
      </c>
      <c r="B710" t="s">
        <v>716</v>
      </c>
      <c r="C710" t="s">
        <v>1233</v>
      </c>
      <c r="D710" t="s">
        <v>1234</v>
      </c>
      <c r="E710">
        <v>794</v>
      </c>
      <c r="F710">
        <v>27</v>
      </c>
      <c r="G710" t="s">
        <v>1268</v>
      </c>
      <c r="H710" s="2">
        <v>42700</v>
      </c>
      <c r="I710" s="2">
        <v>42718</v>
      </c>
      <c r="J710" t="s">
        <v>1283</v>
      </c>
      <c r="K710">
        <v>20366.099999999999</v>
      </c>
      <c r="L710">
        <v>321.57</v>
      </c>
      <c r="M710">
        <v>16735</v>
      </c>
    </row>
    <row r="711" spans="1:13" x14ac:dyDescent="0.25">
      <c r="A711">
        <v>710</v>
      </c>
      <c r="B711" t="s">
        <v>717</v>
      </c>
      <c r="C711" t="s">
        <v>1214</v>
      </c>
      <c r="D711" t="s">
        <v>1213</v>
      </c>
      <c r="E711">
        <v>439</v>
      </c>
      <c r="F711">
        <v>657</v>
      </c>
      <c r="G711" t="s">
        <v>1260</v>
      </c>
      <c r="H711" s="2">
        <v>42596</v>
      </c>
      <c r="I711" s="2">
        <v>42627</v>
      </c>
      <c r="J711" t="s">
        <v>1285</v>
      </c>
      <c r="K711">
        <v>274001.84999999998</v>
      </c>
      <c r="L711">
        <v>4326.3450000000003</v>
      </c>
      <c r="M711">
        <v>262102</v>
      </c>
    </row>
    <row r="712" spans="1:13" x14ac:dyDescent="0.25">
      <c r="A712">
        <v>711</v>
      </c>
      <c r="B712" t="s">
        <v>718</v>
      </c>
      <c r="C712" t="s">
        <v>1239</v>
      </c>
      <c r="D712" t="s">
        <v>1234</v>
      </c>
      <c r="E712">
        <v>573</v>
      </c>
      <c r="F712">
        <v>231</v>
      </c>
      <c r="G712" t="s">
        <v>1271</v>
      </c>
      <c r="H712" s="2">
        <v>42723</v>
      </c>
      <c r="I712" s="2">
        <v>42753</v>
      </c>
      <c r="J712" t="s">
        <v>1282</v>
      </c>
      <c r="K712">
        <v>125744.85</v>
      </c>
      <c r="L712">
        <v>1985.4449999999999</v>
      </c>
      <c r="M712">
        <v>6637</v>
      </c>
    </row>
    <row r="713" spans="1:13" x14ac:dyDescent="0.25">
      <c r="A713">
        <v>712</v>
      </c>
      <c r="B713" t="s">
        <v>719</v>
      </c>
      <c r="C713" t="s">
        <v>1224</v>
      </c>
      <c r="D713" t="s">
        <v>1213</v>
      </c>
      <c r="E713">
        <v>76</v>
      </c>
      <c r="F713">
        <v>1407</v>
      </c>
      <c r="G713" t="s">
        <v>1266</v>
      </c>
      <c r="H713" s="2">
        <v>42526</v>
      </c>
      <c r="I713" s="2">
        <v>42537</v>
      </c>
      <c r="J713" t="s">
        <v>1289</v>
      </c>
      <c r="K713">
        <v>101585.4</v>
      </c>
      <c r="L713">
        <v>1603.98</v>
      </c>
      <c r="M713">
        <v>6533</v>
      </c>
    </row>
    <row r="714" spans="1:13" x14ac:dyDescent="0.25">
      <c r="A714">
        <v>713</v>
      </c>
      <c r="B714" t="s">
        <v>720</v>
      </c>
      <c r="C714" t="s">
        <v>1221</v>
      </c>
      <c r="D714" t="s">
        <v>1234</v>
      </c>
      <c r="E714">
        <v>792</v>
      </c>
      <c r="F714">
        <v>266</v>
      </c>
      <c r="G714" t="s">
        <v>1264</v>
      </c>
      <c r="H714" s="2">
        <v>43051</v>
      </c>
      <c r="I714" s="2">
        <v>43076</v>
      </c>
      <c r="J714" t="s">
        <v>1284</v>
      </c>
      <c r="K714">
        <v>200138.4</v>
      </c>
      <c r="L714">
        <v>3160.08</v>
      </c>
      <c r="M714">
        <v>61431</v>
      </c>
    </row>
    <row r="715" spans="1:13" x14ac:dyDescent="0.25">
      <c r="A715">
        <v>714</v>
      </c>
      <c r="B715" t="s">
        <v>721</v>
      </c>
      <c r="C715" t="s">
        <v>1239</v>
      </c>
      <c r="D715" t="s">
        <v>1234</v>
      </c>
      <c r="E715">
        <v>420</v>
      </c>
      <c r="F715">
        <v>278</v>
      </c>
      <c r="G715" t="s">
        <v>1271</v>
      </c>
      <c r="H715" s="2">
        <v>42573</v>
      </c>
      <c r="I715" s="2">
        <v>42588</v>
      </c>
      <c r="J715" t="s">
        <v>1282</v>
      </c>
      <c r="K715">
        <v>110922</v>
      </c>
      <c r="L715">
        <v>1751.3999999999999</v>
      </c>
      <c r="M715">
        <v>56129</v>
      </c>
    </row>
    <row r="716" spans="1:13" x14ac:dyDescent="0.25">
      <c r="A716">
        <v>715</v>
      </c>
      <c r="B716" t="s">
        <v>722</v>
      </c>
      <c r="C716" t="s">
        <v>1236</v>
      </c>
      <c r="D716" t="s">
        <v>1234</v>
      </c>
      <c r="E716">
        <v>573</v>
      </c>
      <c r="F716">
        <v>91</v>
      </c>
      <c r="G716" t="s">
        <v>1269</v>
      </c>
      <c r="H716" s="2">
        <v>42877</v>
      </c>
      <c r="I716" s="2">
        <v>42907</v>
      </c>
      <c r="J716" t="s">
        <v>1286</v>
      </c>
      <c r="K716">
        <v>49535.85</v>
      </c>
      <c r="L716">
        <v>782.14499999999998</v>
      </c>
      <c r="M716">
        <v>20521</v>
      </c>
    </row>
    <row r="717" spans="1:13" x14ac:dyDescent="0.25">
      <c r="A717">
        <v>716</v>
      </c>
      <c r="B717" t="s">
        <v>723</v>
      </c>
      <c r="C717" t="s">
        <v>1232</v>
      </c>
      <c r="D717" t="s">
        <v>1213</v>
      </c>
      <c r="E717">
        <v>691</v>
      </c>
      <c r="F717">
        <v>51</v>
      </c>
      <c r="G717" t="s">
        <v>1263</v>
      </c>
      <c r="H717" s="2">
        <v>43195</v>
      </c>
      <c r="I717" s="2">
        <v>43213</v>
      </c>
      <c r="J717" t="s">
        <v>1286</v>
      </c>
      <c r="K717">
        <v>33478.949999999997</v>
      </c>
      <c r="L717">
        <v>528.61500000000001</v>
      </c>
      <c r="M717">
        <v>8586</v>
      </c>
    </row>
    <row r="718" spans="1:13" x14ac:dyDescent="0.25">
      <c r="A718">
        <v>717</v>
      </c>
      <c r="B718" t="s">
        <v>724</v>
      </c>
      <c r="C718" t="s">
        <v>1219</v>
      </c>
      <c r="D718" t="s">
        <v>1234</v>
      </c>
      <c r="E718">
        <v>312</v>
      </c>
      <c r="F718">
        <v>1636</v>
      </c>
      <c r="G718" t="s">
        <v>1263</v>
      </c>
      <c r="H718" s="2">
        <v>42561</v>
      </c>
      <c r="I718" s="2">
        <v>42588</v>
      </c>
      <c r="J718" t="s">
        <v>1284</v>
      </c>
      <c r="K718">
        <v>484910.4</v>
      </c>
      <c r="L718">
        <v>7656.48</v>
      </c>
      <c r="M718">
        <v>143941</v>
      </c>
    </row>
    <row r="719" spans="1:13" x14ac:dyDescent="0.25">
      <c r="A719">
        <v>718</v>
      </c>
      <c r="B719" t="s">
        <v>725</v>
      </c>
      <c r="C719" t="s">
        <v>1233</v>
      </c>
      <c r="D719" t="s">
        <v>1234</v>
      </c>
      <c r="E719">
        <v>359</v>
      </c>
      <c r="F719">
        <v>23</v>
      </c>
      <c r="G719" t="s">
        <v>1268</v>
      </c>
      <c r="H719" s="2">
        <v>43075</v>
      </c>
      <c r="I719" s="2">
        <v>43091</v>
      </c>
      <c r="J719" t="s">
        <v>1285</v>
      </c>
      <c r="K719">
        <v>7844.15</v>
      </c>
      <c r="L719">
        <v>123.85499999999999</v>
      </c>
      <c r="M719">
        <v>7126</v>
      </c>
    </row>
    <row r="720" spans="1:13" x14ac:dyDescent="0.25">
      <c r="A720">
        <v>719</v>
      </c>
      <c r="B720" t="s">
        <v>726</v>
      </c>
      <c r="C720" t="s">
        <v>1224</v>
      </c>
      <c r="D720" t="s">
        <v>1213</v>
      </c>
      <c r="E720">
        <v>296</v>
      </c>
      <c r="F720">
        <v>1152</v>
      </c>
      <c r="G720" t="s">
        <v>1266</v>
      </c>
      <c r="H720" s="2">
        <v>42667</v>
      </c>
      <c r="I720" s="2">
        <v>42693</v>
      </c>
      <c r="J720" t="s">
        <v>1288</v>
      </c>
      <c r="K720">
        <v>323942.40000000002</v>
      </c>
      <c r="L720">
        <v>5114.88</v>
      </c>
      <c r="M720">
        <v>55778</v>
      </c>
    </row>
    <row r="721" spans="1:13" x14ac:dyDescent="0.25">
      <c r="A721">
        <v>720</v>
      </c>
      <c r="B721" t="s">
        <v>727</v>
      </c>
      <c r="C721" t="s">
        <v>1222</v>
      </c>
      <c r="D721" t="s">
        <v>1213</v>
      </c>
      <c r="E721">
        <v>592</v>
      </c>
      <c r="F721">
        <v>1064</v>
      </c>
      <c r="G721" t="s">
        <v>1265</v>
      </c>
      <c r="H721" s="2">
        <v>42410</v>
      </c>
      <c r="I721" s="2">
        <v>42435</v>
      </c>
      <c r="J721" t="s">
        <v>1284</v>
      </c>
      <c r="K721">
        <v>598393.59999999998</v>
      </c>
      <c r="L721">
        <v>9448.32</v>
      </c>
      <c r="M721">
        <v>227993</v>
      </c>
    </row>
    <row r="722" spans="1:13" x14ac:dyDescent="0.25">
      <c r="A722">
        <v>721</v>
      </c>
      <c r="B722" t="s">
        <v>728</v>
      </c>
      <c r="C722" t="s">
        <v>1223</v>
      </c>
      <c r="D722" t="s">
        <v>1234</v>
      </c>
      <c r="E722">
        <v>473</v>
      </c>
      <c r="F722">
        <v>846</v>
      </c>
      <c r="G722" t="s">
        <v>1263</v>
      </c>
      <c r="H722" s="2">
        <v>42419</v>
      </c>
      <c r="I722" s="2">
        <v>42436</v>
      </c>
      <c r="J722" t="s">
        <v>1285</v>
      </c>
      <c r="K722">
        <v>380150.1</v>
      </c>
      <c r="L722">
        <v>6002.37</v>
      </c>
      <c r="M722">
        <v>319198</v>
      </c>
    </row>
    <row r="723" spans="1:13" x14ac:dyDescent="0.25">
      <c r="A723">
        <v>722</v>
      </c>
      <c r="B723" t="s">
        <v>729</v>
      </c>
      <c r="C723" t="s">
        <v>1238</v>
      </c>
      <c r="D723" t="s">
        <v>1240</v>
      </c>
      <c r="E723">
        <v>339</v>
      </c>
      <c r="F723">
        <v>16</v>
      </c>
      <c r="G723" t="s">
        <v>1270</v>
      </c>
      <c r="H723" s="2">
        <v>42841</v>
      </c>
      <c r="I723" s="2">
        <v>42869</v>
      </c>
      <c r="J723" t="s">
        <v>1282</v>
      </c>
      <c r="K723">
        <v>5152.8</v>
      </c>
      <c r="L723">
        <v>81.36</v>
      </c>
      <c r="M723">
        <v>2296</v>
      </c>
    </row>
    <row r="724" spans="1:13" x14ac:dyDescent="0.25">
      <c r="A724">
        <v>723</v>
      </c>
      <c r="B724" t="s">
        <v>730</v>
      </c>
      <c r="C724" t="s">
        <v>1215</v>
      </c>
      <c r="D724" t="s">
        <v>1213</v>
      </c>
      <c r="E724">
        <v>169</v>
      </c>
      <c r="F724">
        <v>907</v>
      </c>
      <c r="G724" t="s">
        <v>1261</v>
      </c>
      <c r="H724" s="2">
        <v>43277</v>
      </c>
      <c r="I724" s="2">
        <v>43299</v>
      </c>
      <c r="J724" t="s">
        <v>1290</v>
      </c>
      <c r="K724">
        <v>145618.85</v>
      </c>
      <c r="L724">
        <v>2299.2449999999999</v>
      </c>
      <c r="M724">
        <v>18205</v>
      </c>
    </row>
    <row r="725" spans="1:13" x14ac:dyDescent="0.25">
      <c r="A725">
        <v>724</v>
      </c>
      <c r="B725" t="s">
        <v>731</v>
      </c>
      <c r="C725" t="s">
        <v>1241</v>
      </c>
      <c r="D725" t="s">
        <v>1234</v>
      </c>
      <c r="E725">
        <v>87</v>
      </c>
      <c r="F725">
        <v>127</v>
      </c>
      <c r="G725" t="s">
        <v>1271</v>
      </c>
      <c r="H725" s="2">
        <v>42690</v>
      </c>
      <c r="I725" s="2">
        <v>42709</v>
      </c>
      <c r="J725" t="s">
        <v>1282</v>
      </c>
      <c r="K725">
        <v>10496.55</v>
      </c>
      <c r="L725">
        <v>165.73499999999999</v>
      </c>
      <c r="M725">
        <v>7563</v>
      </c>
    </row>
    <row r="726" spans="1:13" x14ac:dyDescent="0.25">
      <c r="A726">
        <v>725</v>
      </c>
      <c r="B726" t="s">
        <v>732</v>
      </c>
      <c r="C726" t="s">
        <v>1225</v>
      </c>
      <c r="D726" t="s">
        <v>1213</v>
      </c>
      <c r="E726">
        <v>228</v>
      </c>
      <c r="F726">
        <v>183</v>
      </c>
      <c r="G726" t="s">
        <v>1266</v>
      </c>
      <c r="H726" s="2">
        <v>42389</v>
      </c>
      <c r="I726" s="2">
        <v>42402</v>
      </c>
      <c r="J726" t="s">
        <v>1286</v>
      </c>
      <c r="K726">
        <v>39637.800000000003</v>
      </c>
      <c r="L726">
        <v>625.86</v>
      </c>
      <c r="M726">
        <v>23220</v>
      </c>
    </row>
    <row r="727" spans="1:13" x14ac:dyDescent="0.25">
      <c r="A727">
        <v>726</v>
      </c>
      <c r="B727" t="s">
        <v>733</v>
      </c>
      <c r="C727" t="s">
        <v>1225</v>
      </c>
      <c r="D727" t="s">
        <v>1213</v>
      </c>
      <c r="E727">
        <v>206</v>
      </c>
      <c r="F727">
        <v>222</v>
      </c>
      <c r="G727" t="s">
        <v>1266</v>
      </c>
      <c r="H727" s="2">
        <v>43130</v>
      </c>
      <c r="I727" s="2">
        <v>43165</v>
      </c>
      <c r="J727" t="s">
        <v>1283</v>
      </c>
      <c r="K727">
        <v>43445.4</v>
      </c>
      <c r="L727">
        <v>685.98</v>
      </c>
      <c r="M727">
        <v>26014</v>
      </c>
    </row>
    <row r="728" spans="1:13" x14ac:dyDescent="0.25">
      <c r="A728">
        <v>727</v>
      </c>
      <c r="B728" t="s">
        <v>734</v>
      </c>
      <c r="C728" t="s">
        <v>1224</v>
      </c>
      <c r="D728" t="s">
        <v>1213</v>
      </c>
      <c r="E728">
        <v>322</v>
      </c>
      <c r="F728">
        <v>1235</v>
      </c>
      <c r="G728" t="s">
        <v>1266</v>
      </c>
      <c r="H728" s="2">
        <v>42980</v>
      </c>
      <c r="I728" s="2">
        <v>42996</v>
      </c>
      <c r="J728" t="s">
        <v>1288</v>
      </c>
      <c r="K728">
        <v>377786.5</v>
      </c>
      <c r="L728">
        <v>5965.05</v>
      </c>
      <c r="M728">
        <v>20434</v>
      </c>
    </row>
    <row r="729" spans="1:13" x14ac:dyDescent="0.25">
      <c r="A729">
        <v>728</v>
      </c>
      <c r="B729" t="s">
        <v>735</v>
      </c>
      <c r="C729" t="s">
        <v>1235</v>
      </c>
      <c r="D729" t="s">
        <v>1240</v>
      </c>
      <c r="E729">
        <v>257</v>
      </c>
      <c r="F729">
        <v>53</v>
      </c>
      <c r="G729" t="s">
        <v>1270</v>
      </c>
      <c r="H729" s="2">
        <v>42753</v>
      </c>
      <c r="I729" s="2">
        <v>42784</v>
      </c>
      <c r="J729" t="s">
        <v>1287</v>
      </c>
      <c r="K729">
        <v>12939.95</v>
      </c>
      <c r="L729">
        <v>204.315</v>
      </c>
      <c r="M729">
        <v>6891</v>
      </c>
    </row>
    <row r="730" spans="1:13" x14ac:dyDescent="0.25">
      <c r="A730">
        <v>729</v>
      </c>
      <c r="B730" t="s">
        <v>736</v>
      </c>
      <c r="C730" t="s">
        <v>1214</v>
      </c>
      <c r="D730" t="s">
        <v>1213</v>
      </c>
      <c r="E730">
        <v>793</v>
      </c>
      <c r="F730">
        <v>686</v>
      </c>
      <c r="G730" t="s">
        <v>1260</v>
      </c>
      <c r="H730" s="2">
        <v>42422</v>
      </c>
      <c r="I730" s="2">
        <v>42436</v>
      </c>
      <c r="J730" t="s">
        <v>1288</v>
      </c>
      <c r="K730">
        <v>516798.1</v>
      </c>
      <c r="L730">
        <v>8159.9699999999993</v>
      </c>
      <c r="M730">
        <v>460717</v>
      </c>
    </row>
    <row r="731" spans="1:13" x14ac:dyDescent="0.25">
      <c r="A731">
        <v>730</v>
      </c>
      <c r="B731" t="s">
        <v>737</v>
      </c>
      <c r="C731" t="s">
        <v>1218</v>
      </c>
      <c r="D731" t="s">
        <v>1213</v>
      </c>
      <c r="E731">
        <v>400</v>
      </c>
      <c r="F731">
        <v>1110</v>
      </c>
      <c r="G731" t="s">
        <v>1262</v>
      </c>
      <c r="H731" s="2">
        <v>42942</v>
      </c>
      <c r="I731" s="2">
        <v>42965</v>
      </c>
      <c r="J731" t="s">
        <v>1288</v>
      </c>
      <c r="K731">
        <v>421800</v>
      </c>
      <c r="L731">
        <v>6660</v>
      </c>
      <c r="M731">
        <v>345955</v>
      </c>
    </row>
    <row r="732" spans="1:13" x14ac:dyDescent="0.25">
      <c r="A732">
        <v>731</v>
      </c>
      <c r="B732" t="s">
        <v>738</v>
      </c>
      <c r="C732" t="s">
        <v>1222</v>
      </c>
      <c r="D732" t="s">
        <v>1213</v>
      </c>
      <c r="E732">
        <v>91</v>
      </c>
      <c r="F732">
        <v>1063</v>
      </c>
      <c r="G732" t="s">
        <v>1265</v>
      </c>
      <c r="H732" s="2">
        <v>42675</v>
      </c>
      <c r="I732" s="2">
        <v>42707</v>
      </c>
      <c r="J732" t="s">
        <v>1284</v>
      </c>
      <c r="K732">
        <v>91896.35</v>
      </c>
      <c r="L732">
        <v>1450.9949999999999</v>
      </c>
      <c r="M732">
        <v>22829</v>
      </c>
    </row>
    <row r="733" spans="1:13" x14ac:dyDescent="0.25">
      <c r="A733">
        <v>732</v>
      </c>
      <c r="B733" t="s">
        <v>739</v>
      </c>
      <c r="C733" t="s">
        <v>1215</v>
      </c>
      <c r="D733" t="s">
        <v>1213</v>
      </c>
      <c r="E733">
        <v>616</v>
      </c>
      <c r="F733">
        <v>980</v>
      </c>
      <c r="G733" t="s">
        <v>1261</v>
      </c>
      <c r="H733" s="2">
        <v>42992</v>
      </c>
      <c r="I733" s="2">
        <v>43020</v>
      </c>
      <c r="J733" t="s">
        <v>1283</v>
      </c>
      <c r="K733">
        <v>573496</v>
      </c>
      <c r="L733">
        <v>9055.1999999999989</v>
      </c>
      <c r="M733">
        <v>72072</v>
      </c>
    </row>
    <row r="734" spans="1:13" x14ac:dyDescent="0.25">
      <c r="A734">
        <v>733</v>
      </c>
      <c r="B734" t="s">
        <v>740</v>
      </c>
      <c r="C734" t="s">
        <v>1229</v>
      </c>
      <c r="D734" t="s">
        <v>1234</v>
      </c>
      <c r="E734">
        <v>673</v>
      </c>
      <c r="F734">
        <v>1211</v>
      </c>
      <c r="G734" t="s">
        <v>1272</v>
      </c>
      <c r="H734" s="2">
        <v>42735</v>
      </c>
      <c r="I734" s="2">
        <v>42762</v>
      </c>
      <c r="J734" t="s">
        <v>1284</v>
      </c>
      <c r="K734">
        <v>774252.85</v>
      </c>
      <c r="L734">
        <v>12225.045</v>
      </c>
      <c r="M734">
        <v>32928</v>
      </c>
    </row>
    <row r="735" spans="1:13" x14ac:dyDescent="0.25">
      <c r="A735">
        <v>734</v>
      </c>
      <c r="B735" t="s">
        <v>741</v>
      </c>
      <c r="C735" t="s">
        <v>1227</v>
      </c>
      <c r="D735" t="s">
        <v>1213</v>
      </c>
      <c r="E735">
        <v>518</v>
      </c>
      <c r="F735">
        <v>68</v>
      </c>
      <c r="G735" t="s">
        <v>1267</v>
      </c>
      <c r="H735" s="2">
        <v>43197</v>
      </c>
      <c r="I735" s="2">
        <v>43222</v>
      </c>
      <c r="J735" t="s">
        <v>1284</v>
      </c>
      <c r="K735">
        <v>33462.800000000003</v>
      </c>
      <c r="L735">
        <v>528.36</v>
      </c>
      <c r="M735">
        <v>26178</v>
      </c>
    </row>
    <row r="736" spans="1:13" x14ac:dyDescent="0.25">
      <c r="A736">
        <v>735</v>
      </c>
      <c r="B736" t="s">
        <v>742</v>
      </c>
      <c r="C736" t="s">
        <v>1214</v>
      </c>
      <c r="D736" t="s">
        <v>1213</v>
      </c>
      <c r="E736">
        <v>401</v>
      </c>
      <c r="F736">
        <v>772</v>
      </c>
      <c r="G736" t="s">
        <v>1260</v>
      </c>
      <c r="H736" s="2">
        <v>42693</v>
      </c>
      <c r="I736" s="2">
        <v>42715</v>
      </c>
      <c r="J736" t="s">
        <v>1285</v>
      </c>
      <c r="K736">
        <v>294093.40000000002</v>
      </c>
      <c r="L736">
        <v>4643.58</v>
      </c>
      <c r="M736">
        <v>45339</v>
      </c>
    </row>
    <row r="737" spans="1:13" x14ac:dyDescent="0.25">
      <c r="A737">
        <v>736</v>
      </c>
      <c r="B737" t="s">
        <v>743</v>
      </c>
      <c r="C737" t="s">
        <v>1225</v>
      </c>
      <c r="D737" t="s">
        <v>1213</v>
      </c>
      <c r="E737">
        <v>411</v>
      </c>
      <c r="F737">
        <v>201</v>
      </c>
      <c r="G737" t="s">
        <v>1266</v>
      </c>
      <c r="H737" s="2">
        <v>42542</v>
      </c>
      <c r="I737" s="2">
        <v>42554</v>
      </c>
      <c r="J737" t="s">
        <v>1285</v>
      </c>
      <c r="K737">
        <v>78480.45</v>
      </c>
      <c r="L737">
        <v>1239.165</v>
      </c>
      <c r="M737">
        <v>16477</v>
      </c>
    </row>
    <row r="738" spans="1:13" x14ac:dyDescent="0.25">
      <c r="A738">
        <v>737</v>
      </c>
      <c r="B738" t="s">
        <v>744</v>
      </c>
      <c r="C738" t="s">
        <v>1238</v>
      </c>
      <c r="D738" t="s">
        <v>1240</v>
      </c>
      <c r="E738">
        <v>843</v>
      </c>
      <c r="F738">
        <v>16</v>
      </c>
      <c r="G738" t="s">
        <v>1270</v>
      </c>
      <c r="H738" s="2">
        <v>43265</v>
      </c>
      <c r="I738" s="2">
        <v>43278</v>
      </c>
      <c r="J738" t="s">
        <v>1283</v>
      </c>
      <c r="K738">
        <v>12813.6</v>
      </c>
      <c r="L738">
        <v>202.32</v>
      </c>
      <c r="M738">
        <v>2856</v>
      </c>
    </row>
    <row r="739" spans="1:13" x14ac:dyDescent="0.25">
      <c r="A739">
        <v>738</v>
      </c>
      <c r="B739" t="s">
        <v>745</v>
      </c>
      <c r="C739" t="s">
        <v>1223</v>
      </c>
      <c r="D739" t="s">
        <v>1234</v>
      </c>
      <c r="E739">
        <v>858</v>
      </c>
      <c r="F739">
        <v>868</v>
      </c>
      <c r="G739" t="s">
        <v>1263</v>
      </c>
      <c r="H739" s="2">
        <v>43100</v>
      </c>
      <c r="I739" s="2">
        <v>43115</v>
      </c>
      <c r="J739" t="s">
        <v>1282</v>
      </c>
      <c r="K739">
        <v>707506.8</v>
      </c>
      <c r="L739">
        <v>11171.16</v>
      </c>
      <c r="M739">
        <v>523386</v>
      </c>
    </row>
    <row r="740" spans="1:13" x14ac:dyDescent="0.25">
      <c r="A740">
        <v>739</v>
      </c>
      <c r="B740" t="s">
        <v>746</v>
      </c>
      <c r="C740" t="s">
        <v>1236</v>
      </c>
      <c r="D740" t="s">
        <v>1234</v>
      </c>
      <c r="E740">
        <v>867</v>
      </c>
      <c r="F740">
        <v>108</v>
      </c>
      <c r="G740" t="s">
        <v>1269</v>
      </c>
      <c r="H740" s="2">
        <v>43272</v>
      </c>
      <c r="I740" s="2">
        <v>43298</v>
      </c>
      <c r="J740" t="s">
        <v>1289</v>
      </c>
      <c r="K740">
        <v>88954.2</v>
      </c>
      <c r="L740">
        <v>1404.54</v>
      </c>
      <c r="M740">
        <v>56742</v>
      </c>
    </row>
    <row r="741" spans="1:13" x14ac:dyDescent="0.25">
      <c r="A741">
        <v>740</v>
      </c>
      <c r="B741" t="s">
        <v>747</v>
      </c>
      <c r="C741" t="s">
        <v>1219</v>
      </c>
      <c r="D741" t="s">
        <v>1234</v>
      </c>
      <c r="E741">
        <v>98</v>
      </c>
      <c r="F741">
        <v>1514</v>
      </c>
      <c r="G741" t="s">
        <v>1263</v>
      </c>
      <c r="H741" s="2">
        <v>42984</v>
      </c>
      <c r="I741" s="2">
        <v>43000</v>
      </c>
      <c r="J741" t="s">
        <v>1285</v>
      </c>
      <c r="K741">
        <v>140953.4</v>
      </c>
      <c r="L741">
        <v>2225.58</v>
      </c>
      <c r="M741">
        <v>83402</v>
      </c>
    </row>
    <row r="742" spans="1:13" x14ac:dyDescent="0.25">
      <c r="A742">
        <v>741</v>
      </c>
      <c r="B742" t="s">
        <v>748</v>
      </c>
      <c r="C742" t="s">
        <v>1224</v>
      </c>
      <c r="D742" t="s">
        <v>1213</v>
      </c>
      <c r="E742">
        <v>296</v>
      </c>
      <c r="F742">
        <v>1388</v>
      </c>
      <c r="G742" t="s">
        <v>1266</v>
      </c>
      <c r="H742" s="2">
        <v>42966</v>
      </c>
      <c r="I742" s="2">
        <v>42997</v>
      </c>
      <c r="J742" t="s">
        <v>1284</v>
      </c>
      <c r="K742">
        <v>390305.6</v>
      </c>
      <c r="L742">
        <v>6162.7199999999993</v>
      </c>
      <c r="M742">
        <v>48090</v>
      </c>
    </row>
    <row r="743" spans="1:13" x14ac:dyDescent="0.25">
      <c r="A743">
        <v>742</v>
      </c>
      <c r="B743" t="s">
        <v>749</v>
      </c>
      <c r="C743" t="s">
        <v>1238</v>
      </c>
      <c r="D743" t="s">
        <v>1240</v>
      </c>
      <c r="E743">
        <v>192</v>
      </c>
      <c r="F743">
        <v>16</v>
      </c>
      <c r="G743" t="s">
        <v>1270</v>
      </c>
      <c r="H743" s="2">
        <v>43077</v>
      </c>
      <c r="I743" s="2">
        <v>43092</v>
      </c>
      <c r="J743" t="s">
        <v>1284</v>
      </c>
      <c r="K743">
        <v>2918.4</v>
      </c>
      <c r="L743">
        <v>46.08</v>
      </c>
      <c r="M743">
        <v>756</v>
      </c>
    </row>
    <row r="744" spans="1:13" x14ac:dyDescent="0.25">
      <c r="A744">
        <v>743</v>
      </c>
      <c r="B744" t="s">
        <v>750</v>
      </c>
      <c r="C744" t="s">
        <v>1222</v>
      </c>
      <c r="D744" t="s">
        <v>1213</v>
      </c>
      <c r="E744">
        <v>106</v>
      </c>
      <c r="F744">
        <v>884</v>
      </c>
      <c r="G744" t="s">
        <v>1265</v>
      </c>
      <c r="H744" s="2">
        <v>42837</v>
      </c>
      <c r="I744" s="2">
        <v>42858</v>
      </c>
      <c r="J744" t="s">
        <v>1287</v>
      </c>
      <c r="K744">
        <v>89018.8</v>
      </c>
      <c r="L744">
        <v>1405.56</v>
      </c>
      <c r="M744">
        <v>51522</v>
      </c>
    </row>
    <row r="745" spans="1:13" x14ac:dyDescent="0.25">
      <c r="A745">
        <v>744</v>
      </c>
      <c r="B745" t="s">
        <v>751</v>
      </c>
      <c r="C745" t="s">
        <v>1225</v>
      </c>
      <c r="D745" t="s">
        <v>1213</v>
      </c>
      <c r="E745">
        <v>165</v>
      </c>
      <c r="F745">
        <v>185</v>
      </c>
      <c r="G745" t="s">
        <v>1266</v>
      </c>
      <c r="H745" s="2">
        <v>42427</v>
      </c>
      <c r="I745" s="2">
        <v>42454</v>
      </c>
      <c r="J745" t="s">
        <v>1282</v>
      </c>
      <c r="K745">
        <v>28998.75</v>
      </c>
      <c r="L745">
        <v>457.875</v>
      </c>
      <c r="M745">
        <v>19693</v>
      </c>
    </row>
    <row r="746" spans="1:13" x14ac:dyDescent="0.25">
      <c r="A746">
        <v>745</v>
      </c>
      <c r="B746" t="s">
        <v>752</v>
      </c>
      <c r="C746" t="s">
        <v>1226</v>
      </c>
      <c r="D746" t="s">
        <v>1234</v>
      </c>
      <c r="E746">
        <v>521</v>
      </c>
      <c r="F746">
        <v>47</v>
      </c>
      <c r="G746" t="s">
        <v>1266</v>
      </c>
      <c r="H746" s="2">
        <v>42688</v>
      </c>
      <c r="I746" s="2">
        <v>42698</v>
      </c>
      <c r="J746" t="s">
        <v>1288</v>
      </c>
      <c r="K746">
        <v>23262.65</v>
      </c>
      <c r="L746">
        <v>367.30500000000001</v>
      </c>
      <c r="M746">
        <v>21724</v>
      </c>
    </row>
    <row r="747" spans="1:13" x14ac:dyDescent="0.25">
      <c r="A747">
        <v>746</v>
      </c>
      <c r="B747" t="s">
        <v>753</v>
      </c>
      <c r="C747" t="s">
        <v>1214</v>
      </c>
      <c r="D747" t="s">
        <v>1213</v>
      </c>
      <c r="E747">
        <v>794</v>
      </c>
      <c r="F747">
        <v>637</v>
      </c>
      <c r="G747" t="s">
        <v>1260</v>
      </c>
      <c r="H747" s="2">
        <v>42565</v>
      </c>
      <c r="I747" s="2">
        <v>42588</v>
      </c>
      <c r="J747" t="s">
        <v>1289</v>
      </c>
      <c r="K747">
        <v>480489.1</v>
      </c>
      <c r="L747">
        <v>7586.67</v>
      </c>
      <c r="M747">
        <v>79911</v>
      </c>
    </row>
    <row r="748" spans="1:13" x14ac:dyDescent="0.25">
      <c r="A748">
        <v>747</v>
      </c>
      <c r="B748" t="s">
        <v>754</v>
      </c>
      <c r="C748" t="s">
        <v>1221</v>
      </c>
      <c r="D748" t="s">
        <v>1234</v>
      </c>
      <c r="E748">
        <v>813</v>
      </c>
      <c r="F748">
        <v>298</v>
      </c>
      <c r="G748" t="s">
        <v>1264</v>
      </c>
      <c r="H748" s="2">
        <v>42534</v>
      </c>
      <c r="I748" s="2">
        <v>42561</v>
      </c>
      <c r="J748" t="s">
        <v>1286</v>
      </c>
      <c r="K748">
        <v>230160.3</v>
      </c>
      <c r="L748">
        <v>3634.1099999999997</v>
      </c>
      <c r="M748">
        <v>17159</v>
      </c>
    </row>
    <row r="749" spans="1:13" x14ac:dyDescent="0.25">
      <c r="A749">
        <v>748</v>
      </c>
      <c r="B749" t="s">
        <v>755</v>
      </c>
      <c r="C749" t="s">
        <v>1215</v>
      </c>
      <c r="D749" t="s">
        <v>1213</v>
      </c>
      <c r="E749">
        <v>514</v>
      </c>
      <c r="F749">
        <v>847</v>
      </c>
      <c r="G749" t="s">
        <v>1261</v>
      </c>
      <c r="H749" s="2">
        <v>43082</v>
      </c>
      <c r="I749" s="2">
        <v>43114</v>
      </c>
      <c r="J749" t="s">
        <v>1283</v>
      </c>
      <c r="K749">
        <v>413590.1</v>
      </c>
      <c r="L749">
        <v>6530.37</v>
      </c>
      <c r="M749">
        <v>203810</v>
      </c>
    </row>
    <row r="750" spans="1:13" x14ac:dyDescent="0.25">
      <c r="A750">
        <v>749</v>
      </c>
      <c r="B750" t="s">
        <v>756</v>
      </c>
      <c r="C750" t="s">
        <v>1230</v>
      </c>
      <c r="D750" t="s">
        <v>1234</v>
      </c>
      <c r="E750">
        <v>898</v>
      </c>
      <c r="F750">
        <v>152</v>
      </c>
      <c r="G750" t="s">
        <v>1272</v>
      </c>
      <c r="H750" s="2">
        <v>42428</v>
      </c>
      <c r="I750" s="2">
        <v>42457</v>
      </c>
      <c r="J750" t="s">
        <v>1284</v>
      </c>
      <c r="K750">
        <v>129671.2</v>
      </c>
      <c r="L750">
        <v>2047.4399999999998</v>
      </c>
      <c r="M750">
        <v>66170</v>
      </c>
    </row>
    <row r="751" spans="1:13" x14ac:dyDescent="0.25">
      <c r="A751">
        <v>750</v>
      </c>
      <c r="B751" t="s">
        <v>757</v>
      </c>
      <c r="C751" t="s">
        <v>1222</v>
      </c>
      <c r="D751" t="s">
        <v>1213</v>
      </c>
      <c r="E751">
        <v>642</v>
      </c>
      <c r="F751">
        <v>961</v>
      </c>
      <c r="G751" t="s">
        <v>1265</v>
      </c>
      <c r="H751" s="2">
        <v>43101</v>
      </c>
      <c r="I751" s="2">
        <v>43131</v>
      </c>
      <c r="J751" t="s">
        <v>1284</v>
      </c>
      <c r="K751">
        <v>586113.9</v>
      </c>
      <c r="L751">
        <v>9254.43</v>
      </c>
      <c r="M751">
        <v>59255</v>
      </c>
    </row>
    <row r="752" spans="1:13" x14ac:dyDescent="0.25">
      <c r="A752">
        <v>751</v>
      </c>
      <c r="B752" t="s">
        <v>758</v>
      </c>
      <c r="C752" t="s">
        <v>1215</v>
      </c>
      <c r="D752" t="s">
        <v>1213</v>
      </c>
      <c r="E752">
        <v>493</v>
      </c>
      <c r="F752">
        <v>798</v>
      </c>
      <c r="G752" t="s">
        <v>1261</v>
      </c>
      <c r="H752" s="2">
        <v>43235</v>
      </c>
      <c r="I752" s="2">
        <v>43254</v>
      </c>
      <c r="J752" t="s">
        <v>1282</v>
      </c>
      <c r="K752">
        <v>373743.3</v>
      </c>
      <c r="L752">
        <v>5901.21</v>
      </c>
      <c r="M752">
        <v>370496</v>
      </c>
    </row>
    <row r="753" spans="1:13" x14ac:dyDescent="0.25">
      <c r="A753">
        <v>752</v>
      </c>
      <c r="B753" t="s">
        <v>759</v>
      </c>
      <c r="C753" t="s">
        <v>1242</v>
      </c>
      <c r="D753" t="s">
        <v>1240</v>
      </c>
      <c r="E753">
        <v>528</v>
      </c>
      <c r="F753">
        <v>52</v>
      </c>
      <c r="G753" t="s">
        <v>1271</v>
      </c>
      <c r="H753" s="2">
        <v>42828</v>
      </c>
      <c r="I753" s="2">
        <v>42852</v>
      </c>
      <c r="J753" t="s">
        <v>1282</v>
      </c>
      <c r="K753">
        <v>26083.200000000001</v>
      </c>
      <c r="L753">
        <v>411.84</v>
      </c>
      <c r="M753">
        <v>18518</v>
      </c>
    </row>
    <row r="754" spans="1:13" x14ac:dyDescent="0.25">
      <c r="A754">
        <v>753</v>
      </c>
      <c r="B754" t="s">
        <v>760</v>
      </c>
      <c r="C754" t="s">
        <v>1222</v>
      </c>
      <c r="D754" t="s">
        <v>1213</v>
      </c>
      <c r="E754">
        <v>75</v>
      </c>
      <c r="F754">
        <v>1023</v>
      </c>
      <c r="G754" t="s">
        <v>1265</v>
      </c>
      <c r="H754" s="2">
        <v>43114</v>
      </c>
      <c r="I754" s="2">
        <v>43142</v>
      </c>
      <c r="J754" t="s">
        <v>1284</v>
      </c>
      <c r="K754">
        <v>72888.75</v>
      </c>
      <c r="L754">
        <v>1150.875</v>
      </c>
      <c r="M754">
        <v>44924</v>
      </c>
    </row>
    <row r="755" spans="1:13" x14ac:dyDescent="0.25">
      <c r="A755">
        <v>754</v>
      </c>
      <c r="B755" t="s">
        <v>761</v>
      </c>
      <c r="C755" t="s">
        <v>1215</v>
      </c>
      <c r="D755" t="s">
        <v>1213</v>
      </c>
      <c r="E755">
        <v>455</v>
      </c>
      <c r="F755">
        <v>797</v>
      </c>
      <c r="G755" t="s">
        <v>1261</v>
      </c>
      <c r="H755" s="2">
        <v>42495</v>
      </c>
      <c r="I755" s="2">
        <v>42506</v>
      </c>
      <c r="J755" t="s">
        <v>1282</v>
      </c>
      <c r="K755">
        <v>344503.25</v>
      </c>
      <c r="L755">
        <v>5439.5249999999996</v>
      </c>
      <c r="M755">
        <v>39759</v>
      </c>
    </row>
    <row r="756" spans="1:13" x14ac:dyDescent="0.25">
      <c r="A756">
        <v>755</v>
      </c>
      <c r="B756" t="s">
        <v>762</v>
      </c>
      <c r="C756" t="s">
        <v>1238</v>
      </c>
      <c r="D756" t="s">
        <v>1240</v>
      </c>
      <c r="E756">
        <v>437</v>
      </c>
      <c r="F756">
        <v>16</v>
      </c>
      <c r="G756" t="s">
        <v>1270</v>
      </c>
      <c r="H756" s="2">
        <v>42899</v>
      </c>
      <c r="I756" s="2">
        <v>42918</v>
      </c>
      <c r="J756" t="s">
        <v>1284</v>
      </c>
      <c r="K756">
        <v>6642.4</v>
      </c>
      <c r="L756">
        <v>104.88</v>
      </c>
      <c r="M756">
        <v>5653</v>
      </c>
    </row>
    <row r="757" spans="1:13" x14ac:dyDescent="0.25">
      <c r="A757">
        <v>756</v>
      </c>
      <c r="B757" t="s">
        <v>763</v>
      </c>
      <c r="C757" t="s">
        <v>1218</v>
      </c>
      <c r="D757" t="s">
        <v>1213</v>
      </c>
      <c r="E757">
        <v>123</v>
      </c>
      <c r="F757">
        <v>1118</v>
      </c>
      <c r="G757" t="s">
        <v>1262</v>
      </c>
      <c r="H757" s="2">
        <v>43024</v>
      </c>
      <c r="I757" s="2">
        <v>43049</v>
      </c>
      <c r="J757" t="s">
        <v>1284</v>
      </c>
      <c r="K757">
        <v>130638.3</v>
      </c>
      <c r="L757">
        <v>2062.71</v>
      </c>
      <c r="M757">
        <v>124929</v>
      </c>
    </row>
    <row r="758" spans="1:13" x14ac:dyDescent="0.25">
      <c r="A758">
        <v>757</v>
      </c>
      <c r="B758" t="s">
        <v>764</v>
      </c>
      <c r="C758" t="s">
        <v>1219</v>
      </c>
      <c r="D758" t="s">
        <v>1234</v>
      </c>
      <c r="E758">
        <v>114</v>
      </c>
      <c r="F758">
        <v>1496</v>
      </c>
      <c r="G758" t="s">
        <v>1263</v>
      </c>
      <c r="H758" s="2">
        <v>42629</v>
      </c>
      <c r="I758" s="2">
        <v>42641</v>
      </c>
      <c r="J758" t="s">
        <v>1286</v>
      </c>
      <c r="K758">
        <v>162016.79999999999</v>
      </c>
      <c r="L758">
        <v>2558.16</v>
      </c>
      <c r="M758">
        <v>145286</v>
      </c>
    </row>
    <row r="759" spans="1:13" x14ac:dyDescent="0.25">
      <c r="A759">
        <v>758</v>
      </c>
      <c r="B759" t="s">
        <v>765</v>
      </c>
      <c r="C759" t="s">
        <v>1221</v>
      </c>
      <c r="D759" t="s">
        <v>1234</v>
      </c>
      <c r="E759">
        <v>732</v>
      </c>
      <c r="F759">
        <v>316</v>
      </c>
      <c r="G759" t="s">
        <v>1264</v>
      </c>
      <c r="H759" s="2">
        <v>42946</v>
      </c>
      <c r="I759" s="2">
        <v>42974</v>
      </c>
      <c r="J759" t="s">
        <v>1286</v>
      </c>
      <c r="K759">
        <v>219746.4</v>
      </c>
      <c r="L759">
        <v>3469.68</v>
      </c>
      <c r="M759">
        <v>53910</v>
      </c>
    </row>
    <row r="760" spans="1:13" x14ac:dyDescent="0.25">
      <c r="A760">
        <v>759</v>
      </c>
      <c r="B760" t="s">
        <v>766</v>
      </c>
      <c r="C760" t="s">
        <v>1225</v>
      </c>
      <c r="D760" t="s">
        <v>1213</v>
      </c>
      <c r="E760">
        <v>677</v>
      </c>
      <c r="F760">
        <v>197</v>
      </c>
      <c r="G760" t="s">
        <v>1266</v>
      </c>
      <c r="H760" s="2">
        <v>42705</v>
      </c>
      <c r="I760" s="2">
        <v>42731</v>
      </c>
      <c r="J760" t="s">
        <v>1283</v>
      </c>
      <c r="K760">
        <v>126700.55</v>
      </c>
      <c r="L760">
        <v>2000.5349999999999</v>
      </c>
      <c r="M760">
        <v>112169</v>
      </c>
    </row>
    <row r="761" spans="1:13" x14ac:dyDescent="0.25">
      <c r="A761">
        <v>760</v>
      </c>
      <c r="B761" t="s">
        <v>767</v>
      </c>
      <c r="C761" t="s">
        <v>1228</v>
      </c>
      <c r="D761" t="s">
        <v>1213</v>
      </c>
      <c r="E761">
        <v>576</v>
      </c>
      <c r="F761">
        <v>115</v>
      </c>
      <c r="G761" t="s">
        <v>1263</v>
      </c>
      <c r="H761" s="2">
        <v>42728</v>
      </c>
      <c r="I761" s="2">
        <v>42752</v>
      </c>
      <c r="J761" t="s">
        <v>1282</v>
      </c>
      <c r="K761">
        <v>62928</v>
      </c>
      <c r="L761">
        <v>993.59999999999991</v>
      </c>
      <c r="M761">
        <v>1443</v>
      </c>
    </row>
    <row r="762" spans="1:13" x14ac:dyDescent="0.25">
      <c r="A762">
        <v>761</v>
      </c>
      <c r="B762" t="s">
        <v>768</v>
      </c>
      <c r="C762" t="s">
        <v>1222</v>
      </c>
      <c r="D762" t="s">
        <v>1213</v>
      </c>
      <c r="E762">
        <v>283</v>
      </c>
      <c r="F762">
        <v>927</v>
      </c>
      <c r="G762" t="s">
        <v>1265</v>
      </c>
      <c r="H762" s="2">
        <v>42519</v>
      </c>
      <c r="I762" s="2">
        <v>42538</v>
      </c>
      <c r="J762" t="s">
        <v>1289</v>
      </c>
      <c r="K762">
        <v>249223.95</v>
      </c>
      <c r="L762">
        <v>3935.1149999999998</v>
      </c>
      <c r="M762">
        <v>153633</v>
      </c>
    </row>
    <row r="763" spans="1:13" x14ac:dyDescent="0.25">
      <c r="A763">
        <v>762</v>
      </c>
      <c r="B763" t="s">
        <v>769</v>
      </c>
      <c r="C763" t="s">
        <v>1215</v>
      </c>
      <c r="D763" t="s">
        <v>1213</v>
      </c>
      <c r="E763">
        <v>577</v>
      </c>
      <c r="F763">
        <v>979</v>
      </c>
      <c r="G763" t="s">
        <v>1261</v>
      </c>
      <c r="H763" s="2">
        <v>42866</v>
      </c>
      <c r="I763" s="2">
        <v>42892</v>
      </c>
      <c r="J763" t="s">
        <v>1283</v>
      </c>
      <c r="K763">
        <v>536638.85</v>
      </c>
      <c r="L763">
        <v>8473.244999999999</v>
      </c>
      <c r="M763">
        <v>509001</v>
      </c>
    </row>
    <row r="764" spans="1:13" x14ac:dyDescent="0.25">
      <c r="A764">
        <v>763</v>
      </c>
      <c r="B764" t="s">
        <v>770</v>
      </c>
      <c r="C764" t="s">
        <v>1225</v>
      </c>
      <c r="D764" t="s">
        <v>1213</v>
      </c>
      <c r="E764">
        <v>151</v>
      </c>
      <c r="F764">
        <v>220</v>
      </c>
      <c r="G764" t="s">
        <v>1266</v>
      </c>
      <c r="H764" s="2">
        <v>42410</v>
      </c>
      <c r="I764" s="2">
        <v>42440</v>
      </c>
      <c r="J764" t="s">
        <v>1282</v>
      </c>
      <c r="K764">
        <v>31559</v>
      </c>
      <c r="L764">
        <v>498.29999999999995</v>
      </c>
      <c r="M764">
        <v>29437</v>
      </c>
    </row>
    <row r="765" spans="1:13" x14ac:dyDescent="0.25">
      <c r="A765">
        <v>764</v>
      </c>
      <c r="B765" t="s">
        <v>771</v>
      </c>
      <c r="C765" t="s">
        <v>1232</v>
      </c>
      <c r="D765" t="s">
        <v>1213</v>
      </c>
      <c r="E765">
        <v>127</v>
      </c>
      <c r="F765">
        <v>54</v>
      </c>
      <c r="G765" t="s">
        <v>1263</v>
      </c>
      <c r="H765" s="2">
        <v>42598</v>
      </c>
      <c r="I765" s="2">
        <v>42629</v>
      </c>
      <c r="J765" t="s">
        <v>1283</v>
      </c>
      <c r="K765">
        <v>6515.1</v>
      </c>
      <c r="L765">
        <v>102.86999999999999</v>
      </c>
      <c r="M765">
        <v>4719</v>
      </c>
    </row>
    <row r="766" spans="1:13" x14ac:dyDescent="0.25">
      <c r="A766">
        <v>765</v>
      </c>
      <c r="B766" t="s">
        <v>772</v>
      </c>
      <c r="C766" t="s">
        <v>1239</v>
      </c>
      <c r="D766" t="s">
        <v>1234</v>
      </c>
      <c r="E766">
        <v>290</v>
      </c>
      <c r="F766">
        <v>251</v>
      </c>
      <c r="G766" t="s">
        <v>1271</v>
      </c>
      <c r="H766" s="2">
        <v>42742</v>
      </c>
      <c r="I766" s="2">
        <v>42759</v>
      </c>
      <c r="J766" t="s">
        <v>1286</v>
      </c>
      <c r="K766">
        <v>69150.5</v>
      </c>
      <c r="L766">
        <v>1091.8499999999999</v>
      </c>
      <c r="M766">
        <v>37948</v>
      </c>
    </row>
    <row r="767" spans="1:13" x14ac:dyDescent="0.25">
      <c r="A767">
        <v>766</v>
      </c>
      <c r="B767" t="s">
        <v>773</v>
      </c>
      <c r="C767" t="s">
        <v>1230</v>
      </c>
      <c r="D767" t="s">
        <v>1234</v>
      </c>
      <c r="E767">
        <v>346</v>
      </c>
      <c r="F767">
        <v>157</v>
      </c>
      <c r="G767" t="s">
        <v>1272</v>
      </c>
      <c r="H767" s="2">
        <v>43247</v>
      </c>
      <c r="I767" s="2">
        <v>43278</v>
      </c>
      <c r="J767" t="s">
        <v>1286</v>
      </c>
      <c r="K767">
        <v>51605.9</v>
      </c>
      <c r="L767">
        <v>814.82999999999993</v>
      </c>
      <c r="M767">
        <v>18833</v>
      </c>
    </row>
    <row r="768" spans="1:13" x14ac:dyDescent="0.25">
      <c r="A768">
        <v>767</v>
      </c>
      <c r="B768" t="s">
        <v>774</v>
      </c>
      <c r="C768" t="s">
        <v>1225</v>
      </c>
      <c r="D768" t="s">
        <v>1213</v>
      </c>
      <c r="E768">
        <v>774</v>
      </c>
      <c r="F768">
        <v>224</v>
      </c>
      <c r="G768" t="s">
        <v>1266</v>
      </c>
      <c r="H768" s="2">
        <v>42422</v>
      </c>
      <c r="I768" s="2">
        <v>42439</v>
      </c>
      <c r="J768" t="s">
        <v>1282</v>
      </c>
      <c r="K768">
        <v>164707.20000000001</v>
      </c>
      <c r="L768">
        <v>2600.64</v>
      </c>
      <c r="M768">
        <v>123574</v>
      </c>
    </row>
    <row r="769" spans="1:13" x14ac:dyDescent="0.25">
      <c r="A769">
        <v>768</v>
      </c>
      <c r="B769" t="s">
        <v>775</v>
      </c>
      <c r="C769" t="s">
        <v>1233</v>
      </c>
      <c r="D769" t="s">
        <v>1234</v>
      </c>
      <c r="E769">
        <v>232</v>
      </c>
      <c r="F769">
        <v>27</v>
      </c>
      <c r="G769" t="s">
        <v>1268</v>
      </c>
      <c r="H769" s="2">
        <v>43225</v>
      </c>
      <c r="I769" s="2">
        <v>43259</v>
      </c>
      <c r="J769" t="s">
        <v>1288</v>
      </c>
      <c r="K769">
        <v>5950.8</v>
      </c>
      <c r="L769">
        <v>93.96</v>
      </c>
      <c r="M769">
        <v>1086</v>
      </c>
    </row>
    <row r="770" spans="1:13" x14ac:dyDescent="0.25">
      <c r="A770">
        <v>769</v>
      </c>
      <c r="B770" t="s">
        <v>776</v>
      </c>
      <c r="C770" t="s">
        <v>1231</v>
      </c>
      <c r="D770" t="s">
        <v>1213</v>
      </c>
      <c r="E770">
        <v>190</v>
      </c>
      <c r="F770">
        <v>180</v>
      </c>
      <c r="G770" t="s">
        <v>1263</v>
      </c>
      <c r="H770" s="2">
        <v>42399</v>
      </c>
      <c r="I770" s="2">
        <v>42425</v>
      </c>
      <c r="J770" t="s">
        <v>1290</v>
      </c>
      <c r="K770">
        <v>32490</v>
      </c>
      <c r="L770">
        <v>513</v>
      </c>
      <c r="M770">
        <v>29883</v>
      </c>
    </row>
    <row r="771" spans="1:13" x14ac:dyDescent="0.25">
      <c r="A771">
        <v>770</v>
      </c>
      <c r="B771" t="s">
        <v>777</v>
      </c>
      <c r="C771" t="s">
        <v>1241</v>
      </c>
      <c r="D771" t="s">
        <v>1234</v>
      </c>
      <c r="E771">
        <v>712</v>
      </c>
      <c r="F771">
        <v>113</v>
      </c>
      <c r="G771" t="s">
        <v>1271</v>
      </c>
      <c r="H771" s="2">
        <v>43050</v>
      </c>
      <c r="I771" s="2">
        <v>43075</v>
      </c>
      <c r="J771" t="s">
        <v>1282</v>
      </c>
      <c r="K771">
        <v>76433.2</v>
      </c>
      <c r="L771">
        <v>1206.8399999999999</v>
      </c>
      <c r="M771">
        <v>63618</v>
      </c>
    </row>
    <row r="772" spans="1:13" x14ac:dyDescent="0.25">
      <c r="A772">
        <v>771</v>
      </c>
      <c r="B772" t="s">
        <v>778</v>
      </c>
      <c r="C772" t="s">
        <v>1225</v>
      </c>
      <c r="D772" t="s">
        <v>1213</v>
      </c>
      <c r="E772">
        <v>595</v>
      </c>
      <c r="F772">
        <v>207</v>
      </c>
      <c r="G772" t="s">
        <v>1266</v>
      </c>
      <c r="H772" s="2">
        <v>43123</v>
      </c>
      <c r="I772" s="2">
        <v>43144</v>
      </c>
      <c r="J772" t="s">
        <v>1284</v>
      </c>
      <c r="K772">
        <v>117006.75</v>
      </c>
      <c r="L772">
        <v>1847.4749999999999</v>
      </c>
      <c r="M772">
        <v>4216</v>
      </c>
    </row>
    <row r="773" spans="1:13" x14ac:dyDescent="0.25">
      <c r="A773">
        <v>772</v>
      </c>
      <c r="B773" t="s">
        <v>779</v>
      </c>
      <c r="C773" t="s">
        <v>1219</v>
      </c>
      <c r="D773" t="s">
        <v>1234</v>
      </c>
      <c r="E773">
        <v>104</v>
      </c>
      <c r="F773">
        <v>1632</v>
      </c>
      <c r="G773" t="s">
        <v>1263</v>
      </c>
      <c r="H773" s="2">
        <v>43130</v>
      </c>
      <c r="I773" s="2">
        <v>43161</v>
      </c>
      <c r="J773" t="s">
        <v>1283</v>
      </c>
      <c r="K773">
        <v>161241.60000000001</v>
      </c>
      <c r="L773">
        <v>2545.92</v>
      </c>
      <c r="M773">
        <v>95938</v>
      </c>
    </row>
    <row r="774" spans="1:13" x14ac:dyDescent="0.25">
      <c r="A774">
        <v>773</v>
      </c>
      <c r="B774" t="s">
        <v>780</v>
      </c>
      <c r="C774" t="s">
        <v>1225</v>
      </c>
      <c r="D774" t="s">
        <v>1213</v>
      </c>
      <c r="E774">
        <v>520</v>
      </c>
      <c r="F774">
        <v>224</v>
      </c>
      <c r="G774" t="s">
        <v>1266</v>
      </c>
      <c r="H774" s="2">
        <v>42661</v>
      </c>
      <c r="I774" s="2">
        <v>42691</v>
      </c>
      <c r="J774" t="s">
        <v>1284</v>
      </c>
      <c r="K774">
        <v>110656</v>
      </c>
      <c r="L774">
        <v>1747.2</v>
      </c>
      <c r="M774">
        <v>78993</v>
      </c>
    </row>
    <row r="775" spans="1:13" x14ac:dyDescent="0.25">
      <c r="A775">
        <v>774</v>
      </c>
      <c r="B775" t="s">
        <v>781</v>
      </c>
      <c r="C775" t="s">
        <v>1222</v>
      </c>
      <c r="D775" t="s">
        <v>1213</v>
      </c>
      <c r="E775">
        <v>976</v>
      </c>
      <c r="F775">
        <v>1057</v>
      </c>
      <c r="G775" t="s">
        <v>1265</v>
      </c>
      <c r="H775" s="2">
        <v>43241</v>
      </c>
      <c r="I775" s="2">
        <v>43256</v>
      </c>
      <c r="J775" t="s">
        <v>1282</v>
      </c>
      <c r="K775">
        <v>980050.4</v>
      </c>
      <c r="L775">
        <v>15474.48</v>
      </c>
      <c r="M775">
        <v>256136</v>
      </c>
    </row>
    <row r="776" spans="1:13" x14ac:dyDescent="0.25">
      <c r="A776">
        <v>775</v>
      </c>
      <c r="B776" t="s">
        <v>782</v>
      </c>
      <c r="C776" t="s">
        <v>1223</v>
      </c>
      <c r="D776" t="s">
        <v>1234</v>
      </c>
      <c r="E776">
        <v>730</v>
      </c>
      <c r="F776">
        <v>1032</v>
      </c>
      <c r="G776" t="s">
        <v>1263</v>
      </c>
      <c r="H776" s="2">
        <v>42503</v>
      </c>
      <c r="I776" s="2">
        <v>42535</v>
      </c>
      <c r="J776" t="s">
        <v>1284</v>
      </c>
      <c r="K776">
        <v>715692</v>
      </c>
      <c r="L776">
        <v>11300.4</v>
      </c>
      <c r="M776">
        <v>228906</v>
      </c>
    </row>
    <row r="777" spans="1:13" x14ac:dyDescent="0.25">
      <c r="A777">
        <v>776</v>
      </c>
      <c r="B777" t="s">
        <v>783</v>
      </c>
      <c r="C777" t="s">
        <v>1220</v>
      </c>
      <c r="D777" t="s">
        <v>1213</v>
      </c>
      <c r="E777">
        <v>144</v>
      </c>
      <c r="F777">
        <v>566</v>
      </c>
      <c r="G777" t="s">
        <v>1260</v>
      </c>
      <c r="H777" s="2">
        <v>42734</v>
      </c>
      <c r="I777" s="2">
        <v>42747</v>
      </c>
      <c r="J777" t="s">
        <v>1282</v>
      </c>
      <c r="K777">
        <v>77428.800000000003</v>
      </c>
      <c r="L777">
        <v>1222.56</v>
      </c>
      <c r="M777">
        <v>46507</v>
      </c>
    </row>
    <row r="778" spans="1:13" x14ac:dyDescent="0.25">
      <c r="A778">
        <v>777</v>
      </c>
      <c r="B778" t="s">
        <v>784</v>
      </c>
      <c r="C778" t="s">
        <v>1228</v>
      </c>
      <c r="D778" t="s">
        <v>1213</v>
      </c>
      <c r="E778">
        <v>521</v>
      </c>
      <c r="F778">
        <v>114</v>
      </c>
      <c r="G778" t="s">
        <v>1263</v>
      </c>
      <c r="H778" s="2">
        <v>42986</v>
      </c>
      <c r="I778" s="2">
        <v>43009</v>
      </c>
      <c r="J778" t="s">
        <v>1285</v>
      </c>
      <c r="K778">
        <v>56424.3</v>
      </c>
      <c r="L778">
        <v>890.91</v>
      </c>
      <c r="M778">
        <v>50177</v>
      </c>
    </row>
    <row r="779" spans="1:13" x14ac:dyDescent="0.25">
      <c r="A779">
        <v>778</v>
      </c>
      <c r="B779" t="s">
        <v>785</v>
      </c>
      <c r="C779" t="s">
        <v>1231</v>
      </c>
      <c r="D779" t="s">
        <v>1213</v>
      </c>
      <c r="E779">
        <v>346</v>
      </c>
      <c r="F779">
        <v>219</v>
      </c>
      <c r="G779" t="s">
        <v>1263</v>
      </c>
      <c r="H779" s="2">
        <v>43082</v>
      </c>
      <c r="I779" s="2">
        <v>43109</v>
      </c>
      <c r="J779" t="s">
        <v>1284</v>
      </c>
      <c r="K779">
        <v>71985.3</v>
      </c>
      <c r="L779">
        <v>1136.6099999999999</v>
      </c>
      <c r="M779">
        <v>61921</v>
      </c>
    </row>
    <row r="780" spans="1:13" x14ac:dyDescent="0.25">
      <c r="A780">
        <v>779</v>
      </c>
      <c r="B780" t="s">
        <v>786</v>
      </c>
      <c r="C780" t="s">
        <v>1224</v>
      </c>
      <c r="D780" t="s">
        <v>1213</v>
      </c>
      <c r="E780">
        <v>689</v>
      </c>
      <c r="F780">
        <v>1143</v>
      </c>
      <c r="G780" t="s">
        <v>1266</v>
      </c>
      <c r="H780" s="2">
        <v>42775</v>
      </c>
      <c r="I780" s="2">
        <v>42804</v>
      </c>
      <c r="J780" t="s">
        <v>1284</v>
      </c>
      <c r="K780">
        <v>748150.65</v>
      </c>
      <c r="L780">
        <v>11812.904999999999</v>
      </c>
      <c r="M780">
        <v>50514</v>
      </c>
    </row>
    <row r="781" spans="1:13" x14ac:dyDescent="0.25">
      <c r="A781">
        <v>780</v>
      </c>
      <c r="B781" t="s">
        <v>787</v>
      </c>
      <c r="C781" t="s">
        <v>1236</v>
      </c>
      <c r="D781" t="s">
        <v>1234</v>
      </c>
      <c r="E781">
        <v>315</v>
      </c>
      <c r="F781">
        <v>88</v>
      </c>
      <c r="G781" t="s">
        <v>1269</v>
      </c>
      <c r="H781" s="2">
        <v>42653</v>
      </c>
      <c r="I781" s="2">
        <v>42679</v>
      </c>
      <c r="J781" t="s">
        <v>1282</v>
      </c>
      <c r="K781">
        <v>26334</v>
      </c>
      <c r="L781">
        <v>415.8</v>
      </c>
      <c r="M781">
        <v>13335</v>
      </c>
    </row>
    <row r="782" spans="1:13" x14ac:dyDescent="0.25">
      <c r="A782">
        <v>781</v>
      </c>
      <c r="B782" t="s">
        <v>788</v>
      </c>
      <c r="C782" t="s">
        <v>1233</v>
      </c>
      <c r="D782" t="s">
        <v>1234</v>
      </c>
      <c r="E782">
        <v>605</v>
      </c>
      <c r="F782">
        <v>24</v>
      </c>
      <c r="G782" t="s">
        <v>1268</v>
      </c>
      <c r="H782" s="2">
        <v>42691</v>
      </c>
      <c r="I782" s="2">
        <v>42705</v>
      </c>
      <c r="J782" t="s">
        <v>1286</v>
      </c>
      <c r="K782">
        <v>13794</v>
      </c>
      <c r="L782">
        <v>217.79999999999998</v>
      </c>
      <c r="M782">
        <v>5026</v>
      </c>
    </row>
    <row r="783" spans="1:13" x14ac:dyDescent="0.25">
      <c r="A783">
        <v>782</v>
      </c>
      <c r="B783" t="s">
        <v>789</v>
      </c>
      <c r="C783" t="s">
        <v>1241</v>
      </c>
      <c r="D783" t="s">
        <v>1234</v>
      </c>
      <c r="E783">
        <v>644</v>
      </c>
      <c r="F783">
        <v>119</v>
      </c>
      <c r="G783" t="s">
        <v>1271</v>
      </c>
      <c r="H783" s="2">
        <v>42992</v>
      </c>
      <c r="I783" s="2">
        <v>43003</v>
      </c>
      <c r="J783" t="s">
        <v>1287</v>
      </c>
      <c r="K783">
        <v>72804.2</v>
      </c>
      <c r="L783">
        <v>1149.54</v>
      </c>
      <c r="M783">
        <v>54076</v>
      </c>
    </row>
    <row r="784" spans="1:13" x14ac:dyDescent="0.25">
      <c r="A784">
        <v>783</v>
      </c>
      <c r="B784" t="s">
        <v>790</v>
      </c>
      <c r="C784" t="s">
        <v>1238</v>
      </c>
      <c r="D784" t="s">
        <v>1240</v>
      </c>
      <c r="E784">
        <v>941</v>
      </c>
      <c r="F784">
        <v>16</v>
      </c>
      <c r="G784" t="s">
        <v>1270</v>
      </c>
      <c r="H784" s="2">
        <v>43127</v>
      </c>
      <c r="I784" s="2">
        <v>43162</v>
      </c>
      <c r="J784" t="s">
        <v>1282</v>
      </c>
      <c r="K784">
        <v>14303.2</v>
      </c>
      <c r="L784">
        <v>225.84</v>
      </c>
      <c r="M784">
        <v>3745</v>
      </c>
    </row>
    <row r="785" spans="1:13" x14ac:dyDescent="0.25">
      <c r="A785">
        <v>784</v>
      </c>
      <c r="B785" t="s">
        <v>791</v>
      </c>
      <c r="C785" t="s">
        <v>1224</v>
      </c>
      <c r="D785" t="s">
        <v>1213</v>
      </c>
      <c r="E785">
        <v>604</v>
      </c>
      <c r="F785">
        <v>1204</v>
      </c>
      <c r="G785" t="s">
        <v>1266</v>
      </c>
      <c r="H785" s="2">
        <v>42692</v>
      </c>
      <c r="I785" s="2">
        <v>42703</v>
      </c>
      <c r="J785" t="s">
        <v>1282</v>
      </c>
      <c r="K785">
        <v>690855.2</v>
      </c>
      <c r="L785">
        <v>10908.24</v>
      </c>
      <c r="M785">
        <v>602307</v>
      </c>
    </row>
    <row r="786" spans="1:13" x14ac:dyDescent="0.25">
      <c r="A786">
        <v>785</v>
      </c>
      <c r="B786" t="s">
        <v>792</v>
      </c>
      <c r="C786" t="s">
        <v>1221</v>
      </c>
      <c r="D786" t="s">
        <v>1234</v>
      </c>
      <c r="E786">
        <v>620</v>
      </c>
      <c r="F786">
        <v>289</v>
      </c>
      <c r="G786" t="s">
        <v>1264</v>
      </c>
      <c r="H786" s="2">
        <v>42596</v>
      </c>
      <c r="I786" s="2">
        <v>42606</v>
      </c>
      <c r="J786" t="s">
        <v>1290</v>
      </c>
      <c r="K786">
        <v>170221</v>
      </c>
      <c r="L786">
        <v>2687.7</v>
      </c>
      <c r="M786">
        <v>65895</v>
      </c>
    </row>
    <row r="787" spans="1:13" x14ac:dyDescent="0.25">
      <c r="A787">
        <v>786</v>
      </c>
      <c r="B787" t="s">
        <v>793</v>
      </c>
      <c r="C787" t="s">
        <v>1228</v>
      </c>
      <c r="D787" t="s">
        <v>1213</v>
      </c>
      <c r="E787">
        <v>101</v>
      </c>
      <c r="F787">
        <v>132</v>
      </c>
      <c r="G787" t="s">
        <v>1263</v>
      </c>
      <c r="H787" s="2">
        <v>42939</v>
      </c>
      <c r="I787" s="2">
        <v>42974</v>
      </c>
      <c r="J787" t="s">
        <v>1282</v>
      </c>
      <c r="K787">
        <v>12665.4</v>
      </c>
      <c r="L787">
        <v>199.98</v>
      </c>
      <c r="M787">
        <v>139</v>
      </c>
    </row>
    <row r="788" spans="1:13" x14ac:dyDescent="0.25">
      <c r="A788">
        <v>787</v>
      </c>
      <c r="B788" t="s">
        <v>794</v>
      </c>
      <c r="C788" t="s">
        <v>1219</v>
      </c>
      <c r="D788" t="s">
        <v>1234</v>
      </c>
      <c r="E788">
        <v>999</v>
      </c>
      <c r="F788">
        <v>1483</v>
      </c>
      <c r="G788" t="s">
        <v>1263</v>
      </c>
      <c r="H788" s="2">
        <v>43245</v>
      </c>
      <c r="I788" s="2">
        <v>43268</v>
      </c>
      <c r="J788" t="s">
        <v>1282</v>
      </c>
      <c r="K788">
        <v>1407441.15</v>
      </c>
      <c r="L788">
        <v>22222.754999999997</v>
      </c>
      <c r="M788">
        <v>1375720</v>
      </c>
    </row>
    <row r="789" spans="1:13" x14ac:dyDescent="0.25">
      <c r="A789">
        <v>788</v>
      </c>
      <c r="B789" t="s">
        <v>795</v>
      </c>
      <c r="C789" t="s">
        <v>1222</v>
      </c>
      <c r="D789" t="s">
        <v>1213</v>
      </c>
      <c r="E789">
        <v>337</v>
      </c>
      <c r="F789">
        <v>930</v>
      </c>
      <c r="G789" t="s">
        <v>1265</v>
      </c>
      <c r="H789" s="2">
        <v>42405</v>
      </c>
      <c r="I789" s="2">
        <v>42436</v>
      </c>
      <c r="J789" t="s">
        <v>1287</v>
      </c>
      <c r="K789">
        <v>297739.5</v>
      </c>
      <c r="L789">
        <v>4701.1499999999996</v>
      </c>
      <c r="M789">
        <v>72374</v>
      </c>
    </row>
    <row r="790" spans="1:13" x14ac:dyDescent="0.25">
      <c r="A790">
        <v>789</v>
      </c>
      <c r="B790" t="s">
        <v>796</v>
      </c>
      <c r="C790" t="s">
        <v>1233</v>
      </c>
      <c r="D790" t="s">
        <v>1234</v>
      </c>
      <c r="E790">
        <v>606</v>
      </c>
      <c r="F790">
        <v>25</v>
      </c>
      <c r="G790" t="s">
        <v>1268</v>
      </c>
      <c r="H790" s="2">
        <v>42920</v>
      </c>
      <c r="I790" s="2">
        <v>42941</v>
      </c>
      <c r="J790" t="s">
        <v>1283</v>
      </c>
      <c r="K790">
        <v>14392.5</v>
      </c>
      <c r="L790">
        <v>227.25</v>
      </c>
      <c r="M790">
        <v>10522</v>
      </c>
    </row>
    <row r="791" spans="1:13" x14ac:dyDescent="0.25">
      <c r="A791">
        <v>790</v>
      </c>
      <c r="B791" t="s">
        <v>797</v>
      </c>
      <c r="C791" t="s">
        <v>1237</v>
      </c>
      <c r="D791" t="s">
        <v>1240</v>
      </c>
      <c r="E791">
        <v>835</v>
      </c>
      <c r="F791">
        <v>38</v>
      </c>
      <c r="G791" t="s">
        <v>1271</v>
      </c>
      <c r="H791" s="2">
        <v>43080</v>
      </c>
      <c r="I791" s="2">
        <v>43104</v>
      </c>
      <c r="J791" t="s">
        <v>1282</v>
      </c>
      <c r="K791">
        <v>30143.5</v>
      </c>
      <c r="L791">
        <v>475.95</v>
      </c>
      <c r="M791">
        <v>24379</v>
      </c>
    </row>
    <row r="792" spans="1:13" x14ac:dyDescent="0.25">
      <c r="A792">
        <v>791</v>
      </c>
      <c r="B792" t="s">
        <v>798</v>
      </c>
      <c r="C792" t="s">
        <v>1222</v>
      </c>
      <c r="D792" t="s">
        <v>1213</v>
      </c>
      <c r="E792">
        <v>779</v>
      </c>
      <c r="F792">
        <v>984</v>
      </c>
      <c r="G792" t="s">
        <v>1265</v>
      </c>
      <c r="H792" s="2">
        <v>42786</v>
      </c>
      <c r="I792" s="2">
        <v>42799</v>
      </c>
      <c r="J792" t="s">
        <v>1283</v>
      </c>
      <c r="K792">
        <v>728209.2</v>
      </c>
      <c r="L792">
        <v>11498.039999999999</v>
      </c>
      <c r="M792">
        <v>334417</v>
      </c>
    </row>
    <row r="793" spans="1:13" x14ac:dyDescent="0.25">
      <c r="A793">
        <v>792</v>
      </c>
      <c r="B793" t="s">
        <v>799</v>
      </c>
      <c r="C793" t="s">
        <v>1222</v>
      </c>
      <c r="D793" t="s">
        <v>1213</v>
      </c>
      <c r="E793">
        <v>923</v>
      </c>
      <c r="F793">
        <v>927</v>
      </c>
      <c r="G793" t="s">
        <v>1265</v>
      </c>
      <c r="H793" s="2">
        <v>42394</v>
      </c>
      <c r="I793" s="2">
        <v>42426</v>
      </c>
      <c r="J793" t="s">
        <v>1285</v>
      </c>
      <c r="K793">
        <v>812839.95</v>
      </c>
      <c r="L793">
        <v>12834.314999999999</v>
      </c>
      <c r="M793">
        <v>451711</v>
      </c>
    </row>
    <row r="794" spans="1:13" x14ac:dyDescent="0.25">
      <c r="A794">
        <v>793</v>
      </c>
      <c r="B794" t="s">
        <v>800</v>
      </c>
      <c r="C794" t="s">
        <v>1231</v>
      </c>
      <c r="D794" t="s">
        <v>1213</v>
      </c>
      <c r="E794">
        <v>549</v>
      </c>
      <c r="F794">
        <v>204</v>
      </c>
      <c r="G794" t="s">
        <v>1263</v>
      </c>
      <c r="H794" s="2">
        <v>43124</v>
      </c>
      <c r="I794" s="2">
        <v>43150</v>
      </c>
      <c r="J794" t="s">
        <v>1285</v>
      </c>
      <c r="K794">
        <v>106396.2</v>
      </c>
      <c r="L794">
        <v>1679.9399999999998</v>
      </c>
      <c r="M794">
        <v>8113</v>
      </c>
    </row>
    <row r="795" spans="1:13" x14ac:dyDescent="0.25">
      <c r="A795">
        <v>794</v>
      </c>
      <c r="B795" t="s">
        <v>801</v>
      </c>
      <c r="C795" t="s">
        <v>1231</v>
      </c>
      <c r="D795" t="s">
        <v>1213</v>
      </c>
      <c r="E795">
        <v>675</v>
      </c>
      <c r="F795">
        <v>199</v>
      </c>
      <c r="G795" t="s">
        <v>1263</v>
      </c>
      <c r="H795" s="2">
        <v>42512</v>
      </c>
      <c r="I795" s="2">
        <v>42532</v>
      </c>
      <c r="J795" t="s">
        <v>1285</v>
      </c>
      <c r="K795">
        <v>127608.75</v>
      </c>
      <c r="L795">
        <v>2014.875</v>
      </c>
      <c r="M795">
        <v>23617</v>
      </c>
    </row>
    <row r="796" spans="1:13" x14ac:dyDescent="0.25">
      <c r="A796">
        <v>795</v>
      </c>
      <c r="B796" t="s">
        <v>802</v>
      </c>
      <c r="C796" t="s">
        <v>1224</v>
      </c>
      <c r="D796" t="s">
        <v>1213</v>
      </c>
      <c r="E796">
        <v>550</v>
      </c>
      <c r="F796">
        <v>1183</v>
      </c>
      <c r="G796" t="s">
        <v>1266</v>
      </c>
      <c r="H796" s="2">
        <v>42903</v>
      </c>
      <c r="I796" s="2">
        <v>42919</v>
      </c>
      <c r="J796" t="s">
        <v>1289</v>
      </c>
      <c r="K796">
        <v>618117.5</v>
      </c>
      <c r="L796">
        <v>9759.75</v>
      </c>
      <c r="M796">
        <v>567259</v>
      </c>
    </row>
    <row r="797" spans="1:13" x14ac:dyDescent="0.25">
      <c r="A797">
        <v>796</v>
      </c>
      <c r="B797" t="s">
        <v>803</v>
      </c>
      <c r="C797" t="s">
        <v>1223</v>
      </c>
      <c r="D797" t="s">
        <v>1234</v>
      </c>
      <c r="E797">
        <v>169</v>
      </c>
      <c r="F797">
        <v>877</v>
      </c>
      <c r="G797" t="s">
        <v>1263</v>
      </c>
      <c r="H797" s="2">
        <v>42633</v>
      </c>
      <c r="I797" s="2">
        <v>42647</v>
      </c>
      <c r="J797" t="s">
        <v>1285</v>
      </c>
      <c r="K797">
        <v>140802.35</v>
      </c>
      <c r="L797">
        <v>2223.1949999999997</v>
      </c>
      <c r="M797">
        <v>118540</v>
      </c>
    </row>
    <row r="798" spans="1:13" x14ac:dyDescent="0.25">
      <c r="A798">
        <v>797</v>
      </c>
      <c r="B798" t="s">
        <v>804</v>
      </c>
      <c r="C798" t="s">
        <v>1229</v>
      </c>
      <c r="D798" t="s">
        <v>1234</v>
      </c>
      <c r="E798">
        <v>365</v>
      </c>
      <c r="F798">
        <v>1351</v>
      </c>
      <c r="G798" t="s">
        <v>1272</v>
      </c>
      <c r="H798" s="2">
        <v>42511</v>
      </c>
      <c r="I798" s="2">
        <v>42527</v>
      </c>
      <c r="J798" t="s">
        <v>1289</v>
      </c>
      <c r="K798">
        <v>468459.25</v>
      </c>
      <c r="L798">
        <v>7396.7249999999995</v>
      </c>
      <c r="M798">
        <v>162331</v>
      </c>
    </row>
    <row r="799" spans="1:13" x14ac:dyDescent="0.25">
      <c r="A799">
        <v>798</v>
      </c>
      <c r="B799" t="s">
        <v>805</v>
      </c>
      <c r="C799" t="s">
        <v>1218</v>
      </c>
      <c r="D799" t="s">
        <v>1213</v>
      </c>
      <c r="E799">
        <v>448</v>
      </c>
      <c r="F799">
        <v>1081</v>
      </c>
      <c r="G799" t="s">
        <v>1262</v>
      </c>
      <c r="H799" s="2">
        <v>43247</v>
      </c>
      <c r="I799" s="2">
        <v>43266</v>
      </c>
      <c r="J799" t="s">
        <v>1289</v>
      </c>
      <c r="K799">
        <v>460073.6</v>
      </c>
      <c r="L799">
        <v>7264.32</v>
      </c>
      <c r="M799">
        <v>105190</v>
      </c>
    </row>
    <row r="800" spans="1:13" x14ac:dyDescent="0.25">
      <c r="A800">
        <v>799</v>
      </c>
      <c r="B800" t="s">
        <v>806</v>
      </c>
      <c r="C800" t="s">
        <v>1228</v>
      </c>
      <c r="D800" t="s">
        <v>1213</v>
      </c>
      <c r="E800">
        <v>682</v>
      </c>
      <c r="F800">
        <v>113</v>
      </c>
      <c r="G800" t="s">
        <v>1263</v>
      </c>
      <c r="H800" s="2">
        <v>43064</v>
      </c>
      <c r="I800" s="2">
        <v>43096</v>
      </c>
      <c r="J800" t="s">
        <v>1286</v>
      </c>
      <c r="K800">
        <v>73212.7</v>
      </c>
      <c r="L800">
        <v>1155.99</v>
      </c>
      <c r="M800">
        <v>17764</v>
      </c>
    </row>
    <row r="801" spans="1:13" x14ac:dyDescent="0.25">
      <c r="A801">
        <v>800</v>
      </c>
      <c r="B801" t="s">
        <v>807</v>
      </c>
      <c r="C801" t="s">
        <v>1219</v>
      </c>
      <c r="D801" t="s">
        <v>1234</v>
      </c>
      <c r="E801">
        <v>184</v>
      </c>
      <c r="F801">
        <v>1659</v>
      </c>
      <c r="G801" t="s">
        <v>1263</v>
      </c>
      <c r="H801" s="2">
        <v>42731</v>
      </c>
      <c r="I801" s="2">
        <v>42745</v>
      </c>
      <c r="J801" t="s">
        <v>1282</v>
      </c>
      <c r="K801">
        <v>289993.2</v>
      </c>
      <c r="L801">
        <v>4578.84</v>
      </c>
      <c r="M801">
        <v>48983</v>
      </c>
    </row>
    <row r="802" spans="1:13" x14ac:dyDescent="0.25">
      <c r="A802">
        <v>801</v>
      </c>
      <c r="B802" t="s">
        <v>808</v>
      </c>
      <c r="C802" t="s">
        <v>1239</v>
      </c>
      <c r="D802" t="s">
        <v>1234</v>
      </c>
      <c r="E802">
        <v>823</v>
      </c>
      <c r="F802">
        <v>250</v>
      </c>
      <c r="G802" t="s">
        <v>1271</v>
      </c>
      <c r="H802" s="2">
        <v>42860</v>
      </c>
      <c r="I802" s="2">
        <v>42878</v>
      </c>
      <c r="J802" t="s">
        <v>1283</v>
      </c>
      <c r="K802">
        <v>195462.5</v>
      </c>
      <c r="L802">
        <v>3086.25</v>
      </c>
      <c r="M802">
        <v>108290</v>
      </c>
    </row>
    <row r="803" spans="1:13" x14ac:dyDescent="0.25">
      <c r="A803">
        <v>802</v>
      </c>
      <c r="B803" t="s">
        <v>809</v>
      </c>
      <c r="C803" t="s">
        <v>1222</v>
      </c>
      <c r="D803" t="s">
        <v>1213</v>
      </c>
      <c r="E803">
        <v>956</v>
      </c>
      <c r="F803">
        <v>1056</v>
      </c>
      <c r="G803" t="s">
        <v>1265</v>
      </c>
      <c r="H803" s="2">
        <v>42559</v>
      </c>
      <c r="I803" s="2">
        <v>42582</v>
      </c>
      <c r="J803" t="s">
        <v>1286</v>
      </c>
      <c r="K803">
        <v>959059.2</v>
      </c>
      <c r="L803">
        <v>15143.039999999999</v>
      </c>
      <c r="M803">
        <v>629366</v>
      </c>
    </row>
    <row r="804" spans="1:13" x14ac:dyDescent="0.25">
      <c r="A804">
        <v>803</v>
      </c>
      <c r="B804" t="s">
        <v>810</v>
      </c>
      <c r="C804" t="s">
        <v>1224</v>
      </c>
      <c r="D804" t="s">
        <v>1213</v>
      </c>
      <c r="E804">
        <v>498</v>
      </c>
      <c r="F804">
        <v>1426</v>
      </c>
      <c r="G804" t="s">
        <v>1266</v>
      </c>
      <c r="H804" s="2">
        <v>42562</v>
      </c>
      <c r="I804" s="2">
        <v>42576</v>
      </c>
      <c r="J804" t="s">
        <v>1286</v>
      </c>
      <c r="K804">
        <v>674640.6</v>
      </c>
      <c r="L804">
        <v>10652.22</v>
      </c>
      <c r="M804">
        <v>231396</v>
      </c>
    </row>
    <row r="805" spans="1:13" x14ac:dyDescent="0.25">
      <c r="A805">
        <v>804</v>
      </c>
      <c r="B805" t="s">
        <v>811</v>
      </c>
      <c r="C805" t="s">
        <v>1222</v>
      </c>
      <c r="D805" t="s">
        <v>1213</v>
      </c>
      <c r="E805">
        <v>204</v>
      </c>
      <c r="F805">
        <v>907</v>
      </c>
      <c r="G805" t="s">
        <v>1265</v>
      </c>
      <c r="H805" s="2">
        <v>43132</v>
      </c>
      <c r="I805" s="2">
        <v>43161</v>
      </c>
      <c r="J805" t="s">
        <v>1282</v>
      </c>
      <c r="K805">
        <v>175776.6</v>
      </c>
      <c r="L805">
        <v>2775.42</v>
      </c>
      <c r="M805">
        <v>144665</v>
      </c>
    </row>
    <row r="806" spans="1:13" x14ac:dyDescent="0.25">
      <c r="A806">
        <v>805</v>
      </c>
      <c r="B806" t="s">
        <v>812</v>
      </c>
      <c r="C806" t="s">
        <v>1233</v>
      </c>
      <c r="D806" t="s">
        <v>1234</v>
      </c>
      <c r="E806">
        <v>363</v>
      </c>
      <c r="F806">
        <v>22</v>
      </c>
      <c r="G806" t="s">
        <v>1268</v>
      </c>
      <c r="H806" s="2">
        <v>43123</v>
      </c>
      <c r="I806" s="2">
        <v>43135</v>
      </c>
      <c r="J806" t="s">
        <v>1283</v>
      </c>
      <c r="K806">
        <v>7586.7</v>
      </c>
      <c r="L806">
        <v>119.78999999999999</v>
      </c>
      <c r="M806">
        <v>1894</v>
      </c>
    </row>
    <row r="807" spans="1:13" x14ac:dyDescent="0.25">
      <c r="A807">
        <v>806</v>
      </c>
      <c r="B807" t="s">
        <v>813</v>
      </c>
      <c r="C807" t="s">
        <v>1220</v>
      </c>
      <c r="D807" t="s">
        <v>1213</v>
      </c>
      <c r="E807">
        <v>315</v>
      </c>
      <c r="F807">
        <v>639</v>
      </c>
      <c r="G807" t="s">
        <v>1260</v>
      </c>
      <c r="H807" s="2">
        <v>43123</v>
      </c>
      <c r="I807" s="2">
        <v>43149</v>
      </c>
      <c r="J807" t="s">
        <v>1284</v>
      </c>
      <c r="K807">
        <v>191220.75</v>
      </c>
      <c r="L807">
        <v>3019.2750000000001</v>
      </c>
      <c r="M807">
        <v>9565</v>
      </c>
    </row>
    <row r="808" spans="1:13" x14ac:dyDescent="0.25">
      <c r="A808">
        <v>807</v>
      </c>
      <c r="B808" t="s">
        <v>814</v>
      </c>
      <c r="C808" t="s">
        <v>1221</v>
      </c>
      <c r="D808" t="s">
        <v>1234</v>
      </c>
      <c r="E808">
        <v>127</v>
      </c>
      <c r="F808">
        <v>273</v>
      </c>
      <c r="G808" t="s">
        <v>1264</v>
      </c>
      <c r="H808" s="2">
        <v>43280</v>
      </c>
      <c r="I808" s="2">
        <v>43307</v>
      </c>
      <c r="J808" t="s">
        <v>1284</v>
      </c>
      <c r="K808">
        <v>32937.449999999997</v>
      </c>
      <c r="L808">
        <v>520.06499999999994</v>
      </c>
      <c r="M808">
        <v>25100</v>
      </c>
    </row>
    <row r="809" spans="1:13" x14ac:dyDescent="0.25">
      <c r="A809">
        <v>808</v>
      </c>
      <c r="B809" t="s">
        <v>815</v>
      </c>
      <c r="C809" t="s">
        <v>1214</v>
      </c>
      <c r="D809" t="s">
        <v>1213</v>
      </c>
      <c r="E809">
        <v>639</v>
      </c>
      <c r="F809">
        <v>749</v>
      </c>
      <c r="G809" t="s">
        <v>1260</v>
      </c>
      <c r="H809" s="2">
        <v>43024</v>
      </c>
      <c r="I809" s="2">
        <v>43056</v>
      </c>
      <c r="J809" t="s">
        <v>1282</v>
      </c>
      <c r="K809">
        <v>454680.45</v>
      </c>
      <c r="L809">
        <v>7179.165</v>
      </c>
      <c r="M809">
        <v>325357</v>
      </c>
    </row>
    <row r="810" spans="1:13" x14ac:dyDescent="0.25">
      <c r="A810">
        <v>809</v>
      </c>
      <c r="B810" t="s">
        <v>816</v>
      </c>
      <c r="C810" t="s">
        <v>1229</v>
      </c>
      <c r="D810" t="s">
        <v>1234</v>
      </c>
      <c r="E810">
        <v>87</v>
      </c>
      <c r="F810">
        <v>1125</v>
      </c>
      <c r="G810" t="s">
        <v>1272</v>
      </c>
      <c r="H810" s="2">
        <v>42915</v>
      </c>
      <c r="I810" s="2">
        <v>42928</v>
      </c>
      <c r="J810" t="s">
        <v>1283</v>
      </c>
      <c r="K810">
        <v>92981.25</v>
      </c>
      <c r="L810">
        <v>1468.125</v>
      </c>
      <c r="M810">
        <v>87500</v>
      </c>
    </row>
    <row r="811" spans="1:13" x14ac:dyDescent="0.25">
      <c r="A811">
        <v>810</v>
      </c>
      <c r="B811" t="s">
        <v>817</v>
      </c>
      <c r="C811" t="s">
        <v>1220</v>
      </c>
      <c r="D811" t="s">
        <v>1213</v>
      </c>
      <c r="E811">
        <v>824</v>
      </c>
      <c r="F811">
        <v>604</v>
      </c>
      <c r="G811" t="s">
        <v>1260</v>
      </c>
      <c r="H811" s="2">
        <v>42411</v>
      </c>
      <c r="I811" s="2">
        <v>42437</v>
      </c>
      <c r="J811" t="s">
        <v>1284</v>
      </c>
      <c r="K811">
        <v>472811.2</v>
      </c>
      <c r="L811">
        <v>7465.44</v>
      </c>
      <c r="M811">
        <v>405234</v>
      </c>
    </row>
    <row r="812" spans="1:13" x14ac:dyDescent="0.25">
      <c r="A812">
        <v>811</v>
      </c>
      <c r="B812" t="s">
        <v>818</v>
      </c>
      <c r="C812" t="s">
        <v>1229</v>
      </c>
      <c r="D812" t="s">
        <v>1234</v>
      </c>
      <c r="E812">
        <v>903</v>
      </c>
      <c r="F812">
        <v>1251</v>
      </c>
      <c r="G812" t="s">
        <v>1272</v>
      </c>
      <c r="H812" s="2">
        <v>43217</v>
      </c>
      <c r="I812" s="2">
        <v>43243</v>
      </c>
      <c r="J812" t="s">
        <v>1282</v>
      </c>
      <c r="K812">
        <v>1073170.3500000001</v>
      </c>
      <c r="L812">
        <v>16944.794999999998</v>
      </c>
      <c r="M812">
        <v>875169</v>
      </c>
    </row>
    <row r="813" spans="1:13" x14ac:dyDescent="0.25">
      <c r="A813">
        <v>812</v>
      </c>
      <c r="B813" t="s">
        <v>819</v>
      </c>
      <c r="C813" t="s">
        <v>1225</v>
      </c>
      <c r="D813" t="s">
        <v>1213</v>
      </c>
      <c r="E813">
        <v>165</v>
      </c>
      <c r="F813">
        <v>183</v>
      </c>
      <c r="G813" t="s">
        <v>1266</v>
      </c>
      <c r="H813" s="2">
        <v>43137</v>
      </c>
      <c r="I813" s="2">
        <v>43156</v>
      </c>
      <c r="J813" t="s">
        <v>1284</v>
      </c>
      <c r="K813">
        <v>28685.25</v>
      </c>
      <c r="L813">
        <v>452.92500000000001</v>
      </c>
      <c r="M813">
        <v>11631</v>
      </c>
    </row>
    <row r="814" spans="1:13" x14ac:dyDescent="0.25">
      <c r="A814">
        <v>813</v>
      </c>
      <c r="B814" t="s">
        <v>820</v>
      </c>
      <c r="C814" t="s">
        <v>1236</v>
      </c>
      <c r="D814" t="s">
        <v>1234</v>
      </c>
      <c r="E814">
        <v>334</v>
      </c>
      <c r="F814">
        <v>106</v>
      </c>
      <c r="G814" t="s">
        <v>1269</v>
      </c>
      <c r="H814" s="2">
        <v>42531</v>
      </c>
      <c r="I814" s="2">
        <v>42562</v>
      </c>
      <c r="J814" t="s">
        <v>1282</v>
      </c>
      <c r="K814">
        <v>33633.800000000003</v>
      </c>
      <c r="L814">
        <v>531.05999999999995</v>
      </c>
      <c r="M814">
        <v>8997</v>
      </c>
    </row>
    <row r="815" spans="1:13" x14ac:dyDescent="0.25">
      <c r="A815">
        <v>814</v>
      </c>
      <c r="B815" t="s">
        <v>821</v>
      </c>
      <c r="C815" t="s">
        <v>1220</v>
      </c>
      <c r="D815" t="s">
        <v>1213</v>
      </c>
      <c r="E815">
        <v>771</v>
      </c>
      <c r="F815">
        <v>666</v>
      </c>
      <c r="G815" t="s">
        <v>1260</v>
      </c>
      <c r="H815" s="2">
        <v>42832</v>
      </c>
      <c r="I815" s="2">
        <v>42862</v>
      </c>
      <c r="J815" t="s">
        <v>1288</v>
      </c>
      <c r="K815">
        <v>487811.7</v>
      </c>
      <c r="L815">
        <v>7702.29</v>
      </c>
      <c r="M815">
        <v>474711</v>
      </c>
    </row>
    <row r="816" spans="1:13" x14ac:dyDescent="0.25">
      <c r="A816">
        <v>815</v>
      </c>
      <c r="B816" t="s">
        <v>822</v>
      </c>
      <c r="C816" t="s">
        <v>1230</v>
      </c>
      <c r="D816" t="s">
        <v>1234</v>
      </c>
      <c r="E816">
        <v>197</v>
      </c>
      <c r="F816">
        <v>148</v>
      </c>
      <c r="G816" t="s">
        <v>1272</v>
      </c>
      <c r="H816" s="2">
        <v>42991</v>
      </c>
      <c r="I816" s="2">
        <v>43016</v>
      </c>
      <c r="J816" t="s">
        <v>1282</v>
      </c>
      <c r="K816">
        <v>27698.2</v>
      </c>
      <c r="L816">
        <v>437.34</v>
      </c>
      <c r="M816">
        <v>15225</v>
      </c>
    </row>
    <row r="817" spans="1:13" x14ac:dyDescent="0.25">
      <c r="A817">
        <v>816</v>
      </c>
      <c r="B817" t="s">
        <v>823</v>
      </c>
      <c r="C817" t="s">
        <v>1219</v>
      </c>
      <c r="D817" t="s">
        <v>1234</v>
      </c>
      <c r="E817">
        <v>838</v>
      </c>
      <c r="F817">
        <v>1318</v>
      </c>
      <c r="G817" t="s">
        <v>1263</v>
      </c>
      <c r="H817" s="2">
        <v>43120</v>
      </c>
      <c r="I817" s="2">
        <v>43150</v>
      </c>
      <c r="J817" t="s">
        <v>1282</v>
      </c>
      <c r="K817">
        <v>1049259.8</v>
      </c>
      <c r="L817">
        <v>16567.259999999998</v>
      </c>
      <c r="M817">
        <v>468754</v>
      </c>
    </row>
    <row r="818" spans="1:13" x14ac:dyDescent="0.25">
      <c r="A818">
        <v>817</v>
      </c>
      <c r="B818" t="s">
        <v>824</v>
      </c>
      <c r="C818" t="s">
        <v>1241</v>
      </c>
      <c r="D818" t="s">
        <v>1234</v>
      </c>
      <c r="E818">
        <v>861</v>
      </c>
      <c r="F818">
        <v>110</v>
      </c>
      <c r="G818" t="s">
        <v>1271</v>
      </c>
      <c r="H818" s="2">
        <v>42672</v>
      </c>
      <c r="I818" s="2">
        <v>42688</v>
      </c>
      <c r="J818" t="s">
        <v>1285</v>
      </c>
      <c r="K818">
        <v>89974.5</v>
      </c>
      <c r="L818">
        <v>1420.6499999999999</v>
      </c>
      <c r="M818">
        <v>70194</v>
      </c>
    </row>
    <row r="819" spans="1:13" x14ac:dyDescent="0.25">
      <c r="A819">
        <v>818</v>
      </c>
      <c r="B819" t="s">
        <v>825</v>
      </c>
      <c r="C819" t="s">
        <v>1224</v>
      </c>
      <c r="D819" t="s">
        <v>1213</v>
      </c>
      <c r="E819">
        <v>883</v>
      </c>
      <c r="F819">
        <v>1273</v>
      </c>
      <c r="G819" t="s">
        <v>1266</v>
      </c>
      <c r="H819" s="2">
        <v>43192</v>
      </c>
      <c r="I819" s="2">
        <v>43209</v>
      </c>
      <c r="J819" t="s">
        <v>1284</v>
      </c>
      <c r="K819">
        <v>1067856.05</v>
      </c>
      <c r="L819">
        <v>16860.884999999998</v>
      </c>
      <c r="M819">
        <v>1036988</v>
      </c>
    </row>
    <row r="820" spans="1:13" x14ac:dyDescent="0.25">
      <c r="A820">
        <v>819</v>
      </c>
      <c r="B820" t="s">
        <v>826</v>
      </c>
      <c r="C820" t="s">
        <v>1235</v>
      </c>
      <c r="D820" t="s">
        <v>1240</v>
      </c>
      <c r="E820">
        <v>594</v>
      </c>
      <c r="F820">
        <v>61</v>
      </c>
      <c r="G820" t="s">
        <v>1270</v>
      </c>
      <c r="H820" s="2">
        <v>43027</v>
      </c>
      <c r="I820" s="2">
        <v>43040</v>
      </c>
      <c r="J820" t="s">
        <v>1286</v>
      </c>
      <c r="K820">
        <v>34422.300000000003</v>
      </c>
      <c r="L820">
        <v>543.51</v>
      </c>
      <c r="M820">
        <v>20277</v>
      </c>
    </row>
    <row r="821" spans="1:13" x14ac:dyDescent="0.25">
      <c r="A821">
        <v>820</v>
      </c>
      <c r="B821" t="s">
        <v>827</v>
      </c>
      <c r="C821" t="s">
        <v>1219</v>
      </c>
      <c r="D821" t="s">
        <v>1234</v>
      </c>
      <c r="E821">
        <v>153</v>
      </c>
      <c r="F821">
        <v>1604</v>
      </c>
      <c r="G821" t="s">
        <v>1263</v>
      </c>
      <c r="H821" s="2">
        <v>43060</v>
      </c>
      <c r="I821" s="2">
        <v>43091</v>
      </c>
      <c r="J821" t="s">
        <v>1286</v>
      </c>
      <c r="K821">
        <v>233141.4</v>
      </c>
      <c r="L821">
        <v>3681.18</v>
      </c>
      <c r="M821">
        <v>227732</v>
      </c>
    </row>
    <row r="822" spans="1:13" x14ac:dyDescent="0.25">
      <c r="A822">
        <v>821</v>
      </c>
      <c r="B822" t="s">
        <v>828</v>
      </c>
      <c r="C822" t="s">
        <v>1233</v>
      </c>
      <c r="D822" t="s">
        <v>1234</v>
      </c>
      <c r="E822">
        <v>739</v>
      </c>
      <c r="F822">
        <v>27</v>
      </c>
      <c r="G822" t="s">
        <v>1268</v>
      </c>
      <c r="H822" s="2">
        <v>42564</v>
      </c>
      <c r="I822" s="2">
        <v>42597</v>
      </c>
      <c r="J822" t="s">
        <v>1286</v>
      </c>
      <c r="K822">
        <v>18955.349999999999</v>
      </c>
      <c r="L822">
        <v>299.29500000000002</v>
      </c>
      <c r="M822">
        <v>5373</v>
      </c>
    </row>
    <row r="823" spans="1:13" x14ac:dyDescent="0.25">
      <c r="A823">
        <v>822</v>
      </c>
      <c r="B823" t="s">
        <v>829</v>
      </c>
      <c r="C823" t="s">
        <v>1228</v>
      </c>
      <c r="D823" t="s">
        <v>1213</v>
      </c>
      <c r="E823">
        <v>119</v>
      </c>
      <c r="F823">
        <v>108</v>
      </c>
      <c r="G823" t="s">
        <v>1263</v>
      </c>
      <c r="H823" s="2">
        <v>42645</v>
      </c>
      <c r="I823" s="2">
        <v>42673</v>
      </c>
      <c r="J823" t="s">
        <v>1283</v>
      </c>
      <c r="K823">
        <v>12209.4</v>
      </c>
      <c r="L823">
        <v>192.78</v>
      </c>
      <c r="M823">
        <v>10401</v>
      </c>
    </row>
    <row r="824" spans="1:13" x14ac:dyDescent="0.25">
      <c r="A824">
        <v>823</v>
      </c>
      <c r="B824" t="s">
        <v>830</v>
      </c>
      <c r="C824" t="s">
        <v>1218</v>
      </c>
      <c r="D824" t="s">
        <v>1213</v>
      </c>
      <c r="E824">
        <v>875</v>
      </c>
      <c r="F824">
        <v>1121</v>
      </c>
      <c r="G824" t="s">
        <v>1262</v>
      </c>
      <c r="H824" s="2">
        <v>43088</v>
      </c>
      <c r="I824" s="2">
        <v>43111</v>
      </c>
      <c r="J824" t="s">
        <v>1288</v>
      </c>
      <c r="K824">
        <v>931831.25</v>
      </c>
      <c r="L824">
        <v>14713.125</v>
      </c>
      <c r="M824">
        <v>689768</v>
      </c>
    </row>
    <row r="825" spans="1:13" x14ac:dyDescent="0.25">
      <c r="A825">
        <v>824</v>
      </c>
      <c r="B825" t="s">
        <v>831</v>
      </c>
      <c r="C825" t="s">
        <v>1222</v>
      </c>
      <c r="D825" t="s">
        <v>1213</v>
      </c>
      <c r="E825">
        <v>319</v>
      </c>
      <c r="F825">
        <v>954</v>
      </c>
      <c r="G825" t="s">
        <v>1265</v>
      </c>
      <c r="H825" s="2">
        <v>42992</v>
      </c>
      <c r="I825" s="2">
        <v>43022</v>
      </c>
      <c r="J825" t="s">
        <v>1288</v>
      </c>
      <c r="K825">
        <v>289109.7</v>
      </c>
      <c r="L825">
        <v>4564.8899999999994</v>
      </c>
      <c r="M825">
        <v>70907</v>
      </c>
    </row>
    <row r="826" spans="1:13" x14ac:dyDescent="0.25">
      <c r="A826">
        <v>825</v>
      </c>
      <c r="B826" t="s">
        <v>832</v>
      </c>
      <c r="C826" t="s">
        <v>1224</v>
      </c>
      <c r="D826" t="s">
        <v>1213</v>
      </c>
      <c r="E826">
        <v>775</v>
      </c>
      <c r="F826">
        <v>1283</v>
      </c>
      <c r="G826" t="s">
        <v>1266</v>
      </c>
      <c r="H826" s="2">
        <v>42776</v>
      </c>
      <c r="I826" s="2">
        <v>42796</v>
      </c>
      <c r="J826" t="s">
        <v>1289</v>
      </c>
      <c r="K826">
        <v>944608.75</v>
      </c>
      <c r="L826">
        <v>14914.875</v>
      </c>
      <c r="M826">
        <v>296568</v>
      </c>
    </row>
    <row r="827" spans="1:13" x14ac:dyDescent="0.25">
      <c r="A827">
        <v>826</v>
      </c>
      <c r="B827" t="s">
        <v>833</v>
      </c>
      <c r="C827" t="s">
        <v>1218</v>
      </c>
      <c r="D827" t="s">
        <v>1213</v>
      </c>
      <c r="E827">
        <v>257</v>
      </c>
      <c r="F827">
        <v>1118</v>
      </c>
      <c r="G827" t="s">
        <v>1262</v>
      </c>
      <c r="H827" s="2">
        <v>42748</v>
      </c>
      <c r="I827" s="2">
        <v>42761</v>
      </c>
      <c r="J827" t="s">
        <v>1286</v>
      </c>
      <c r="K827">
        <v>272959.7</v>
      </c>
      <c r="L827">
        <v>4309.8899999999994</v>
      </c>
      <c r="M827">
        <v>121035</v>
      </c>
    </row>
    <row r="828" spans="1:13" x14ac:dyDescent="0.25">
      <c r="A828">
        <v>827</v>
      </c>
      <c r="B828" t="s">
        <v>834</v>
      </c>
      <c r="C828" t="s">
        <v>1221</v>
      </c>
      <c r="D828" t="s">
        <v>1234</v>
      </c>
      <c r="E828">
        <v>141</v>
      </c>
      <c r="F828">
        <v>325</v>
      </c>
      <c r="G828" t="s">
        <v>1264</v>
      </c>
      <c r="H828" s="2">
        <v>42792</v>
      </c>
      <c r="I828" s="2">
        <v>42804</v>
      </c>
      <c r="J828" t="s">
        <v>1288</v>
      </c>
      <c r="K828">
        <v>43533.75</v>
      </c>
      <c r="L828">
        <v>687.375</v>
      </c>
      <c r="M828">
        <v>30113</v>
      </c>
    </row>
    <row r="829" spans="1:13" x14ac:dyDescent="0.25">
      <c r="A829">
        <v>828</v>
      </c>
      <c r="B829" t="s">
        <v>835</v>
      </c>
      <c r="C829" t="s">
        <v>1214</v>
      </c>
      <c r="D829" t="s">
        <v>1213</v>
      </c>
      <c r="E829">
        <v>133</v>
      </c>
      <c r="F829">
        <v>640</v>
      </c>
      <c r="G829" t="s">
        <v>1260</v>
      </c>
      <c r="H829" s="2">
        <v>42410</v>
      </c>
      <c r="I829" s="2">
        <v>42443</v>
      </c>
      <c r="J829" t="s">
        <v>1282</v>
      </c>
      <c r="K829">
        <v>80864</v>
      </c>
      <c r="L829">
        <v>1276.8</v>
      </c>
      <c r="M829">
        <v>52831</v>
      </c>
    </row>
    <row r="830" spans="1:13" x14ac:dyDescent="0.25">
      <c r="A830">
        <v>829</v>
      </c>
      <c r="B830" t="s">
        <v>836</v>
      </c>
      <c r="C830" t="s">
        <v>1230</v>
      </c>
      <c r="D830" t="s">
        <v>1234</v>
      </c>
      <c r="E830">
        <v>420</v>
      </c>
      <c r="F830">
        <v>157</v>
      </c>
      <c r="G830" t="s">
        <v>1272</v>
      </c>
      <c r="H830" s="2">
        <v>43225</v>
      </c>
      <c r="I830" s="2">
        <v>43247</v>
      </c>
      <c r="J830" t="s">
        <v>1284</v>
      </c>
      <c r="K830">
        <v>62643</v>
      </c>
      <c r="L830">
        <v>989.09999999999991</v>
      </c>
      <c r="M830">
        <v>46628</v>
      </c>
    </row>
    <row r="831" spans="1:13" x14ac:dyDescent="0.25">
      <c r="A831">
        <v>830</v>
      </c>
      <c r="B831" t="s">
        <v>837</v>
      </c>
      <c r="C831" t="s">
        <v>1215</v>
      </c>
      <c r="D831" t="s">
        <v>1213</v>
      </c>
      <c r="E831">
        <v>696</v>
      </c>
      <c r="F831">
        <v>932</v>
      </c>
      <c r="G831" t="s">
        <v>1261</v>
      </c>
      <c r="H831" s="2">
        <v>42880</v>
      </c>
      <c r="I831" s="2">
        <v>42903</v>
      </c>
      <c r="J831" t="s">
        <v>1284</v>
      </c>
      <c r="K831">
        <v>616238.4</v>
      </c>
      <c r="L831">
        <v>9730.08</v>
      </c>
      <c r="M831">
        <v>112180</v>
      </c>
    </row>
    <row r="832" spans="1:13" x14ac:dyDescent="0.25">
      <c r="A832">
        <v>831</v>
      </c>
      <c r="B832" t="s">
        <v>838</v>
      </c>
      <c r="C832" t="s">
        <v>1215</v>
      </c>
      <c r="D832" t="s">
        <v>1213</v>
      </c>
      <c r="E832">
        <v>998</v>
      </c>
      <c r="F832">
        <v>847</v>
      </c>
      <c r="G832" t="s">
        <v>1261</v>
      </c>
      <c r="H832" s="2">
        <v>42764</v>
      </c>
      <c r="I832" s="2">
        <v>42793</v>
      </c>
      <c r="J832" t="s">
        <v>1285</v>
      </c>
      <c r="K832">
        <v>803040.7</v>
      </c>
      <c r="L832">
        <v>12679.59</v>
      </c>
      <c r="M832">
        <v>178841</v>
      </c>
    </row>
    <row r="833" spans="1:13" x14ac:dyDescent="0.25">
      <c r="A833">
        <v>832</v>
      </c>
      <c r="B833" t="s">
        <v>839</v>
      </c>
      <c r="C833" t="s">
        <v>1222</v>
      </c>
      <c r="D833" t="s">
        <v>1213</v>
      </c>
      <c r="E833">
        <v>616</v>
      </c>
      <c r="F833">
        <v>847</v>
      </c>
      <c r="G833" t="s">
        <v>1265</v>
      </c>
      <c r="H833" s="2">
        <v>42655</v>
      </c>
      <c r="I833" s="2">
        <v>42685</v>
      </c>
      <c r="J833" t="s">
        <v>1284</v>
      </c>
      <c r="K833">
        <v>495664.4</v>
      </c>
      <c r="L833">
        <v>7826.28</v>
      </c>
      <c r="M833">
        <v>196278</v>
      </c>
    </row>
    <row r="834" spans="1:13" x14ac:dyDescent="0.25">
      <c r="A834">
        <v>833</v>
      </c>
      <c r="B834" t="s">
        <v>840</v>
      </c>
      <c r="C834" t="s">
        <v>1222</v>
      </c>
      <c r="D834" t="s">
        <v>1213</v>
      </c>
      <c r="E834">
        <v>875</v>
      </c>
      <c r="F834">
        <v>1051</v>
      </c>
      <c r="G834" t="s">
        <v>1265</v>
      </c>
      <c r="H834" s="2">
        <v>43028</v>
      </c>
      <c r="I834" s="2">
        <v>43057</v>
      </c>
      <c r="J834" t="s">
        <v>1283</v>
      </c>
      <c r="K834">
        <v>873643.75</v>
      </c>
      <c r="L834">
        <v>13794.375</v>
      </c>
      <c r="M834">
        <v>510945</v>
      </c>
    </row>
    <row r="835" spans="1:13" x14ac:dyDescent="0.25">
      <c r="A835">
        <v>834</v>
      </c>
      <c r="B835" t="s">
        <v>841</v>
      </c>
      <c r="C835" t="s">
        <v>1219</v>
      </c>
      <c r="D835" t="s">
        <v>1234</v>
      </c>
      <c r="E835">
        <v>220</v>
      </c>
      <c r="F835">
        <v>1679</v>
      </c>
      <c r="G835" t="s">
        <v>1263</v>
      </c>
      <c r="H835" s="2">
        <v>42496</v>
      </c>
      <c r="I835" s="2">
        <v>42515</v>
      </c>
      <c r="J835" t="s">
        <v>1286</v>
      </c>
      <c r="K835">
        <v>350911</v>
      </c>
      <c r="L835">
        <v>5540.7</v>
      </c>
      <c r="M835">
        <v>290658</v>
      </c>
    </row>
    <row r="836" spans="1:13" x14ac:dyDescent="0.25">
      <c r="A836">
        <v>835</v>
      </c>
      <c r="B836" t="s">
        <v>842</v>
      </c>
      <c r="C836" t="s">
        <v>1223</v>
      </c>
      <c r="D836" t="s">
        <v>1234</v>
      </c>
      <c r="E836">
        <v>70</v>
      </c>
      <c r="F836">
        <v>882</v>
      </c>
      <c r="G836" t="s">
        <v>1263</v>
      </c>
      <c r="H836" s="2">
        <v>43113</v>
      </c>
      <c r="I836" s="2">
        <v>43130</v>
      </c>
      <c r="J836" t="s">
        <v>1282</v>
      </c>
      <c r="K836">
        <v>58653</v>
      </c>
      <c r="L836">
        <v>926.09999999999991</v>
      </c>
      <c r="M836">
        <v>49291</v>
      </c>
    </row>
    <row r="837" spans="1:13" x14ac:dyDescent="0.25">
      <c r="A837">
        <v>836</v>
      </c>
      <c r="B837" t="s">
        <v>843</v>
      </c>
      <c r="C837" t="s">
        <v>1241</v>
      </c>
      <c r="D837" t="s">
        <v>1234</v>
      </c>
      <c r="E837">
        <v>590</v>
      </c>
      <c r="F837">
        <v>130</v>
      </c>
      <c r="G837" t="s">
        <v>1271</v>
      </c>
      <c r="H837" s="2">
        <v>43175</v>
      </c>
      <c r="I837" s="2">
        <v>43198</v>
      </c>
      <c r="J837" t="s">
        <v>1284</v>
      </c>
      <c r="K837">
        <v>72865</v>
      </c>
      <c r="L837">
        <v>1150.5</v>
      </c>
      <c r="M837">
        <v>47668</v>
      </c>
    </row>
    <row r="838" spans="1:13" x14ac:dyDescent="0.25">
      <c r="A838">
        <v>837</v>
      </c>
      <c r="B838" t="s">
        <v>844</v>
      </c>
      <c r="C838" t="s">
        <v>1220</v>
      </c>
      <c r="D838" t="s">
        <v>1213</v>
      </c>
      <c r="E838">
        <v>255</v>
      </c>
      <c r="F838">
        <v>544</v>
      </c>
      <c r="G838" t="s">
        <v>1260</v>
      </c>
      <c r="H838" s="2">
        <v>42824</v>
      </c>
      <c r="I838" s="2">
        <v>42839</v>
      </c>
      <c r="J838" t="s">
        <v>1286</v>
      </c>
      <c r="K838">
        <v>131784</v>
      </c>
      <c r="L838">
        <v>2080.7999999999997</v>
      </c>
      <c r="M838">
        <v>4287</v>
      </c>
    </row>
    <row r="839" spans="1:13" x14ac:dyDescent="0.25">
      <c r="A839">
        <v>838</v>
      </c>
      <c r="B839" t="s">
        <v>845</v>
      </c>
      <c r="C839" t="s">
        <v>1222</v>
      </c>
      <c r="D839" t="s">
        <v>1213</v>
      </c>
      <c r="E839">
        <v>240</v>
      </c>
      <c r="F839">
        <v>868</v>
      </c>
      <c r="G839" t="s">
        <v>1265</v>
      </c>
      <c r="H839" s="2">
        <v>42895</v>
      </c>
      <c r="I839" s="2">
        <v>42925</v>
      </c>
      <c r="J839" t="s">
        <v>1282</v>
      </c>
      <c r="K839">
        <v>197904</v>
      </c>
      <c r="L839">
        <v>3124.7999999999997</v>
      </c>
      <c r="M839">
        <v>58046</v>
      </c>
    </row>
    <row r="840" spans="1:13" x14ac:dyDescent="0.25">
      <c r="A840">
        <v>839</v>
      </c>
      <c r="B840" t="s">
        <v>846</v>
      </c>
      <c r="C840" t="s">
        <v>1215</v>
      </c>
      <c r="D840" t="s">
        <v>1213</v>
      </c>
      <c r="E840">
        <v>731</v>
      </c>
      <c r="F840">
        <v>867</v>
      </c>
      <c r="G840" t="s">
        <v>1261</v>
      </c>
      <c r="H840" s="2">
        <v>43074</v>
      </c>
      <c r="I840" s="2">
        <v>43092</v>
      </c>
      <c r="J840" t="s">
        <v>1283</v>
      </c>
      <c r="K840">
        <v>602088.15</v>
      </c>
      <c r="L840">
        <v>9506.6549999999988</v>
      </c>
      <c r="M840">
        <v>365846</v>
      </c>
    </row>
    <row r="841" spans="1:13" x14ac:dyDescent="0.25">
      <c r="A841">
        <v>840</v>
      </c>
      <c r="B841" t="s">
        <v>847</v>
      </c>
      <c r="C841" t="s">
        <v>1238</v>
      </c>
      <c r="D841" t="s">
        <v>1240</v>
      </c>
      <c r="E841">
        <v>595</v>
      </c>
      <c r="F841">
        <v>16</v>
      </c>
      <c r="G841" t="s">
        <v>1270</v>
      </c>
      <c r="H841" s="2">
        <v>43087</v>
      </c>
      <c r="I841" s="2">
        <v>43114</v>
      </c>
      <c r="J841" t="s">
        <v>1288</v>
      </c>
      <c r="K841">
        <v>9044</v>
      </c>
      <c r="L841">
        <v>142.79999999999998</v>
      </c>
      <c r="M841">
        <v>8</v>
      </c>
    </row>
    <row r="842" spans="1:13" x14ac:dyDescent="0.25">
      <c r="A842">
        <v>841</v>
      </c>
      <c r="B842" t="s">
        <v>848</v>
      </c>
      <c r="C842" t="s">
        <v>1242</v>
      </c>
      <c r="D842" t="s">
        <v>1240</v>
      </c>
      <c r="E842">
        <v>215</v>
      </c>
      <c r="F842">
        <v>55</v>
      </c>
      <c r="G842" t="s">
        <v>1271</v>
      </c>
      <c r="H842" s="2">
        <v>42383</v>
      </c>
      <c r="I842" s="2">
        <v>42418</v>
      </c>
      <c r="J842" t="s">
        <v>1284</v>
      </c>
      <c r="K842">
        <v>11233.75</v>
      </c>
      <c r="L842">
        <v>177.375</v>
      </c>
      <c r="M842">
        <v>1547</v>
      </c>
    </row>
    <row r="843" spans="1:13" x14ac:dyDescent="0.25">
      <c r="A843">
        <v>842</v>
      </c>
      <c r="B843" t="s">
        <v>849</v>
      </c>
      <c r="C843" t="s">
        <v>1241</v>
      </c>
      <c r="D843" t="s">
        <v>1234</v>
      </c>
      <c r="E843">
        <v>625</v>
      </c>
      <c r="F843">
        <v>115</v>
      </c>
      <c r="G843" t="s">
        <v>1271</v>
      </c>
      <c r="H843" s="2">
        <v>42483</v>
      </c>
      <c r="I843" s="2">
        <v>42503</v>
      </c>
      <c r="J843" t="s">
        <v>1283</v>
      </c>
      <c r="K843">
        <v>68281.25</v>
      </c>
      <c r="L843">
        <v>1078.125</v>
      </c>
      <c r="M843">
        <v>54251</v>
      </c>
    </row>
    <row r="844" spans="1:13" x14ac:dyDescent="0.25">
      <c r="A844">
        <v>843</v>
      </c>
      <c r="B844" t="s">
        <v>850</v>
      </c>
      <c r="C844" t="s">
        <v>1220</v>
      </c>
      <c r="D844" t="s">
        <v>1213</v>
      </c>
      <c r="E844">
        <v>796</v>
      </c>
      <c r="F844">
        <v>656</v>
      </c>
      <c r="G844" t="s">
        <v>1260</v>
      </c>
      <c r="H844" s="2">
        <v>42545</v>
      </c>
      <c r="I844" s="2">
        <v>42557</v>
      </c>
      <c r="J844" t="s">
        <v>1287</v>
      </c>
      <c r="K844">
        <v>496067.2</v>
      </c>
      <c r="L844">
        <v>7832.6399999999994</v>
      </c>
      <c r="M844">
        <v>171256</v>
      </c>
    </row>
    <row r="845" spans="1:13" x14ac:dyDescent="0.25">
      <c r="A845">
        <v>844</v>
      </c>
      <c r="B845" t="s">
        <v>851</v>
      </c>
      <c r="C845" t="s">
        <v>1219</v>
      </c>
      <c r="D845" t="s">
        <v>1234</v>
      </c>
      <c r="E845">
        <v>151</v>
      </c>
      <c r="F845">
        <v>1504</v>
      </c>
      <c r="G845" t="s">
        <v>1263</v>
      </c>
      <c r="H845" s="2">
        <v>42843</v>
      </c>
      <c r="I845" s="2">
        <v>42871</v>
      </c>
      <c r="J845" t="s">
        <v>1283</v>
      </c>
      <c r="K845">
        <v>215748.8</v>
      </c>
      <c r="L845">
        <v>3406.56</v>
      </c>
      <c r="M845">
        <v>141597</v>
      </c>
    </row>
    <row r="846" spans="1:13" x14ac:dyDescent="0.25">
      <c r="A846">
        <v>845</v>
      </c>
      <c r="B846" t="s">
        <v>852</v>
      </c>
      <c r="C846" t="s">
        <v>1215</v>
      </c>
      <c r="D846" t="s">
        <v>1213</v>
      </c>
      <c r="E846">
        <v>191</v>
      </c>
      <c r="F846">
        <v>864</v>
      </c>
      <c r="G846" t="s">
        <v>1261</v>
      </c>
      <c r="H846" s="2">
        <v>43219</v>
      </c>
      <c r="I846" s="2">
        <v>43242</v>
      </c>
      <c r="J846" t="s">
        <v>1284</v>
      </c>
      <c r="K846">
        <v>156772.79999999999</v>
      </c>
      <c r="L846">
        <v>2475.36</v>
      </c>
      <c r="M846">
        <v>121588</v>
      </c>
    </row>
    <row r="847" spans="1:13" x14ac:dyDescent="0.25">
      <c r="A847">
        <v>846</v>
      </c>
      <c r="B847" t="s">
        <v>853</v>
      </c>
      <c r="C847" t="s">
        <v>1227</v>
      </c>
      <c r="D847" t="s">
        <v>1213</v>
      </c>
      <c r="E847">
        <v>443</v>
      </c>
      <c r="F847">
        <v>77</v>
      </c>
      <c r="G847" t="s">
        <v>1267</v>
      </c>
      <c r="H847" s="2">
        <v>43188</v>
      </c>
      <c r="I847" s="2">
        <v>43203</v>
      </c>
      <c r="J847" t="s">
        <v>1290</v>
      </c>
      <c r="K847">
        <v>32405.45</v>
      </c>
      <c r="L847">
        <v>511.66499999999996</v>
      </c>
      <c r="M847">
        <v>26591</v>
      </c>
    </row>
    <row r="848" spans="1:13" x14ac:dyDescent="0.25">
      <c r="A848">
        <v>847</v>
      </c>
      <c r="B848" t="s">
        <v>854</v>
      </c>
      <c r="C848" t="s">
        <v>1214</v>
      </c>
      <c r="D848" t="s">
        <v>1213</v>
      </c>
      <c r="E848">
        <v>670</v>
      </c>
      <c r="F848">
        <v>679</v>
      </c>
      <c r="G848" t="s">
        <v>1260</v>
      </c>
      <c r="H848" s="2">
        <v>43172</v>
      </c>
      <c r="I848" s="2">
        <v>43198</v>
      </c>
      <c r="J848" t="s">
        <v>1284</v>
      </c>
      <c r="K848">
        <v>432183.5</v>
      </c>
      <c r="L848">
        <v>6823.95</v>
      </c>
      <c r="M848">
        <v>27537</v>
      </c>
    </row>
    <row r="849" spans="1:13" x14ac:dyDescent="0.25">
      <c r="A849">
        <v>848</v>
      </c>
      <c r="B849" t="s">
        <v>855</v>
      </c>
      <c r="C849" t="s">
        <v>1222</v>
      </c>
      <c r="D849" t="s">
        <v>1213</v>
      </c>
      <c r="E849">
        <v>538</v>
      </c>
      <c r="F849">
        <v>1034</v>
      </c>
      <c r="G849" t="s">
        <v>1265</v>
      </c>
      <c r="H849" s="2">
        <v>42442</v>
      </c>
      <c r="I849" s="2">
        <v>42456</v>
      </c>
      <c r="J849" t="s">
        <v>1283</v>
      </c>
      <c r="K849">
        <v>528477.4</v>
      </c>
      <c r="L849">
        <v>8344.3799999999992</v>
      </c>
      <c r="M849">
        <v>447418</v>
      </c>
    </row>
    <row r="850" spans="1:13" x14ac:dyDescent="0.25">
      <c r="A850">
        <v>849</v>
      </c>
      <c r="B850" t="s">
        <v>856</v>
      </c>
      <c r="C850" t="s">
        <v>1220</v>
      </c>
      <c r="D850" t="s">
        <v>1213</v>
      </c>
      <c r="E850">
        <v>483</v>
      </c>
      <c r="F850">
        <v>645</v>
      </c>
      <c r="G850" t="s">
        <v>1260</v>
      </c>
      <c r="H850" s="2">
        <v>43016</v>
      </c>
      <c r="I850" s="2">
        <v>43048</v>
      </c>
      <c r="J850" t="s">
        <v>1282</v>
      </c>
      <c r="K850">
        <v>295958.25</v>
      </c>
      <c r="L850">
        <v>4673.0249999999996</v>
      </c>
      <c r="M850">
        <v>244590</v>
      </c>
    </row>
    <row r="851" spans="1:13" x14ac:dyDescent="0.25">
      <c r="A851">
        <v>850</v>
      </c>
      <c r="B851" t="s">
        <v>857</v>
      </c>
      <c r="C851" t="s">
        <v>1221</v>
      </c>
      <c r="D851" t="s">
        <v>1234</v>
      </c>
      <c r="E851">
        <v>824</v>
      </c>
      <c r="F851">
        <v>325</v>
      </c>
      <c r="G851" t="s">
        <v>1264</v>
      </c>
      <c r="H851" s="2">
        <v>42567</v>
      </c>
      <c r="I851" s="2">
        <v>42595</v>
      </c>
      <c r="J851" t="s">
        <v>1282</v>
      </c>
      <c r="K851">
        <v>254410</v>
      </c>
      <c r="L851">
        <v>4017</v>
      </c>
      <c r="M851">
        <v>15336</v>
      </c>
    </row>
    <row r="852" spans="1:13" x14ac:dyDescent="0.25">
      <c r="A852">
        <v>851</v>
      </c>
      <c r="B852" t="s">
        <v>858</v>
      </c>
      <c r="C852" t="s">
        <v>1241</v>
      </c>
      <c r="D852" t="s">
        <v>1234</v>
      </c>
      <c r="E852">
        <v>328</v>
      </c>
      <c r="F852">
        <v>117</v>
      </c>
      <c r="G852" t="s">
        <v>1271</v>
      </c>
      <c r="H852" s="2">
        <v>42615</v>
      </c>
      <c r="I852" s="2">
        <v>42631</v>
      </c>
      <c r="J852" t="s">
        <v>1284</v>
      </c>
      <c r="K852">
        <v>36457.199999999997</v>
      </c>
      <c r="L852">
        <v>575.64</v>
      </c>
      <c r="M852">
        <v>22064</v>
      </c>
    </row>
    <row r="853" spans="1:13" x14ac:dyDescent="0.25">
      <c r="A853">
        <v>852</v>
      </c>
      <c r="B853" t="s">
        <v>859</v>
      </c>
      <c r="C853" t="s">
        <v>1235</v>
      </c>
      <c r="D853" t="s">
        <v>1240</v>
      </c>
      <c r="E853">
        <v>915</v>
      </c>
      <c r="F853">
        <v>54</v>
      </c>
      <c r="G853" t="s">
        <v>1270</v>
      </c>
      <c r="H853" s="2">
        <v>42997</v>
      </c>
      <c r="I853" s="2">
        <v>43027</v>
      </c>
      <c r="J853" t="s">
        <v>1288</v>
      </c>
      <c r="K853">
        <v>46939.5</v>
      </c>
      <c r="L853">
        <v>741.15</v>
      </c>
      <c r="M853">
        <v>17966</v>
      </c>
    </row>
    <row r="854" spans="1:13" x14ac:dyDescent="0.25">
      <c r="A854">
        <v>853</v>
      </c>
      <c r="B854" t="s">
        <v>860</v>
      </c>
      <c r="C854" t="s">
        <v>1228</v>
      </c>
      <c r="D854" t="s">
        <v>1213</v>
      </c>
      <c r="E854">
        <v>396</v>
      </c>
      <c r="F854">
        <v>123</v>
      </c>
      <c r="G854" t="s">
        <v>1263</v>
      </c>
      <c r="H854" s="2">
        <v>42607</v>
      </c>
      <c r="I854" s="2">
        <v>42641</v>
      </c>
      <c r="J854" t="s">
        <v>1284</v>
      </c>
      <c r="K854">
        <v>46272.6</v>
      </c>
      <c r="L854">
        <v>730.62</v>
      </c>
      <c r="M854">
        <v>2522</v>
      </c>
    </row>
    <row r="855" spans="1:13" x14ac:dyDescent="0.25">
      <c r="A855">
        <v>854</v>
      </c>
      <c r="B855" t="s">
        <v>861</v>
      </c>
      <c r="C855" t="s">
        <v>1230</v>
      </c>
      <c r="D855" t="s">
        <v>1234</v>
      </c>
      <c r="E855">
        <v>869</v>
      </c>
      <c r="F855">
        <v>140</v>
      </c>
      <c r="G855" t="s">
        <v>1272</v>
      </c>
      <c r="H855" s="2">
        <v>43029</v>
      </c>
      <c r="I855" s="2">
        <v>43051</v>
      </c>
      <c r="J855" t="s">
        <v>1285</v>
      </c>
      <c r="K855">
        <v>115577</v>
      </c>
      <c r="L855">
        <v>1824.8999999999999</v>
      </c>
      <c r="M855">
        <v>3671</v>
      </c>
    </row>
    <row r="856" spans="1:13" x14ac:dyDescent="0.25">
      <c r="A856">
        <v>855</v>
      </c>
      <c r="B856" t="s">
        <v>862</v>
      </c>
      <c r="C856" t="s">
        <v>1215</v>
      </c>
      <c r="D856" t="s">
        <v>1213</v>
      </c>
      <c r="E856">
        <v>610</v>
      </c>
      <c r="F856">
        <v>921</v>
      </c>
      <c r="G856" t="s">
        <v>1261</v>
      </c>
      <c r="H856" s="2">
        <v>43115</v>
      </c>
      <c r="I856" s="2">
        <v>43132</v>
      </c>
      <c r="J856" t="s">
        <v>1284</v>
      </c>
      <c r="K856">
        <v>533719.5</v>
      </c>
      <c r="L856">
        <v>8427.15</v>
      </c>
      <c r="M856">
        <v>252173</v>
      </c>
    </row>
    <row r="857" spans="1:13" x14ac:dyDescent="0.25">
      <c r="A857">
        <v>856</v>
      </c>
      <c r="B857" t="s">
        <v>863</v>
      </c>
      <c r="C857" t="s">
        <v>1228</v>
      </c>
      <c r="D857" t="s">
        <v>1213</v>
      </c>
      <c r="E857">
        <v>827</v>
      </c>
      <c r="F857">
        <v>114</v>
      </c>
      <c r="G857" t="s">
        <v>1263</v>
      </c>
      <c r="H857" s="2">
        <v>42639</v>
      </c>
      <c r="I857" s="2">
        <v>42671</v>
      </c>
      <c r="J857" t="s">
        <v>1288</v>
      </c>
      <c r="K857">
        <v>89564.1</v>
      </c>
      <c r="L857">
        <v>1414.1699999999998</v>
      </c>
      <c r="M857">
        <v>44019</v>
      </c>
    </row>
    <row r="858" spans="1:13" x14ac:dyDescent="0.25">
      <c r="A858">
        <v>857</v>
      </c>
      <c r="B858" t="s">
        <v>864</v>
      </c>
      <c r="C858" t="s">
        <v>1228</v>
      </c>
      <c r="D858" t="s">
        <v>1213</v>
      </c>
      <c r="E858">
        <v>922</v>
      </c>
      <c r="F858">
        <v>117</v>
      </c>
      <c r="G858" t="s">
        <v>1263</v>
      </c>
      <c r="H858" s="2">
        <v>42630</v>
      </c>
      <c r="I858" s="2">
        <v>42662</v>
      </c>
      <c r="J858" t="s">
        <v>1290</v>
      </c>
      <c r="K858">
        <v>102480.3</v>
      </c>
      <c r="L858">
        <v>1618.11</v>
      </c>
      <c r="M858">
        <v>70646</v>
      </c>
    </row>
    <row r="859" spans="1:13" x14ac:dyDescent="0.25">
      <c r="A859">
        <v>858</v>
      </c>
      <c r="B859" t="s">
        <v>865</v>
      </c>
      <c r="C859" t="s">
        <v>1225</v>
      </c>
      <c r="D859" t="s">
        <v>1213</v>
      </c>
      <c r="E859">
        <v>529</v>
      </c>
      <c r="F859">
        <v>187</v>
      </c>
      <c r="G859" t="s">
        <v>1266</v>
      </c>
      <c r="H859" s="2">
        <v>43055</v>
      </c>
      <c r="I859" s="2">
        <v>43068</v>
      </c>
      <c r="J859" t="s">
        <v>1282</v>
      </c>
      <c r="K859">
        <v>93976.85</v>
      </c>
      <c r="L859">
        <v>1483.845</v>
      </c>
      <c r="M859">
        <v>64057</v>
      </c>
    </row>
    <row r="860" spans="1:13" x14ac:dyDescent="0.25">
      <c r="A860">
        <v>859</v>
      </c>
      <c r="B860" t="s">
        <v>866</v>
      </c>
      <c r="C860" t="s">
        <v>1222</v>
      </c>
      <c r="D860" t="s">
        <v>1213</v>
      </c>
      <c r="E860">
        <v>425</v>
      </c>
      <c r="F860">
        <v>1004</v>
      </c>
      <c r="G860" t="s">
        <v>1265</v>
      </c>
      <c r="H860" s="2">
        <v>42726</v>
      </c>
      <c r="I860" s="2">
        <v>42756</v>
      </c>
      <c r="J860" t="s">
        <v>1286</v>
      </c>
      <c r="K860">
        <v>405365</v>
      </c>
      <c r="L860">
        <v>6400.5</v>
      </c>
      <c r="M860">
        <v>325404</v>
      </c>
    </row>
    <row r="861" spans="1:13" x14ac:dyDescent="0.25">
      <c r="A861">
        <v>860</v>
      </c>
      <c r="B861" t="s">
        <v>867</v>
      </c>
      <c r="C861" t="s">
        <v>1215</v>
      </c>
      <c r="D861" t="s">
        <v>1213</v>
      </c>
      <c r="E861">
        <v>199</v>
      </c>
      <c r="F861">
        <v>907</v>
      </c>
      <c r="G861" t="s">
        <v>1261</v>
      </c>
      <c r="H861" s="2">
        <v>43186</v>
      </c>
      <c r="I861" s="2">
        <v>43217</v>
      </c>
      <c r="J861" t="s">
        <v>1283</v>
      </c>
      <c r="K861">
        <v>171468.35</v>
      </c>
      <c r="L861">
        <v>2707.395</v>
      </c>
      <c r="M861">
        <v>107381</v>
      </c>
    </row>
    <row r="862" spans="1:13" x14ac:dyDescent="0.25">
      <c r="A862">
        <v>861</v>
      </c>
      <c r="B862" t="s">
        <v>868</v>
      </c>
      <c r="C862" t="s">
        <v>1221</v>
      </c>
      <c r="D862" t="s">
        <v>1234</v>
      </c>
      <c r="E862">
        <v>730</v>
      </c>
      <c r="F862">
        <v>294</v>
      </c>
      <c r="G862" t="s">
        <v>1264</v>
      </c>
      <c r="H862" s="2">
        <v>42565</v>
      </c>
      <c r="I862" s="2">
        <v>42576</v>
      </c>
      <c r="J862" t="s">
        <v>1282</v>
      </c>
      <c r="K862">
        <v>203889</v>
      </c>
      <c r="L862">
        <v>3219.2999999999997</v>
      </c>
      <c r="M862">
        <v>182708</v>
      </c>
    </row>
    <row r="863" spans="1:13" x14ac:dyDescent="0.25">
      <c r="A863">
        <v>862</v>
      </c>
      <c r="B863" t="s">
        <v>869</v>
      </c>
      <c r="C863" t="s">
        <v>1221</v>
      </c>
      <c r="D863" t="s">
        <v>1234</v>
      </c>
      <c r="E863">
        <v>312</v>
      </c>
      <c r="F863">
        <v>294</v>
      </c>
      <c r="G863" t="s">
        <v>1264</v>
      </c>
      <c r="H863" s="2">
        <v>42695</v>
      </c>
      <c r="I863" s="2">
        <v>42724</v>
      </c>
      <c r="J863" t="s">
        <v>1282</v>
      </c>
      <c r="K863">
        <v>87141.6</v>
      </c>
      <c r="L863">
        <v>1375.9199999999998</v>
      </c>
      <c r="M863">
        <v>53485</v>
      </c>
    </row>
    <row r="864" spans="1:13" x14ac:dyDescent="0.25">
      <c r="A864">
        <v>863</v>
      </c>
      <c r="B864" t="s">
        <v>870</v>
      </c>
      <c r="C864" t="s">
        <v>1224</v>
      </c>
      <c r="D864" t="s">
        <v>1213</v>
      </c>
      <c r="E864">
        <v>834</v>
      </c>
      <c r="F864">
        <v>1249</v>
      </c>
      <c r="G864" t="s">
        <v>1266</v>
      </c>
      <c r="H864" s="2">
        <v>42527</v>
      </c>
      <c r="I864" s="2">
        <v>42543</v>
      </c>
      <c r="J864" t="s">
        <v>1285</v>
      </c>
      <c r="K864">
        <v>989582.7</v>
      </c>
      <c r="L864">
        <v>15624.99</v>
      </c>
      <c r="M864">
        <v>971211</v>
      </c>
    </row>
    <row r="865" spans="1:13" x14ac:dyDescent="0.25">
      <c r="A865">
        <v>864</v>
      </c>
      <c r="B865" t="s">
        <v>871</v>
      </c>
      <c r="C865" t="s">
        <v>1221</v>
      </c>
      <c r="D865" t="s">
        <v>1234</v>
      </c>
      <c r="E865">
        <v>241</v>
      </c>
      <c r="F865">
        <v>270</v>
      </c>
      <c r="G865" t="s">
        <v>1264</v>
      </c>
      <c r="H865" s="2">
        <v>42940</v>
      </c>
      <c r="I865" s="2">
        <v>42961</v>
      </c>
      <c r="J865" t="s">
        <v>1284</v>
      </c>
      <c r="K865">
        <v>61816.5</v>
      </c>
      <c r="L865">
        <v>976.05</v>
      </c>
      <c r="M865">
        <v>35562</v>
      </c>
    </row>
    <row r="866" spans="1:13" x14ac:dyDescent="0.25">
      <c r="A866">
        <v>865</v>
      </c>
      <c r="B866" t="s">
        <v>872</v>
      </c>
      <c r="C866" t="s">
        <v>1218</v>
      </c>
      <c r="D866" t="s">
        <v>1213</v>
      </c>
      <c r="E866">
        <v>94</v>
      </c>
      <c r="F866">
        <v>1060</v>
      </c>
      <c r="G866" t="s">
        <v>1262</v>
      </c>
      <c r="H866" s="2">
        <v>42663</v>
      </c>
      <c r="I866" s="2">
        <v>42674</v>
      </c>
      <c r="J866" t="s">
        <v>1283</v>
      </c>
      <c r="K866">
        <v>94658</v>
      </c>
      <c r="L866">
        <v>1494.6</v>
      </c>
      <c r="M866">
        <v>83971</v>
      </c>
    </row>
    <row r="867" spans="1:13" x14ac:dyDescent="0.25">
      <c r="A867">
        <v>866</v>
      </c>
      <c r="B867" t="s">
        <v>873</v>
      </c>
      <c r="C867" t="s">
        <v>1230</v>
      </c>
      <c r="D867" t="s">
        <v>1234</v>
      </c>
      <c r="E867">
        <v>374</v>
      </c>
      <c r="F867">
        <v>157</v>
      </c>
      <c r="G867" t="s">
        <v>1272</v>
      </c>
      <c r="H867" s="2">
        <v>42995</v>
      </c>
      <c r="I867" s="2">
        <v>43024</v>
      </c>
      <c r="J867" t="s">
        <v>1284</v>
      </c>
      <c r="K867">
        <v>55782.1</v>
      </c>
      <c r="L867">
        <v>880.77</v>
      </c>
      <c r="M867">
        <v>6189</v>
      </c>
    </row>
    <row r="868" spans="1:13" x14ac:dyDescent="0.25">
      <c r="A868">
        <v>867</v>
      </c>
      <c r="B868" t="s">
        <v>874</v>
      </c>
      <c r="C868" t="s">
        <v>1230</v>
      </c>
      <c r="D868" t="s">
        <v>1234</v>
      </c>
      <c r="E868">
        <v>298</v>
      </c>
      <c r="F868">
        <v>133</v>
      </c>
      <c r="G868" t="s">
        <v>1272</v>
      </c>
      <c r="H868" s="2">
        <v>42534</v>
      </c>
      <c r="I868" s="2">
        <v>42547</v>
      </c>
      <c r="J868" t="s">
        <v>1285</v>
      </c>
      <c r="K868">
        <v>37652.300000000003</v>
      </c>
      <c r="L868">
        <v>594.51</v>
      </c>
      <c r="M868">
        <v>21290</v>
      </c>
    </row>
    <row r="869" spans="1:13" x14ac:dyDescent="0.25">
      <c r="A869">
        <v>868</v>
      </c>
      <c r="B869" t="s">
        <v>875</v>
      </c>
      <c r="C869" t="s">
        <v>1214</v>
      </c>
      <c r="D869" t="s">
        <v>1213</v>
      </c>
      <c r="E869">
        <v>289</v>
      </c>
      <c r="F869">
        <v>638</v>
      </c>
      <c r="G869" t="s">
        <v>1260</v>
      </c>
      <c r="H869" s="2">
        <v>42614</v>
      </c>
      <c r="I869" s="2">
        <v>42643</v>
      </c>
      <c r="J869" t="s">
        <v>1285</v>
      </c>
      <c r="K869">
        <v>175162.9</v>
      </c>
      <c r="L869">
        <v>2765.73</v>
      </c>
      <c r="M869">
        <v>13752</v>
      </c>
    </row>
    <row r="870" spans="1:13" x14ac:dyDescent="0.25">
      <c r="A870">
        <v>869</v>
      </c>
      <c r="B870" t="s">
        <v>876</v>
      </c>
      <c r="C870" t="s">
        <v>1238</v>
      </c>
      <c r="D870" t="s">
        <v>1240</v>
      </c>
      <c r="E870">
        <v>945</v>
      </c>
      <c r="F870">
        <v>14</v>
      </c>
      <c r="G870" t="s">
        <v>1270</v>
      </c>
      <c r="H870" s="2">
        <v>42390</v>
      </c>
      <c r="I870" s="2">
        <v>42405</v>
      </c>
      <c r="J870" t="s">
        <v>1283</v>
      </c>
      <c r="K870">
        <v>12568.5</v>
      </c>
      <c r="L870">
        <v>198.45</v>
      </c>
      <c r="M870">
        <v>7805</v>
      </c>
    </row>
    <row r="871" spans="1:13" x14ac:dyDescent="0.25">
      <c r="A871">
        <v>870</v>
      </c>
      <c r="B871" t="s">
        <v>877</v>
      </c>
      <c r="C871" t="s">
        <v>1223</v>
      </c>
      <c r="D871" t="s">
        <v>1234</v>
      </c>
      <c r="E871">
        <v>98</v>
      </c>
      <c r="F871">
        <v>870</v>
      </c>
      <c r="G871" t="s">
        <v>1263</v>
      </c>
      <c r="H871" s="2">
        <v>43030</v>
      </c>
      <c r="I871" s="2">
        <v>43060</v>
      </c>
      <c r="J871" t="s">
        <v>1285</v>
      </c>
      <c r="K871">
        <v>80997</v>
      </c>
      <c r="L871">
        <v>1278.8999999999999</v>
      </c>
      <c r="M871">
        <v>66136</v>
      </c>
    </row>
    <row r="872" spans="1:13" x14ac:dyDescent="0.25">
      <c r="A872">
        <v>871</v>
      </c>
      <c r="B872" t="s">
        <v>878</v>
      </c>
      <c r="C872" t="s">
        <v>1237</v>
      </c>
      <c r="D872" t="s">
        <v>1240</v>
      </c>
      <c r="E872">
        <v>536</v>
      </c>
      <c r="F872">
        <v>30</v>
      </c>
      <c r="G872" t="s">
        <v>1271</v>
      </c>
      <c r="H872" s="2">
        <v>42447</v>
      </c>
      <c r="I872" s="2">
        <v>42481</v>
      </c>
      <c r="J872" t="s">
        <v>1290</v>
      </c>
      <c r="K872">
        <v>15276</v>
      </c>
      <c r="L872">
        <v>241.2</v>
      </c>
      <c r="M872">
        <v>4605</v>
      </c>
    </row>
    <row r="873" spans="1:13" x14ac:dyDescent="0.25">
      <c r="A873">
        <v>872</v>
      </c>
      <c r="B873" t="s">
        <v>879</v>
      </c>
      <c r="C873" t="s">
        <v>1231</v>
      </c>
      <c r="D873" t="s">
        <v>1213</v>
      </c>
      <c r="E873">
        <v>781</v>
      </c>
      <c r="F873">
        <v>222</v>
      </c>
      <c r="G873" t="s">
        <v>1263</v>
      </c>
      <c r="H873" s="2">
        <v>42392</v>
      </c>
      <c r="I873" s="2">
        <v>42402</v>
      </c>
      <c r="J873" t="s">
        <v>1285</v>
      </c>
      <c r="K873">
        <v>164712.9</v>
      </c>
      <c r="L873">
        <v>2600.73</v>
      </c>
      <c r="M873">
        <v>151069</v>
      </c>
    </row>
    <row r="874" spans="1:13" x14ac:dyDescent="0.25">
      <c r="A874">
        <v>873</v>
      </c>
      <c r="B874" t="s">
        <v>880</v>
      </c>
      <c r="C874" t="s">
        <v>1239</v>
      </c>
      <c r="D874" t="s">
        <v>1234</v>
      </c>
      <c r="E874">
        <v>580</v>
      </c>
      <c r="F874">
        <v>254</v>
      </c>
      <c r="G874" t="s">
        <v>1271</v>
      </c>
      <c r="H874" s="2">
        <v>42427</v>
      </c>
      <c r="I874" s="2">
        <v>42444</v>
      </c>
      <c r="J874" t="s">
        <v>1283</v>
      </c>
      <c r="K874">
        <v>139954</v>
      </c>
      <c r="L874">
        <v>2209.7999999999997</v>
      </c>
      <c r="M874">
        <v>88495</v>
      </c>
    </row>
    <row r="875" spans="1:13" x14ac:dyDescent="0.25">
      <c r="A875">
        <v>874</v>
      </c>
      <c r="B875" t="s">
        <v>881</v>
      </c>
      <c r="C875" t="s">
        <v>1214</v>
      </c>
      <c r="D875" t="s">
        <v>1213</v>
      </c>
      <c r="E875">
        <v>892</v>
      </c>
      <c r="F875">
        <v>659</v>
      </c>
      <c r="G875" t="s">
        <v>1260</v>
      </c>
      <c r="H875" s="2">
        <v>43235</v>
      </c>
      <c r="I875" s="2">
        <v>43260</v>
      </c>
      <c r="J875" t="s">
        <v>1285</v>
      </c>
      <c r="K875">
        <v>558436.6</v>
      </c>
      <c r="L875">
        <v>8817.42</v>
      </c>
      <c r="M875">
        <v>492650</v>
      </c>
    </row>
    <row r="876" spans="1:13" x14ac:dyDescent="0.25">
      <c r="A876">
        <v>875</v>
      </c>
      <c r="B876" t="s">
        <v>882</v>
      </c>
      <c r="C876" t="s">
        <v>1241</v>
      </c>
      <c r="D876" t="s">
        <v>1234</v>
      </c>
      <c r="E876">
        <v>169</v>
      </c>
      <c r="F876">
        <v>111</v>
      </c>
      <c r="G876" t="s">
        <v>1271</v>
      </c>
      <c r="H876" s="2">
        <v>42716</v>
      </c>
      <c r="I876" s="2">
        <v>42748</v>
      </c>
      <c r="J876" t="s">
        <v>1283</v>
      </c>
      <c r="K876">
        <v>17821.05</v>
      </c>
      <c r="L876">
        <v>281.38499999999999</v>
      </c>
      <c r="M876">
        <v>8118</v>
      </c>
    </row>
    <row r="877" spans="1:13" x14ac:dyDescent="0.25">
      <c r="A877">
        <v>876</v>
      </c>
      <c r="B877" t="s">
        <v>883</v>
      </c>
      <c r="C877" t="s">
        <v>1222</v>
      </c>
      <c r="D877" t="s">
        <v>1213</v>
      </c>
      <c r="E877">
        <v>455</v>
      </c>
      <c r="F877">
        <v>1024</v>
      </c>
      <c r="G877" t="s">
        <v>1265</v>
      </c>
      <c r="H877" s="2">
        <v>43060</v>
      </c>
      <c r="I877" s="2">
        <v>43092</v>
      </c>
      <c r="J877" t="s">
        <v>1290</v>
      </c>
      <c r="K877">
        <v>442624</v>
      </c>
      <c r="L877">
        <v>6988.8</v>
      </c>
      <c r="M877">
        <v>412165</v>
      </c>
    </row>
    <row r="878" spans="1:13" x14ac:dyDescent="0.25">
      <c r="A878">
        <v>877</v>
      </c>
      <c r="B878" t="s">
        <v>884</v>
      </c>
      <c r="C878" t="s">
        <v>1225</v>
      </c>
      <c r="D878" t="s">
        <v>1213</v>
      </c>
      <c r="E878">
        <v>932</v>
      </c>
      <c r="F878">
        <v>210</v>
      </c>
      <c r="G878" t="s">
        <v>1266</v>
      </c>
      <c r="H878" s="2">
        <v>43182</v>
      </c>
      <c r="I878" s="2">
        <v>43212</v>
      </c>
      <c r="J878" t="s">
        <v>1290</v>
      </c>
      <c r="K878">
        <v>185934</v>
      </c>
      <c r="L878">
        <v>2935.7999999999997</v>
      </c>
      <c r="M878">
        <v>90777</v>
      </c>
    </row>
    <row r="879" spans="1:13" x14ac:dyDescent="0.25">
      <c r="A879">
        <v>878</v>
      </c>
      <c r="B879" t="s">
        <v>885</v>
      </c>
      <c r="C879" t="s">
        <v>1219</v>
      </c>
      <c r="D879" t="s">
        <v>1234</v>
      </c>
      <c r="E879">
        <v>526</v>
      </c>
      <c r="F879">
        <v>1521</v>
      </c>
      <c r="G879" t="s">
        <v>1263</v>
      </c>
      <c r="H879" s="2">
        <v>42794</v>
      </c>
      <c r="I879" s="2">
        <v>42807</v>
      </c>
      <c r="J879" t="s">
        <v>1283</v>
      </c>
      <c r="K879">
        <v>760043.7</v>
      </c>
      <c r="L879">
        <v>12000.689999999999</v>
      </c>
      <c r="M879">
        <v>232274</v>
      </c>
    </row>
    <row r="880" spans="1:13" x14ac:dyDescent="0.25">
      <c r="A880">
        <v>879</v>
      </c>
      <c r="B880" t="s">
        <v>886</v>
      </c>
      <c r="C880" t="s">
        <v>1227</v>
      </c>
      <c r="D880" t="s">
        <v>1213</v>
      </c>
      <c r="E880">
        <v>377</v>
      </c>
      <c r="F880">
        <v>75</v>
      </c>
      <c r="G880" t="s">
        <v>1267</v>
      </c>
      <c r="H880" s="2">
        <v>43165</v>
      </c>
      <c r="I880" s="2">
        <v>43188</v>
      </c>
      <c r="J880" t="s">
        <v>1288</v>
      </c>
      <c r="K880">
        <v>26861.25</v>
      </c>
      <c r="L880">
        <v>424.125</v>
      </c>
      <c r="M880">
        <v>2128</v>
      </c>
    </row>
    <row r="881" spans="1:13" x14ac:dyDescent="0.25">
      <c r="A881">
        <v>880</v>
      </c>
      <c r="B881" t="s">
        <v>887</v>
      </c>
      <c r="C881" t="s">
        <v>1229</v>
      </c>
      <c r="D881" t="s">
        <v>1234</v>
      </c>
      <c r="E881">
        <v>869</v>
      </c>
      <c r="F881">
        <v>1073</v>
      </c>
      <c r="G881" t="s">
        <v>1272</v>
      </c>
      <c r="H881" s="2">
        <v>43187</v>
      </c>
      <c r="I881" s="2">
        <v>43220</v>
      </c>
      <c r="J881" t="s">
        <v>1284</v>
      </c>
      <c r="K881">
        <v>885815.15</v>
      </c>
      <c r="L881">
        <v>13986.555</v>
      </c>
      <c r="M881">
        <v>267234</v>
      </c>
    </row>
    <row r="882" spans="1:13" x14ac:dyDescent="0.25">
      <c r="A882">
        <v>881</v>
      </c>
      <c r="B882" t="s">
        <v>888</v>
      </c>
      <c r="C882" t="s">
        <v>1231</v>
      </c>
      <c r="D882" t="s">
        <v>1213</v>
      </c>
      <c r="E882">
        <v>205</v>
      </c>
      <c r="F882">
        <v>219</v>
      </c>
      <c r="G882" t="s">
        <v>1263</v>
      </c>
      <c r="H882" s="2">
        <v>43093</v>
      </c>
      <c r="I882" s="2">
        <v>43104</v>
      </c>
      <c r="J882" t="s">
        <v>1284</v>
      </c>
      <c r="K882">
        <v>42650.25</v>
      </c>
      <c r="L882">
        <v>673.42499999999995</v>
      </c>
      <c r="M882">
        <v>11473</v>
      </c>
    </row>
    <row r="883" spans="1:13" x14ac:dyDescent="0.25">
      <c r="A883">
        <v>882</v>
      </c>
      <c r="B883" t="s">
        <v>889</v>
      </c>
      <c r="C883" t="s">
        <v>1236</v>
      </c>
      <c r="D883" t="s">
        <v>1234</v>
      </c>
      <c r="E883">
        <v>718</v>
      </c>
      <c r="F883">
        <v>102</v>
      </c>
      <c r="G883" t="s">
        <v>1269</v>
      </c>
      <c r="H883" s="2">
        <v>42531</v>
      </c>
      <c r="I883" s="2">
        <v>42556</v>
      </c>
      <c r="J883" t="s">
        <v>1286</v>
      </c>
      <c r="K883">
        <v>69574.2</v>
      </c>
      <c r="L883">
        <v>1098.54</v>
      </c>
      <c r="M883">
        <v>53536</v>
      </c>
    </row>
    <row r="884" spans="1:13" x14ac:dyDescent="0.25">
      <c r="A884">
        <v>883</v>
      </c>
      <c r="B884" t="s">
        <v>890</v>
      </c>
      <c r="C884" t="s">
        <v>1233</v>
      </c>
      <c r="D884" t="s">
        <v>1234</v>
      </c>
      <c r="E884">
        <v>737</v>
      </c>
      <c r="F884">
        <v>27</v>
      </c>
      <c r="G884" t="s">
        <v>1268</v>
      </c>
      <c r="H884" s="2">
        <v>42580</v>
      </c>
      <c r="I884" s="2">
        <v>42612</v>
      </c>
      <c r="J884" t="s">
        <v>1289</v>
      </c>
      <c r="K884">
        <v>18904.05</v>
      </c>
      <c r="L884">
        <v>298.48500000000001</v>
      </c>
      <c r="M884">
        <v>18044</v>
      </c>
    </row>
    <row r="885" spans="1:13" x14ac:dyDescent="0.25">
      <c r="A885">
        <v>884</v>
      </c>
      <c r="B885" t="s">
        <v>891</v>
      </c>
      <c r="C885" t="s">
        <v>1239</v>
      </c>
      <c r="D885" t="s">
        <v>1234</v>
      </c>
      <c r="E885">
        <v>233</v>
      </c>
      <c r="F885">
        <v>238</v>
      </c>
      <c r="G885" t="s">
        <v>1271</v>
      </c>
      <c r="H885" s="2">
        <v>43082</v>
      </c>
      <c r="I885" s="2">
        <v>43099</v>
      </c>
      <c r="J885" t="s">
        <v>1283</v>
      </c>
      <c r="K885">
        <v>52681.3</v>
      </c>
      <c r="L885">
        <v>831.81</v>
      </c>
      <c r="M885">
        <v>40675</v>
      </c>
    </row>
    <row r="886" spans="1:13" x14ac:dyDescent="0.25">
      <c r="A886">
        <v>885</v>
      </c>
      <c r="B886" t="s">
        <v>892</v>
      </c>
      <c r="C886" t="s">
        <v>1223</v>
      </c>
      <c r="D886" t="s">
        <v>1234</v>
      </c>
      <c r="E886">
        <v>526</v>
      </c>
      <c r="F886">
        <v>989</v>
      </c>
      <c r="G886" t="s">
        <v>1263</v>
      </c>
      <c r="H886" s="2">
        <v>43113</v>
      </c>
      <c r="I886" s="2">
        <v>43128</v>
      </c>
      <c r="J886" t="s">
        <v>1290</v>
      </c>
      <c r="K886">
        <v>494203.3</v>
      </c>
      <c r="L886">
        <v>7803.21</v>
      </c>
      <c r="M886">
        <v>124145</v>
      </c>
    </row>
    <row r="887" spans="1:13" x14ac:dyDescent="0.25">
      <c r="A887">
        <v>886</v>
      </c>
      <c r="B887" t="s">
        <v>893</v>
      </c>
      <c r="C887" t="s">
        <v>1237</v>
      </c>
      <c r="D887" t="s">
        <v>1240</v>
      </c>
      <c r="E887">
        <v>853</v>
      </c>
      <c r="F887">
        <v>35</v>
      </c>
      <c r="G887" t="s">
        <v>1271</v>
      </c>
      <c r="H887" s="2">
        <v>43226</v>
      </c>
      <c r="I887" s="2">
        <v>43238</v>
      </c>
      <c r="J887" t="s">
        <v>1289</v>
      </c>
      <c r="K887">
        <v>28362.25</v>
      </c>
      <c r="L887">
        <v>447.82499999999999</v>
      </c>
      <c r="M887">
        <v>160</v>
      </c>
    </row>
    <row r="888" spans="1:13" x14ac:dyDescent="0.25">
      <c r="A888">
        <v>887</v>
      </c>
      <c r="B888" t="s">
        <v>894</v>
      </c>
      <c r="C888" t="s">
        <v>1222</v>
      </c>
      <c r="D888" t="s">
        <v>1213</v>
      </c>
      <c r="E888">
        <v>524</v>
      </c>
      <c r="F888">
        <v>867</v>
      </c>
      <c r="G888" t="s">
        <v>1265</v>
      </c>
      <c r="H888" s="2">
        <v>43278</v>
      </c>
      <c r="I888" s="2">
        <v>43313</v>
      </c>
      <c r="J888" t="s">
        <v>1285</v>
      </c>
      <c r="K888">
        <v>431592.6</v>
      </c>
      <c r="L888">
        <v>6814.62</v>
      </c>
      <c r="M888">
        <v>126500</v>
      </c>
    </row>
    <row r="889" spans="1:13" x14ac:dyDescent="0.25">
      <c r="A889">
        <v>888</v>
      </c>
      <c r="B889" t="s">
        <v>895</v>
      </c>
      <c r="C889" t="s">
        <v>1237</v>
      </c>
      <c r="D889" t="s">
        <v>1240</v>
      </c>
      <c r="E889">
        <v>343</v>
      </c>
      <c r="F889">
        <v>35</v>
      </c>
      <c r="G889" t="s">
        <v>1271</v>
      </c>
      <c r="H889" s="2">
        <v>42835</v>
      </c>
      <c r="I889" s="2">
        <v>42870</v>
      </c>
      <c r="J889" t="s">
        <v>1284</v>
      </c>
      <c r="K889">
        <v>11404.75</v>
      </c>
      <c r="L889">
        <v>180.07499999999999</v>
      </c>
      <c r="M889">
        <v>900</v>
      </c>
    </row>
    <row r="890" spans="1:13" x14ac:dyDescent="0.25">
      <c r="A890">
        <v>889</v>
      </c>
      <c r="B890" t="s">
        <v>896</v>
      </c>
      <c r="C890" t="s">
        <v>1221</v>
      </c>
      <c r="D890" t="s">
        <v>1234</v>
      </c>
      <c r="E890">
        <v>149</v>
      </c>
      <c r="F890">
        <v>278</v>
      </c>
      <c r="G890" t="s">
        <v>1264</v>
      </c>
      <c r="H890" s="2">
        <v>42949</v>
      </c>
      <c r="I890" s="2">
        <v>42959</v>
      </c>
      <c r="J890" t="s">
        <v>1282</v>
      </c>
      <c r="K890">
        <v>39350.9</v>
      </c>
      <c r="L890">
        <v>621.32999999999993</v>
      </c>
      <c r="M890">
        <v>37933</v>
      </c>
    </row>
    <row r="891" spans="1:13" x14ac:dyDescent="0.25">
      <c r="A891">
        <v>890</v>
      </c>
      <c r="B891" t="s">
        <v>897</v>
      </c>
      <c r="C891" t="s">
        <v>1237</v>
      </c>
      <c r="D891" t="s">
        <v>1240</v>
      </c>
      <c r="E891">
        <v>517</v>
      </c>
      <c r="F891">
        <v>38</v>
      </c>
      <c r="G891" t="s">
        <v>1271</v>
      </c>
      <c r="H891" s="2">
        <v>42948</v>
      </c>
      <c r="I891" s="2">
        <v>42960</v>
      </c>
      <c r="J891" t="s">
        <v>1282</v>
      </c>
      <c r="K891">
        <v>18663.7</v>
      </c>
      <c r="L891">
        <v>294.69</v>
      </c>
      <c r="M891">
        <v>9226</v>
      </c>
    </row>
    <row r="892" spans="1:13" x14ac:dyDescent="0.25">
      <c r="A892">
        <v>891</v>
      </c>
      <c r="B892" t="s">
        <v>898</v>
      </c>
      <c r="C892" t="s">
        <v>1222</v>
      </c>
      <c r="D892" t="s">
        <v>1213</v>
      </c>
      <c r="E892">
        <v>832</v>
      </c>
      <c r="F892">
        <v>1017</v>
      </c>
      <c r="G892" t="s">
        <v>1265</v>
      </c>
      <c r="H892" s="2">
        <v>42583</v>
      </c>
      <c r="I892" s="2">
        <v>42613</v>
      </c>
      <c r="J892" t="s">
        <v>1284</v>
      </c>
      <c r="K892">
        <v>803836.8</v>
      </c>
      <c r="L892">
        <v>12692.16</v>
      </c>
      <c r="M892">
        <v>360161</v>
      </c>
    </row>
    <row r="893" spans="1:13" x14ac:dyDescent="0.25">
      <c r="A893">
        <v>892</v>
      </c>
      <c r="B893" t="s">
        <v>899</v>
      </c>
      <c r="C893" t="s">
        <v>1235</v>
      </c>
      <c r="D893" t="s">
        <v>1240</v>
      </c>
      <c r="E893">
        <v>84</v>
      </c>
      <c r="F893">
        <v>54</v>
      </c>
      <c r="G893" t="s">
        <v>1270</v>
      </c>
      <c r="H893" s="2">
        <v>42755</v>
      </c>
      <c r="I893" s="2">
        <v>42766</v>
      </c>
      <c r="J893" t="s">
        <v>1284</v>
      </c>
      <c r="K893">
        <v>4309.2</v>
      </c>
      <c r="L893">
        <v>68.039999999999992</v>
      </c>
      <c r="M893">
        <v>2205</v>
      </c>
    </row>
    <row r="894" spans="1:13" x14ac:dyDescent="0.25">
      <c r="A894">
        <v>893</v>
      </c>
      <c r="B894" t="s">
        <v>900</v>
      </c>
      <c r="C894" t="s">
        <v>1223</v>
      </c>
      <c r="D894" t="s">
        <v>1234</v>
      </c>
      <c r="E894">
        <v>453</v>
      </c>
      <c r="F894">
        <v>854</v>
      </c>
      <c r="G894" t="s">
        <v>1263</v>
      </c>
      <c r="H894" s="2">
        <v>42810</v>
      </c>
      <c r="I894" s="2">
        <v>42845</v>
      </c>
      <c r="J894" t="s">
        <v>1282</v>
      </c>
      <c r="K894">
        <v>367518.9</v>
      </c>
      <c r="L894">
        <v>5802.9299999999994</v>
      </c>
      <c r="M894">
        <v>78023</v>
      </c>
    </row>
    <row r="895" spans="1:13" x14ac:dyDescent="0.25">
      <c r="A895">
        <v>894</v>
      </c>
      <c r="B895" t="s">
        <v>901</v>
      </c>
      <c r="C895" t="s">
        <v>1222</v>
      </c>
      <c r="D895" t="s">
        <v>1213</v>
      </c>
      <c r="E895">
        <v>181</v>
      </c>
      <c r="F895">
        <v>965</v>
      </c>
      <c r="G895" t="s">
        <v>1265</v>
      </c>
      <c r="H895" s="2">
        <v>43090</v>
      </c>
      <c r="I895" s="2">
        <v>43114</v>
      </c>
      <c r="J895" t="s">
        <v>1282</v>
      </c>
      <c r="K895">
        <v>165931.75</v>
      </c>
      <c r="L895">
        <v>2619.9749999999999</v>
      </c>
      <c r="M895">
        <v>12749</v>
      </c>
    </row>
    <row r="896" spans="1:13" x14ac:dyDescent="0.25">
      <c r="A896">
        <v>895</v>
      </c>
      <c r="B896" t="s">
        <v>902</v>
      </c>
      <c r="C896" t="s">
        <v>1231</v>
      </c>
      <c r="D896" t="s">
        <v>1213</v>
      </c>
      <c r="E896">
        <v>277</v>
      </c>
      <c r="F896">
        <v>184</v>
      </c>
      <c r="G896" t="s">
        <v>1263</v>
      </c>
      <c r="H896" s="2">
        <v>43199</v>
      </c>
      <c r="I896" s="2">
        <v>43224</v>
      </c>
      <c r="J896" t="s">
        <v>1288</v>
      </c>
      <c r="K896">
        <v>48419.6</v>
      </c>
      <c r="L896">
        <v>764.52</v>
      </c>
      <c r="M896">
        <v>18847</v>
      </c>
    </row>
    <row r="897" spans="1:13" x14ac:dyDescent="0.25">
      <c r="A897">
        <v>896</v>
      </c>
      <c r="B897" t="s">
        <v>903</v>
      </c>
      <c r="C897" t="s">
        <v>1237</v>
      </c>
      <c r="D897" t="s">
        <v>1240</v>
      </c>
      <c r="E897">
        <v>964</v>
      </c>
      <c r="F897">
        <v>35</v>
      </c>
      <c r="G897" t="s">
        <v>1271</v>
      </c>
      <c r="H897" s="2">
        <v>43190</v>
      </c>
      <c r="I897" s="2">
        <v>43210</v>
      </c>
      <c r="J897" t="s">
        <v>1284</v>
      </c>
      <c r="K897">
        <v>32053</v>
      </c>
      <c r="L897">
        <v>506.09999999999997</v>
      </c>
      <c r="M897">
        <v>2464</v>
      </c>
    </row>
    <row r="898" spans="1:13" x14ac:dyDescent="0.25">
      <c r="A898">
        <v>897</v>
      </c>
      <c r="B898" t="s">
        <v>904</v>
      </c>
      <c r="C898" t="s">
        <v>1224</v>
      </c>
      <c r="D898" t="s">
        <v>1213</v>
      </c>
      <c r="E898">
        <v>619</v>
      </c>
      <c r="F898">
        <v>1184</v>
      </c>
      <c r="G898" t="s">
        <v>1266</v>
      </c>
      <c r="H898" s="2">
        <v>42618</v>
      </c>
      <c r="I898" s="2">
        <v>42642</v>
      </c>
      <c r="J898" t="s">
        <v>1288</v>
      </c>
      <c r="K898">
        <v>696251.2</v>
      </c>
      <c r="L898">
        <v>10993.439999999999</v>
      </c>
      <c r="M898">
        <v>221175</v>
      </c>
    </row>
    <row r="899" spans="1:13" x14ac:dyDescent="0.25">
      <c r="A899">
        <v>898</v>
      </c>
      <c r="B899" t="s">
        <v>905</v>
      </c>
      <c r="C899" t="s">
        <v>1222</v>
      </c>
      <c r="D899" t="s">
        <v>1213</v>
      </c>
      <c r="E899">
        <v>273</v>
      </c>
      <c r="F899">
        <v>932</v>
      </c>
      <c r="G899" t="s">
        <v>1265</v>
      </c>
      <c r="H899" s="2">
        <v>42743</v>
      </c>
      <c r="I899" s="2">
        <v>42768</v>
      </c>
      <c r="J899" t="s">
        <v>1285</v>
      </c>
      <c r="K899">
        <v>241714.2</v>
      </c>
      <c r="L899">
        <v>3816.54</v>
      </c>
      <c r="M899">
        <v>178107</v>
      </c>
    </row>
    <row r="900" spans="1:13" x14ac:dyDescent="0.25">
      <c r="A900">
        <v>899</v>
      </c>
      <c r="B900" t="s">
        <v>906</v>
      </c>
      <c r="C900" t="s">
        <v>1227</v>
      </c>
      <c r="D900" t="s">
        <v>1213</v>
      </c>
      <c r="E900">
        <v>690</v>
      </c>
      <c r="F900">
        <v>77</v>
      </c>
      <c r="G900" t="s">
        <v>1267</v>
      </c>
      <c r="H900" s="2">
        <v>42909</v>
      </c>
      <c r="I900" s="2">
        <v>42922</v>
      </c>
      <c r="J900" t="s">
        <v>1282</v>
      </c>
      <c r="K900">
        <v>50473.5</v>
      </c>
      <c r="L900">
        <v>796.94999999999993</v>
      </c>
      <c r="M900">
        <v>24870</v>
      </c>
    </row>
    <row r="901" spans="1:13" x14ac:dyDescent="0.25">
      <c r="A901">
        <v>900</v>
      </c>
      <c r="B901" t="s">
        <v>907</v>
      </c>
      <c r="C901" t="s">
        <v>1227</v>
      </c>
      <c r="D901" t="s">
        <v>1213</v>
      </c>
      <c r="E901">
        <v>381</v>
      </c>
      <c r="F901">
        <v>63</v>
      </c>
      <c r="G901" t="s">
        <v>1267</v>
      </c>
      <c r="H901" s="2">
        <v>42478</v>
      </c>
      <c r="I901" s="2">
        <v>42494</v>
      </c>
      <c r="J901" t="s">
        <v>1289</v>
      </c>
      <c r="K901">
        <v>22802.85</v>
      </c>
      <c r="L901">
        <v>360.04499999999996</v>
      </c>
      <c r="M901">
        <v>17595</v>
      </c>
    </row>
    <row r="902" spans="1:13" x14ac:dyDescent="0.25">
      <c r="A902">
        <v>901</v>
      </c>
      <c r="B902" t="s">
        <v>908</v>
      </c>
      <c r="C902" t="s">
        <v>1235</v>
      </c>
      <c r="D902" t="s">
        <v>1240</v>
      </c>
      <c r="E902">
        <v>373</v>
      </c>
      <c r="F902">
        <v>59</v>
      </c>
      <c r="G902" t="s">
        <v>1270</v>
      </c>
      <c r="H902" s="2">
        <v>42686</v>
      </c>
      <c r="I902" s="2">
        <v>42704</v>
      </c>
      <c r="J902" t="s">
        <v>1290</v>
      </c>
      <c r="K902">
        <v>20906.650000000001</v>
      </c>
      <c r="L902">
        <v>330.10499999999996</v>
      </c>
      <c r="M902">
        <v>13799</v>
      </c>
    </row>
    <row r="903" spans="1:13" x14ac:dyDescent="0.25">
      <c r="A903">
        <v>902</v>
      </c>
      <c r="B903" t="s">
        <v>909</v>
      </c>
      <c r="C903" t="s">
        <v>1238</v>
      </c>
      <c r="D903" t="s">
        <v>1240</v>
      </c>
      <c r="E903">
        <v>489</v>
      </c>
      <c r="F903">
        <v>16</v>
      </c>
      <c r="G903" t="s">
        <v>1270</v>
      </c>
      <c r="H903" s="2">
        <v>43231</v>
      </c>
      <c r="I903" s="2">
        <v>43251</v>
      </c>
      <c r="J903" t="s">
        <v>1287</v>
      </c>
      <c r="K903">
        <v>7432.8</v>
      </c>
      <c r="L903">
        <v>117.36</v>
      </c>
      <c r="M903">
        <v>5264</v>
      </c>
    </row>
    <row r="904" spans="1:13" x14ac:dyDescent="0.25">
      <c r="A904">
        <v>903</v>
      </c>
      <c r="B904" t="s">
        <v>910</v>
      </c>
      <c r="C904" t="s">
        <v>1233</v>
      </c>
      <c r="D904" t="s">
        <v>1234</v>
      </c>
      <c r="E904">
        <v>560</v>
      </c>
      <c r="F904">
        <v>26</v>
      </c>
      <c r="G904" t="s">
        <v>1268</v>
      </c>
      <c r="H904" s="2">
        <v>42723</v>
      </c>
      <c r="I904" s="2">
        <v>42735</v>
      </c>
      <c r="J904" t="s">
        <v>1283</v>
      </c>
      <c r="K904">
        <v>13832</v>
      </c>
      <c r="L904">
        <v>218.4</v>
      </c>
      <c r="M904">
        <v>9916</v>
      </c>
    </row>
    <row r="905" spans="1:13" x14ac:dyDescent="0.25">
      <c r="A905">
        <v>904</v>
      </c>
      <c r="B905" t="s">
        <v>911</v>
      </c>
      <c r="C905" t="s">
        <v>1223</v>
      </c>
      <c r="D905" t="s">
        <v>1234</v>
      </c>
      <c r="E905">
        <v>135</v>
      </c>
      <c r="F905">
        <v>969</v>
      </c>
      <c r="G905" t="s">
        <v>1263</v>
      </c>
      <c r="H905" s="2">
        <v>42489</v>
      </c>
      <c r="I905" s="2">
        <v>42500</v>
      </c>
      <c r="J905" t="s">
        <v>1282</v>
      </c>
      <c r="K905">
        <v>124274.25</v>
      </c>
      <c r="L905">
        <v>1962.2249999999999</v>
      </c>
      <c r="M905">
        <v>87</v>
      </c>
    </row>
    <row r="906" spans="1:13" x14ac:dyDescent="0.25">
      <c r="A906">
        <v>905</v>
      </c>
      <c r="B906" t="s">
        <v>912</v>
      </c>
      <c r="C906" t="s">
        <v>1231</v>
      </c>
      <c r="D906" t="s">
        <v>1213</v>
      </c>
      <c r="E906">
        <v>393</v>
      </c>
      <c r="F906">
        <v>177</v>
      </c>
      <c r="G906" t="s">
        <v>1263</v>
      </c>
      <c r="H906" s="2">
        <v>42787</v>
      </c>
      <c r="I906" s="2">
        <v>42819</v>
      </c>
      <c r="J906" t="s">
        <v>1282</v>
      </c>
      <c r="K906">
        <v>66082.95</v>
      </c>
      <c r="L906">
        <v>1043.415</v>
      </c>
      <c r="M906">
        <v>38690</v>
      </c>
    </row>
    <row r="907" spans="1:13" x14ac:dyDescent="0.25">
      <c r="A907">
        <v>906</v>
      </c>
      <c r="B907" t="s">
        <v>913</v>
      </c>
      <c r="C907" t="s">
        <v>1224</v>
      </c>
      <c r="D907" t="s">
        <v>1213</v>
      </c>
      <c r="E907">
        <v>552</v>
      </c>
      <c r="F907">
        <v>1151</v>
      </c>
      <c r="G907" t="s">
        <v>1266</v>
      </c>
      <c r="H907" s="2">
        <v>43078</v>
      </c>
      <c r="I907" s="2">
        <v>43101</v>
      </c>
      <c r="J907" t="s">
        <v>1282</v>
      </c>
      <c r="K907">
        <v>603584.4</v>
      </c>
      <c r="L907">
        <v>9530.2799999999988</v>
      </c>
      <c r="M907">
        <v>329097</v>
      </c>
    </row>
    <row r="908" spans="1:13" x14ac:dyDescent="0.25">
      <c r="A908">
        <v>907</v>
      </c>
      <c r="B908" t="s">
        <v>914</v>
      </c>
      <c r="C908" t="s">
        <v>1222</v>
      </c>
      <c r="D908" t="s">
        <v>1213</v>
      </c>
      <c r="E908">
        <v>746</v>
      </c>
      <c r="F908">
        <v>865</v>
      </c>
      <c r="G908" t="s">
        <v>1265</v>
      </c>
      <c r="H908" s="2">
        <v>42409</v>
      </c>
      <c r="I908" s="2">
        <v>42426</v>
      </c>
      <c r="J908" t="s">
        <v>1285</v>
      </c>
      <c r="K908">
        <v>613025.5</v>
      </c>
      <c r="L908">
        <v>9679.35</v>
      </c>
      <c r="M908">
        <v>278541</v>
      </c>
    </row>
    <row r="909" spans="1:13" x14ac:dyDescent="0.25">
      <c r="A909">
        <v>908</v>
      </c>
      <c r="B909" t="s">
        <v>915</v>
      </c>
      <c r="C909" t="s">
        <v>1218</v>
      </c>
      <c r="D909" t="s">
        <v>1213</v>
      </c>
      <c r="E909">
        <v>543</v>
      </c>
      <c r="F909">
        <v>877</v>
      </c>
      <c r="G909" t="s">
        <v>1262</v>
      </c>
      <c r="H909" s="2">
        <v>42563</v>
      </c>
      <c r="I909" s="2">
        <v>42594</v>
      </c>
      <c r="J909" t="s">
        <v>1284</v>
      </c>
      <c r="K909">
        <v>452400.45</v>
      </c>
      <c r="L909">
        <v>7143.165</v>
      </c>
      <c r="M909">
        <v>256401</v>
      </c>
    </row>
    <row r="910" spans="1:13" x14ac:dyDescent="0.25">
      <c r="A910">
        <v>909</v>
      </c>
      <c r="B910" t="s">
        <v>916</v>
      </c>
      <c r="C910" t="s">
        <v>1222</v>
      </c>
      <c r="D910" t="s">
        <v>1213</v>
      </c>
      <c r="E910">
        <v>351</v>
      </c>
      <c r="F910">
        <v>835</v>
      </c>
      <c r="G910" t="s">
        <v>1265</v>
      </c>
      <c r="H910" s="2">
        <v>42518</v>
      </c>
      <c r="I910" s="2">
        <v>42553</v>
      </c>
      <c r="J910" t="s">
        <v>1288</v>
      </c>
      <c r="K910">
        <v>278430.75</v>
      </c>
      <c r="L910">
        <v>4396.2749999999996</v>
      </c>
      <c r="M910">
        <v>27897</v>
      </c>
    </row>
    <row r="911" spans="1:13" x14ac:dyDescent="0.25">
      <c r="A911">
        <v>910</v>
      </c>
      <c r="B911" t="s">
        <v>917</v>
      </c>
      <c r="C911" t="s">
        <v>1218</v>
      </c>
      <c r="D911" t="s">
        <v>1213</v>
      </c>
      <c r="E911">
        <v>235</v>
      </c>
      <c r="F911">
        <v>975</v>
      </c>
      <c r="G911" t="s">
        <v>1262</v>
      </c>
      <c r="H911" s="2">
        <v>42792</v>
      </c>
      <c r="I911" s="2">
        <v>42811</v>
      </c>
      <c r="J911" t="s">
        <v>1286</v>
      </c>
      <c r="K911">
        <v>217668.75</v>
      </c>
      <c r="L911">
        <v>3436.875</v>
      </c>
      <c r="M911">
        <v>115384</v>
      </c>
    </row>
    <row r="912" spans="1:13" x14ac:dyDescent="0.25">
      <c r="A912">
        <v>911</v>
      </c>
      <c r="B912" t="s">
        <v>918</v>
      </c>
      <c r="C912" t="s">
        <v>1226</v>
      </c>
      <c r="D912" t="s">
        <v>1234</v>
      </c>
      <c r="E912">
        <v>221</v>
      </c>
      <c r="F912">
        <v>48</v>
      </c>
      <c r="G912" t="s">
        <v>1266</v>
      </c>
      <c r="H912" s="2">
        <v>43210</v>
      </c>
      <c r="I912" s="2">
        <v>43233</v>
      </c>
      <c r="J912" t="s">
        <v>1286</v>
      </c>
      <c r="K912">
        <v>10077.6</v>
      </c>
      <c r="L912">
        <v>159.12</v>
      </c>
      <c r="M912">
        <v>6515</v>
      </c>
    </row>
    <row r="913" spans="1:13" x14ac:dyDescent="0.25">
      <c r="A913">
        <v>912</v>
      </c>
      <c r="B913" t="s">
        <v>919</v>
      </c>
      <c r="C913" t="s">
        <v>1223</v>
      </c>
      <c r="D913" t="s">
        <v>1234</v>
      </c>
      <c r="E913">
        <v>273</v>
      </c>
      <c r="F913">
        <v>989</v>
      </c>
      <c r="G913" t="s">
        <v>1263</v>
      </c>
      <c r="H913" s="2">
        <v>42458</v>
      </c>
      <c r="I913" s="2">
        <v>42471</v>
      </c>
      <c r="J913" t="s">
        <v>1285</v>
      </c>
      <c r="K913">
        <v>256497.15</v>
      </c>
      <c r="L913">
        <v>4049.9549999999999</v>
      </c>
      <c r="M913">
        <v>197368</v>
      </c>
    </row>
    <row r="914" spans="1:13" x14ac:dyDescent="0.25">
      <c r="A914">
        <v>913</v>
      </c>
      <c r="B914" t="s">
        <v>920</v>
      </c>
      <c r="C914" t="s">
        <v>1224</v>
      </c>
      <c r="D914" t="s">
        <v>1213</v>
      </c>
      <c r="E914">
        <v>220</v>
      </c>
      <c r="F914">
        <v>1382</v>
      </c>
      <c r="G914" t="s">
        <v>1266</v>
      </c>
      <c r="H914" s="2">
        <v>42672</v>
      </c>
      <c r="I914" s="2">
        <v>42688</v>
      </c>
      <c r="J914" t="s">
        <v>1287</v>
      </c>
      <c r="K914">
        <v>288838</v>
      </c>
      <c r="L914">
        <v>4560.5999999999995</v>
      </c>
      <c r="M914">
        <v>107295</v>
      </c>
    </row>
    <row r="915" spans="1:13" x14ac:dyDescent="0.25">
      <c r="A915">
        <v>914</v>
      </c>
      <c r="B915" t="s">
        <v>921</v>
      </c>
      <c r="C915" t="s">
        <v>1223</v>
      </c>
      <c r="D915" t="s">
        <v>1234</v>
      </c>
      <c r="E915">
        <v>809</v>
      </c>
      <c r="F915">
        <v>913</v>
      </c>
      <c r="G915" t="s">
        <v>1263</v>
      </c>
      <c r="H915" s="2">
        <v>43048</v>
      </c>
      <c r="I915" s="2">
        <v>43072</v>
      </c>
      <c r="J915" t="s">
        <v>1289</v>
      </c>
      <c r="K915">
        <v>701686.15</v>
      </c>
      <c r="L915">
        <v>11079.254999999999</v>
      </c>
      <c r="M915">
        <v>64452</v>
      </c>
    </row>
    <row r="916" spans="1:13" x14ac:dyDescent="0.25">
      <c r="A916">
        <v>915</v>
      </c>
      <c r="B916" t="s">
        <v>922</v>
      </c>
      <c r="C916" t="s">
        <v>1233</v>
      </c>
      <c r="D916" t="s">
        <v>1234</v>
      </c>
      <c r="E916">
        <v>267</v>
      </c>
      <c r="F916">
        <v>22</v>
      </c>
      <c r="G916" t="s">
        <v>1268</v>
      </c>
      <c r="H916" s="2">
        <v>42720</v>
      </c>
      <c r="I916" s="2">
        <v>42733</v>
      </c>
      <c r="J916" t="s">
        <v>1290</v>
      </c>
      <c r="K916">
        <v>5580.3</v>
      </c>
      <c r="L916">
        <v>88.11</v>
      </c>
      <c r="M916">
        <v>2248</v>
      </c>
    </row>
    <row r="917" spans="1:13" x14ac:dyDescent="0.25">
      <c r="A917">
        <v>916</v>
      </c>
      <c r="B917" t="s">
        <v>923</v>
      </c>
      <c r="C917" t="s">
        <v>1222</v>
      </c>
      <c r="D917" t="s">
        <v>1213</v>
      </c>
      <c r="E917">
        <v>420</v>
      </c>
      <c r="F917">
        <v>965</v>
      </c>
      <c r="G917" t="s">
        <v>1265</v>
      </c>
      <c r="H917" s="2">
        <v>42384</v>
      </c>
      <c r="I917" s="2">
        <v>42418</v>
      </c>
      <c r="J917" t="s">
        <v>1285</v>
      </c>
      <c r="K917">
        <v>385035</v>
      </c>
      <c r="L917">
        <v>6079.5</v>
      </c>
      <c r="M917">
        <v>268481</v>
      </c>
    </row>
    <row r="918" spans="1:13" x14ac:dyDescent="0.25">
      <c r="A918">
        <v>917</v>
      </c>
      <c r="B918" t="s">
        <v>924</v>
      </c>
      <c r="C918" t="s">
        <v>1222</v>
      </c>
      <c r="D918" t="s">
        <v>1213</v>
      </c>
      <c r="E918">
        <v>483</v>
      </c>
      <c r="F918">
        <v>917</v>
      </c>
      <c r="G918" t="s">
        <v>1265</v>
      </c>
      <c r="H918" s="2">
        <v>42597</v>
      </c>
      <c r="I918" s="2">
        <v>42630</v>
      </c>
      <c r="J918" t="s">
        <v>1283</v>
      </c>
      <c r="K918">
        <v>420765.45</v>
      </c>
      <c r="L918">
        <v>6643.665</v>
      </c>
      <c r="M918">
        <v>179182</v>
      </c>
    </row>
    <row r="919" spans="1:13" x14ac:dyDescent="0.25">
      <c r="A919">
        <v>918</v>
      </c>
      <c r="B919" t="s">
        <v>925</v>
      </c>
      <c r="C919" t="s">
        <v>1221</v>
      </c>
      <c r="D919" t="s">
        <v>1234</v>
      </c>
      <c r="E919">
        <v>810</v>
      </c>
      <c r="F919">
        <v>275</v>
      </c>
      <c r="G919" t="s">
        <v>1264</v>
      </c>
      <c r="H919" s="2">
        <v>43102</v>
      </c>
      <c r="I919" s="2">
        <v>43135</v>
      </c>
      <c r="J919" t="s">
        <v>1285</v>
      </c>
      <c r="K919">
        <v>211612.5</v>
      </c>
      <c r="L919">
        <v>3341.25</v>
      </c>
      <c r="M919">
        <v>118970</v>
      </c>
    </row>
    <row r="920" spans="1:13" x14ac:dyDescent="0.25">
      <c r="A920">
        <v>919</v>
      </c>
      <c r="B920" t="s">
        <v>926</v>
      </c>
      <c r="C920" t="s">
        <v>1239</v>
      </c>
      <c r="D920" t="s">
        <v>1234</v>
      </c>
      <c r="E920">
        <v>590</v>
      </c>
      <c r="F920">
        <v>240</v>
      </c>
      <c r="G920" t="s">
        <v>1271</v>
      </c>
      <c r="H920" s="2">
        <v>42950</v>
      </c>
      <c r="I920" s="2">
        <v>42976</v>
      </c>
      <c r="J920" t="s">
        <v>1289</v>
      </c>
      <c r="K920">
        <v>134520</v>
      </c>
      <c r="L920">
        <v>2124</v>
      </c>
      <c r="M920">
        <v>53817</v>
      </c>
    </row>
    <row r="921" spans="1:13" x14ac:dyDescent="0.25">
      <c r="A921">
        <v>920</v>
      </c>
      <c r="B921" t="s">
        <v>927</v>
      </c>
      <c r="C921" t="s">
        <v>1231</v>
      </c>
      <c r="D921" t="s">
        <v>1213</v>
      </c>
      <c r="E921">
        <v>734</v>
      </c>
      <c r="F921">
        <v>179</v>
      </c>
      <c r="G921" t="s">
        <v>1263</v>
      </c>
      <c r="H921" s="2">
        <v>42871</v>
      </c>
      <c r="I921" s="2">
        <v>42896</v>
      </c>
      <c r="J921" t="s">
        <v>1288</v>
      </c>
      <c r="K921">
        <v>124816.7</v>
      </c>
      <c r="L921">
        <v>1970.79</v>
      </c>
      <c r="M921">
        <v>112453</v>
      </c>
    </row>
    <row r="922" spans="1:13" x14ac:dyDescent="0.25">
      <c r="A922">
        <v>921</v>
      </c>
      <c r="B922" t="s">
        <v>928</v>
      </c>
      <c r="C922" t="s">
        <v>1214</v>
      </c>
      <c r="D922" t="s">
        <v>1213</v>
      </c>
      <c r="E922">
        <v>942</v>
      </c>
      <c r="F922">
        <v>614</v>
      </c>
      <c r="G922" t="s">
        <v>1260</v>
      </c>
      <c r="H922" s="2">
        <v>42532</v>
      </c>
      <c r="I922" s="2">
        <v>42545</v>
      </c>
      <c r="J922" t="s">
        <v>1289</v>
      </c>
      <c r="K922">
        <v>549468.6</v>
      </c>
      <c r="L922">
        <v>8675.82</v>
      </c>
      <c r="M922">
        <v>538092</v>
      </c>
    </row>
    <row r="923" spans="1:13" x14ac:dyDescent="0.25">
      <c r="A923">
        <v>922</v>
      </c>
      <c r="B923" t="s">
        <v>929</v>
      </c>
      <c r="C923" t="s">
        <v>1236</v>
      </c>
      <c r="D923" t="s">
        <v>1234</v>
      </c>
      <c r="E923">
        <v>498</v>
      </c>
      <c r="F923">
        <v>102</v>
      </c>
      <c r="G923" t="s">
        <v>1269</v>
      </c>
      <c r="H923" s="2">
        <v>43077</v>
      </c>
      <c r="I923" s="2">
        <v>43111</v>
      </c>
      <c r="J923" t="s">
        <v>1283</v>
      </c>
      <c r="K923">
        <v>48256.2</v>
      </c>
      <c r="L923">
        <v>761.93999999999994</v>
      </c>
      <c r="M923">
        <v>12113</v>
      </c>
    </row>
    <row r="924" spans="1:13" x14ac:dyDescent="0.25">
      <c r="A924">
        <v>923</v>
      </c>
      <c r="B924" t="s">
        <v>930</v>
      </c>
      <c r="C924" t="s">
        <v>1236</v>
      </c>
      <c r="D924" t="s">
        <v>1234</v>
      </c>
      <c r="E924">
        <v>666</v>
      </c>
      <c r="F924">
        <v>105</v>
      </c>
      <c r="G924" t="s">
        <v>1269</v>
      </c>
      <c r="H924" s="2">
        <v>42399</v>
      </c>
      <c r="I924" s="2">
        <v>42434</v>
      </c>
      <c r="J924" t="s">
        <v>1286</v>
      </c>
      <c r="K924">
        <v>66433.5</v>
      </c>
      <c r="L924">
        <v>1048.95</v>
      </c>
      <c r="M924">
        <v>21433</v>
      </c>
    </row>
    <row r="925" spans="1:13" x14ac:dyDescent="0.25">
      <c r="A925">
        <v>924</v>
      </c>
      <c r="B925" t="s">
        <v>931</v>
      </c>
      <c r="C925" t="s">
        <v>1235</v>
      </c>
      <c r="D925" t="s">
        <v>1240</v>
      </c>
      <c r="E925">
        <v>959</v>
      </c>
      <c r="F925">
        <v>55</v>
      </c>
      <c r="G925" t="s">
        <v>1270</v>
      </c>
      <c r="H925" s="2">
        <v>43000</v>
      </c>
      <c r="I925" s="2">
        <v>43016</v>
      </c>
      <c r="J925" t="s">
        <v>1288</v>
      </c>
      <c r="K925">
        <v>50107.75</v>
      </c>
      <c r="L925">
        <v>791.17499999999995</v>
      </c>
      <c r="M925">
        <v>6180</v>
      </c>
    </row>
    <row r="926" spans="1:13" x14ac:dyDescent="0.25">
      <c r="A926">
        <v>925</v>
      </c>
      <c r="B926" t="s">
        <v>932</v>
      </c>
      <c r="C926" t="s">
        <v>1218</v>
      </c>
      <c r="D926" t="s">
        <v>1213</v>
      </c>
      <c r="E926">
        <v>580</v>
      </c>
      <c r="F926">
        <v>1027</v>
      </c>
      <c r="G926" t="s">
        <v>1262</v>
      </c>
      <c r="H926" s="2">
        <v>42452</v>
      </c>
      <c r="I926" s="2">
        <v>42466</v>
      </c>
      <c r="J926" t="s">
        <v>1284</v>
      </c>
      <c r="K926">
        <v>565877</v>
      </c>
      <c r="L926">
        <v>8934.9</v>
      </c>
      <c r="M926">
        <v>278331</v>
      </c>
    </row>
    <row r="927" spans="1:13" x14ac:dyDescent="0.25">
      <c r="A927">
        <v>926</v>
      </c>
      <c r="B927" t="s">
        <v>933</v>
      </c>
      <c r="C927" t="s">
        <v>1221</v>
      </c>
      <c r="D927" t="s">
        <v>1234</v>
      </c>
      <c r="E927">
        <v>332</v>
      </c>
      <c r="F927">
        <v>314</v>
      </c>
      <c r="G927" t="s">
        <v>1264</v>
      </c>
      <c r="H927" s="2">
        <v>42690</v>
      </c>
      <c r="I927" s="2">
        <v>42700</v>
      </c>
      <c r="J927" t="s">
        <v>1284</v>
      </c>
      <c r="K927">
        <v>99035.6</v>
      </c>
      <c r="L927">
        <v>1563.72</v>
      </c>
      <c r="M927">
        <v>52473</v>
      </c>
    </row>
    <row r="928" spans="1:13" x14ac:dyDescent="0.25">
      <c r="A928">
        <v>927</v>
      </c>
      <c r="B928" t="s">
        <v>934</v>
      </c>
      <c r="C928" t="s">
        <v>1230</v>
      </c>
      <c r="D928" t="s">
        <v>1234</v>
      </c>
      <c r="E928">
        <v>309</v>
      </c>
      <c r="F928">
        <v>157</v>
      </c>
      <c r="G928" t="s">
        <v>1272</v>
      </c>
      <c r="H928" s="2">
        <v>42549</v>
      </c>
      <c r="I928" s="2">
        <v>42572</v>
      </c>
      <c r="J928" t="s">
        <v>1285</v>
      </c>
      <c r="K928">
        <v>46087.35</v>
      </c>
      <c r="L928">
        <v>727.69499999999994</v>
      </c>
      <c r="M928">
        <v>45593</v>
      </c>
    </row>
    <row r="929" spans="1:13" x14ac:dyDescent="0.25">
      <c r="A929">
        <v>928</v>
      </c>
      <c r="B929" t="s">
        <v>935</v>
      </c>
      <c r="C929" t="s">
        <v>1235</v>
      </c>
      <c r="D929" t="s">
        <v>1240</v>
      </c>
      <c r="E929">
        <v>135</v>
      </c>
      <c r="F929">
        <v>52</v>
      </c>
      <c r="G929" t="s">
        <v>1270</v>
      </c>
      <c r="H929" s="2">
        <v>42467</v>
      </c>
      <c r="I929" s="2">
        <v>42494</v>
      </c>
      <c r="J929" t="s">
        <v>1282</v>
      </c>
      <c r="K929">
        <v>6669</v>
      </c>
      <c r="L929">
        <v>105.3</v>
      </c>
      <c r="M929">
        <v>2084</v>
      </c>
    </row>
    <row r="930" spans="1:13" x14ac:dyDescent="0.25">
      <c r="A930">
        <v>929</v>
      </c>
      <c r="B930" t="s">
        <v>936</v>
      </c>
      <c r="C930" t="s">
        <v>1215</v>
      </c>
      <c r="D930" t="s">
        <v>1213</v>
      </c>
      <c r="E930">
        <v>549</v>
      </c>
      <c r="F930">
        <v>823</v>
      </c>
      <c r="G930" t="s">
        <v>1261</v>
      </c>
      <c r="H930" s="2">
        <v>42746</v>
      </c>
      <c r="I930" s="2">
        <v>42770</v>
      </c>
      <c r="J930" t="s">
        <v>1282</v>
      </c>
      <c r="K930">
        <v>429235.65</v>
      </c>
      <c r="L930">
        <v>6777.4049999999997</v>
      </c>
      <c r="M930">
        <v>209269</v>
      </c>
    </row>
    <row r="931" spans="1:13" x14ac:dyDescent="0.25">
      <c r="A931">
        <v>930</v>
      </c>
      <c r="B931" t="s">
        <v>937</v>
      </c>
      <c r="C931" t="s">
        <v>1218</v>
      </c>
      <c r="D931" t="s">
        <v>1213</v>
      </c>
      <c r="E931">
        <v>830</v>
      </c>
      <c r="F931">
        <v>1076</v>
      </c>
      <c r="G931" t="s">
        <v>1262</v>
      </c>
      <c r="H931" s="2">
        <v>42689</v>
      </c>
      <c r="I931" s="2">
        <v>42702</v>
      </c>
      <c r="J931" t="s">
        <v>1286</v>
      </c>
      <c r="K931">
        <v>848426</v>
      </c>
      <c r="L931">
        <v>13396.199999999999</v>
      </c>
      <c r="M931">
        <v>533425</v>
      </c>
    </row>
    <row r="932" spans="1:13" x14ac:dyDescent="0.25">
      <c r="A932">
        <v>931</v>
      </c>
      <c r="B932" t="s">
        <v>938</v>
      </c>
      <c r="C932" t="s">
        <v>1236</v>
      </c>
      <c r="D932" t="s">
        <v>1234</v>
      </c>
      <c r="E932">
        <v>393</v>
      </c>
      <c r="F932">
        <v>89</v>
      </c>
      <c r="G932" t="s">
        <v>1269</v>
      </c>
      <c r="H932" s="2">
        <v>43177</v>
      </c>
      <c r="I932" s="2">
        <v>43200</v>
      </c>
      <c r="J932" t="s">
        <v>1283</v>
      </c>
      <c r="K932">
        <v>33228.15</v>
      </c>
      <c r="L932">
        <v>524.65499999999997</v>
      </c>
      <c r="M932">
        <v>30437</v>
      </c>
    </row>
    <row r="933" spans="1:13" x14ac:dyDescent="0.25">
      <c r="A933">
        <v>932</v>
      </c>
      <c r="B933" t="s">
        <v>939</v>
      </c>
      <c r="C933" t="s">
        <v>1223</v>
      </c>
      <c r="D933" t="s">
        <v>1234</v>
      </c>
      <c r="E933">
        <v>528</v>
      </c>
      <c r="F933">
        <v>944</v>
      </c>
      <c r="G933" t="s">
        <v>1263</v>
      </c>
      <c r="H933" s="2">
        <v>43032</v>
      </c>
      <c r="I933" s="2">
        <v>43058</v>
      </c>
      <c r="J933" t="s">
        <v>1289</v>
      </c>
      <c r="K933">
        <v>473510.40000000002</v>
      </c>
      <c r="L933">
        <v>7476.48</v>
      </c>
      <c r="M933">
        <v>428796</v>
      </c>
    </row>
    <row r="934" spans="1:13" x14ac:dyDescent="0.25">
      <c r="A934">
        <v>933</v>
      </c>
      <c r="B934" t="s">
        <v>940</v>
      </c>
      <c r="C934" t="s">
        <v>1239</v>
      </c>
      <c r="D934" t="s">
        <v>1234</v>
      </c>
      <c r="E934">
        <v>281</v>
      </c>
      <c r="F934">
        <v>219</v>
      </c>
      <c r="G934" t="s">
        <v>1271</v>
      </c>
      <c r="H934" s="2">
        <v>42965</v>
      </c>
      <c r="I934" s="2">
        <v>42996</v>
      </c>
      <c r="J934" t="s">
        <v>1284</v>
      </c>
      <c r="K934">
        <v>58462.05</v>
      </c>
      <c r="L934">
        <v>923.08499999999992</v>
      </c>
      <c r="M934">
        <v>20674</v>
      </c>
    </row>
    <row r="935" spans="1:13" x14ac:dyDescent="0.25">
      <c r="A935">
        <v>934</v>
      </c>
      <c r="B935" t="s">
        <v>941</v>
      </c>
      <c r="C935" t="s">
        <v>1214</v>
      </c>
      <c r="D935" t="s">
        <v>1213</v>
      </c>
      <c r="E935">
        <v>474</v>
      </c>
      <c r="F935">
        <v>673</v>
      </c>
      <c r="G935" t="s">
        <v>1260</v>
      </c>
      <c r="H935" s="2">
        <v>42607</v>
      </c>
      <c r="I935" s="2">
        <v>42636</v>
      </c>
      <c r="J935" t="s">
        <v>1289</v>
      </c>
      <c r="K935">
        <v>303051.90000000002</v>
      </c>
      <c r="L935">
        <v>4785.03</v>
      </c>
      <c r="M935">
        <v>74000</v>
      </c>
    </row>
    <row r="936" spans="1:13" x14ac:dyDescent="0.25">
      <c r="A936">
        <v>935</v>
      </c>
      <c r="B936" t="s">
        <v>942</v>
      </c>
      <c r="C936" t="s">
        <v>1233</v>
      </c>
      <c r="D936" t="s">
        <v>1234</v>
      </c>
      <c r="E936">
        <v>182</v>
      </c>
      <c r="F936">
        <v>23</v>
      </c>
      <c r="G936" t="s">
        <v>1268</v>
      </c>
      <c r="H936" s="2">
        <v>42484</v>
      </c>
      <c r="I936" s="2">
        <v>42519</v>
      </c>
      <c r="J936" t="s">
        <v>1283</v>
      </c>
      <c r="K936">
        <v>3976.7</v>
      </c>
      <c r="L936">
        <v>62.79</v>
      </c>
      <c r="M936">
        <v>232</v>
      </c>
    </row>
    <row r="937" spans="1:13" x14ac:dyDescent="0.25">
      <c r="A937">
        <v>936</v>
      </c>
      <c r="B937" t="s">
        <v>943</v>
      </c>
      <c r="C937" t="s">
        <v>1221</v>
      </c>
      <c r="D937" t="s">
        <v>1234</v>
      </c>
      <c r="E937">
        <v>144</v>
      </c>
      <c r="F937">
        <v>270</v>
      </c>
      <c r="G937" t="s">
        <v>1264</v>
      </c>
      <c r="H937" s="2">
        <v>43168</v>
      </c>
      <c r="I937" s="2">
        <v>43189</v>
      </c>
      <c r="J937" t="s">
        <v>1282</v>
      </c>
      <c r="K937">
        <v>36936</v>
      </c>
      <c r="L937">
        <v>583.19999999999993</v>
      </c>
      <c r="M937">
        <v>11474</v>
      </c>
    </row>
    <row r="938" spans="1:13" x14ac:dyDescent="0.25">
      <c r="A938">
        <v>937</v>
      </c>
      <c r="B938" t="s">
        <v>944</v>
      </c>
      <c r="C938" t="s">
        <v>1231</v>
      </c>
      <c r="D938" t="s">
        <v>1213</v>
      </c>
      <c r="E938">
        <v>355</v>
      </c>
      <c r="F938">
        <v>208</v>
      </c>
      <c r="G938" t="s">
        <v>1263</v>
      </c>
      <c r="H938" s="2">
        <v>42749</v>
      </c>
      <c r="I938" s="2">
        <v>42783</v>
      </c>
      <c r="J938" t="s">
        <v>1289</v>
      </c>
      <c r="K938">
        <v>70148</v>
      </c>
      <c r="L938">
        <v>1107.5999999999999</v>
      </c>
      <c r="M938">
        <v>39742</v>
      </c>
    </row>
    <row r="939" spans="1:13" x14ac:dyDescent="0.25">
      <c r="A939">
        <v>938</v>
      </c>
      <c r="B939" t="s">
        <v>945</v>
      </c>
      <c r="C939" t="s">
        <v>1231</v>
      </c>
      <c r="D939" t="s">
        <v>1213</v>
      </c>
      <c r="E939">
        <v>406</v>
      </c>
      <c r="F939">
        <v>181</v>
      </c>
      <c r="G939" t="s">
        <v>1263</v>
      </c>
      <c r="H939" s="2">
        <v>42572</v>
      </c>
      <c r="I939" s="2">
        <v>42583</v>
      </c>
      <c r="J939" t="s">
        <v>1283</v>
      </c>
      <c r="K939">
        <v>69811.7</v>
      </c>
      <c r="L939">
        <v>1102.29</v>
      </c>
      <c r="M939">
        <v>38948</v>
      </c>
    </row>
    <row r="940" spans="1:13" x14ac:dyDescent="0.25">
      <c r="A940">
        <v>939</v>
      </c>
      <c r="B940" t="s">
        <v>946</v>
      </c>
      <c r="C940" t="s">
        <v>1221</v>
      </c>
      <c r="D940" t="s">
        <v>1234</v>
      </c>
      <c r="E940">
        <v>143</v>
      </c>
      <c r="F940">
        <v>333</v>
      </c>
      <c r="G940" t="s">
        <v>1264</v>
      </c>
      <c r="H940" s="2">
        <v>43248</v>
      </c>
      <c r="I940" s="2">
        <v>43269</v>
      </c>
      <c r="J940" t="s">
        <v>1283</v>
      </c>
      <c r="K940">
        <v>45238.05</v>
      </c>
      <c r="L940">
        <v>714.28499999999997</v>
      </c>
      <c r="M940">
        <v>3052</v>
      </c>
    </row>
    <row r="941" spans="1:13" x14ac:dyDescent="0.25">
      <c r="A941">
        <v>940</v>
      </c>
      <c r="B941" t="s">
        <v>947</v>
      </c>
      <c r="C941" t="s">
        <v>1227</v>
      </c>
      <c r="D941" t="s">
        <v>1213</v>
      </c>
      <c r="E941">
        <v>421</v>
      </c>
      <c r="F941">
        <v>70</v>
      </c>
      <c r="G941" t="s">
        <v>1267</v>
      </c>
      <c r="H941" s="2">
        <v>43004</v>
      </c>
      <c r="I941" s="2">
        <v>43021</v>
      </c>
      <c r="J941" t="s">
        <v>1284</v>
      </c>
      <c r="K941">
        <v>27996.5</v>
      </c>
      <c r="L941">
        <v>442.05</v>
      </c>
      <c r="M941">
        <v>23997</v>
      </c>
    </row>
    <row r="942" spans="1:13" x14ac:dyDescent="0.25">
      <c r="A942">
        <v>941</v>
      </c>
      <c r="B942" t="s">
        <v>948</v>
      </c>
      <c r="C942" t="s">
        <v>1214</v>
      </c>
      <c r="D942" t="s">
        <v>1213</v>
      </c>
      <c r="E942">
        <v>748</v>
      </c>
      <c r="F942">
        <v>784</v>
      </c>
      <c r="G942" t="s">
        <v>1260</v>
      </c>
      <c r="H942" s="2">
        <v>43138</v>
      </c>
      <c r="I942" s="2">
        <v>43168</v>
      </c>
      <c r="J942" t="s">
        <v>1287</v>
      </c>
      <c r="K942">
        <v>557110.4</v>
      </c>
      <c r="L942">
        <v>8796.48</v>
      </c>
      <c r="M942">
        <v>408481</v>
      </c>
    </row>
    <row r="943" spans="1:13" x14ac:dyDescent="0.25">
      <c r="A943">
        <v>942</v>
      </c>
      <c r="B943" t="s">
        <v>949</v>
      </c>
      <c r="C943" t="s">
        <v>1224</v>
      </c>
      <c r="D943" t="s">
        <v>1213</v>
      </c>
      <c r="E943">
        <v>70</v>
      </c>
      <c r="F943">
        <v>1405</v>
      </c>
      <c r="G943" t="s">
        <v>1266</v>
      </c>
      <c r="H943" s="2">
        <v>42948</v>
      </c>
      <c r="I943" s="2">
        <v>42962</v>
      </c>
      <c r="J943" t="s">
        <v>1285</v>
      </c>
      <c r="K943">
        <v>93432.5</v>
      </c>
      <c r="L943">
        <v>1475.25</v>
      </c>
      <c r="M943">
        <v>81781</v>
      </c>
    </row>
    <row r="944" spans="1:13" x14ac:dyDescent="0.25">
      <c r="A944">
        <v>943</v>
      </c>
      <c r="B944" t="s">
        <v>950</v>
      </c>
      <c r="C944" t="s">
        <v>1233</v>
      </c>
      <c r="D944" t="s">
        <v>1234</v>
      </c>
      <c r="E944">
        <v>829</v>
      </c>
      <c r="F944">
        <v>22</v>
      </c>
      <c r="G944" t="s">
        <v>1268</v>
      </c>
      <c r="H944" s="2">
        <v>43071</v>
      </c>
      <c r="I944" s="2">
        <v>43089</v>
      </c>
      <c r="J944" t="s">
        <v>1286</v>
      </c>
      <c r="K944">
        <v>17326.099999999999</v>
      </c>
      <c r="L944">
        <v>273.57</v>
      </c>
      <c r="M944">
        <v>6706</v>
      </c>
    </row>
    <row r="945" spans="1:13" x14ac:dyDescent="0.25">
      <c r="A945">
        <v>944</v>
      </c>
      <c r="B945" t="s">
        <v>951</v>
      </c>
      <c r="C945" t="s">
        <v>1241</v>
      </c>
      <c r="D945" t="s">
        <v>1234</v>
      </c>
      <c r="E945">
        <v>502</v>
      </c>
      <c r="F945">
        <v>133</v>
      </c>
      <c r="G945" t="s">
        <v>1271</v>
      </c>
      <c r="H945" s="2">
        <v>42458</v>
      </c>
      <c r="I945" s="2">
        <v>42476</v>
      </c>
      <c r="J945" t="s">
        <v>1284</v>
      </c>
      <c r="K945">
        <v>63427.7</v>
      </c>
      <c r="L945">
        <v>1001.49</v>
      </c>
      <c r="M945">
        <v>28532</v>
      </c>
    </row>
    <row r="946" spans="1:13" x14ac:dyDescent="0.25">
      <c r="A946">
        <v>945</v>
      </c>
      <c r="B946" t="s">
        <v>952</v>
      </c>
      <c r="C946" t="s">
        <v>1215</v>
      </c>
      <c r="D946" t="s">
        <v>1213</v>
      </c>
      <c r="E946">
        <v>342</v>
      </c>
      <c r="F946">
        <v>788</v>
      </c>
      <c r="G946" t="s">
        <v>1261</v>
      </c>
      <c r="H946" s="2">
        <v>42501</v>
      </c>
      <c r="I946" s="2">
        <v>42536</v>
      </c>
      <c r="J946" t="s">
        <v>1282</v>
      </c>
      <c r="K946">
        <v>256021.2</v>
      </c>
      <c r="L946">
        <v>4042.44</v>
      </c>
      <c r="M946">
        <v>55307</v>
      </c>
    </row>
    <row r="947" spans="1:13" x14ac:dyDescent="0.25">
      <c r="A947">
        <v>946</v>
      </c>
      <c r="B947" t="s">
        <v>953</v>
      </c>
      <c r="C947" t="s">
        <v>1236</v>
      </c>
      <c r="D947" t="s">
        <v>1234</v>
      </c>
      <c r="E947">
        <v>709</v>
      </c>
      <c r="F947">
        <v>88</v>
      </c>
      <c r="G947" t="s">
        <v>1269</v>
      </c>
      <c r="H947" s="2">
        <v>42584</v>
      </c>
      <c r="I947" s="2">
        <v>42607</v>
      </c>
      <c r="J947" t="s">
        <v>1282</v>
      </c>
      <c r="K947">
        <v>59272.4</v>
      </c>
      <c r="L947">
        <v>935.88</v>
      </c>
      <c r="M947">
        <v>29091</v>
      </c>
    </row>
    <row r="948" spans="1:13" x14ac:dyDescent="0.25">
      <c r="A948">
        <v>947</v>
      </c>
      <c r="B948" t="s">
        <v>954</v>
      </c>
      <c r="C948" t="s">
        <v>1242</v>
      </c>
      <c r="D948" t="s">
        <v>1240</v>
      </c>
      <c r="E948">
        <v>931</v>
      </c>
      <c r="F948">
        <v>62</v>
      </c>
      <c r="G948" t="s">
        <v>1271</v>
      </c>
      <c r="H948" s="2">
        <v>42614</v>
      </c>
      <c r="I948" s="2">
        <v>42637</v>
      </c>
      <c r="J948" t="s">
        <v>1285</v>
      </c>
      <c r="K948">
        <v>54835.9</v>
      </c>
      <c r="L948">
        <v>865.82999999999993</v>
      </c>
      <c r="M948">
        <v>31159</v>
      </c>
    </row>
    <row r="949" spans="1:13" x14ac:dyDescent="0.25">
      <c r="A949">
        <v>948</v>
      </c>
      <c r="B949" t="s">
        <v>955</v>
      </c>
      <c r="C949" t="s">
        <v>1231</v>
      </c>
      <c r="D949" t="s">
        <v>1213</v>
      </c>
      <c r="E949">
        <v>288</v>
      </c>
      <c r="F949">
        <v>190</v>
      </c>
      <c r="G949" t="s">
        <v>1263</v>
      </c>
      <c r="H949" s="2">
        <v>43266</v>
      </c>
      <c r="I949" s="2">
        <v>43281</v>
      </c>
      <c r="J949" t="s">
        <v>1286</v>
      </c>
      <c r="K949">
        <v>51984</v>
      </c>
      <c r="L949">
        <v>820.8</v>
      </c>
      <c r="M949">
        <v>20310</v>
      </c>
    </row>
    <row r="950" spans="1:13" x14ac:dyDescent="0.25">
      <c r="A950">
        <v>949</v>
      </c>
      <c r="B950" t="s">
        <v>956</v>
      </c>
      <c r="C950" t="s">
        <v>1233</v>
      </c>
      <c r="D950" t="s">
        <v>1234</v>
      </c>
      <c r="E950">
        <v>974</v>
      </c>
      <c r="F950">
        <v>25</v>
      </c>
      <c r="G950" t="s">
        <v>1268</v>
      </c>
      <c r="H950" s="2">
        <v>42554</v>
      </c>
      <c r="I950" s="2">
        <v>42585</v>
      </c>
      <c r="J950" t="s">
        <v>1284</v>
      </c>
      <c r="K950">
        <v>23132.5</v>
      </c>
      <c r="L950">
        <v>365.25</v>
      </c>
      <c r="M950">
        <v>23068</v>
      </c>
    </row>
    <row r="951" spans="1:13" x14ac:dyDescent="0.25">
      <c r="A951">
        <v>950</v>
      </c>
      <c r="B951" t="s">
        <v>957</v>
      </c>
      <c r="C951" t="s">
        <v>1231</v>
      </c>
      <c r="D951" t="s">
        <v>1213</v>
      </c>
      <c r="E951">
        <v>465</v>
      </c>
      <c r="F951">
        <v>204</v>
      </c>
      <c r="G951" t="s">
        <v>1263</v>
      </c>
      <c r="H951" s="2">
        <v>42463</v>
      </c>
      <c r="I951" s="2">
        <v>42481</v>
      </c>
      <c r="J951" t="s">
        <v>1282</v>
      </c>
      <c r="K951">
        <v>90117</v>
      </c>
      <c r="L951">
        <v>1422.8999999999999</v>
      </c>
      <c r="M951">
        <v>42848</v>
      </c>
    </row>
    <row r="952" spans="1:13" x14ac:dyDescent="0.25">
      <c r="A952">
        <v>951</v>
      </c>
      <c r="B952" t="s">
        <v>958</v>
      </c>
      <c r="C952" t="s">
        <v>1222</v>
      </c>
      <c r="D952" t="s">
        <v>1213</v>
      </c>
      <c r="E952">
        <v>459</v>
      </c>
      <c r="F952">
        <v>834</v>
      </c>
      <c r="G952" t="s">
        <v>1265</v>
      </c>
      <c r="H952" s="2">
        <v>42898</v>
      </c>
      <c r="I952" s="2">
        <v>42917</v>
      </c>
      <c r="J952" t="s">
        <v>1284</v>
      </c>
      <c r="K952">
        <v>363665.7</v>
      </c>
      <c r="L952">
        <v>5742.09</v>
      </c>
      <c r="M952">
        <v>300021</v>
      </c>
    </row>
    <row r="953" spans="1:13" x14ac:dyDescent="0.25">
      <c r="A953">
        <v>952</v>
      </c>
      <c r="B953" t="s">
        <v>959</v>
      </c>
      <c r="C953" t="s">
        <v>1219</v>
      </c>
      <c r="D953" t="s">
        <v>1234</v>
      </c>
      <c r="E953">
        <v>891</v>
      </c>
      <c r="F953">
        <v>1497</v>
      </c>
      <c r="G953" t="s">
        <v>1263</v>
      </c>
      <c r="H953" s="2">
        <v>43121</v>
      </c>
      <c r="I953" s="2">
        <v>43139</v>
      </c>
      <c r="J953" t="s">
        <v>1284</v>
      </c>
      <c r="K953">
        <v>1267135.6499999999</v>
      </c>
      <c r="L953">
        <v>20007.404999999999</v>
      </c>
      <c r="M953">
        <v>449022</v>
      </c>
    </row>
    <row r="954" spans="1:13" x14ac:dyDescent="0.25">
      <c r="A954">
        <v>953</v>
      </c>
      <c r="B954" t="s">
        <v>960</v>
      </c>
      <c r="C954" t="s">
        <v>1218</v>
      </c>
      <c r="D954" t="s">
        <v>1213</v>
      </c>
      <c r="E954">
        <v>865</v>
      </c>
      <c r="F954">
        <v>875</v>
      </c>
      <c r="G954" t="s">
        <v>1262</v>
      </c>
      <c r="H954" s="2">
        <v>42878</v>
      </c>
      <c r="I954" s="2">
        <v>42910</v>
      </c>
      <c r="J954" t="s">
        <v>1283</v>
      </c>
      <c r="K954">
        <v>719031.25</v>
      </c>
      <c r="L954">
        <v>11353.125</v>
      </c>
      <c r="M954">
        <v>650395</v>
      </c>
    </row>
    <row r="955" spans="1:13" x14ac:dyDescent="0.25">
      <c r="A955">
        <v>954</v>
      </c>
      <c r="B955" t="s">
        <v>961</v>
      </c>
      <c r="C955" t="s">
        <v>1223</v>
      </c>
      <c r="D955" t="s">
        <v>1234</v>
      </c>
      <c r="E955">
        <v>565</v>
      </c>
      <c r="F955">
        <v>882</v>
      </c>
      <c r="G955" t="s">
        <v>1263</v>
      </c>
      <c r="H955" s="2">
        <v>42860</v>
      </c>
      <c r="I955" s="2">
        <v>42890</v>
      </c>
      <c r="J955" t="s">
        <v>1284</v>
      </c>
      <c r="K955">
        <v>473413.5</v>
      </c>
      <c r="L955">
        <v>7474.95</v>
      </c>
      <c r="M955">
        <v>51446</v>
      </c>
    </row>
    <row r="956" spans="1:13" x14ac:dyDescent="0.25">
      <c r="A956">
        <v>955</v>
      </c>
      <c r="B956" t="s">
        <v>962</v>
      </c>
      <c r="C956" t="s">
        <v>1214</v>
      </c>
      <c r="D956" t="s">
        <v>1213</v>
      </c>
      <c r="E956">
        <v>538</v>
      </c>
      <c r="F956">
        <v>662</v>
      </c>
      <c r="G956" t="s">
        <v>1260</v>
      </c>
      <c r="H956" s="2">
        <v>42671</v>
      </c>
      <c r="I956" s="2">
        <v>42690</v>
      </c>
      <c r="J956" t="s">
        <v>1282</v>
      </c>
      <c r="K956">
        <v>338348.2</v>
      </c>
      <c r="L956">
        <v>5342.34</v>
      </c>
      <c r="M956">
        <v>203232</v>
      </c>
    </row>
    <row r="957" spans="1:13" x14ac:dyDescent="0.25">
      <c r="A957">
        <v>956</v>
      </c>
      <c r="B957" t="s">
        <v>963</v>
      </c>
      <c r="C957" t="s">
        <v>1242</v>
      </c>
      <c r="D957" t="s">
        <v>1240</v>
      </c>
      <c r="E957">
        <v>968</v>
      </c>
      <c r="F957">
        <v>61</v>
      </c>
      <c r="G957" t="s">
        <v>1271</v>
      </c>
      <c r="H957" s="2">
        <v>43011</v>
      </c>
      <c r="I957" s="2">
        <v>43033</v>
      </c>
      <c r="J957" t="s">
        <v>1287</v>
      </c>
      <c r="K957">
        <v>56095.6</v>
      </c>
      <c r="L957">
        <v>885.71999999999991</v>
      </c>
      <c r="M957">
        <v>2705</v>
      </c>
    </row>
    <row r="958" spans="1:13" x14ac:dyDescent="0.25">
      <c r="A958">
        <v>957</v>
      </c>
      <c r="B958" t="s">
        <v>964</v>
      </c>
      <c r="C958" t="s">
        <v>1238</v>
      </c>
      <c r="D958" t="s">
        <v>1240</v>
      </c>
      <c r="E958">
        <v>191</v>
      </c>
      <c r="F958">
        <v>16</v>
      </c>
      <c r="G958" t="s">
        <v>1270</v>
      </c>
      <c r="H958" s="2">
        <v>42710</v>
      </c>
      <c r="I958" s="2">
        <v>42725</v>
      </c>
      <c r="J958" t="s">
        <v>1282</v>
      </c>
      <c r="K958">
        <v>2903.2</v>
      </c>
      <c r="L958">
        <v>45.839999999999996</v>
      </c>
      <c r="M958">
        <v>820</v>
      </c>
    </row>
    <row r="959" spans="1:13" x14ac:dyDescent="0.25">
      <c r="A959">
        <v>958</v>
      </c>
      <c r="B959" t="s">
        <v>965</v>
      </c>
      <c r="C959" t="s">
        <v>1224</v>
      </c>
      <c r="D959" t="s">
        <v>1213</v>
      </c>
      <c r="E959">
        <v>798</v>
      </c>
      <c r="F959">
        <v>1238</v>
      </c>
      <c r="G959" t="s">
        <v>1266</v>
      </c>
      <c r="H959" s="2">
        <v>42759</v>
      </c>
      <c r="I959" s="2">
        <v>42784</v>
      </c>
      <c r="J959" t="s">
        <v>1282</v>
      </c>
      <c r="K959">
        <v>938527.8</v>
      </c>
      <c r="L959">
        <v>14818.859999999999</v>
      </c>
      <c r="M959">
        <v>521817</v>
      </c>
    </row>
    <row r="960" spans="1:13" x14ac:dyDescent="0.25">
      <c r="A960">
        <v>959</v>
      </c>
      <c r="B960" t="s">
        <v>966</v>
      </c>
      <c r="C960" t="s">
        <v>1214</v>
      </c>
      <c r="D960" t="s">
        <v>1213</v>
      </c>
      <c r="E960">
        <v>183</v>
      </c>
      <c r="F960">
        <v>779</v>
      </c>
      <c r="G960" t="s">
        <v>1260</v>
      </c>
      <c r="H960" s="2">
        <v>42892</v>
      </c>
      <c r="I960" s="2">
        <v>42922</v>
      </c>
      <c r="J960" t="s">
        <v>1284</v>
      </c>
      <c r="K960">
        <v>135429.15</v>
      </c>
      <c r="L960">
        <v>2138.355</v>
      </c>
      <c r="M960">
        <v>22053</v>
      </c>
    </row>
    <row r="961" spans="1:13" x14ac:dyDescent="0.25">
      <c r="A961">
        <v>960</v>
      </c>
      <c r="B961" t="s">
        <v>967</v>
      </c>
      <c r="C961" t="s">
        <v>1221</v>
      </c>
      <c r="D961" t="s">
        <v>1234</v>
      </c>
      <c r="E961">
        <v>214</v>
      </c>
      <c r="F961">
        <v>276</v>
      </c>
      <c r="G961" t="s">
        <v>1264</v>
      </c>
      <c r="H961" s="2">
        <v>43248</v>
      </c>
      <c r="I961" s="2">
        <v>43262</v>
      </c>
      <c r="J961" t="s">
        <v>1285</v>
      </c>
      <c r="K961">
        <v>56110.8</v>
      </c>
      <c r="L961">
        <v>885.95999999999992</v>
      </c>
      <c r="M961">
        <v>24255</v>
      </c>
    </row>
    <row r="962" spans="1:13" x14ac:dyDescent="0.25">
      <c r="A962">
        <v>961</v>
      </c>
      <c r="B962" t="s">
        <v>968</v>
      </c>
      <c r="C962" t="s">
        <v>1227</v>
      </c>
      <c r="D962" t="s">
        <v>1213</v>
      </c>
      <c r="E962">
        <v>253</v>
      </c>
      <c r="F962">
        <v>77</v>
      </c>
      <c r="G962" t="s">
        <v>1267</v>
      </c>
      <c r="H962" s="2">
        <v>43231</v>
      </c>
      <c r="I962" s="2">
        <v>43252</v>
      </c>
      <c r="J962" t="s">
        <v>1286</v>
      </c>
      <c r="K962">
        <v>18506.95</v>
      </c>
      <c r="L962">
        <v>292.21499999999997</v>
      </c>
      <c r="M962">
        <v>15367</v>
      </c>
    </row>
    <row r="963" spans="1:13" x14ac:dyDescent="0.25">
      <c r="A963">
        <v>962</v>
      </c>
      <c r="B963" t="s">
        <v>969</v>
      </c>
      <c r="C963" t="s">
        <v>1233</v>
      </c>
      <c r="D963" t="s">
        <v>1234</v>
      </c>
      <c r="E963">
        <v>973</v>
      </c>
      <c r="F963">
        <v>26</v>
      </c>
      <c r="G963" t="s">
        <v>1268</v>
      </c>
      <c r="H963" s="2">
        <v>42568</v>
      </c>
      <c r="I963" s="2">
        <v>42600</v>
      </c>
      <c r="J963" t="s">
        <v>1285</v>
      </c>
      <c r="K963">
        <v>24033.1</v>
      </c>
      <c r="L963">
        <v>379.46999999999997</v>
      </c>
      <c r="M963">
        <v>10181</v>
      </c>
    </row>
    <row r="964" spans="1:13" x14ac:dyDescent="0.25">
      <c r="A964">
        <v>963</v>
      </c>
      <c r="B964" t="s">
        <v>970</v>
      </c>
      <c r="C964" t="s">
        <v>1215</v>
      </c>
      <c r="D964" t="s">
        <v>1213</v>
      </c>
      <c r="E964">
        <v>372</v>
      </c>
      <c r="F964">
        <v>975</v>
      </c>
      <c r="G964" t="s">
        <v>1261</v>
      </c>
      <c r="H964" s="2">
        <v>43085</v>
      </c>
      <c r="I964" s="2">
        <v>43102</v>
      </c>
      <c r="J964" t="s">
        <v>1283</v>
      </c>
      <c r="K964">
        <v>344565</v>
      </c>
      <c r="L964">
        <v>5440.5</v>
      </c>
      <c r="M964">
        <v>206489</v>
      </c>
    </row>
    <row r="965" spans="1:13" x14ac:dyDescent="0.25">
      <c r="A965">
        <v>964</v>
      </c>
      <c r="B965" t="s">
        <v>971</v>
      </c>
      <c r="C965" t="s">
        <v>1242</v>
      </c>
      <c r="D965" t="s">
        <v>1240</v>
      </c>
      <c r="E965">
        <v>901</v>
      </c>
      <c r="F965">
        <v>49</v>
      </c>
      <c r="G965" t="s">
        <v>1271</v>
      </c>
      <c r="H965" s="2">
        <v>42908</v>
      </c>
      <c r="I965" s="2">
        <v>42918</v>
      </c>
      <c r="J965" t="s">
        <v>1282</v>
      </c>
      <c r="K965">
        <v>41941.550000000003</v>
      </c>
      <c r="L965">
        <v>662.23500000000001</v>
      </c>
      <c r="M965">
        <v>35261</v>
      </c>
    </row>
    <row r="966" spans="1:13" x14ac:dyDescent="0.25">
      <c r="A966">
        <v>965</v>
      </c>
      <c r="B966" t="s">
        <v>972</v>
      </c>
      <c r="C966" t="s">
        <v>1219</v>
      </c>
      <c r="D966" t="s">
        <v>1234</v>
      </c>
      <c r="E966">
        <v>456</v>
      </c>
      <c r="F966">
        <v>1336</v>
      </c>
      <c r="G966" t="s">
        <v>1263</v>
      </c>
      <c r="H966" s="2">
        <v>43257</v>
      </c>
      <c r="I966" s="2">
        <v>43278</v>
      </c>
      <c r="J966" t="s">
        <v>1283</v>
      </c>
      <c r="K966">
        <v>578755.19999999995</v>
      </c>
      <c r="L966">
        <v>9138.24</v>
      </c>
      <c r="M966">
        <v>116675</v>
      </c>
    </row>
    <row r="967" spans="1:13" x14ac:dyDescent="0.25">
      <c r="A967">
        <v>966</v>
      </c>
      <c r="B967" t="s">
        <v>973</v>
      </c>
      <c r="C967" t="s">
        <v>1225</v>
      </c>
      <c r="D967" t="s">
        <v>1213</v>
      </c>
      <c r="E967">
        <v>490</v>
      </c>
      <c r="F967">
        <v>212</v>
      </c>
      <c r="G967" t="s">
        <v>1266</v>
      </c>
      <c r="H967" s="2">
        <v>42860</v>
      </c>
      <c r="I967" s="2">
        <v>42872</v>
      </c>
      <c r="J967" t="s">
        <v>1289</v>
      </c>
      <c r="K967">
        <v>98686</v>
      </c>
      <c r="L967">
        <v>1558.2</v>
      </c>
      <c r="M967">
        <v>74933</v>
      </c>
    </row>
    <row r="968" spans="1:13" x14ac:dyDescent="0.25">
      <c r="A968">
        <v>967</v>
      </c>
      <c r="B968" t="s">
        <v>974</v>
      </c>
      <c r="C968" t="s">
        <v>1231</v>
      </c>
      <c r="D968" t="s">
        <v>1213</v>
      </c>
      <c r="E968">
        <v>733</v>
      </c>
      <c r="F968">
        <v>185</v>
      </c>
      <c r="G968" t="s">
        <v>1263</v>
      </c>
      <c r="H968" s="2">
        <v>42500</v>
      </c>
      <c r="I968" s="2">
        <v>42527</v>
      </c>
      <c r="J968" t="s">
        <v>1285</v>
      </c>
      <c r="K968">
        <v>128824.75</v>
      </c>
      <c r="L968">
        <v>2034.0749999999998</v>
      </c>
      <c r="M968">
        <v>43322</v>
      </c>
    </row>
    <row r="969" spans="1:13" x14ac:dyDescent="0.25">
      <c r="A969">
        <v>968</v>
      </c>
      <c r="B969" t="s">
        <v>975</v>
      </c>
      <c r="C969" t="s">
        <v>1236</v>
      </c>
      <c r="D969" t="s">
        <v>1234</v>
      </c>
      <c r="E969">
        <v>377</v>
      </c>
      <c r="F969">
        <v>96</v>
      </c>
      <c r="G969" t="s">
        <v>1269</v>
      </c>
      <c r="H969" s="2">
        <v>42480</v>
      </c>
      <c r="I969" s="2">
        <v>42506</v>
      </c>
      <c r="J969" t="s">
        <v>1286</v>
      </c>
      <c r="K969">
        <v>34382.400000000001</v>
      </c>
      <c r="L969">
        <v>542.88</v>
      </c>
      <c r="M969">
        <v>27106</v>
      </c>
    </row>
    <row r="970" spans="1:13" x14ac:dyDescent="0.25">
      <c r="A970">
        <v>969</v>
      </c>
      <c r="B970" t="s">
        <v>976</v>
      </c>
      <c r="C970" t="s">
        <v>1232</v>
      </c>
      <c r="D970" t="s">
        <v>1213</v>
      </c>
      <c r="E970">
        <v>976</v>
      </c>
      <c r="F970">
        <v>47</v>
      </c>
      <c r="G970" t="s">
        <v>1263</v>
      </c>
      <c r="H970" s="2">
        <v>42820</v>
      </c>
      <c r="I970" s="2">
        <v>42833</v>
      </c>
      <c r="J970" t="s">
        <v>1284</v>
      </c>
      <c r="K970">
        <v>43578.400000000001</v>
      </c>
      <c r="L970">
        <v>688.07999999999993</v>
      </c>
      <c r="M970">
        <v>13727</v>
      </c>
    </row>
    <row r="971" spans="1:13" x14ac:dyDescent="0.25">
      <c r="A971">
        <v>970</v>
      </c>
      <c r="B971" t="s">
        <v>977</v>
      </c>
      <c r="C971" t="s">
        <v>1226</v>
      </c>
      <c r="D971" t="s">
        <v>1234</v>
      </c>
      <c r="E971">
        <v>319</v>
      </c>
      <c r="F971">
        <v>51</v>
      </c>
      <c r="G971" t="s">
        <v>1266</v>
      </c>
      <c r="H971" s="2">
        <v>42972</v>
      </c>
      <c r="I971" s="2">
        <v>42997</v>
      </c>
      <c r="J971" t="s">
        <v>1285</v>
      </c>
      <c r="K971">
        <v>15455.55</v>
      </c>
      <c r="L971">
        <v>244.035</v>
      </c>
      <c r="M971">
        <v>12552</v>
      </c>
    </row>
    <row r="972" spans="1:13" x14ac:dyDescent="0.25">
      <c r="A972">
        <v>971</v>
      </c>
      <c r="B972" t="s">
        <v>978</v>
      </c>
      <c r="C972" t="s">
        <v>1223</v>
      </c>
      <c r="D972" t="s">
        <v>1234</v>
      </c>
      <c r="E972">
        <v>625</v>
      </c>
      <c r="F972">
        <v>916</v>
      </c>
      <c r="G972" t="s">
        <v>1263</v>
      </c>
      <c r="H972" s="2">
        <v>42953</v>
      </c>
      <c r="I972" s="2">
        <v>42975</v>
      </c>
      <c r="J972" t="s">
        <v>1287</v>
      </c>
      <c r="K972">
        <v>543875</v>
      </c>
      <c r="L972">
        <v>8587.5</v>
      </c>
      <c r="M972">
        <v>418929</v>
      </c>
    </row>
    <row r="973" spans="1:13" x14ac:dyDescent="0.25">
      <c r="A973">
        <v>972</v>
      </c>
      <c r="B973" t="s">
        <v>979</v>
      </c>
      <c r="C973" t="s">
        <v>1242</v>
      </c>
      <c r="D973" t="s">
        <v>1240</v>
      </c>
      <c r="E973">
        <v>729</v>
      </c>
      <c r="F973">
        <v>58</v>
      </c>
      <c r="G973" t="s">
        <v>1271</v>
      </c>
      <c r="H973" s="2">
        <v>42394</v>
      </c>
      <c r="I973" s="2">
        <v>42406</v>
      </c>
      <c r="J973" t="s">
        <v>1283</v>
      </c>
      <c r="K973">
        <v>40167.9</v>
      </c>
      <c r="L973">
        <v>634.23</v>
      </c>
      <c r="M973">
        <v>2642</v>
      </c>
    </row>
    <row r="974" spans="1:13" x14ac:dyDescent="0.25">
      <c r="A974">
        <v>973</v>
      </c>
      <c r="B974" t="s">
        <v>980</v>
      </c>
      <c r="C974" t="s">
        <v>1238</v>
      </c>
      <c r="D974" t="s">
        <v>1240</v>
      </c>
      <c r="E974">
        <v>304</v>
      </c>
      <c r="F974">
        <v>15</v>
      </c>
      <c r="G974" t="s">
        <v>1270</v>
      </c>
      <c r="H974" s="2">
        <v>42373</v>
      </c>
      <c r="I974" s="2">
        <v>42399</v>
      </c>
      <c r="J974" t="s">
        <v>1284</v>
      </c>
      <c r="K974">
        <v>4332</v>
      </c>
      <c r="L974">
        <v>68.399999999999991</v>
      </c>
      <c r="M974">
        <v>917</v>
      </c>
    </row>
    <row r="975" spans="1:13" x14ac:dyDescent="0.25">
      <c r="A975">
        <v>974</v>
      </c>
      <c r="B975" t="s">
        <v>981</v>
      </c>
      <c r="C975" t="s">
        <v>1237</v>
      </c>
      <c r="D975" t="s">
        <v>1240</v>
      </c>
      <c r="E975">
        <v>583</v>
      </c>
      <c r="F975">
        <v>34</v>
      </c>
      <c r="G975" t="s">
        <v>1271</v>
      </c>
      <c r="H975" s="2">
        <v>43195</v>
      </c>
      <c r="I975" s="2">
        <v>43212</v>
      </c>
      <c r="J975" t="s">
        <v>1282</v>
      </c>
      <c r="K975">
        <v>18830.900000000001</v>
      </c>
      <c r="L975">
        <v>297.33</v>
      </c>
      <c r="M975">
        <v>16501</v>
      </c>
    </row>
    <row r="976" spans="1:13" x14ac:dyDescent="0.25">
      <c r="A976">
        <v>975</v>
      </c>
      <c r="B976" t="s">
        <v>982</v>
      </c>
      <c r="C976" t="s">
        <v>1218</v>
      </c>
      <c r="D976" t="s">
        <v>1213</v>
      </c>
      <c r="E976">
        <v>890</v>
      </c>
      <c r="F976">
        <v>964</v>
      </c>
      <c r="G976" t="s">
        <v>1262</v>
      </c>
      <c r="H976" s="2">
        <v>42888</v>
      </c>
      <c r="I976" s="2">
        <v>42901</v>
      </c>
      <c r="J976" t="s">
        <v>1288</v>
      </c>
      <c r="K976">
        <v>815062</v>
      </c>
      <c r="L976">
        <v>12869.4</v>
      </c>
      <c r="M976">
        <v>80921</v>
      </c>
    </row>
    <row r="977" spans="1:13" x14ac:dyDescent="0.25">
      <c r="A977">
        <v>976</v>
      </c>
      <c r="B977" t="s">
        <v>983</v>
      </c>
      <c r="C977" t="s">
        <v>1231</v>
      </c>
      <c r="D977" t="s">
        <v>1213</v>
      </c>
      <c r="E977">
        <v>187</v>
      </c>
      <c r="F977">
        <v>203</v>
      </c>
      <c r="G977" t="s">
        <v>1263</v>
      </c>
      <c r="H977" s="2">
        <v>42872</v>
      </c>
      <c r="I977" s="2">
        <v>42903</v>
      </c>
      <c r="J977" t="s">
        <v>1284</v>
      </c>
      <c r="K977">
        <v>36062.949999999997</v>
      </c>
      <c r="L977">
        <v>569.41499999999996</v>
      </c>
      <c r="M977">
        <v>13243</v>
      </c>
    </row>
    <row r="978" spans="1:13" x14ac:dyDescent="0.25">
      <c r="A978">
        <v>977</v>
      </c>
      <c r="B978" t="s">
        <v>984</v>
      </c>
      <c r="C978" t="s">
        <v>1223</v>
      </c>
      <c r="D978" t="s">
        <v>1234</v>
      </c>
      <c r="E978">
        <v>334</v>
      </c>
      <c r="F978">
        <v>996</v>
      </c>
      <c r="G978" t="s">
        <v>1263</v>
      </c>
      <c r="H978" s="2">
        <v>42626</v>
      </c>
      <c r="I978" s="2">
        <v>42661</v>
      </c>
      <c r="J978" t="s">
        <v>1284</v>
      </c>
      <c r="K978">
        <v>316030.8</v>
      </c>
      <c r="L978">
        <v>4989.96</v>
      </c>
      <c r="M978">
        <v>262550</v>
      </c>
    </row>
    <row r="979" spans="1:13" x14ac:dyDescent="0.25">
      <c r="A979">
        <v>978</v>
      </c>
      <c r="B979" t="s">
        <v>985</v>
      </c>
      <c r="C979" t="s">
        <v>1222</v>
      </c>
      <c r="D979" t="s">
        <v>1213</v>
      </c>
      <c r="E979">
        <v>189</v>
      </c>
      <c r="F979">
        <v>848</v>
      </c>
      <c r="G979" t="s">
        <v>1265</v>
      </c>
      <c r="H979" s="2">
        <v>42762</v>
      </c>
      <c r="I979" s="2">
        <v>42788</v>
      </c>
      <c r="J979" t="s">
        <v>1282</v>
      </c>
      <c r="K979">
        <v>152258.4</v>
      </c>
      <c r="L979">
        <v>2404.08</v>
      </c>
      <c r="M979">
        <v>103955</v>
      </c>
    </row>
    <row r="980" spans="1:13" x14ac:dyDescent="0.25">
      <c r="A980">
        <v>979</v>
      </c>
      <c r="B980" t="s">
        <v>986</v>
      </c>
      <c r="C980" t="s">
        <v>1214</v>
      </c>
      <c r="D980" t="s">
        <v>1213</v>
      </c>
      <c r="E980">
        <v>573</v>
      </c>
      <c r="F980">
        <v>772</v>
      </c>
      <c r="G980" t="s">
        <v>1260</v>
      </c>
      <c r="H980" s="2">
        <v>42848</v>
      </c>
      <c r="I980" s="2">
        <v>42874</v>
      </c>
      <c r="J980" t="s">
        <v>1289</v>
      </c>
      <c r="K980">
        <v>420238.2</v>
      </c>
      <c r="L980">
        <v>6635.34</v>
      </c>
      <c r="M980">
        <v>143515</v>
      </c>
    </row>
    <row r="981" spans="1:13" x14ac:dyDescent="0.25">
      <c r="A981">
        <v>980</v>
      </c>
      <c r="B981" t="s">
        <v>987</v>
      </c>
      <c r="C981" t="s">
        <v>1236</v>
      </c>
      <c r="D981" t="s">
        <v>1234</v>
      </c>
      <c r="E981">
        <v>453</v>
      </c>
      <c r="F981">
        <v>109</v>
      </c>
      <c r="G981" t="s">
        <v>1269</v>
      </c>
      <c r="H981" s="2">
        <v>42913</v>
      </c>
      <c r="I981" s="2">
        <v>42933</v>
      </c>
      <c r="J981" t="s">
        <v>1282</v>
      </c>
      <c r="K981">
        <v>46908.15</v>
      </c>
      <c r="L981">
        <v>740.65499999999997</v>
      </c>
      <c r="M981">
        <v>26180</v>
      </c>
    </row>
    <row r="982" spans="1:13" x14ac:dyDescent="0.25">
      <c r="A982">
        <v>981</v>
      </c>
      <c r="B982" t="s">
        <v>988</v>
      </c>
      <c r="C982" t="s">
        <v>1231</v>
      </c>
      <c r="D982" t="s">
        <v>1213</v>
      </c>
      <c r="E982">
        <v>945</v>
      </c>
      <c r="F982">
        <v>180</v>
      </c>
      <c r="G982" t="s">
        <v>1263</v>
      </c>
      <c r="H982" s="2">
        <v>42615</v>
      </c>
      <c r="I982" s="2">
        <v>42647</v>
      </c>
      <c r="J982" t="s">
        <v>1282</v>
      </c>
      <c r="K982">
        <v>161595</v>
      </c>
      <c r="L982">
        <v>2551.5</v>
      </c>
      <c r="M982">
        <v>82160</v>
      </c>
    </row>
    <row r="983" spans="1:13" x14ac:dyDescent="0.25">
      <c r="A983">
        <v>982</v>
      </c>
      <c r="B983" t="s">
        <v>989</v>
      </c>
      <c r="C983" t="s">
        <v>1223</v>
      </c>
      <c r="D983" t="s">
        <v>1234</v>
      </c>
      <c r="E983">
        <v>655</v>
      </c>
      <c r="F983">
        <v>956</v>
      </c>
      <c r="G983" t="s">
        <v>1263</v>
      </c>
      <c r="H983" s="2">
        <v>43194</v>
      </c>
      <c r="I983" s="2">
        <v>43212</v>
      </c>
      <c r="J983" t="s">
        <v>1282</v>
      </c>
      <c r="K983">
        <v>594871</v>
      </c>
      <c r="L983">
        <v>9392.6999999999989</v>
      </c>
      <c r="M983">
        <v>421579</v>
      </c>
    </row>
    <row r="984" spans="1:13" x14ac:dyDescent="0.25">
      <c r="A984">
        <v>983</v>
      </c>
      <c r="B984" t="s">
        <v>990</v>
      </c>
      <c r="C984" t="s">
        <v>1226</v>
      </c>
      <c r="D984" t="s">
        <v>1234</v>
      </c>
      <c r="E984">
        <v>446</v>
      </c>
      <c r="F984">
        <v>46</v>
      </c>
      <c r="G984" t="s">
        <v>1266</v>
      </c>
      <c r="H984" s="2">
        <v>42937</v>
      </c>
      <c r="I984" s="2">
        <v>42956</v>
      </c>
      <c r="J984" t="s">
        <v>1288</v>
      </c>
      <c r="K984">
        <v>19490.2</v>
      </c>
      <c r="L984">
        <v>307.74</v>
      </c>
      <c r="M984">
        <v>13742</v>
      </c>
    </row>
    <row r="985" spans="1:13" x14ac:dyDescent="0.25">
      <c r="A985">
        <v>984</v>
      </c>
      <c r="B985" t="s">
        <v>991</v>
      </c>
      <c r="C985" t="s">
        <v>1237</v>
      </c>
      <c r="D985" t="s">
        <v>1240</v>
      </c>
      <c r="E985">
        <v>994</v>
      </c>
      <c r="F985">
        <v>38</v>
      </c>
      <c r="G985" t="s">
        <v>1271</v>
      </c>
      <c r="H985" s="2">
        <v>42934</v>
      </c>
      <c r="I985" s="2">
        <v>42966</v>
      </c>
      <c r="J985" t="s">
        <v>1287</v>
      </c>
      <c r="K985">
        <v>35883.4</v>
      </c>
      <c r="L985">
        <v>566.57999999999993</v>
      </c>
      <c r="M985">
        <v>7964</v>
      </c>
    </row>
    <row r="986" spans="1:13" x14ac:dyDescent="0.25">
      <c r="A986">
        <v>985</v>
      </c>
      <c r="B986" t="s">
        <v>992</v>
      </c>
      <c r="C986" t="s">
        <v>1242</v>
      </c>
      <c r="D986" t="s">
        <v>1240</v>
      </c>
      <c r="E986">
        <v>182</v>
      </c>
      <c r="F986">
        <v>61</v>
      </c>
      <c r="G986" t="s">
        <v>1271</v>
      </c>
      <c r="H986" s="2">
        <v>42389</v>
      </c>
      <c r="I986" s="2">
        <v>42416</v>
      </c>
      <c r="J986" t="s">
        <v>1283</v>
      </c>
      <c r="K986">
        <v>10546.9</v>
      </c>
      <c r="L986">
        <v>166.53</v>
      </c>
      <c r="M986">
        <v>2099</v>
      </c>
    </row>
    <row r="987" spans="1:13" x14ac:dyDescent="0.25">
      <c r="A987">
        <v>986</v>
      </c>
      <c r="B987" t="s">
        <v>993</v>
      </c>
      <c r="C987" t="s">
        <v>1242</v>
      </c>
      <c r="D987" t="s">
        <v>1240</v>
      </c>
      <c r="E987">
        <v>407</v>
      </c>
      <c r="F987">
        <v>49</v>
      </c>
      <c r="G987" t="s">
        <v>1271</v>
      </c>
      <c r="H987" s="2">
        <v>42496</v>
      </c>
      <c r="I987" s="2">
        <v>42515</v>
      </c>
      <c r="J987" t="s">
        <v>1282</v>
      </c>
      <c r="K987">
        <v>18945.849999999999</v>
      </c>
      <c r="L987">
        <v>299.14499999999998</v>
      </c>
      <c r="M987">
        <v>17753</v>
      </c>
    </row>
    <row r="988" spans="1:13" x14ac:dyDescent="0.25">
      <c r="A988">
        <v>987</v>
      </c>
      <c r="B988" t="s">
        <v>994</v>
      </c>
      <c r="C988" t="s">
        <v>1224</v>
      </c>
      <c r="D988" t="s">
        <v>1213</v>
      </c>
      <c r="E988">
        <v>949</v>
      </c>
      <c r="F988">
        <v>1315</v>
      </c>
      <c r="G988" t="s">
        <v>1266</v>
      </c>
      <c r="H988" s="2">
        <v>42839</v>
      </c>
      <c r="I988" s="2">
        <v>42868</v>
      </c>
      <c r="J988" t="s">
        <v>1285</v>
      </c>
      <c r="K988">
        <v>1185538.25</v>
      </c>
      <c r="L988">
        <v>18719.024999999998</v>
      </c>
      <c r="M988">
        <v>182527</v>
      </c>
    </row>
    <row r="989" spans="1:13" x14ac:dyDescent="0.25">
      <c r="A989">
        <v>988</v>
      </c>
      <c r="B989" t="s">
        <v>995</v>
      </c>
      <c r="C989" t="s">
        <v>1214</v>
      </c>
      <c r="D989" t="s">
        <v>1213</v>
      </c>
      <c r="E989">
        <v>932</v>
      </c>
      <c r="F989">
        <v>777</v>
      </c>
      <c r="G989" t="s">
        <v>1260</v>
      </c>
      <c r="H989" s="2">
        <v>42495</v>
      </c>
      <c r="I989" s="2">
        <v>42522</v>
      </c>
      <c r="J989" t="s">
        <v>1287</v>
      </c>
      <c r="K989">
        <v>687955.8</v>
      </c>
      <c r="L989">
        <v>10862.46</v>
      </c>
      <c r="M989">
        <v>600438</v>
      </c>
    </row>
    <row r="990" spans="1:13" x14ac:dyDescent="0.25">
      <c r="A990">
        <v>989</v>
      </c>
      <c r="B990" t="s">
        <v>996</v>
      </c>
      <c r="C990" t="s">
        <v>1215</v>
      </c>
      <c r="D990" t="s">
        <v>1213</v>
      </c>
      <c r="E990">
        <v>176</v>
      </c>
      <c r="F990">
        <v>980</v>
      </c>
      <c r="G990" t="s">
        <v>1261</v>
      </c>
      <c r="H990" s="2">
        <v>43056</v>
      </c>
      <c r="I990" s="2">
        <v>43071</v>
      </c>
      <c r="J990" t="s">
        <v>1284</v>
      </c>
      <c r="K990">
        <v>163856</v>
      </c>
      <c r="L990">
        <v>2587.1999999999998</v>
      </c>
      <c r="M990">
        <v>3016</v>
      </c>
    </row>
    <row r="991" spans="1:13" x14ac:dyDescent="0.25">
      <c r="A991">
        <v>990</v>
      </c>
      <c r="B991" t="s">
        <v>997</v>
      </c>
      <c r="C991" t="s">
        <v>1221</v>
      </c>
      <c r="D991" t="s">
        <v>1234</v>
      </c>
      <c r="E991">
        <v>285</v>
      </c>
      <c r="F991">
        <v>281</v>
      </c>
      <c r="G991" t="s">
        <v>1264</v>
      </c>
      <c r="H991" s="2">
        <v>42858</v>
      </c>
      <c r="I991" s="2">
        <v>42880</v>
      </c>
      <c r="J991" t="s">
        <v>1282</v>
      </c>
      <c r="K991">
        <v>76080.75</v>
      </c>
      <c r="L991">
        <v>1201.2749999999999</v>
      </c>
      <c r="M991">
        <v>10576</v>
      </c>
    </row>
    <row r="992" spans="1:13" x14ac:dyDescent="0.25">
      <c r="A992">
        <v>991</v>
      </c>
      <c r="B992" t="s">
        <v>998</v>
      </c>
      <c r="C992" t="s">
        <v>1237</v>
      </c>
      <c r="D992" t="s">
        <v>1240</v>
      </c>
      <c r="E992">
        <v>144</v>
      </c>
      <c r="F992">
        <v>37</v>
      </c>
      <c r="G992" t="s">
        <v>1271</v>
      </c>
      <c r="H992" s="2">
        <v>43237</v>
      </c>
      <c r="I992" s="2">
        <v>43251</v>
      </c>
      <c r="J992" t="s">
        <v>1283</v>
      </c>
      <c r="K992">
        <v>5061.6000000000004</v>
      </c>
      <c r="L992">
        <v>79.92</v>
      </c>
      <c r="M992">
        <v>1996</v>
      </c>
    </row>
    <row r="993" spans="1:13" x14ac:dyDescent="0.25">
      <c r="A993">
        <v>992</v>
      </c>
      <c r="B993" t="s">
        <v>999</v>
      </c>
      <c r="C993" t="s">
        <v>1214</v>
      </c>
      <c r="D993" t="s">
        <v>1213</v>
      </c>
      <c r="E993">
        <v>843</v>
      </c>
      <c r="F993">
        <v>784</v>
      </c>
      <c r="G993" t="s">
        <v>1260</v>
      </c>
      <c r="H993" s="2">
        <v>42765</v>
      </c>
      <c r="I993" s="2">
        <v>42787</v>
      </c>
      <c r="J993" t="s">
        <v>1282</v>
      </c>
      <c r="K993">
        <v>627866.4</v>
      </c>
      <c r="L993">
        <v>9913.68</v>
      </c>
      <c r="M993">
        <v>305624</v>
      </c>
    </row>
    <row r="994" spans="1:13" x14ac:dyDescent="0.25">
      <c r="A994">
        <v>993</v>
      </c>
      <c r="B994" t="s">
        <v>1000</v>
      </c>
      <c r="C994" t="s">
        <v>1215</v>
      </c>
      <c r="D994" t="s">
        <v>1213</v>
      </c>
      <c r="E994">
        <v>975</v>
      </c>
      <c r="F994">
        <v>971</v>
      </c>
      <c r="G994" t="s">
        <v>1261</v>
      </c>
      <c r="H994" s="2">
        <v>42400</v>
      </c>
      <c r="I994" s="2">
        <v>42420</v>
      </c>
      <c r="J994" t="s">
        <v>1283</v>
      </c>
      <c r="K994">
        <v>899388.75</v>
      </c>
      <c r="L994">
        <v>14200.875</v>
      </c>
      <c r="M994">
        <v>305045</v>
      </c>
    </row>
    <row r="995" spans="1:13" x14ac:dyDescent="0.25">
      <c r="A995">
        <v>994</v>
      </c>
      <c r="B995" t="s">
        <v>1001</v>
      </c>
      <c r="C995" t="s">
        <v>1231</v>
      </c>
      <c r="D995" t="s">
        <v>1213</v>
      </c>
      <c r="E995">
        <v>700</v>
      </c>
      <c r="F995">
        <v>185</v>
      </c>
      <c r="G995" t="s">
        <v>1263</v>
      </c>
      <c r="H995" s="2">
        <v>42656</v>
      </c>
      <c r="I995" s="2">
        <v>42675</v>
      </c>
      <c r="J995" t="s">
        <v>1289</v>
      </c>
      <c r="K995">
        <v>123025</v>
      </c>
      <c r="L995">
        <v>1942.5</v>
      </c>
      <c r="M995">
        <v>72151</v>
      </c>
    </row>
    <row r="996" spans="1:13" x14ac:dyDescent="0.25">
      <c r="A996">
        <v>995</v>
      </c>
      <c r="B996" t="s">
        <v>1002</v>
      </c>
      <c r="C996" t="s">
        <v>1218</v>
      </c>
      <c r="D996" t="s">
        <v>1213</v>
      </c>
      <c r="E996">
        <v>734</v>
      </c>
      <c r="F996">
        <v>1078</v>
      </c>
      <c r="G996" t="s">
        <v>1262</v>
      </c>
      <c r="H996" s="2">
        <v>42778</v>
      </c>
      <c r="I996" s="2">
        <v>42797</v>
      </c>
      <c r="J996" t="s">
        <v>1284</v>
      </c>
      <c r="K996">
        <v>751689.4</v>
      </c>
      <c r="L996">
        <v>11868.779999999999</v>
      </c>
      <c r="M996">
        <v>739869</v>
      </c>
    </row>
    <row r="997" spans="1:13" x14ac:dyDescent="0.25">
      <c r="A997">
        <v>996</v>
      </c>
      <c r="B997" t="s">
        <v>1003</v>
      </c>
      <c r="C997" t="s">
        <v>1239</v>
      </c>
      <c r="D997" t="s">
        <v>1234</v>
      </c>
      <c r="E997">
        <v>373</v>
      </c>
      <c r="F997">
        <v>232</v>
      </c>
      <c r="G997" t="s">
        <v>1271</v>
      </c>
      <c r="H997" s="2">
        <v>43103</v>
      </c>
      <c r="I997" s="2">
        <v>43134</v>
      </c>
      <c r="J997" t="s">
        <v>1282</v>
      </c>
      <c r="K997">
        <v>82209.2</v>
      </c>
      <c r="L997">
        <v>1298.04</v>
      </c>
      <c r="M997">
        <v>10110</v>
      </c>
    </row>
    <row r="998" spans="1:13" x14ac:dyDescent="0.25">
      <c r="A998">
        <v>997</v>
      </c>
      <c r="B998" t="s">
        <v>1004</v>
      </c>
      <c r="C998" t="s">
        <v>1219</v>
      </c>
      <c r="D998" t="s">
        <v>1234</v>
      </c>
      <c r="E998">
        <v>508</v>
      </c>
      <c r="F998">
        <v>1630</v>
      </c>
      <c r="G998" t="s">
        <v>1263</v>
      </c>
      <c r="H998" s="2">
        <v>43275</v>
      </c>
      <c r="I998" s="2">
        <v>43308</v>
      </c>
      <c r="J998" t="s">
        <v>1286</v>
      </c>
      <c r="K998">
        <v>786638</v>
      </c>
      <c r="L998">
        <v>12420.6</v>
      </c>
      <c r="M998">
        <v>350664</v>
      </c>
    </row>
    <row r="999" spans="1:13" x14ac:dyDescent="0.25">
      <c r="A999">
        <v>998</v>
      </c>
      <c r="B999" t="s">
        <v>1005</v>
      </c>
      <c r="C999" t="s">
        <v>1221</v>
      </c>
      <c r="D999" t="s">
        <v>1234</v>
      </c>
      <c r="E999">
        <v>545</v>
      </c>
      <c r="F999">
        <v>330</v>
      </c>
      <c r="G999" t="s">
        <v>1264</v>
      </c>
      <c r="H999" s="2">
        <v>42472</v>
      </c>
      <c r="I999" s="2">
        <v>42493</v>
      </c>
      <c r="J999" t="s">
        <v>1285</v>
      </c>
      <c r="K999">
        <v>170857.5</v>
      </c>
      <c r="L999">
        <v>2697.75</v>
      </c>
      <c r="M999">
        <v>47767</v>
      </c>
    </row>
    <row r="1000" spans="1:13" x14ac:dyDescent="0.25">
      <c r="A1000">
        <v>999</v>
      </c>
      <c r="B1000" t="s">
        <v>1006</v>
      </c>
      <c r="C1000" t="s">
        <v>1238</v>
      </c>
      <c r="D1000" t="s">
        <v>1240</v>
      </c>
      <c r="E1000">
        <v>424</v>
      </c>
      <c r="F1000">
        <v>16</v>
      </c>
      <c r="G1000" t="s">
        <v>1270</v>
      </c>
      <c r="H1000" s="2">
        <v>42613</v>
      </c>
      <c r="I1000" s="2">
        <v>42626</v>
      </c>
      <c r="J1000" t="s">
        <v>1282</v>
      </c>
      <c r="K1000">
        <v>6444.8</v>
      </c>
      <c r="L1000">
        <v>101.75999999999999</v>
      </c>
      <c r="M1000">
        <v>2693</v>
      </c>
    </row>
    <row r="1001" spans="1:13" x14ac:dyDescent="0.25">
      <c r="A1001">
        <v>1000</v>
      </c>
      <c r="B1001" t="s">
        <v>1007</v>
      </c>
      <c r="C1001" t="s">
        <v>1242</v>
      </c>
      <c r="D1001" t="s">
        <v>1240</v>
      </c>
      <c r="E1001">
        <v>293</v>
      </c>
      <c r="F1001">
        <v>54</v>
      </c>
      <c r="G1001" t="s">
        <v>1271</v>
      </c>
      <c r="H1001" s="2">
        <v>42603</v>
      </c>
      <c r="I1001" s="2">
        <v>42630</v>
      </c>
      <c r="J1001" t="s">
        <v>1285</v>
      </c>
      <c r="K1001">
        <v>15030.9</v>
      </c>
      <c r="L1001">
        <v>237.32999999999998</v>
      </c>
      <c r="M1001">
        <v>9999</v>
      </c>
    </row>
    <row r="1002" spans="1:13" x14ac:dyDescent="0.25">
      <c r="A1002">
        <v>1001</v>
      </c>
      <c r="B1002" t="s">
        <v>1008</v>
      </c>
      <c r="C1002" t="s">
        <v>1218</v>
      </c>
      <c r="D1002" t="s">
        <v>1213</v>
      </c>
      <c r="E1002">
        <v>976</v>
      </c>
      <c r="F1002">
        <v>930</v>
      </c>
      <c r="G1002" t="s">
        <v>1262</v>
      </c>
      <c r="H1002" s="2">
        <v>43097</v>
      </c>
      <c r="I1002" s="2">
        <v>43128</v>
      </c>
      <c r="J1002" t="s">
        <v>1284</v>
      </c>
      <c r="K1002">
        <v>862296</v>
      </c>
      <c r="L1002">
        <v>13615.199999999999</v>
      </c>
      <c r="M1002">
        <v>283557</v>
      </c>
    </row>
    <row r="1003" spans="1:13" x14ac:dyDescent="0.25">
      <c r="A1003">
        <v>1002</v>
      </c>
      <c r="B1003" t="s">
        <v>1009</v>
      </c>
      <c r="C1003" t="s">
        <v>1227</v>
      </c>
      <c r="D1003" t="s">
        <v>1213</v>
      </c>
      <c r="E1003">
        <v>825</v>
      </c>
      <c r="F1003">
        <v>70</v>
      </c>
      <c r="G1003" t="s">
        <v>1267</v>
      </c>
      <c r="H1003" s="2">
        <v>42985</v>
      </c>
      <c r="I1003" s="2">
        <v>43018</v>
      </c>
      <c r="J1003" t="s">
        <v>1284</v>
      </c>
      <c r="K1003">
        <v>54862.5</v>
      </c>
      <c r="L1003">
        <v>866.25</v>
      </c>
      <c r="M1003">
        <v>24442</v>
      </c>
    </row>
    <row r="1004" spans="1:13" x14ac:dyDescent="0.25">
      <c r="A1004">
        <v>1003</v>
      </c>
      <c r="B1004" t="s">
        <v>1010</v>
      </c>
      <c r="C1004" t="s">
        <v>1235</v>
      </c>
      <c r="D1004" t="s">
        <v>1240</v>
      </c>
      <c r="E1004">
        <v>416</v>
      </c>
      <c r="F1004">
        <v>51</v>
      </c>
      <c r="G1004" t="s">
        <v>1270</v>
      </c>
      <c r="H1004" s="2">
        <v>42703</v>
      </c>
      <c r="I1004" s="2">
        <v>42730</v>
      </c>
      <c r="J1004" t="s">
        <v>1284</v>
      </c>
      <c r="K1004">
        <v>20155.2</v>
      </c>
      <c r="L1004">
        <v>318.24</v>
      </c>
      <c r="M1004">
        <v>7982</v>
      </c>
    </row>
    <row r="1005" spans="1:13" x14ac:dyDescent="0.25">
      <c r="A1005">
        <v>1004</v>
      </c>
      <c r="B1005" t="s">
        <v>1011</v>
      </c>
      <c r="C1005" t="s">
        <v>1231</v>
      </c>
      <c r="D1005" t="s">
        <v>1213</v>
      </c>
      <c r="E1005">
        <v>302</v>
      </c>
      <c r="F1005">
        <v>204</v>
      </c>
      <c r="G1005" t="s">
        <v>1263</v>
      </c>
      <c r="H1005" s="2">
        <v>42604</v>
      </c>
      <c r="I1005" s="2">
        <v>42622</v>
      </c>
      <c r="J1005" t="s">
        <v>1289</v>
      </c>
      <c r="K1005">
        <v>58527.6</v>
      </c>
      <c r="L1005">
        <v>924.12</v>
      </c>
      <c r="M1005">
        <v>22293</v>
      </c>
    </row>
    <row r="1006" spans="1:13" x14ac:dyDescent="0.25">
      <c r="A1006">
        <v>1005</v>
      </c>
      <c r="B1006" t="s">
        <v>1012</v>
      </c>
      <c r="C1006" t="s">
        <v>1222</v>
      </c>
      <c r="D1006" t="s">
        <v>1213</v>
      </c>
      <c r="E1006">
        <v>837</v>
      </c>
      <c r="F1006">
        <v>968</v>
      </c>
      <c r="G1006" t="s">
        <v>1265</v>
      </c>
      <c r="H1006" s="2">
        <v>42590</v>
      </c>
      <c r="I1006" s="2">
        <v>42601</v>
      </c>
      <c r="J1006" t="s">
        <v>1284</v>
      </c>
      <c r="K1006">
        <v>769705.2</v>
      </c>
      <c r="L1006">
        <v>12153.24</v>
      </c>
      <c r="M1006">
        <v>517610</v>
      </c>
    </row>
    <row r="1007" spans="1:13" x14ac:dyDescent="0.25">
      <c r="A1007">
        <v>1006</v>
      </c>
      <c r="B1007" t="s">
        <v>1013</v>
      </c>
      <c r="C1007" t="s">
        <v>1222</v>
      </c>
      <c r="D1007" t="s">
        <v>1213</v>
      </c>
      <c r="E1007">
        <v>993</v>
      </c>
      <c r="F1007">
        <v>878</v>
      </c>
      <c r="G1007" t="s">
        <v>1265</v>
      </c>
      <c r="H1007" s="2">
        <v>42556</v>
      </c>
      <c r="I1007" s="2">
        <v>42571</v>
      </c>
      <c r="J1007" t="s">
        <v>1289</v>
      </c>
      <c r="K1007">
        <v>828261.3</v>
      </c>
      <c r="L1007">
        <v>13077.81</v>
      </c>
      <c r="M1007">
        <v>418474</v>
      </c>
    </row>
    <row r="1008" spans="1:13" x14ac:dyDescent="0.25">
      <c r="A1008">
        <v>1007</v>
      </c>
      <c r="B1008" t="s">
        <v>1014</v>
      </c>
      <c r="C1008" t="s">
        <v>1231</v>
      </c>
      <c r="D1008" t="s">
        <v>1213</v>
      </c>
      <c r="E1008">
        <v>908</v>
      </c>
      <c r="F1008">
        <v>180</v>
      </c>
      <c r="G1008" t="s">
        <v>1263</v>
      </c>
      <c r="H1008" s="2">
        <v>42897</v>
      </c>
      <c r="I1008" s="2">
        <v>42908</v>
      </c>
      <c r="J1008" t="s">
        <v>1283</v>
      </c>
      <c r="K1008">
        <v>155268</v>
      </c>
      <c r="L1008">
        <v>2451.6</v>
      </c>
      <c r="M1008">
        <v>125348</v>
      </c>
    </row>
    <row r="1009" spans="1:13" x14ac:dyDescent="0.25">
      <c r="A1009">
        <v>1008</v>
      </c>
      <c r="B1009" t="s">
        <v>1015</v>
      </c>
      <c r="C1009" t="s">
        <v>1220</v>
      </c>
      <c r="D1009" t="s">
        <v>1213</v>
      </c>
      <c r="E1009">
        <v>607</v>
      </c>
      <c r="F1009">
        <v>607</v>
      </c>
      <c r="G1009" t="s">
        <v>1260</v>
      </c>
      <c r="H1009" s="2">
        <v>43228</v>
      </c>
      <c r="I1009" s="2">
        <v>43257</v>
      </c>
      <c r="J1009" t="s">
        <v>1284</v>
      </c>
      <c r="K1009">
        <v>350026.55</v>
      </c>
      <c r="L1009">
        <v>5526.7349999999997</v>
      </c>
      <c r="M1009">
        <v>67816</v>
      </c>
    </row>
    <row r="1010" spans="1:13" x14ac:dyDescent="0.25">
      <c r="A1010">
        <v>1009</v>
      </c>
      <c r="B1010" t="s">
        <v>1016</v>
      </c>
      <c r="C1010" t="s">
        <v>1227</v>
      </c>
      <c r="D1010" t="s">
        <v>1213</v>
      </c>
      <c r="E1010">
        <v>895</v>
      </c>
      <c r="F1010">
        <v>71</v>
      </c>
      <c r="G1010" t="s">
        <v>1267</v>
      </c>
      <c r="H1010" s="2">
        <v>42640</v>
      </c>
      <c r="I1010" s="2">
        <v>42667</v>
      </c>
      <c r="J1010" t="s">
        <v>1286</v>
      </c>
      <c r="K1010">
        <v>60367.75</v>
      </c>
      <c r="L1010">
        <v>953.17499999999995</v>
      </c>
      <c r="M1010">
        <v>27386</v>
      </c>
    </row>
    <row r="1011" spans="1:13" x14ac:dyDescent="0.25">
      <c r="A1011">
        <v>1010</v>
      </c>
      <c r="B1011" t="s">
        <v>1017</v>
      </c>
      <c r="C1011" t="s">
        <v>1218</v>
      </c>
      <c r="D1011" t="s">
        <v>1213</v>
      </c>
      <c r="E1011">
        <v>468</v>
      </c>
      <c r="F1011">
        <v>1098</v>
      </c>
      <c r="G1011" t="s">
        <v>1262</v>
      </c>
      <c r="H1011" s="2">
        <v>42404</v>
      </c>
      <c r="I1011" s="2">
        <v>42431</v>
      </c>
      <c r="J1011" t="s">
        <v>1282</v>
      </c>
      <c r="K1011">
        <v>488170.8</v>
      </c>
      <c r="L1011">
        <v>7707.96</v>
      </c>
      <c r="M1011">
        <v>139325</v>
      </c>
    </row>
    <row r="1012" spans="1:13" x14ac:dyDescent="0.25">
      <c r="A1012">
        <v>1011</v>
      </c>
      <c r="B1012" t="s">
        <v>1018</v>
      </c>
      <c r="C1012" t="s">
        <v>1227</v>
      </c>
      <c r="D1012" t="s">
        <v>1213</v>
      </c>
      <c r="E1012">
        <v>199</v>
      </c>
      <c r="F1012">
        <v>62</v>
      </c>
      <c r="G1012" t="s">
        <v>1267</v>
      </c>
      <c r="H1012" s="2">
        <v>42767</v>
      </c>
      <c r="I1012" s="2">
        <v>42788</v>
      </c>
      <c r="J1012" t="s">
        <v>1284</v>
      </c>
      <c r="K1012">
        <v>11721.1</v>
      </c>
      <c r="L1012">
        <v>185.07</v>
      </c>
      <c r="M1012">
        <v>6004</v>
      </c>
    </row>
    <row r="1013" spans="1:13" x14ac:dyDescent="0.25">
      <c r="A1013">
        <v>1012</v>
      </c>
      <c r="B1013" t="s">
        <v>1019</v>
      </c>
      <c r="C1013" t="s">
        <v>1232</v>
      </c>
      <c r="D1013" t="s">
        <v>1213</v>
      </c>
      <c r="E1013">
        <v>797</v>
      </c>
      <c r="F1013">
        <v>49</v>
      </c>
      <c r="G1013" t="s">
        <v>1263</v>
      </c>
      <c r="H1013" s="2">
        <v>43135</v>
      </c>
      <c r="I1013" s="2">
        <v>43170</v>
      </c>
      <c r="J1013" t="s">
        <v>1290</v>
      </c>
      <c r="K1013">
        <v>37100.35</v>
      </c>
      <c r="L1013">
        <v>585.79499999999996</v>
      </c>
      <c r="M1013">
        <v>17765</v>
      </c>
    </row>
    <row r="1014" spans="1:13" x14ac:dyDescent="0.25">
      <c r="A1014">
        <v>1013</v>
      </c>
      <c r="B1014" t="s">
        <v>1020</v>
      </c>
      <c r="C1014" t="s">
        <v>1230</v>
      </c>
      <c r="D1014" t="s">
        <v>1234</v>
      </c>
      <c r="E1014">
        <v>380</v>
      </c>
      <c r="F1014">
        <v>126</v>
      </c>
      <c r="G1014" t="s">
        <v>1272</v>
      </c>
      <c r="H1014" s="2">
        <v>42385</v>
      </c>
      <c r="I1014" s="2">
        <v>42420</v>
      </c>
      <c r="J1014" t="s">
        <v>1290</v>
      </c>
      <c r="K1014">
        <v>45486</v>
      </c>
      <c r="L1014">
        <v>718.19999999999993</v>
      </c>
      <c r="M1014">
        <v>7779</v>
      </c>
    </row>
    <row r="1015" spans="1:13" x14ac:dyDescent="0.25">
      <c r="A1015">
        <v>1014</v>
      </c>
      <c r="B1015" t="s">
        <v>1021</v>
      </c>
      <c r="C1015" t="s">
        <v>1215</v>
      </c>
      <c r="D1015" t="s">
        <v>1213</v>
      </c>
      <c r="E1015">
        <v>954</v>
      </c>
      <c r="F1015">
        <v>920</v>
      </c>
      <c r="G1015" t="s">
        <v>1261</v>
      </c>
      <c r="H1015" s="2">
        <v>42371</v>
      </c>
      <c r="I1015" s="2">
        <v>42403</v>
      </c>
      <c r="J1015" t="s">
        <v>1284</v>
      </c>
      <c r="K1015">
        <v>833796</v>
      </c>
      <c r="L1015">
        <v>13165.199999999999</v>
      </c>
      <c r="M1015">
        <v>561579</v>
      </c>
    </row>
    <row r="1016" spans="1:13" x14ac:dyDescent="0.25">
      <c r="A1016">
        <v>1015</v>
      </c>
      <c r="B1016" t="s">
        <v>1022</v>
      </c>
      <c r="C1016" t="s">
        <v>1223</v>
      </c>
      <c r="D1016" t="s">
        <v>1234</v>
      </c>
      <c r="E1016">
        <v>533</v>
      </c>
      <c r="F1016">
        <v>937</v>
      </c>
      <c r="G1016" t="s">
        <v>1263</v>
      </c>
      <c r="H1016" s="2">
        <v>42529</v>
      </c>
      <c r="I1016" s="2">
        <v>42543</v>
      </c>
      <c r="J1016" t="s">
        <v>1282</v>
      </c>
      <c r="K1016">
        <v>474449.95</v>
      </c>
      <c r="L1016">
        <v>7491.3149999999996</v>
      </c>
      <c r="M1016">
        <v>216703</v>
      </c>
    </row>
    <row r="1017" spans="1:13" x14ac:dyDescent="0.25">
      <c r="A1017">
        <v>1016</v>
      </c>
      <c r="B1017" t="s">
        <v>1023</v>
      </c>
      <c r="C1017" t="s">
        <v>1223</v>
      </c>
      <c r="D1017" t="s">
        <v>1234</v>
      </c>
      <c r="E1017">
        <v>452</v>
      </c>
      <c r="F1017">
        <v>1018</v>
      </c>
      <c r="G1017" t="s">
        <v>1263</v>
      </c>
      <c r="H1017" s="2">
        <v>42607</v>
      </c>
      <c r="I1017" s="2">
        <v>42624</v>
      </c>
      <c r="J1017" t="s">
        <v>1283</v>
      </c>
      <c r="K1017">
        <v>437129.2</v>
      </c>
      <c r="L1017">
        <v>6902.04</v>
      </c>
      <c r="M1017">
        <v>296755</v>
      </c>
    </row>
    <row r="1018" spans="1:13" x14ac:dyDescent="0.25">
      <c r="A1018">
        <v>1017</v>
      </c>
      <c r="B1018" t="s">
        <v>1024</v>
      </c>
      <c r="C1018" t="s">
        <v>1222</v>
      </c>
      <c r="D1018" t="s">
        <v>1213</v>
      </c>
      <c r="E1018">
        <v>505</v>
      </c>
      <c r="F1018">
        <v>928</v>
      </c>
      <c r="G1018" t="s">
        <v>1265</v>
      </c>
      <c r="H1018" s="2">
        <v>43090</v>
      </c>
      <c r="I1018" s="2">
        <v>43115</v>
      </c>
      <c r="J1018" t="s">
        <v>1284</v>
      </c>
      <c r="K1018">
        <v>445208</v>
      </c>
      <c r="L1018">
        <v>7029.5999999999995</v>
      </c>
      <c r="M1018">
        <v>110408</v>
      </c>
    </row>
    <row r="1019" spans="1:13" x14ac:dyDescent="0.25">
      <c r="A1019">
        <v>1018</v>
      </c>
      <c r="B1019" t="s">
        <v>1025</v>
      </c>
      <c r="C1019" t="s">
        <v>1222</v>
      </c>
      <c r="D1019" t="s">
        <v>1213</v>
      </c>
      <c r="E1019">
        <v>577</v>
      </c>
      <c r="F1019">
        <v>1009</v>
      </c>
      <c r="G1019" t="s">
        <v>1265</v>
      </c>
      <c r="H1019" s="2">
        <v>42711</v>
      </c>
      <c r="I1019" s="2">
        <v>42733</v>
      </c>
      <c r="J1019" t="s">
        <v>1282</v>
      </c>
      <c r="K1019">
        <v>553083.35</v>
      </c>
      <c r="L1019">
        <v>8732.8950000000004</v>
      </c>
      <c r="M1019">
        <v>293134</v>
      </c>
    </row>
    <row r="1020" spans="1:13" x14ac:dyDescent="0.25">
      <c r="A1020">
        <v>1019</v>
      </c>
      <c r="B1020" t="s">
        <v>1026</v>
      </c>
      <c r="C1020" t="s">
        <v>1230</v>
      </c>
      <c r="D1020" t="s">
        <v>1234</v>
      </c>
      <c r="E1020">
        <v>457</v>
      </c>
      <c r="F1020">
        <v>136</v>
      </c>
      <c r="G1020" t="s">
        <v>1272</v>
      </c>
      <c r="H1020" s="2">
        <v>42801</v>
      </c>
      <c r="I1020" s="2">
        <v>42819</v>
      </c>
      <c r="J1020" t="s">
        <v>1284</v>
      </c>
      <c r="K1020">
        <v>59044.4</v>
      </c>
      <c r="L1020">
        <v>932.28</v>
      </c>
      <c r="M1020">
        <v>13408</v>
      </c>
    </row>
    <row r="1021" spans="1:13" x14ac:dyDescent="0.25">
      <c r="A1021">
        <v>1020</v>
      </c>
      <c r="B1021" t="s">
        <v>1027</v>
      </c>
      <c r="C1021" t="s">
        <v>1241</v>
      </c>
      <c r="D1021" t="s">
        <v>1234</v>
      </c>
      <c r="E1021">
        <v>834</v>
      </c>
      <c r="F1021">
        <v>127</v>
      </c>
      <c r="G1021" t="s">
        <v>1271</v>
      </c>
      <c r="H1021" s="2">
        <v>43152</v>
      </c>
      <c r="I1021" s="2">
        <v>43163</v>
      </c>
      <c r="J1021" t="s">
        <v>1283</v>
      </c>
      <c r="K1021">
        <v>100622.1</v>
      </c>
      <c r="L1021">
        <v>1588.77</v>
      </c>
      <c r="M1021">
        <v>51578</v>
      </c>
    </row>
    <row r="1022" spans="1:13" x14ac:dyDescent="0.25">
      <c r="A1022">
        <v>1021</v>
      </c>
      <c r="B1022" t="s">
        <v>1028</v>
      </c>
      <c r="C1022" t="s">
        <v>1222</v>
      </c>
      <c r="D1022" t="s">
        <v>1213</v>
      </c>
      <c r="E1022">
        <v>844</v>
      </c>
      <c r="F1022">
        <v>1000</v>
      </c>
      <c r="G1022" t="s">
        <v>1265</v>
      </c>
      <c r="H1022" s="2">
        <v>42724</v>
      </c>
      <c r="I1022" s="2">
        <v>42756</v>
      </c>
      <c r="J1022" t="s">
        <v>1285</v>
      </c>
      <c r="K1022">
        <v>801800</v>
      </c>
      <c r="L1022">
        <v>12660</v>
      </c>
      <c r="M1022">
        <v>515524</v>
      </c>
    </row>
    <row r="1023" spans="1:13" x14ac:dyDescent="0.25">
      <c r="A1023">
        <v>1022</v>
      </c>
      <c r="B1023" t="s">
        <v>1029</v>
      </c>
      <c r="C1023" t="s">
        <v>1223</v>
      </c>
      <c r="D1023" t="s">
        <v>1234</v>
      </c>
      <c r="E1023">
        <v>567</v>
      </c>
      <c r="F1023">
        <v>978</v>
      </c>
      <c r="G1023" t="s">
        <v>1263</v>
      </c>
      <c r="H1023" s="2">
        <v>42817</v>
      </c>
      <c r="I1023" s="2">
        <v>42840</v>
      </c>
      <c r="J1023" t="s">
        <v>1282</v>
      </c>
      <c r="K1023">
        <v>526799.69999999995</v>
      </c>
      <c r="L1023">
        <v>8317.89</v>
      </c>
      <c r="M1023">
        <v>221513</v>
      </c>
    </row>
    <row r="1024" spans="1:13" x14ac:dyDescent="0.25">
      <c r="A1024">
        <v>1023</v>
      </c>
      <c r="B1024" t="s">
        <v>1030</v>
      </c>
      <c r="C1024" t="s">
        <v>1215</v>
      </c>
      <c r="D1024" t="s">
        <v>1213</v>
      </c>
      <c r="E1024">
        <v>392</v>
      </c>
      <c r="F1024">
        <v>900</v>
      </c>
      <c r="G1024" t="s">
        <v>1261</v>
      </c>
      <c r="H1024" s="2">
        <v>43272</v>
      </c>
      <c r="I1024" s="2">
        <v>43284</v>
      </c>
      <c r="J1024" t="s">
        <v>1285</v>
      </c>
      <c r="K1024">
        <v>335160</v>
      </c>
      <c r="L1024">
        <v>5292</v>
      </c>
      <c r="M1024">
        <v>157886</v>
      </c>
    </row>
    <row r="1025" spans="1:13" x14ac:dyDescent="0.25">
      <c r="A1025">
        <v>1024</v>
      </c>
      <c r="B1025" t="s">
        <v>1031</v>
      </c>
      <c r="C1025" t="s">
        <v>1223</v>
      </c>
      <c r="D1025" t="s">
        <v>1234</v>
      </c>
      <c r="E1025">
        <v>849</v>
      </c>
      <c r="F1025">
        <v>934</v>
      </c>
      <c r="G1025" t="s">
        <v>1263</v>
      </c>
      <c r="H1025" s="2">
        <v>43269</v>
      </c>
      <c r="I1025" s="2">
        <v>43298</v>
      </c>
      <c r="J1025" t="s">
        <v>1282</v>
      </c>
      <c r="K1025">
        <v>753317.7</v>
      </c>
      <c r="L1025">
        <v>11894.49</v>
      </c>
      <c r="M1025">
        <v>568343</v>
      </c>
    </row>
    <row r="1026" spans="1:13" x14ac:dyDescent="0.25">
      <c r="A1026">
        <v>1025</v>
      </c>
      <c r="B1026" t="s">
        <v>1032</v>
      </c>
      <c r="C1026" t="s">
        <v>1230</v>
      </c>
      <c r="D1026" t="s">
        <v>1234</v>
      </c>
      <c r="E1026">
        <v>643</v>
      </c>
      <c r="F1026">
        <v>146</v>
      </c>
      <c r="G1026" t="s">
        <v>1272</v>
      </c>
      <c r="H1026" s="2">
        <v>42659</v>
      </c>
      <c r="I1026" s="2">
        <v>42684</v>
      </c>
      <c r="J1026" t="s">
        <v>1282</v>
      </c>
      <c r="K1026">
        <v>89184.1</v>
      </c>
      <c r="L1026">
        <v>1408.1699999999998</v>
      </c>
      <c r="M1026">
        <v>9490</v>
      </c>
    </row>
    <row r="1027" spans="1:13" x14ac:dyDescent="0.25">
      <c r="A1027">
        <v>1026</v>
      </c>
      <c r="B1027" t="s">
        <v>1033</v>
      </c>
      <c r="C1027" t="s">
        <v>1224</v>
      </c>
      <c r="D1027" t="s">
        <v>1213</v>
      </c>
      <c r="E1027">
        <v>989</v>
      </c>
      <c r="F1027">
        <v>1290</v>
      </c>
      <c r="G1027" t="s">
        <v>1266</v>
      </c>
      <c r="H1027" s="2">
        <v>43242</v>
      </c>
      <c r="I1027" s="2">
        <v>43255</v>
      </c>
      <c r="J1027" t="s">
        <v>1286</v>
      </c>
      <c r="K1027">
        <v>1212019.5</v>
      </c>
      <c r="L1027">
        <v>19137.149999999998</v>
      </c>
      <c r="M1027">
        <v>444104</v>
      </c>
    </row>
    <row r="1028" spans="1:13" x14ac:dyDescent="0.25">
      <c r="A1028">
        <v>1027</v>
      </c>
      <c r="B1028" t="s">
        <v>1034</v>
      </c>
      <c r="C1028" t="s">
        <v>1236</v>
      </c>
      <c r="D1028" t="s">
        <v>1234</v>
      </c>
      <c r="E1028">
        <v>639</v>
      </c>
      <c r="F1028">
        <v>96</v>
      </c>
      <c r="G1028" t="s">
        <v>1269</v>
      </c>
      <c r="H1028" s="2">
        <v>42801</v>
      </c>
      <c r="I1028" s="2">
        <v>42825</v>
      </c>
      <c r="J1028" t="s">
        <v>1282</v>
      </c>
      <c r="K1028">
        <v>58276.800000000003</v>
      </c>
      <c r="L1028">
        <v>920.16</v>
      </c>
      <c r="M1028">
        <v>22967</v>
      </c>
    </row>
    <row r="1029" spans="1:13" x14ac:dyDescent="0.25">
      <c r="A1029">
        <v>1028</v>
      </c>
      <c r="B1029" t="s">
        <v>1035</v>
      </c>
      <c r="C1029" t="s">
        <v>1239</v>
      </c>
      <c r="D1029" t="s">
        <v>1234</v>
      </c>
      <c r="E1029">
        <v>532</v>
      </c>
      <c r="F1029">
        <v>269</v>
      </c>
      <c r="G1029" t="s">
        <v>1271</v>
      </c>
      <c r="H1029" s="2">
        <v>42650</v>
      </c>
      <c r="I1029" s="2">
        <v>42661</v>
      </c>
      <c r="J1029" t="s">
        <v>1282</v>
      </c>
      <c r="K1029">
        <v>135952.6</v>
      </c>
      <c r="L1029">
        <v>2146.62</v>
      </c>
      <c r="M1029">
        <v>24582</v>
      </c>
    </row>
    <row r="1030" spans="1:13" x14ac:dyDescent="0.25">
      <c r="A1030">
        <v>1029</v>
      </c>
      <c r="B1030" t="s">
        <v>1036</v>
      </c>
      <c r="C1030" t="s">
        <v>1237</v>
      </c>
      <c r="D1030" t="s">
        <v>1240</v>
      </c>
      <c r="E1030">
        <v>97</v>
      </c>
      <c r="F1030">
        <v>38</v>
      </c>
      <c r="G1030" t="s">
        <v>1271</v>
      </c>
      <c r="H1030" s="2">
        <v>42730</v>
      </c>
      <c r="I1030" s="2">
        <v>42757</v>
      </c>
      <c r="J1030" t="s">
        <v>1284</v>
      </c>
      <c r="K1030">
        <v>3501.7</v>
      </c>
      <c r="L1030">
        <v>55.29</v>
      </c>
      <c r="M1030">
        <v>292</v>
      </c>
    </row>
    <row r="1031" spans="1:13" x14ac:dyDescent="0.25">
      <c r="A1031">
        <v>1030</v>
      </c>
      <c r="B1031" t="s">
        <v>1037</v>
      </c>
      <c r="C1031" t="s">
        <v>1231</v>
      </c>
      <c r="D1031" t="s">
        <v>1213</v>
      </c>
      <c r="E1031">
        <v>294</v>
      </c>
      <c r="F1031">
        <v>205</v>
      </c>
      <c r="G1031" t="s">
        <v>1263</v>
      </c>
      <c r="H1031" s="2">
        <v>43196</v>
      </c>
      <c r="I1031" s="2">
        <v>43216</v>
      </c>
      <c r="J1031" t="s">
        <v>1284</v>
      </c>
      <c r="K1031">
        <v>57256.5</v>
      </c>
      <c r="L1031">
        <v>904.05</v>
      </c>
      <c r="M1031">
        <v>28873</v>
      </c>
    </row>
    <row r="1032" spans="1:13" x14ac:dyDescent="0.25">
      <c r="A1032">
        <v>1031</v>
      </c>
      <c r="B1032" t="s">
        <v>1038</v>
      </c>
      <c r="C1032" t="s">
        <v>1226</v>
      </c>
      <c r="D1032" t="s">
        <v>1234</v>
      </c>
      <c r="E1032">
        <v>531</v>
      </c>
      <c r="F1032">
        <v>53</v>
      </c>
      <c r="G1032" t="s">
        <v>1266</v>
      </c>
      <c r="H1032" s="2">
        <v>43122</v>
      </c>
      <c r="I1032" s="2">
        <v>43141</v>
      </c>
      <c r="J1032" t="s">
        <v>1283</v>
      </c>
      <c r="K1032">
        <v>26735.85</v>
      </c>
      <c r="L1032">
        <v>422.14499999999998</v>
      </c>
      <c r="M1032">
        <v>10956</v>
      </c>
    </row>
    <row r="1033" spans="1:13" x14ac:dyDescent="0.25">
      <c r="A1033">
        <v>1032</v>
      </c>
      <c r="B1033" t="s">
        <v>1039</v>
      </c>
      <c r="C1033" t="s">
        <v>1220</v>
      </c>
      <c r="D1033" t="s">
        <v>1213</v>
      </c>
      <c r="E1033">
        <v>642</v>
      </c>
      <c r="F1033">
        <v>638</v>
      </c>
      <c r="G1033" t="s">
        <v>1260</v>
      </c>
      <c r="H1033" s="2">
        <v>42473</v>
      </c>
      <c r="I1033" s="2">
        <v>42508</v>
      </c>
      <c r="J1033" t="s">
        <v>1286</v>
      </c>
      <c r="K1033">
        <v>389116.2</v>
      </c>
      <c r="L1033">
        <v>6143.94</v>
      </c>
      <c r="M1033">
        <v>344643</v>
      </c>
    </row>
    <row r="1034" spans="1:13" x14ac:dyDescent="0.25">
      <c r="A1034">
        <v>1033</v>
      </c>
      <c r="B1034" t="s">
        <v>1040</v>
      </c>
      <c r="C1034" t="s">
        <v>1228</v>
      </c>
      <c r="D1034" t="s">
        <v>1213</v>
      </c>
      <c r="E1034">
        <v>96</v>
      </c>
      <c r="F1034">
        <v>129</v>
      </c>
      <c r="G1034" t="s">
        <v>1263</v>
      </c>
      <c r="H1034" s="2">
        <v>43051</v>
      </c>
      <c r="I1034" s="2">
        <v>43072</v>
      </c>
      <c r="J1034" t="s">
        <v>1286</v>
      </c>
      <c r="K1034">
        <v>11764.8</v>
      </c>
      <c r="L1034">
        <v>185.76</v>
      </c>
      <c r="M1034">
        <v>9443</v>
      </c>
    </row>
    <row r="1035" spans="1:13" x14ac:dyDescent="0.25">
      <c r="A1035">
        <v>1034</v>
      </c>
      <c r="B1035" t="s">
        <v>1041</v>
      </c>
      <c r="C1035" t="s">
        <v>1222</v>
      </c>
      <c r="D1035" t="s">
        <v>1213</v>
      </c>
      <c r="E1035">
        <v>797</v>
      </c>
      <c r="F1035">
        <v>898</v>
      </c>
      <c r="G1035" t="s">
        <v>1265</v>
      </c>
      <c r="H1035" s="2">
        <v>42617</v>
      </c>
      <c r="I1035" s="2">
        <v>42635</v>
      </c>
      <c r="J1035" t="s">
        <v>1282</v>
      </c>
      <c r="K1035">
        <v>679920.7</v>
      </c>
      <c r="L1035">
        <v>10735.59</v>
      </c>
      <c r="M1035">
        <v>288309</v>
      </c>
    </row>
    <row r="1036" spans="1:13" x14ac:dyDescent="0.25">
      <c r="A1036">
        <v>1035</v>
      </c>
      <c r="B1036" t="s">
        <v>1042</v>
      </c>
      <c r="C1036" t="s">
        <v>1225</v>
      </c>
      <c r="D1036" t="s">
        <v>1213</v>
      </c>
      <c r="E1036">
        <v>657</v>
      </c>
      <c r="F1036">
        <v>221</v>
      </c>
      <c r="G1036" t="s">
        <v>1266</v>
      </c>
      <c r="H1036" s="2">
        <v>43110</v>
      </c>
      <c r="I1036" s="2">
        <v>43145</v>
      </c>
      <c r="J1036" t="s">
        <v>1284</v>
      </c>
      <c r="K1036">
        <v>137937.15</v>
      </c>
      <c r="L1036">
        <v>2177.9549999999999</v>
      </c>
      <c r="M1036">
        <v>92104</v>
      </c>
    </row>
    <row r="1037" spans="1:13" x14ac:dyDescent="0.25">
      <c r="A1037">
        <v>1036</v>
      </c>
      <c r="B1037" t="s">
        <v>1043</v>
      </c>
      <c r="C1037" t="s">
        <v>1218</v>
      </c>
      <c r="D1037" t="s">
        <v>1213</v>
      </c>
      <c r="E1037">
        <v>777</v>
      </c>
      <c r="F1037">
        <v>1083</v>
      </c>
      <c r="G1037" t="s">
        <v>1262</v>
      </c>
      <c r="H1037" s="2">
        <v>42649</v>
      </c>
      <c r="I1037" s="2">
        <v>42675</v>
      </c>
      <c r="J1037" t="s">
        <v>1282</v>
      </c>
      <c r="K1037">
        <v>799416.45</v>
      </c>
      <c r="L1037">
        <v>12622.365</v>
      </c>
      <c r="M1037">
        <v>361944</v>
      </c>
    </row>
    <row r="1038" spans="1:13" x14ac:dyDescent="0.25">
      <c r="A1038">
        <v>1037</v>
      </c>
      <c r="B1038" t="s">
        <v>1044</v>
      </c>
      <c r="C1038" t="s">
        <v>1221</v>
      </c>
      <c r="D1038" t="s">
        <v>1234</v>
      </c>
      <c r="E1038">
        <v>733</v>
      </c>
      <c r="F1038">
        <v>302</v>
      </c>
      <c r="G1038" t="s">
        <v>1264</v>
      </c>
      <c r="H1038" s="2">
        <v>42520</v>
      </c>
      <c r="I1038" s="2">
        <v>42555</v>
      </c>
      <c r="J1038" t="s">
        <v>1290</v>
      </c>
      <c r="K1038">
        <v>210297.7</v>
      </c>
      <c r="L1038">
        <v>3320.49</v>
      </c>
      <c r="M1038">
        <v>112925</v>
      </c>
    </row>
    <row r="1039" spans="1:13" x14ac:dyDescent="0.25">
      <c r="A1039">
        <v>1038</v>
      </c>
      <c r="B1039" t="s">
        <v>1045</v>
      </c>
      <c r="C1039" t="s">
        <v>1215</v>
      </c>
      <c r="D1039" t="s">
        <v>1213</v>
      </c>
      <c r="E1039">
        <v>794</v>
      </c>
      <c r="F1039">
        <v>926</v>
      </c>
      <c r="G1039" t="s">
        <v>1261</v>
      </c>
      <c r="H1039" s="2">
        <v>42880</v>
      </c>
      <c r="I1039" s="2">
        <v>42893</v>
      </c>
      <c r="J1039" t="s">
        <v>1288</v>
      </c>
      <c r="K1039">
        <v>698481.8</v>
      </c>
      <c r="L1039">
        <v>11028.66</v>
      </c>
      <c r="M1039">
        <v>92272</v>
      </c>
    </row>
    <row r="1040" spans="1:13" x14ac:dyDescent="0.25">
      <c r="A1040">
        <v>1039</v>
      </c>
      <c r="B1040" t="s">
        <v>1046</v>
      </c>
      <c r="C1040" t="s">
        <v>1218</v>
      </c>
      <c r="D1040" t="s">
        <v>1213</v>
      </c>
      <c r="E1040">
        <v>497</v>
      </c>
      <c r="F1040">
        <v>1069</v>
      </c>
      <c r="G1040" t="s">
        <v>1262</v>
      </c>
      <c r="H1040" s="2">
        <v>42743</v>
      </c>
      <c r="I1040" s="2">
        <v>42772</v>
      </c>
      <c r="J1040" t="s">
        <v>1285</v>
      </c>
      <c r="K1040">
        <v>504728.35</v>
      </c>
      <c r="L1040">
        <v>7969.3949999999995</v>
      </c>
      <c r="M1040">
        <v>138744</v>
      </c>
    </row>
    <row r="1041" spans="1:13" x14ac:dyDescent="0.25">
      <c r="A1041">
        <v>1040</v>
      </c>
      <c r="B1041" t="s">
        <v>1047</v>
      </c>
      <c r="C1041" t="s">
        <v>1232</v>
      </c>
      <c r="D1041" t="s">
        <v>1213</v>
      </c>
      <c r="E1041">
        <v>101</v>
      </c>
      <c r="F1041">
        <v>55</v>
      </c>
      <c r="G1041" t="s">
        <v>1263</v>
      </c>
      <c r="H1041" s="2">
        <v>42409</v>
      </c>
      <c r="I1041" s="2">
        <v>42435</v>
      </c>
      <c r="J1041" t="s">
        <v>1283</v>
      </c>
      <c r="K1041">
        <v>5277.25</v>
      </c>
      <c r="L1041">
        <v>83.325000000000003</v>
      </c>
      <c r="M1041">
        <v>4459</v>
      </c>
    </row>
    <row r="1042" spans="1:13" x14ac:dyDescent="0.25">
      <c r="A1042">
        <v>1041</v>
      </c>
      <c r="B1042" t="s">
        <v>1048</v>
      </c>
      <c r="C1042" t="s">
        <v>1221</v>
      </c>
      <c r="D1042" t="s">
        <v>1234</v>
      </c>
      <c r="E1042">
        <v>381</v>
      </c>
      <c r="F1042">
        <v>281</v>
      </c>
      <c r="G1042" t="s">
        <v>1264</v>
      </c>
      <c r="H1042" s="2">
        <v>42775</v>
      </c>
      <c r="I1042" s="2">
        <v>42809</v>
      </c>
      <c r="J1042" t="s">
        <v>1282</v>
      </c>
      <c r="K1042">
        <v>101707.95</v>
      </c>
      <c r="L1042">
        <v>1605.915</v>
      </c>
      <c r="M1042">
        <v>49680</v>
      </c>
    </row>
    <row r="1043" spans="1:13" x14ac:dyDescent="0.25">
      <c r="A1043">
        <v>1042</v>
      </c>
      <c r="B1043" t="s">
        <v>1049</v>
      </c>
      <c r="C1043" t="s">
        <v>1222</v>
      </c>
      <c r="D1043" t="s">
        <v>1213</v>
      </c>
      <c r="E1043">
        <v>683</v>
      </c>
      <c r="F1043">
        <v>1025</v>
      </c>
      <c r="G1043" t="s">
        <v>1265</v>
      </c>
      <c r="H1043" s="2">
        <v>42502</v>
      </c>
      <c r="I1043" s="2">
        <v>42515</v>
      </c>
      <c r="J1043" t="s">
        <v>1289</v>
      </c>
      <c r="K1043">
        <v>665071.25</v>
      </c>
      <c r="L1043">
        <v>10501.125</v>
      </c>
      <c r="M1043">
        <v>294847</v>
      </c>
    </row>
    <row r="1044" spans="1:13" x14ac:dyDescent="0.25">
      <c r="A1044">
        <v>1043</v>
      </c>
      <c r="B1044" t="s">
        <v>1050</v>
      </c>
      <c r="C1044" t="s">
        <v>1218</v>
      </c>
      <c r="D1044" t="s">
        <v>1213</v>
      </c>
      <c r="E1044">
        <v>999</v>
      </c>
      <c r="F1044">
        <v>973</v>
      </c>
      <c r="G1044" t="s">
        <v>1262</v>
      </c>
      <c r="H1044" s="2">
        <v>43167</v>
      </c>
      <c r="I1044" s="2">
        <v>43181</v>
      </c>
      <c r="J1044" t="s">
        <v>1289</v>
      </c>
      <c r="K1044">
        <v>923425.65</v>
      </c>
      <c r="L1044">
        <v>14580.404999999999</v>
      </c>
      <c r="M1044">
        <v>769205</v>
      </c>
    </row>
    <row r="1045" spans="1:13" x14ac:dyDescent="0.25">
      <c r="A1045">
        <v>1044</v>
      </c>
      <c r="B1045" t="s">
        <v>1051</v>
      </c>
      <c r="C1045" t="s">
        <v>1236</v>
      </c>
      <c r="D1045" t="s">
        <v>1234</v>
      </c>
      <c r="E1045">
        <v>934</v>
      </c>
      <c r="F1045">
        <v>88</v>
      </c>
      <c r="G1045" t="s">
        <v>1269</v>
      </c>
      <c r="H1045" s="2">
        <v>42478</v>
      </c>
      <c r="I1045" s="2">
        <v>42488</v>
      </c>
      <c r="J1045" t="s">
        <v>1284</v>
      </c>
      <c r="K1045">
        <v>78082.399999999994</v>
      </c>
      <c r="L1045">
        <v>1232.8799999999999</v>
      </c>
      <c r="M1045">
        <v>66688</v>
      </c>
    </row>
    <row r="1046" spans="1:13" x14ac:dyDescent="0.25">
      <c r="A1046">
        <v>1045</v>
      </c>
      <c r="B1046" t="s">
        <v>1052</v>
      </c>
      <c r="C1046" t="s">
        <v>1224</v>
      </c>
      <c r="D1046" t="s">
        <v>1213</v>
      </c>
      <c r="E1046">
        <v>133</v>
      </c>
      <c r="F1046">
        <v>1251</v>
      </c>
      <c r="G1046" t="s">
        <v>1266</v>
      </c>
      <c r="H1046" s="2">
        <v>42372</v>
      </c>
      <c r="I1046" s="2">
        <v>42401</v>
      </c>
      <c r="J1046" t="s">
        <v>1282</v>
      </c>
      <c r="K1046">
        <v>158063.85</v>
      </c>
      <c r="L1046">
        <v>2495.7449999999999</v>
      </c>
      <c r="M1046">
        <v>93344</v>
      </c>
    </row>
    <row r="1047" spans="1:13" x14ac:dyDescent="0.25">
      <c r="A1047">
        <v>1046</v>
      </c>
      <c r="B1047" t="s">
        <v>1053</v>
      </c>
      <c r="C1047" t="s">
        <v>1224</v>
      </c>
      <c r="D1047" t="s">
        <v>1213</v>
      </c>
      <c r="E1047">
        <v>85</v>
      </c>
      <c r="F1047">
        <v>1286</v>
      </c>
      <c r="G1047" t="s">
        <v>1266</v>
      </c>
      <c r="H1047" s="2">
        <v>42535</v>
      </c>
      <c r="I1047" s="2">
        <v>42549</v>
      </c>
      <c r="J1047" t="s">
        <v>1284</v>
      </c>
      <c r="K1047">
        <v>103844.5</v>
      </c>
      <c r="L1047">
        <v>1639.6499999999999</v>
      </c>
      <c r="M1047">
        <v>31872</v>
      </c>
    </row>
    <row r="1048" spans="1:13" x14ac:dyDescent="0.25">
      <c r="A1048">
        <v>1047</v>
      </c>
      <c r="B1048" t="s">
        <v>1054</v>
      </c>
      <c r="C1048" t="s">
        <v>1223</v>
      </c>
      <c r="D1048" t="s">
        <v>1234</v>
      </c>
      <c r="E1048">
        <v>690</v>
      </c>
      <c r="F1048">
        <v>932</v>
      </c>
      <c r="G1048" t="s">
        <v>1263</v>
      </c>
      <c r="H1048" s="2">
        <v>42990</v>
      </c>
      <c r="I1048" s="2">
        <v>43000</v>
      </c>
      <c r="J1048" t="s">
        <v>1282</v>
      </c>
      <c r="K1048">
        <v>610926</v>
      </c>
      <c r="L1048">
        <v>9646.1999999999989</v>
      </c>
      <c r="M1048">
        <v>590022</v>
      </c>
    </row>
    <row r="1049" spans="1:13" x14ac:dyDescent="0.25">
      <c r="A1049">
        <v>1048</v>
      </c>
      <c r="B1049" t="s">
        <v>1055</v>
      </c>
      <c r="C1049" t="s">
        <v>1224</v>
      </c>
      <c r="D1049" t="s">
        <v>1213</v>
      </c>
      <c r="E1049">
        <v>378</v>
      </c>
      <c r="F1049">
        <v>1155</v>
      </c>
      <c r="G1049" t="s">
        <v>1266</v>
      </c>
      <c r="H1049" s="2">
        <v>42990</v>
      </c>
      <c r="I1049" s="2">
        <v>43010</v>
      </c>
      <c r="J1049" t="s">
        <v>1283</v>
      </c>
      <c r="K1049">
        <v>414760.5</v>
      </c>
      <c r="L1049">
        <v>6548.8499999999995</v>
      </c>
      <c r="M1049">
        <v>75015</v>
      </c>
    </row>
    <row r="1050" spans="1:13" x14ac:dyDescent="0.25">
      <c r="A1050">
        <v>1049</v>
      </c>
      <c r="B1050" t="s">
        <v>1056</v>
      </c>
      <c r="C1050" t="s">
        <v>1218</v>
      </c>
      <c r="D1050" t="s">
        <v>1213</v>
      </c>
      <c r="E1050">
        <v>180</v>
      </c>
      <c r="F1050">
        <v>1032</v>
      </c>
      <c r="G1050" t="s">
        <v>1262</v>
      </c>
      <c r="H1050" s="2">
        <v>42942</v>
      </c>
      <c r="I1050" s="2">
        <v>42971</v>
      </c>
      <c r="J1050" t="s">
        <v>1283</v>
      </c>
      <c r="K1050">
        <v>176472</v>
      </c>
      <c r="L1050">
        <v>2786.4</v>
      </c>
      <c r="M1050">
        <v>128870</v>
      </c>
    </row>
    <row r="1051" spans="1:13" x14ac:dyDescent="0.25">
      <c r="A1051">
        <v>1050</v>
      </c>
      <c r="B1051" t="s">
        <v>1057</v>
      </c>
      <c r="C1051" t="s">
        <v>1241</v>
      </c>
      <c r="D1051" t="s">
        <v>1234</v>
      </c>
      <c r="E1051">
        <v>534</v>
      </c>
      <c r="F1051">
        <v>122</v>
      </c>
      <c r="G1051" t="s">
        <v>1271</v>
      </c>
      <c r="H1051" s="2">
        <v>42915</v>
      </c>
      <c r="I1051" s="2">
        <v>42936</v>
      </c>
      <c r="J1051" t="s">
        <v>1286</v>
      </c>
      <c r="K1051">
        <v>61890.6</v>
      </c>
      <c r="L1051">
        <v>977.21999999999991</v>
      </c>
      <c r="M1051">
        <v>16853</v>
      </c>
    </row>
    <row r="1052" spans="1:13" x14ac:dyDescent="0.25">
      <c r="A1052">
        <v>1051</v>
      </c>
      <c r="B1052" t="s">
        <v>1058</v>
      </c>
      <c r="C1052" t="s">
        <v>1238</v>
      </c>
      <c r="D1052" t="s">
        <v>1240</v>
      </c>
      <c r="E1052">
        <v>218</v>
      </c>
      <c r="F1052">
        <v>14</v>
      </c>
      <c r="G1052" t="s">
        <v>1270</v>
      </c>
      <c r="H1052" s="2">
        <v>42680</v>
      </c>
      <c r="I1052" s="2">
        <v>42694</v>
      </c>
      <c r="J1052" t="s">
        <v>1290</v>
      </c>
      <c r="K1052">
        <v>2899.4</v>
      </c>
      <c r="L1052">
        <v>45.78</v>
      </c>
      <c r="M1052">
        <v>1164</v>
      </c>
    </row>
    <row r="1053" spans="1:13" x14ac:dyDescent="0.25">
      <c r="A1053">
        <v>1052</v>
      </c>
      <c r="B1053" t="s">
        <v>1059</v>
      </c>
      <c r="C1053" t="s">
        <v>1222</v>
      </c>
      <c r="D1053" t="s">
        <v>1213</v>
      </c>
      <c r="E1053">
        <v>583</v>
      </c>
      <c r="F1053">
        <v>890</v>
      </c>
      <c r="G1053" t="s">
        <v>1265</v>
      </c>
      <c r="H1053" s="2">
        <v>42370</v>
      </c>
      <c r="I1053" s="2">
        <v>42389</v>
      </c>
      <c r="J1053" t="s">
        <v>1284</v>
      </c>
      <c r="K1053">
        <v>492926.5</v>
      </c>
      <c r="L1053">
        <v>7783.0499999999993</v>
      </c>
      <c r="M1053">
        <v>64384</v>
      </c>
    </row>
    <row r="1054" spans="1:13" x14ac:dyDescent="0.25">
      <c r="A1054">
        <v>1053</v>
      </c>
      <c r="B1054" t="s">
        <v>1060</v>
      </c>
      <c r="C1054" t="s">
        <v>1235</v>
      </c>
      <c r="D1054" t="s">
        <v>1240</v>
      </c>
      <c r="E1054">
        <v>656</v>
      </c>
      <c r="F1054">
        <v>50</v>
      </c>
      <c r="G1054" t="s">
        <v>1270</v>
      </c>
      <c r="H1054" s="2">
        <v>43219</v>
      </c>
      <c r="I1054" s="2">
        <v>43240</v>
      </c>
      <c r="J1054" t="s">
        <v>1284</v>
      </c>
      <c r="K1054">
        <v>31160</v>
      </c>
      <c r="L1054">
        <v>492</v>
      </c>
      <c r="M1054">
        <v>18263</v>
      </c>
    </row>
    <row r="1055" spans="1:13" x14ac:dyDescent="0.25">
      <c r="A1055">
        <v>1054</v>
      </c>
      <c r="B1055" t="s">
        <v>1061</v>
      </c>
      <c r="C1055" t="s">
        <v>1239</v>
      </c>
      <c r="D1055" t="s">
        <v>1234</v>
      </c>
      <c r="E1055">
        <v>906</v>
      </c>
      <c r="F1055">
        <v>262</v>
      </c>
      <c r="G1055" t="s">
        <v>1271</v>
      </c>
      <c r="H1055" s="2">
        <v>42662</v>
      </c>
      <c r="I1055" s="2">
        <v>42678</v>
      </c>
      <c r="J1055" t="s">
        <v>1282</v>
      </c>
      <c r="K1055">
        <v>225503.4</v>
      </c>
      <c r="L1055">
        <v>3560.58</v>
      </c>
      <c r="M1055">
        <v>2986</v>
      </c>
    </row>
    <row r="1056" spans="1:13" x14ac:dyDescent="0.25">
      <c r="A1056">
        <v>1055</v>
      </c>
      <c r="B1056" t="s">
        <v>1062</v>
      </c>
      <c r="C1056" t="s">
        <v>1231</v>
      </c>
      <c r="D1056" t="s">
        <v>1213</v>
      </c>
      <c r="E1056">
        <v>758</v>
      </c>
      <c r="F1056">
        <v>180</v>
      </c>
      <c r="G1056" t="s">
        <v>1263</v>
      </c>
      <c r="H1056" s="2">
        <v>42891</v>
      </c>
      <c r="I1056" s="2">
        <v>42913</v>
      </c>
      <c r="J1056" t="s">
        <v>1282</v>
      </c>
      <c r="K1056">
        <v>129618</v>
      </c>
      <c r="L1056">
        <v>2046.6</v>
      </c>
      <c r="M1056">
        <v>123787</v>
      </c>
    </row>
    <row r="1057" spans="1:13" x14ac:dyDescent="0.25">
      <c r="A1057">
        <v>1056</v>
      </c>
      <c r="B1057" t="s">
        <v>1063</v>
      </c>
      <c r="C1057" t="s">
        <v>1230</v>
      </c>
      <c r="D1057" t="s">
        <v>1234</v>
      </c>
      <c r="E1057">
        <v>304</v>
      </c>
      <c r="F1057">
        <v>127</v>
      </c>
      <c r="G1057" t="s">
        <v>1272</v>
      </c>
      <c r="H1057" s="2">
        <v>42608</v>
      </c>
      <c r="I1057" s="2">
        <v>42626</v>
      </c>
      <c r="J1057" t="s">
        <v>1284</v>
      </c>
      <c r="K1057">
        <v>36677.599999999999</v>
      </c>
      <c r="L1057">
        <v>579.12</v>
      </c>
      <c r="M1057">
        <v>34104</v>
      </c>
    </row>
    <row r="1058" spans="1:13" x14ac:dyDescent="0.25">
      <c r="A1058">
        <v>1057</v>
      </c>
      <c r="B1058" t="s">
        <v>1064</v>
      </c>
      <c r="C1058" t="s">
        <v>1218</v>
      </c>
      <c r="D1058" t="s">
        <v>1213</v>
      </c>
      <c r="E1058">
        <v>508</v>
      </c>
      <c r="F1058">
        <v>923</v>
      </c>
      <c r="G1058" t="s">
        <v>1262</v>
      </c>
      <c r="H1058" s="2">
        <v>42647</v>
      </c>
      <c r="I1058" s="2">
        <v>42677</v>
      </c>
      <c r="J1058" t="s">
        <v>1282</v>
      </c>
      <c r="K1058">
        <v>445439.8</v>
      </c>
      <c r="L1058">
        <v>7033.2599999999993</v>
      </c>
      <c r="M1058">
        <v>216395</v>
      </c>
    </row>
    <row r="1059" spans="1:13" x14ac:dyDescent="0.25">
      <c r="A1059">
        <v>1058</v>
      </c>
      <c r="B1059" t="s">
        <v>1065</v>
      </c>
      <c r="C1059" t="s">
        <v>1227</v>
      </c>
      <c r="D1059" t="s">
        <v>1213</v>
      </c>
      <c r="E1059">
        <v>907</v>
      </c>
      <c r="F1059">
        <v>71</v>
      </c>
      <c r="G1059" t="s">
        <v>1267</v>
      </c>
      <c r="H1059" s="2">
        <v>42537</v>
      </c>
      <c r="I1059" s="2">
        <v>42569</v>
      </c>
      <c r="J1059" t="s">
        <v>1285</v>
      </c>
      <c r="K1059">
        <v>61177.15</v>
      </c>
      <c r="L1059">
        <v>965.95499999999993</v>
      </c>
      <c r="M1059">
        <v>35245</v>
      </c>
    </row>
    <row r="1060" spans="1:13" x14ac:dyDescent="0.25">
      <c r="A1060">
        <v>1059</v>
      </c>
      <c r="B1060" t="s">
        <v>1066</v>
      </c>
      <c r="C1060" t="s">
        <v>1218</v>
      </c>
      <c r="D1060" t="s">
        <v>1213</v>
      </c>
      <c r="E1060">
        <v>992</v>
      </c>
      <c r="F1060">
        <v>1091</v>
      </c>
      <c r="G1060" t="s">
        <v>1262</v>
      </c>
      <c r="H1060" s="2">
        <v>42683</v>
      </c>
      <c r="I1060" s="2">
        <v>42714</v>
      </c>
      <c r="J1060" t="s">
        <v>1286</v>
      </c>
      <c r="K1060">
        <v>1028158.4</v>
      </c>
      <c r="L1060">
        <v>16234.08</v>
      </c>
      <c r="M1060">
        <v>1008045</v>
      </c>
    </row>
    <row r="1061" spans="1:13" x14ac:dyDescent="0.25">
      <c r="A1061">
        <v>1060</v>
      </c>
      <c r="B1061" t="s">
        <v>1067</v>
      </c>
      <c r="C1061" t="s">
        <v>1231</v>
      </c>
      <c r="D1061" t="s">
        <v>1213</v>
      </c>
      <c r="E1061">
        <v>557</v>
      </c>
      <c r="F1061">
        <v>195</v>
      </c>
      <c r="G1061" t="s">
        <v>1263</v>
      </c>
      <c r="H1061" s="2">
        <v>42718</v>
      </c>
      <c r="I1061" s="2">
        <v>42733</v>
      </c>
      <c r="J1061" t="s">
        <v>1285</v>
      </c>
      <c r="K1061">
        <v>103184.25</v>
      </c>
      <c r="L1061">
        <v>1629.2249999999999</v>
      </c>
      <c r="M1061">
        <v>87577</v>
      </c>
    </row>
    <row r="1062" spans="1:13" x14ac:dyDescent="0.25">
      <c r="A1062">
        <v>1061</v>
      </c>
      <c r="B1062" t="s">
        <v>1068</v>
      </c>
      <c r="C1062" t="s">
        <v>1242</v>
      </c>
      <c r="D1062" t="s">
        <v>1240</v>
      </c>
      <c r="E1062">
        <v>768</v>
      </c>
      <c r="F1062">
        <v>62</v>
      </c>
      <c r="G1062" t="s">
        <v>1271</v>
      </c>
      <c r="H1062" s="2">
        <v>42379</v>
      </c>
      <c r="I1062" s="2">
        <v>42398</v>
      </c>
      <c r="J1062" t="s">
        <v>1284</v>
      </c>
      <c r="K1062">
        <v>45235.199999999997</v>
      </c>
      <c r="L1062">
        <v>714.24</v>
      </c>
      <c r="M1062">
        <v>28965</v>
      </c>
    </row>
    <row r="1063" spans="1:13" x14ac:dyDescent="0.25">
      <c r="A1063">
        <v>1062</v>
      </c>
      <c r="B1063" t="s">
        <v>1069</v>
      </c>
      <c r="C1063" t="s">
        <v>1215</v>
      </c>
      <c r="D1063" t="s">
        <v>1213</v>
      </c>
      <c r="E1063">
        <v>433</v>
      </c>
      <c r="F1063">
        <v>1000</v>
      </c>
      <c r="G1063" t="s">
        <v>1261</v>
      </c>
      <c r="H1063" s="2">
        <v>42952</v>
      </c>
      <c r="I1063" s="2">
        <v>42978</v>
      </c>
      <c r="J1063" t="s">
        <v>1286</v>
      </c>
      <c r="K1063">
        <v>411350</v>
      </c>
      <c r="L1063">
        <v>6495</v>
      </c>
      <c r="M1063">
        <v>357015</v>
      </c>
    </row>
    <row r="1064" spans="1:13" x14ac:dyDescent="0.25">
      <c r="A1064">
        <v>1063</v>
      </c>
      <c r="B1064" t="s">
        <v>1070</v>
      </c>
      <c r="C1064" t="s">
        <v>1221</v>
      </c>
      <c r="D1064" t="s">
        <v>1234</v>
      </c>
      <c r="E1064">
        <v>190</v>
      </c>
      <c r="F1064">
        <v>272</v>
      </c>
      <c r="G1064" t="s">
        <v>1264</v>
      </c>
      <c r="H1064" s="2">
        <v>43142</v>
      </c>
      <c r="I1064" s="2">
        <v>43169</v>
      </c>
      <c r="J1064" t="s">
        <v>1283</v>
      </c>
      <c r="K1064">
        <v>49096</v>
      </c>
      <c r="L1064">
        <v>775.19999999999993</v>
      </c>
      <c r="M1064">
        <v>11392</v>
      </c>
    </row>
    <row r="1065" spans="1:13" x14ac:dyDescent="0.25">
      <c r="A1065">
        <v>1064</v>
      </c>
      <c r="B1065" t="s">
        <v>1071</v>
      </c>
      <c r="C1065" t="s">
        <v>1229</v>
      </c>
      <c r="D1065" t="s">
        <v>1234</v>
      </c>
      <c r="E1065">
        <v>465</v>
      </c>
      <c r="F1065">
        <v>1251</v>
      </c>
      <c r="G1065" t="s">
        <v>1272</v>
      </c>
      <c r="H1065" s="2">
        <v>42649</v>
      </c>
      <c r="I1065" s="2">
        <v>42659</v>
      </c>
      <c r="J1065" t="s">
        <v>1289</v>
      </c>
      <c r="K1065">
        <v>552629.25</v>
      </c>
      <c r="L1065">
        <v>8725.7250000000004</v>
      </c>
      <c r="M1065">
        <v>7501</v>
      </c>
    </row>
    <row r="1066" spans="1:13" x14ac:dyDescent="0.25">
      <c r="A1066">
        <v>1065</v>
      </c>
      <c r="B1066" t="s">
        <v>1072</v>
      </c>
      <c r="C1066" t="s">
        <v>1225</v>
      </c>
      <c r="D1066" t="s">
        <v>1213</v>
      </c>
      <c r="E1066">
        <v>502</v>
      </c>
      <c r="F1066">
        <v>180</v>
      </c>
      <c r="G1066" t="s">
        <v>1266</v>
      </c>
      <c r="H1066" s="2">
        <v>42734</v>
      </c>
      <c r="I1066" s="2">
        <v>42761</v>
      </c>
      <c r="J1066" t="s">
        <v>1286</v>
      </c>
      <c r="K1066">
        <v>85842</v>
      </c>
      <c r="L1066">
        <v>1355.3999999999999</v>
      </c>
      <c r="M1066">
        <v>2328</v>
      </c>
    </row>
    <row r="1067" spans="1:13" x14ac:dyDescent="0.25">
      <c r="A1067">
        <v>1066</v>
      </c>
      <c r="B1067" t="s">
        <v>1073</v>
      </c>
      <c r="C1067" t="s">
        <v>1226</v>
      </c>
      <c r="D1067" t="s">
        <v>1234</v>
      </c>
      <c r="E1067">
        <v>208</v>
      </c>
      <c r="F1067">
        <v>53</v>
      </c>
      <c r="G1067" t="s">
        <v>1266</v>
      </c>
      <c r="H1067" s="2">
        <v>42944</v>
      </c>
      <c r="I1067" s="2">
        <v>42970</v>
      </c>
      <c r="J1067" t="s">
        <v>1282</v>
      </c>
      <c r="K1067">
        <v>10472.799999999999</v>
      </c>
      <c r="L1067">
        <v>165.35999999999999</v>
      </c>
      <c r="M1067">
        <v>6937</v>
      </c>
    </row>
    <row r="1068" spans="1:13" x14ac:dyDescent="0.25">
      <c r="A1068">
        <v>1067</v>
      </c>
      <c r="B1068" t="s">
        <v>1074</v>
      </c>
      <c r="C1068" t="s">
        <v>1226</v>
      </c>
      <c r="D1068" t="s">
        <v>1234</v>
      </c>
      <c r="E1068">
        <v>668</v>
      </c>
      <c r="F1068">
        <v>50</v>
      </c>
      <c r="G1068" t="s">
        <v>1266</v>
      </c>
      <c r="H1068" s="2">
        <v>42467</v>
      </c>
      <c r="I1068" s="2">
        <v>42483</v>
      </c>
      <c r="J1068" t="s">
        <v>1289</v>
      </c>
      <c r="K1068">
        <v>31730</v>
      </c>
      <c r="L1068">
        <v>501</v>
      </c>
      <c r="M1068">
        <v>22386</v>
      </c>
    </row>
    <row r="1069" spans="1:13" x14ac:dyDescent="0.25">
      <c r="A1069">
        <v>1068</v>
      </c>
      <c r="B1069" t="s">
        <v>1075</v>
      </c>
      <c r="C1069" t="s">
        <v>1222</v>
      </c>
      <c r="D1069" t="s">
        <v>1213</v>
      </c>
      <c r="E1069">
        <v>203</v>
      </c>
      <c r="F1069">
        <v>980</v>
      </c>
      <c r="G1069" t="s">
        <v>1265</v>
      </c>
      <c r="H1069" s="2">
        <v>42523</v>
      </c>
      <c r="I1069" s="2">
        <v>42547</v>
      </c>
      <c r="J1069" t="s">
        <v>1284</v>
      </c>
      <c r="K1069">
        <v>188993</v>
      </c>
      <c r="L1069">
        <v>2984.1</v>
      </c>
      <c r="M1069">
        <v>25996</v>
      </c>
    </row>
    <row r="1070" spans="1:13" x14ac:dyDescent="0.25">
      <c r="A1070">
        <v>1069</v>
      </c>
      <c r="B1070" t="s">
        <v>1076</v>
      </c>
      <c r="C1070" t="s">
        <v>1223</v>
      </c>
      <c r="D1070" t="s">
        <v>1234</v>
      </c>
      <c r="E1070">
        <v>114</v>
      </c>
      <c r="F1070">
        <v>1021</v>
      </c>
      <c r="G1070" t="s">
        <v>1263</v>
      </c>
      <c r="H1070" s="2">
        <v>42914</v>
      </c>
      <c r="I1070" s="2">
        <v>42943</v>
      </c>
      <c r="J1070" t="s">
        <v>1282</v>
      </c>
      <c r="K1070">
        <v>110574.3</v>
      </c>
      <c r="L1070">
        <v>1745.9099999999999</v>
      </c>
      <c r="M1070">
        <v>67164</v>
      </c>
    </row>
    <row r="1071" spans="1:13" x14ac:dyDescent="0.25">
      <c r="A1071">
        <v>1070</v>
      </c>
      <c r="B1071" t="s">
        <v>1077</v>
      </c>
      <c r="C1071" t="s">
        <v>1222</v>
      </c>
      <c r="D1071" t="s">
        <v>1213</v>
      </c>
      <c r="E1071">
        <v>997</v>
      </c>
      <c r="F1071">
        <v>888</v>
      </c>
      <c r="G1071" t="s">
        <v>1265</v>
      </c>
      <c r="H1071" s="2">
        <v>42414</v>
      </c>
      <c r="I1071" s="2">
        <v>42426</v>
      </c>
      <c r="J1071" t="s">
        <v>1284</v>
      </c>
      <c r="K1071">
        <v>841069.2</v>
      </c>
      <c r="L1071">
        <v>13280.039999999999</v>
      </c>
      <c r="M1071">
        <v>282201</v>
      </c>
    </row>
    <row r="1072" spans="1:13" x14ac:dyDescent="0.25">
      <c r="A1072">
        <v>1071</v>
      </c>
      <c r="B1072" t="s">
        <v>1078</v>
      </c>
      <c r="C1072" t="s">
        <v>1238</v>
      </c>
      <c r="D1072" t="s">
        <v>1240</v>
      </c>
      <c r="E1072">
        <v>123</v>
      </c>
      <c r="F1072">
        <v>15</v>
      </c>
      <c r="G1072" t="s">
        <v>1270</v>
      </c>
      <c r="H1072" s="2">
        <v>43106</v>
      </c>
      <c r="I1072" s="2">
        <v>43124</v>
      </c>
      <c r="J1072" t="s">
        <v>1288</v>
      </c>
      <c r="K1072">
        <v>1752.75</v>
      </c>
      <c r="L1072">
        <v>27.675000000000001</v>
      </c>
      <c r="M1072">
        <v>767</v>
      </c>
    </row>
    <row r="1073" spans="1:13" x14ac:dyDescent="0.25">
      <c r="A1073">
        <v>1072</v>
      </c>
      <c r="B1073" t="s">
        <v>1079</v>
      </c>
      <c r="C1073" t="s">
        <v>1222</v>
      </c>
      <c r="D1073" t="s">
        <v>1213</v>
      </c>
      <c r="E1073">
        <v>390</v>
      </c>
      <c r="F1073">
        <v>1067</v>
      </c>
      <c r="G1073" t="s">
        <v>1265</v>
      </c>
      <c r="H1073" s="2">
        <v>42385</v>
      </c>
      <c r="I1073" s="2">
        <v>42414</v>
      </c>
      <c r="J1073" t="s">
        <v>1289</v>
      </c>
      <c r="K1073">
        <v>395323.5</v>
      </c>
      <c r="L1073">
        <v>6241.95</v>
      </c>
      <c r="M1073">
        <v>237573</v>
      </c>
    </row>
    <row r="1074" spans="1:13" x14ac:dyDescent="0.25">
      <c r="A1074">
        <v>1073</v>
      </c>
      <c r="B1074" t="s">
        <v>1080</v>
      </c>
      <c r="C1074" t="s">
        <v>1235</v>
      </c>
      <c r="D1074" t="s">
        <v>1240</v>
      </c>
      <c r="E1074">
        <v>211</v>
      </c>
      <c r="F1074">
        <v>59</v>
      </c>
      <c r="G1074" t="s">
        <v>1270</v>
      </c>
      <c r="H1074" s="2">
        <v>42584</v>
      </c>
      <c r="I1074" s="2">
        <v>42601</v>
      </c>
      <c r="J1074" t="s">
        <v>1285</v>
      </c>
      <c r="K1074">
        <v>11826.55</v>
      </c>
      <c r="L1074">
        <v>186.73499999999999</v>
      </c>
      <c r="M1074">
        <v>8369</v>
      </c>
    </row>
    <row r="1075" spans="1:13" x14ac:dyDescent="0.25">
      <c r="A1075">
        <v>1074</v>
      </c>
      <c r="B1075" t="s">
        <v>1081</v>
      </c>
      <c r="C1075" t="s">
        <v>1239</v>
      </c>
      <c r="D1075" t="s">
        <v>1234</v>
      </c>
      <c r="E1075">
        <v>698</v>
      </c>
      <c r="F1075">
        <v>231</v>
      </c>
      <c r="G1075" t="s">
        <v>1271</v>
      </c>
      <c r="H1075" s="2">
        <v>42793</v>
      </c>
      <c r="I1075" s="2">
        <v>42823</v>
      </c>
      <c r="J1075" t="s">
        <v>1285</v>
      </c>
      <c r="K1075">
        <v>153176.1</v>
      </c>
      <c r="L1075">
        <v>2418.5699999999997</v>
      </c>
      <c r="M1075">
        <v>96443</v>
      </c>
    </row>
    <row r="1076" spans="1:13" x14ac:dyDescent="0.25">
      <c r="A1076">
        <v>1075</v>
      </c>
      <c r="B1076" t="s">
        <v>1082</v>
      </c>
      <c r="C1076" t="s">
        <v>1224</v>
      </c>
      <c r="D1076" t="s">
        <v>1213</v>
      </c>
      <c r="E1076">
        <v>265</v>
      </c>
      <c r="F1076">
        <v>1277</v>
      </c>
      <c r="G1076" t="s">
        <v>1266</v>
      </c>
      <c r="H1076" s="2">
        <v>43141</v>
      </c>
      <c r="I1076" s="2">
        <v>43168</v>
      </c>
      <c r="J1076" t="s">
        <v>1289</v>
      </c>
      <c r="K1076">
        <v>321484.75</v>
      </c>
      <c r="L1076">
        <v>5076.0749999999998</v>
      </c>
      <c r="M1076">
        <v>250314</v>
      </c>
    </row>
    <row r="1077" spans="1:13" x14ac:dyDescent="0.25">
      <c r="A1077">
        <v>1076</v>
      </c>
      <c r="B1077" t="s">
        <v>1083</v>
      </c>
      <c r="C1077" t="s">
        <v>1218</v>
      </c>
      <c r="D1077" t="s">
        <v>1213</v>
      </c>
      <c r="E1077">
        <v>811</v>
      </c>
      <c r="F1077">
        <v>999</v>
      </c>
      <c r="G1077" t="s">
        <v>1262</v>
      </c>
      <c r="H1077" s="2">
        <v>43162</v>
      </c>
      <c r="I1077" s="2">
        <v>43177</v>
      </c>
      <c r="J1077" t="s">
        <v>1283</v>
      </c>
      <c r="K1077">
        <v>769679.55</v>
      </c>
      <c r="L1077">
        <v>12152.834999999999</v>
      </c>
      <c r="M1077">
        <v>181352</v>
      </c>
    </row>
    <row r="1078" spans="1:13" x14ac:dyDescent="0.25">
      <c r="A1078">
        <v>1077</v>
      </c>
      <c r="B1078" t="s">
        <v>1084</v>
      </c>
      <c r="C1078" t="s">
        <v>1224</v>
      </c>
      <c r="D1078" t="s">
        <v>1213</v>
      </c>
      <c r="E1078">
        <v>699</v>
      </c>
      <c r="F1078">
        <v>1181</v>
      </c>
      <c r="G1078" t="s">
        <v>1266</v>
      </c>
      <c r="H1078" s="2">
        <v>42420</v>
      </c>
      <c r="I1078" s="2">
        <v>42439</v>
      </c>
      <c r="J1078" t="s">
        <v>1283</v>
      </c>
      <c r="K1078">
        <v>784243.05</v>
      </c>
      <c r="L1078">
        <v>12382.785</v>
      </c>
      <c r="M1078">
        <v>144151</v>
      </c>
    </row>
    <row r="1079" spans="1:13" x14ac:dyDescent="0.25">
      <c r="A1079">
        <v>1078</v>
      </c>
      <c r="B1079" t="s">
        <v>1085</v>
      </c>
      <c r="C1079" t="s">
        <v>1222</v>
      </c>
      <c r="D1079" t="s">
        <v>1213</v>
      </c>
      <c r="E1079">
        <v>305</v>
      </c>
      <c r="F1079">
        <v>896</v>
      </c>
      <c r="G1079" t="s">
        <v>1265</v>
      </c>
      <c r="H1079" s="2">
        <v>43062</v>
      </c>
      <c r="I1079" s="2">
        <v>43085</v>
      </c>
      <c r="J1079" t="s">
        <v>1284</v>
      </c>
      <c r="K1079">
        <v>259616</v>
      </c>
      <c r="L1079">
        <v>4099.2</v>
      </c>
      <c r="M1079">
        <v>98024</v>
      </c>
    </row>
    <row r="1080" spans="1:13" x14ac:dyDescent="0.25">
      <c r="A1080">
        <v>1079</v>
      </c>
      <c r="B1080" t="s">
        <v>1086</v>
      </c>
      <c r="C1080" t="s">
        <v>1226</v>
      </c>
      <c r="D1080" t="s">
        <v>1234</v>
      </c>
      <c r="E1080">
        <v>214</v>
      </c>
      <c r="F1080">
        <v>48</v>
      </c>
      <c r="G1080" t="s">
        <v>1266</v>
      </c>
      <c r="H1080" s="2">
        <v>43225</v>
      </c>
      <c r="I1080" s="2">
        <v>43243</v>
      </c>
      <c r="J1080" t="s">
        <v>1287</v>
      </c>
      <c r="K1080">
        <v>9758.4</v>
      </c>
      <c r="L1080">
        <v>154.07999999999998</v>
      </c>
      <c r="M1080">
        <v>3583</v>
      </c>
    </row>
    <row r="1081" spans="1:13" x14ac:dyDescent="0.25">
      <c r="A1081">
        <v>1080</v>
      </c>
      <c r="B1081" t="s">
        <v>1087</v>
      </c>
      <c r="C1081" t="s">
        <v>1222</v>
      </c>
      <c r="D1081" t="s">
        <v>1213</v>
      </c>
      <c r="E1081">
        <v>546</v>
      </c>
      <c r="F1081">
        <v>956</v>
      </c>
      <c r="G1081" t="s">
        <v>1265</v>
      </c>
      <c r="H1081" s="2">
        <v>43251</v>
      </c>
      <c r="I1081" s="2">
        <v>43277</v>
      </c>
      <c r="J1081" t="s">
        <v>1287</v>
      </c>
      <c r="K1081">
        <v>495877.2</v>
      </c>
      <c r="L1081">
        <v>7829.6399999999994</v>
      </c>
      <c r="M1081">
        <v>371377</v>
      </c>
    </row>
    <row r="1082" spans="1:13" x14ac:dyDescent="0.25">
      <c r="A1082">
        <v>1081</v>
      </c>
      <c r="B1082" t="s">
        <v>1088</v>
      </c>
      <c r="C1082" t="s">
        <v>1215</v>
      </c>
      <c r="D1082" t="s">
        <v>1213</v>
      </c>
      <c r="E1082">
        <v>487</v>
      </c>
      <c r="F1082">
        <v>830</v>
      </c>
      <c r="G1082" t="s">
        <v>1261</v>
      </c>
      <c r="H1082" s="2">
        <v>42470</v>
      </c>
      <c r="I1082" s="2">
        <v>42489</v>
      </c>
      <c r="J1082" t="s">
        <v>1284</v>
      </c>
      <c r="K1082">
        <v>383999.5</v>
      </c>
      <c r="L1082">
        <v>6063.15</v>
      </c>
      <c r="M1082">
        <v>76066</v>
      </c>
    </row>
    <row r="1083" spans="1:13" x14ac:dyDescent="0.25">
      <c r="A1083">
        <v>1082</v>
      </c>
      <c r="B1083" t="s">
        <v>1089</v>
      </c>
      <c r="C1083" t="s">
        <v>1222</v>
      </c>
      <c r="D1083" t="s">
        <v>1213</v>
      </c>
      <c r="E1083">
        <v>311</v>
      </c>
      <c r="F1083">
        <v>906</v>
      </c>
      <c r="G1083" t="s">
        <v>1265</v>
      </c>
      <c r="H1083" s="2">
        <v>42854</v>
      </c>
      <c r="I1083" s="2">
        <v>42886</v>
      </c>
      <c r="J1083" t="s">
        <v>1286</v>
      </c>
      <c r="K1083">
        <v>267677.7</v>
      </c>
      <c r="L1083">
        <v>4226.49</v>
      </c>
      <c r="M1083">
        <v>32224</v>
      </c>
    </row>
    <row r="1084" spans="1:13" x14ac:dyDescent="0.25">
      <c r="A1084">
        <v>1083</v>
      </c>
      <c r="B1084" t="s">
        <v>1090</v>
      </c>
      <c r="C1084" t="s">
        <v>1237</v>
      </c>
      <c r="D1084" t="s">
        <v>1240</v>
      </c>
      <c r="E1084">
        <v>564</v>
      </c>
      <c r="F1084">
        <v>31</v>
      </c>
      <c r="G1084" t="s">
        <v>1271</v>
      </c>
      <c r="H1084" s="2">
        <v>42955</v>
      </c>
      <c r="I1084" s="2">
        <v>42984</v>
      </c>
      <c r="J1084" t="s">
        <v>1284</v>
      </c>
      <c r="K1084">
        <v>16609.8</v>
      </c>
      <c r="L1084">
        <v>262.26</v>
      </c>
      <c r="M1084">
        <v>7274</v>
      </c>
    </row>
    <row r="1085" spans="1:13" x14ac:dyDescent="0.25">
      <c r="A1085">
        <v>1084</v>
      </c>
      <c r="B1085" t="s">
        <v>1091</v>
      </c>
      <c r="C1085" t="s">
        <v>1227</v>
      </c>
      <c r="D1085" t="s">
        <v>1213</v>
      </c>
      <c r="E1085">
        <v>285</v>
      </c>
      <c r="F1085">
        <v>63</v>
      </c>
      <c r="G1085" t="s">
        <v>1267</v>
      </c>
      <c r="H1085" s="2">
        <v>43035</v>
      </c>
      <c r="I1085" s="2">
        <v>43047</v>
      </c>
      <c r="J1085" t="s">
        <v>1286</v>
      </c>
      <c r="K1085">
        <v>17057.25</v>
      </c>
      <c r="L1085">
        <v>269.32499999999999</v>
      </c>
      <c r="M1085">
        <v>11464</v>
      </c>
    </row>
    <row r="1086" spans="1:13" x14ac:dyDescent="0.25">
      <c r="A1086">
        <v>1085</v>
      </c>
      <c r="B1086" t="s">
        <v>1092</v>
      </c>
      <c r="C1086" t="s">
        <v>1224</v>
      </c>
      <c r="D1086" t="s">
        <v>1213</v>
      </c>
      <c r="E1086">
        <v>524</v>
      </c>
      <c r="F1086">
        <v>1388</v>
      </c>
      <c r="G1086" t="s">
        <v>1266</v>
      </c>
      <c r="H1086" s="2">
        <v>43094</v>
      </c>
      <c r="I1086" s="2">
        <v>43110</v>
      </c>
      <c r="J1086" t="s">
        <v>1285</v>
      </c>
      <c r="K1086">
        <v>690946.4</v>
      </c>
      <c r="L1086">
        <v>10909.68</v>
      </c>
      <c r="M1086">
        <v>671348</v>
      </c>
    </row>
    <row r="1087" spans="1:13" x14ac:dyDescent="0.25">
      <c r="A1087">
        <v>1086</v>
      </c>
      <c r="B1087" t="s">
        <v>1093</v>
      </c>
      <c r="C1087" t="s">
        <v>1222</v>
      </c>
      <c r="D1087" t="s">
        <v>1213</v>
      </c>
      <c r="E1087">
        <v>444</v>
      </c>
      <c r="F1087">
        <v>961</v>
      </c>
      <c r="G1087" t="s">
        <v>1265</v>
      </c>
      <c r="H1087" s="2">
        <v>43002</v>
      </c>
      <c r="I1087" s="2">
        <v>43022</v>
      </c>
      <c r="J1087" t="s">
        <v>1282</v>
      </c>
      <c r="K1087">
        <v>405349.8</v>
      </c>
      <c r="L1087">
        <v>6400.2599999999993</v>
      </c>
      <c r="M1087">
        <v>26992</v>
      </c>
    </row>
    <row r="1088" spans="1:13" x14ac:dyDescent="0.25">
      <c r="A1088">
        <v>1087</v>
      </c>
      <c r="B1088" t="s">
        <v>1094</v>
      </c>
      <c r="C1088" t="s">
        <v>1221</v>
      </c>
      <c r="D1088" t="s">
        <v>1234</v>
      </c>
      <c r="E1088">
        <v>703</v>
      </c>
      <c r="F1088">
        <v>334</v>
      </c>
      <c r="G1088" t="s">
        <v>1264</v>
      </c>
      <c r="H1088" s="2">
        <v>42872</v>
      </c>
      <c r="I1088" s="2">
        <v>42902</v>
      </c>
      <c r="J1088" t="s">
        <v>1290</v>
      </c>
      <c r="K1088">
        <v>223061.9</v>
      </c>
      <c r="L1088">
        <v>3522.0299999999997</v>
      </c>
      <c r="M1088">
        <v>202833</v>
      </c>
    </row>
    <row r="1089" spans="1:13" x14ac:dyDescent="0.25">
      <c r="A1089">
        <v>1088</v>
      </c>
      <c r="B1089" t="s">
        <v>1095</v>
      </c>
      <c r="C1089" t="s">
        <v>1215</v>
      </c>
      <c r="D1089" t="s">
        <v>1213</v>
      </c>
      <c r="E1089">
        <v>438</v>
      </c>
      <c r="F1089">
        <v>807</v>
      </c>
      <c r="G1089" t="s">
        <v>1261</v>
      </c>
      <c r="H1089" s="2">
        <v>42774</v>
      </c>
      <c r="I1089" s="2">
        <v>42797</v>
      </c>
      <c r="J1089" t="s">
        <v>1285</v>
      </c>
      <c r="K1089">
        <v>335792.7</v>
      </c>
      <c r="L1089">
        <v>5301.99</v>
      </c>
      <c r="M1089">
        <v>326955</v>
      </c>
    </row>
    <row r="1090" spans="1:13" x14ac:dyDescent="0.25">
      <c r="A1090">
        <v>1089</v>
      </c>
      <c r="B1090" t="s">
        <v>1096</v>
      </c>
      <c r="C1090" t="s">
        <v>1233</v>
      </c>
      <c r="D1090" t="s">
        <v>1234</v>
      </c>
      <c r="E1090">
        <v>845</v>
      </c>
      <c r="F1090">
        <v>25</v>
      </c>
      <c r="G1090" t="s">
        <v>1268</v>
      </c>
      <c r="H1090" s="2">
        <v>42931</v>
      </c>
      <c r="I1090" s="2">
        <v>42955</v>
      </c>
      <c r="J1090" t="s">
        <v>1282</v>
      </c>
      <c r="K1090">
        <v>20068.75</v>
      </c>
      <c r="L1090">
        <v>316.875</v>
      </c>
      <c r="M1090">
        <v>3734</v>
      </c>
    </row>
    <row r="1091" spans="1:13" x14ac:dyDescent="0.25">
      <c r="A1091">
        <v>1090</v>
      </c>
      <c r="B1091" t="s">
        <v>1097</v>
      </c>
      <c r="C1091" t="s">
        <v>1221</v>
      </c>
      <c r="D1091" t="s">
        <v>1234</v>
      </c>
      <c r="E1091">
        <v>274</v>
      </c>
      <c r="F1091">
        <v>337</v>
      </c>
      <c r="G1091" t="s">
        <v>1264</v>
      </c>
      <c r="H1091" s="2">
        <v>43098</v>
      </c>
      <c r="I1091" s="2">
        <v>43119</v>
      </c>
      <c r="J1091" t="s">
        <v>1282</v>
      </c>
      <c r="K1091">
        <v>87721.1</v>
      </c>
      <c r="L1091">
        <v>1385.07</v>
      </c>
      <c r="M1091">
        <v>81030</v>
      </c>
    </row>
    <row r="1092" spans="1:13" x14ac:dyDescent="0.25">
      <c r="A1092">
        <v>1091</v>
      </c>
      <c r="B1092" t="s">
        <v>1098</v>
      </c>
      <c r="C1092" t="s">
        <v>1225</v>
      </c>
      <c r="D1092" t="s">
        <v>1213</v>
      </c>
      <c r="E1092">
        <v>744</v>
      </c>
      <c r="F1092">
        <v>200</v>
      </c>
      <c r="G1092" t="s">
        <v>1266</v>
      </c>
      <c r="H1092" s="2">
        <v>43220</v>
      </c>
      <c r="I1092" s="2">
        <v>43238</v>
      </c>
      <c r="J1092" t="s">
        <v>1282</v>
      </c>
      <c r="K1092">
        <v>141360</v>
      </c>
      <c r="L1092">
        <v>2232</v>
      </c>
      <c r="M1092">
        <v>93655</v>
      </c>
    </row>
    <row r="1093" spans="1:13" x14ac:dyDescent="0.25">
      <c r="A1093">
        <v>1092</v>
      </c>
      <c r="B1093" t="s">
        <v>1099</v>
      </c>
      <c r="C1093" t="s">
        <v>1241</v>
      </c>
      <c r="D1093" t="s">
        <v>1234</v>
      </c>
      <c r="E1093">
        <v>223</v>
      </c>
      <c r="F1093">
        <v>114</v>
      </c>
      <c r="G1093" t="s">
        <v>1271</v>
      </c>
      <c r="H1093" s="2">
        <v>42441</v>
      </c>
      <c r="I1093" s="2">
        <v>42457</v>
      </c>
      <c r="J1093" t="s">
        <v>1285</v>
      </c>
      <c r="K1093">
        <v>24150.9</v>
      </c>
      <c r="L1093">
        <v>381.33</v>
      </c>
      <c r="M1093">
        <v>21783</v>
      </c>
    </row>
    <row r="1094" spans="1:13" x14ac:dyDescent="0.25">
      <c r="A1094">
        <v>1093</v>
      </c>
      <c r="B1094" t="s">
        <v>1100</v>
      </c>
      <c r="C1094" t="s">
        <v>1232</v>
      </c>
      <c r="D1094" t="s">
        <v>1213</v>
      </c>
      <c r="E1094">
        <v>118</v>
      </c>
      <c r="F1094">
        <v>49</v>
      </c>
      <c r="G1094" t="s">
        <v>1263</v>
      </c>
      <c r="H1094" s="2">
        <v>42722</v>
      </c>
      <c r="I1094" s="2">
        <v>42742</v>
      </c>
      <c r="J1094" t="s">
        <v>1282</v>
      </c>
      <c r="K1094">
        <v>5492.9</v>
      </c>
      <c r="L1094">
        <v>86.72999999999999</v>
      </c>
      <c r="M1094">
        <v>5020</v>
      </c>
    </row>
    <row r="1095" spans="1:13" x14ac:dyDescent="0.25">
      <c r="A1095">
        <v>1094</v>
      </c>
      <c r="B1095" t="s">
        <v>1101</v>
      </c>
      <c r="C1095" t="s">
        <v>1219</v>
      </c>
      <c r="D1095" t="s">
        <v>1234</v>
      </c>
      <c r="E1095">
        <v>970</v>
      </c>
      <c r="F1095">
        <v>1446</v>
      </c>
      <c r="G1095" t="s">
        <v>1263</v>
      </c>
      <c r="H1095" s="2">
        <v>42601</v>
      </c>
      <c r="I1095" s="2">
        <v>42617</v>
      </c>
      <c r="J1095" t="s">
        <v>1286</v>
      </c>
      <c r="K1095">
        <v>1332489</v>
      </c>
      <c r="L1095">
        <v>21039.3</v>
      </c>
      <c r="M1095">
        <v>605603</v>
      </c>
    </row>
    <row r="1096" spans="1:13" x14ac:dyDescent="0.25">
      <c r="A1096">
        <v>1095</v>
      </c>
      <c r="B1096" t="s">
        <v>1102</v>
      </c>
      <c r="C1096" t="s">
        <v>1227</v>
      </c>
      <c r="D1096" t="s">
        <v>1213</v>
      </c>
      <c r="E1096">
        <v>574</v>
      </c>
      <c r="F1096">
        <v>75</v>
      </c>
      <c r="G1096" t="s">
        <v>1267</v>
      </c>
      <c r="H1096" s="2">
        <v>43023</v>
      </c>
      <c r="I1096" s="2">
        <v>43045</v>
      </c>
      <c r="J1096" t="s">
        <v>1287</v>
      </c>
      <c r="K1096">
        <v>40897.5</v>
      </c>
      <c r="L1096">
        <v>645.75</v>
      </c>
      <c r="M1096">
        <v>32774</v>
      </c>
    </row>
    <row r="1097" spans="1:13" x14ac:dyDescent="0.25">
      <c r="A1097">
        <v>1096</v>
      </c>
      <c r="B1097" t="s">
        <v>1103</v>
      </c>
      <c r="C1097" t="s">
        <v>1214</v>
      </c>
      <c r="D1097" t="s">
        <v>1213</v>
      </c>
      <c r="E1097">
        <v>113</v>
      </c>
      <c r="F1097">
        <v>644</v>
      </c>
      <c r="G1097" t="s">
        <v>1260</v>
      </c>
      <c r="H1097" s="2">
        <v>42774</v>
      </c>
      <c r="I1097" s="2">
        <v>42794</v>
      </c>
      <c r="J1097" t="s">
        <v>1286</v>
      </c>
      <c r="K1097">
        <v>69133.399999999994</v>
      </c>
      <c r="L1097">
        <v>1091.58</v>
      </c>
      <c r="M1097">
        <v>24832</v>
      </c>
    </row>
    <row r="1098" spans="1:13" x14ac:dyDescent="0.25">
      <c r="A1098">
        <v>1097</v>
      </c>
      <c r="B1098" t="s">
        <v>1104</v>
      </c>
      <c r="C1098" t="s">
        <v>1219</v>
      </c>
      <c r="D1098" t="s">
        <v>1234</v>
      </c>
      <c r="E1098">
        <v>650</v>
      </c>
      <c r="F1098">
        <v>1356</v>
      </c>
      <c r="G1098" t="s">
        <v>1263</v>
      </c>
      <c r="H1098" s="2">
        <v>43023</v>
      </c>
      <c r="I1098" s="2">
        <v>43034</v>
      </c>
      <c r="J1098" t="s">
        <v>1283</v>
      </c>
      <c r="K1098">
        <v>837330</v>
      </c>
      <c r="L1098">
        <v>13221</v>
      </c>
      <c r="M1098">
        <v>8843</v>
      </c>
    </row>
    <row r="1099" spans="1:13" x14ac:dyDescent="0.25">
      <c r="A1099">
        <v>1098</v>
      </c>
      <c r="B1099" t="s">
        <v>1105</v>
      </c>
      <c r="C1099" t="s">
        <v>1230</v>
      </c>
      <c r="D1099" t="s">
        <v>1234</v>
      </c>
      <c r="E1099">
        <v>959</v>
      </c>
      <c r="F1099">
        <v>142</v>
      </c>
      <c r="G1099" t="s">
        <v>1272</v>
      </c>
      <c r="H1099" s="2">
        <v>42712</v>
      </c>
      <c r="I1099" s="2">
        <v>42740</v>
      </c>
      <c r="J1099" t="s">
        <v>1290</v>
      </c>
      <c r="K1099">
        <v>129369.1</v>
      </c>
      <c r="L1099">
        <v>2042.6699999999998</v>
      </c>
      <c r="M1099">
        <v>41790</v>
      </c>
    </row>
    <row r="1100" spans="1:13" x14ac:dyDescent="0.25">
      <c r="A1100">
        <v>1099</v>
      </c>
      <c r="B1100" t="s">
        <v>1106</v>
      </c>
      <c r="C1100" t="s">
        <v>1225</v>
      </c>
      <c r="D1100" t="s">
        <v>1213</v>
      </c>
      <c r="E1100">
        <v>827</v>
      </c>
      <c r="F1100">
        <v>224</v>
      </c>
      <c r="G1100" t="s">
        <v>1266</v>
      </c>
      <c r="H1100" s="2">
        <v>43035</v>
      </c>
      <c r="I1100" s="2">
        <v>43053</v>
      </c>
      <c r="J1100" t="s">
        <v>1284</v>
      </c>
      <c r="K1100">
        <v>175985.6</v>
      </c>
      <c r="L1100">
        <v>2778.72</v>
      </c>
      <c r="M1100">
        <v>24408</v>
      </c>
    </row>
    <row r="1101" spans="1:13" x14ac:dyDescent="0.25">
      <c r="A1101">
        <v>1100</v>
      </c>
      <c r="B1101" t="s">
        <v>1107</v>
      </c>
      <c r="C1101" t="s">
        <v>1232</v>
      </c>
      <c r="D1101" t="s">
        <v>1213</v>
      </c>
      <c r="E1101">
        <v>883</v>
      </c>
      <c r="F1101">
        <v>45</v>
      </c>
      <c r="G1101" t="s">
        <v>1263</v>
      </c>
      <c r="H1101" s="2">
        <v>42604</v>
      </c>
      <c r="I1101" s="2">
        <v>42615</v>
      </c>
      <c r="J1101" t="s">
        <v>1284</v>
      </c>
      <c r="K1101">
        <v>37748.25</v>
      </c>
      <c r="L1101">
        <v>596.02499999999998</v>
      </c>
      <c r="M1101">
        <v>35606</v>
      </c>
    </row>
    <row r="1102" spans="1:13" x14ac:dyDescent="0.25">
      <c r="A1102">
        <v>1101</v>
      </c>
      <c r="B1102" t="s">
        <v>1108</v>
      </c>
      <c r="C1102" t="s">
        <v>1230</v>
      </c>
      <c r="D1102" t="s">
        <v>1234</v>
      </c>
      <c r="E1102">
        <v>192</v>
      </c>
      <c r="F1102">
        <v>150</v>
      </c>
      <c r="G1102" t="s">
        <v>1272</v>
      </c>
      <c r="H1102" s="2">
        <v>42529</v>
      </c>
      <c r="I1102" s="2">
        <v>42541</v>
      </c>
      <c r="J1102" t="s">
        <v>1285</v>
      </c>
      <c r="K1102">
        <v>27360</v>
      </c>
      <c r="L1102">
        <v>432</v>
      </c>
      <c r="M1102">
        <v>14882</v>
      </c>
    </row>
    <row r="1103" spans="1:13" x14ac:dyDescent="0.25">
      <c r="A1103">
        <v>1102</v>
      </c>
      <c r="B1103" t="s">
        <v>1109</v>
      </c>
      <c r="C1103" t="s">
        <v>1225</v>
      </c>
      <c r="D1103" t="s">
        <v>1213</v>
      </c>
      <c r="E1103">
        <v>986</v>
      </c>
      <c r="F1103">
        <v>213</v>
      </c>
      <c r="G1103" t="s">
        <v>1266</v>
      </c>
      <c r="H1103" s="2">
        <v>42667</v>
      </c>
      <c r="I1103" s="2">
        <v>42680</v>
      </c>
      <c r="J1103" t="s">
        <v>1282</v>
      </c>
      <c r="K1103">
        <v>199517.1</v>
      </c>
      <c r="L1103">
        <v>3150.27</v>
      </c>
      <c r="M1103">
        <v>123320</v>
      </c>
    </row>
    <row r="1104" spans="1:13" x14ac:dyDescent="0.25">
      <c r="A1104">
        <v>1103</v>
      </c>
      <c r="B1104" t="s">
        <v>1110</v>
      </c>
      <c r="C1104" t="s">
        <v>1225</v>
      </c>
      <c r="D1104" t="s">
        <v>1213</v>
      </c>
      <c r="E1104">
        <v>504</v>
      </c>
      <c r="F1104">
        <v>181</v>
      </c>
      <c r="G1104" t="s">
        <v>1266</v>
      </c>
      <c r="H1104" s="2">
        <v>42510</v>
      </c>
      <c r="I1104" s="2">
        <v>42543</v>
      </c>
      <c r="J1104" t="s">
        <v>1284</v>
      </c>
      <c r="K1104">
        <v>86662.8</v>
      </c>
      <c r="L1104">
        <v>1368.36</v>
      </c>
      <c r="M1104">
        <v>74177</v>
      </c>
    </row>
    <row r="1105" spans="1:13" x14ac:dyDescent="0.25">
      <c r="A1105">
        <v>1104</v>
      </c>
      <c r="B1105" t="s">
        <v>1111</v>
      </c>
      <c r="C1105" t="s">
        <v>1214</v>
      </c>
      <c r="D1105" t="s">
        <v>1213</v>
      </c>
      <c r="E1105">
        <v>711</v>
      </c>
      <c r="F1105">
        <v>780</v>
      </c>
      <c r="G1105" t="s">
        <v>1260</v>
      </c>
      <c r="H1105" s="2">
        <v>42683</v>
      </c>
      <c r="I1105" s="2">
        <v>42709</v>
      </c>
      <c r="J1105" t="s">
        <v>1284</v>
      </c>
      <c r="K1105">
        <v>526851</v>
      </c>
      <c r="L1105">
        <v>8318.6999999999989</v>
      </c>
      <c r="M1105">
        <v>166147</v>
      </c>
    </row>
    <row r="1106" spans="1:13" x14ac:dyDescent="0.25">
      <c r="A1106">
        <v>1105</v>
      </c>
      <c r="B1106" t="s">
        <v>1112</v>
      </c>
      <c r="C1106" t="s">
        <v>1223</v>
      </c>
      <c r="D1106" t="s">
        <v>1234</v>
      </c>
      <c r="E1106">
        <v>311</v>
      </c>
      <c r="F1106">
        <v>827</v>
      </c>
      <c r="G1106" t="s">
        <v>1263</v>
      </c>
      <c r="H1106" s="2">
        <v>43129</v>
      </c>
      <c r="I1106" s="2">
        <v>43149</v>
      </c>
      <c r="J1106" t="s">
        <v>1285</v>
      </c>
      <c r="K1106">
        <v>244337.15</v>
      </c>
      <c r="L1106">
        <v>3857.9549999999999</v>
      </c>
      <c r="M1106">
        <v>47713</v>
      </c>
    </row>
    <row r="1107" spans="1:13" x14ac:dyDescent="0.25">
      <c r="A1107">
        <v>1106</v>
      </c>
      <c r="B1107" t="s">
        <v>1113</v>
      </c>
      <c r="C1107" t="s">
        <v>1239</v>
      </c>
      <c r="D1107" t="s">
        <v>1234</v>
      </c>
      <c r="E1107">
        <v>606</v>
      </c>
      <c r="F1107">
        <v>225</v>
      </c>
      <c r="G1107" t="s">
        <v>1271</v>
      </c>
      <c r="H1107" s="2">
        <v>42666</v>
      </c>
      <c r="I1107" s="2">
        <v>42687</v>
      </c>
      <c r="J1107" t="s">
        <v>1283</v>
      </c>
      <c r="K1107">
        <v>129532.5</v>
      </c>
      <c r="L1107">
        <v>2045.25</v>
      </c>
      <c r="M1107">
        <v>49814</v>
      </c>
    </row>
    <row r="1108" spans="1:13" x14ac:dyDescent="0.25">
      <c r="A1108">
        <v>1107</v>
      </c>
      <c r="B1108" t="s">
        <v>1114</v>
      </c>
      <c r="C1108" t="s">
        <v>1231</v>
      </c>
      <c r="D1108" t="s">
        <v>1213</v>
      </c>
      <c r="E1108">
        <v>501</v>
      </c>
      <c r="F1108">
        <v>178</v>
      </c>
      <c r="G1108" t="s">
        <v>1263</v>
      </c>
      <c r="H1108" s="2">
        <v>42817</v>
      </c>
      <c r="I1108" s="2">
        <v>42842</v>
      </c>
      <c r="J1108" t="s">
        <v>1285</v>
      </c>
      <c r="K1108">
        <v>84719.1</v>
      </c>
      <c r="L1108">
        <v>1337.6699999999998</v>
      </c>
      <c r="M1108">
        <v>72939</v>
      </c>
    </row>
    <row r="1109" spans="1:13" x14ac:dyDescent="0.25">
      <c r="A1109">
        <v>1108</v>
      </c>
      <c r="B1109" t="s">
        <v>1115</v>
      </c>
      <c r="C1109" t="s">
        <v>1228</v>
      </c>
      <c r="D1109" t="s">
        <v>1213</v>
      </c>
      <c r="E1109">
        <v>631</v>
      </c>
      <c r="F1109">
        <v>127</v>
      </c>
      <c r="G1109" t="s">
        <v>1263</v>
      </c>
      <c r="H1109" s="2">
        <v>42911</v>
      </c>
      <c r="I1109" s="2">
        <v>42926</v>
      </c>
      <c r="J1109" t="s">
        <v>1290</v>
      </c>
      <c r="K1109">
        <v>76130.149999999994</v>
      </c>
      <c r="L1109">
        <v>1202.0550000000001</v>
      </c>
      <c r="M1109">
        <v>44771</v>
      </c>
    </row>
    <row r="1110" spans="1:13" x14ac:dyDescent="0.25">
      <c r="A1110">
        <v>1109</v>
      </c>
      <c r="B1110" t="s">
        <v>1116</v>
      </c>
      <c r="C1110" t="s">
        <v>1220</v>
      </c>
      <c r="D1110" t="s">
        <v>1213</v>
      </c>
      <c r="E1110">
        <v>352</v>
      </c>
      <c r="F1110">
        <v>533</v>
      </c>
      <c r="G1110" t="s">
        <v>1260</v>
      </c>
      <c r="H1110" s="2">
        <v>42713</v>
      </c>
      <c r="I1110" s="2">
        <v>42732</v>
      </c>
      <c r="J1110" t="s">
        <v>1282</v>
      </c>
      <c r="K1110">
        <v>178235.2</v>
      </c>
      <c r="L1110">
        <v>2814.24</v>
      </c>
      <c r="M1110">
        <v>59291</v>
      </c>
    </row>
    <row r="1111" spans="1:13" x14ac:dyDescent="0.25">
      <c r="A1111">
        <v>1110</v>
      </c>
      <c r="B1111" t="s">
        <v>1117</v>
      </c>
      <c r="C1111" t="s">
        <v>1224</v>
      </c>
      <c r="D1111" t="s">
        <v>1213</v>
      </c>
      <c r="E1111">
        <v>958</v>
      </c>
      <c r="F1111">
        <v>1228</v>
      </c>
      <c r="G1111" t="s">
        <v>1266</v>
      </c>
      <c r="H1111" s="2">
        <v>43152</v>
      </c>
      <c r="I1111" s="2">
        <v>43166</v>
      </c>
      <c r="J1111" t="s">
        <v>1283</v>
      </c>
      <c r="K1111">
        <v>1117602.8</v>
      </c>
      <c r="L1111">
        <v>17646.36</v>
      </c>
      <c r="M1111">
        <v>33023</v>
      </c>
    </row>
    <row r="1112" spans="1:13" x14ac:dyDescent="0.25">
      <c r="A1112">
        <v>1111</v>
      </c>
      <c r="B1112" t="s">
        <v>1118</v>
      </c>
      <c r="C1112" t="s">
        <v>1241</v>
      </c>
      <c r="D1112" t="s">
        <v>1234</v>
      </c>
      <c r="E1112">
        <v>252</v>
      </c>
      <c r="F1112">
        <v>114</v>
      </c>
      <c r="G1112" t="s">
        <v>1271</v>
      </c>
      <c r="H1112" s="2">
        <v>42628</v>
      </c>
      <c r="I1112" s="2">
        <v>42654</v>
      </c>
      <c r="J1112" t="s">
        <v>1282</v>
      </c>
      <c r="K1112">
        <v>27291.599999999999</v>
      </c>
      <c r="L1112">
        <v>430.91999999999996</v>
      </c>
      <c r="M1112">
        <v>10414</v>
      </c>
    </row>
    <row r="1113" spans="1:13" x14ac:dyDescent="0.25">
      <c r="A1113">
        <v>1112</v>
      </c>
      <c r="B1113" t="s">
        <v>1119</v>
      </c>
      <c r="C1113" t="s">
        <v>1214</v>
      </c>
      <c r="D1113" t="s">
        <v>1213</v>
      </c>
      <c r="E1113">
        <v>281</v>
      </c>
      <c r="F1113">
        <v>679</v>
      </c>
      <c r="G1113" t="s">
        <v>1260</v>
      </c>
      <c r="H1113" s="2">
        <v>42921</v>
      </c>
      <c r="I1113" s="2">
        <v>42944</v>
      </c>
      <c r="J1113" t="s">
        <v>1284</v>
      </c>
      <c r="K1113">
        <v>181259.05</v>
      </c>
      <c r="L1113">
        <v>2861.9849999999997</v>
      </c>
      <c r="M1113">
        <v>71027</v>
      </c>
    </row>
    <row r="1114" spans="1:13" x14ac:dyDescent="0.25">
      <c r="A1114">
        <v>1113</v>
      </c>
      <c r="B1114" t="s">
        <v>1120</v>
      </c>
      <c r="C1114" t="s">
        <v>1236</v>
      </c>
      <c r="D1114" t="s">
        <v>1234</v>
      </c>
      <c r="E1114">
        <v>993</v>
      </c>
      <c r="F1114">
        <v>111</v>
      </c>
      <c r="G1114" t="s">
        <v>1269</v>
      </c>
      <c r="H1114" s="2">
        <v>42460</v>
      </c>
      <c r="I1114" s="2">
        <v>42470</v>
      </c>
      <c r="J1114" t="s">
        <v>1283</v>
      </c>
      <c r="K1114">
        <v>104711.85</v>
      </c>
      <c r="L1114">
        <v>1653.345</v>
      </c>
      <c r="M1114">
        <v>94262</v>
      </c>
    </row>
    <row r="1115" spans="1:13" x14ac:dyDescent="0.25">
      <c r="A1115">
        <v>1114</v>
      </c>
      <c r="B1115" t="s">
        <v>1121</v>
      </c>
      <c r="C1115" t="s">
        <v>1231</v>
      </c>
      <c r="D1115" t="s">
        <v>1213</v>
      </c>
      <c r="E1115">
        <v>168</v>
      </c>
      <c r="F1115">
        <v>213</v>
      </c>
      <c r="G1115" t="s">
        <v>1263</v>
      </c>
      <c r="H1115" s="2">
        <v>43269</v>
      </c>
      <c r="I1115" s="2">
        <v>43302</v>
      </c>
      <c r="J1115" t="s">
        <v>1283</v>
      </c>
      <c r="K1115">
        <v>33994.800000000003</v>
      </c>
      <c r="L1115">
        <v>536.76</v>
      </c>
      <c r="M1115">
        <v>33955</v>
      </c>
    </row>
    <row r="1116" spans="1:13" x14ac:dyDescent="0.25">
      <c r="A1116">
        <v>1115</v>
      </c>
      <c r="B1116" t="s">
        <v>1122</v>
      </c>
      <c r="C1116" t="s">
        <v>1222</v>
      </c>
      <c r="D1116" t="s">
        <v>1213</v>
      </c>
      <c r="E1116">
        <v>632</v>
      </c>
      <c r="F1116">
        <v>1051</v>
      </c>
      <c r="G1116" t="s">
        <v>1265</v>
      </c>
      <c r="H1116" s="2">
        <v>42632</v>
      </c>
      <c r="I1116" s="2">
        <v>42642</v>
      </c>
      <c r="J1116" t="s">
        <v>1282</v>
      </c>
      <c r="K1116">
        <v>631020.4</v>
      </c>
      <c r="L1116">
        <v>9963.48</v>
      </c>
      <c r="M1116">
        <v>574649</v>
      </c>
    </row>
    <row r="1117" spans="1:13" x14ac:dyDescent="0.25">
      <c r="A1117">
        <v>1116</v>
      </c>
      <c r="B1117" t="s">
        <v>1123</v>
      </c>
      <c r="C1117" t="s">
        <v>1238</v>
      </c>
      <c r="D1117" t="s">
        <v>1240</v>
      </c>
      <c r="E1117">
        <v>657</v>
      </c>
      <c r="F1117">
        <v>16</v>
      </c>
      <c r="G1117" t="s">
        <v>1270</v>
      </c>
      <c r="H1117" s="2">
        <v>42959</v>
      </c>
      <c r="I1117" s="2">
        <v>42979</v>
      </c>
      <c r="J1117" t="s">
        <v>1288</v>
      </c>
      <c r="K1117">
        <v>9986.4</v>
      </c>
      <c r="L1117">
        <v>157.68</v>
      </c>
      <c r="M1117">
        <v>7145</v>
      </c>
    </row>
    <row r="1118" spans="1:13" x14ac:dyDescent="0.25">
      <c r="A1118">
        <v>1117</v>
      </c>
      <c r="B1118" t="s">
        <v>1124</v>
      </c>
      <c r="C1118" t="s">
        <v>1214</v>
      </c>
      <c r="D1118" t="s">
        <v>1213</v>
      </c>
      <c r="E1118">
        <v>749</v>
      </c>
      <c r="F1118">
        <v>727</v>
      </c>
      <c r="G1118" t="s">
        <v>1260</v>
      </c>
      <c r="H1118" s="2">
        <v>42836</v>
      </c>
      <c r="I1118" s="2">
        <v>42863</v>
      </c>
      <c r="J1118" t="s">
        <v>1284</v>
      </c>
      <c r="K1118">
        <v>517296.85</v>
      </c>
      <c r="L1118">
        <v>8167.8449999999993</v>
      </c>
      <c r="M1118">
        <v>362611</v>
      </c>
    </row>
    <row r="1119" spans="1:13" x14ac:dyDescent="0.25">
      <c r="A1119">
        <v>1118</v>
      </c>
      <c r="B1119" t="s">
        <v>1125</v>
      </c>
      <c r="C1119" t="s">
        <v>1222</v>
      </c>
      <c r="D1119" t="s">
        <v>1213</v>
      </c>
      <c r="E1119">
        <v>641</v>
      </c>
      <c r="F1119">
        <v>878</v>
      </c>
      <c r="G1119" t="s">
        <v>1265</v>
      </c>
      <c r="H1119" s="2">
        <v>43251</v>
      </c>
      <c r="I1119" s="2">
        <v>43265</v>
      </c>
      <c r="J1119" t="s">
        <v>1288</v>
      </c>
      <c r="K1119">
        <v>534658.1</v>
      </c>
      <c r="L1119">
        <v>8441.9699999999993</v>
      </c>
      <c r="M1119">
        <v>353099</v>
      </c>
    </row>
    <row r="1120" spans="1:13" x14ac:dyDescent="0.25">
      <c r="A1120">
        <v>1119</v>
      </c>
      <c r="B1120" t="s">
        <v>1126</v>
      </c>
      <c r="C1120" t="s">
        <v>1221</v>
      </c>
      <c r="D1120" t="s">
        <v>1234</v>
      </c>
      <c r="E1120">
        <v>964</v>
      </c>
      <c r="F1120">
        <v>309</v>
      </c>
      <c r="G1120" t="s">
        <v>1264</v>
      </c>
      <c r="H1120" s="2">
        <v>43213</v>
      </c>
      <c r="I1120" s="2">
        <v>43241</v>
      </c>
      <c r="J1120" t="s">
        <v>1283</v>
      </c>
      <c r="K1120">
        <v>282982.2</v>
      </c>
      <c r="L1120">
        <v>4468.1399999999994</v>
      </c>
      <c r="M1120">
        <v>240349</v>
      </c>
    </row>
    <row r="1121" spans="1:13" x14ac:dyDescent="0.25">
      <c r="A1121">
        <v>1120</v>
      </c>
      <c r="B1121" t="s">
        <v>1127</v>
      </c>
      <c r="C1121" t="s">
        <v>1233</v>
      </c>
      <c r="D1121" t="s">
        <v>1234</v>
      </c>
      <c r="E1121">
        <v>271</v>
      </c>
      <c r="F1121">
        <v>27</v>
      </c>
      <c r="G1121" t="s">
        <v>1268</v>
      </c>
      <c r="H1121" s="2">
        <v>42884</v>
      </c>
      <c r="I1121" s="2">
        <v>42894</v>
      </c>
      <c r="J1121" t="s">
        <v>1284</v>
      </c>
      <c r="K1121">
        <v>6951.15</v>
      </c>
      <c r="L1121">
        <v>109.755</v>
      </c>
      <c r="M1121">
        <v>4003</v>
      </c>
    </row>
    <row r="1122" spans="1:13" x14ac:dyDescent="0.25">
      <c r="A1122">
        <v>1121</v>
      </c>
      <c r="B1122" t="s">
        <v>1128</v>
      </c>
      <c r="C1122" t="s">
        <v>1229</v>
      </c>
      <c r="D1122" t="s">
        <v>1234</v>
      </c>
      <c r="E1122">
        <v>384</v>
      </c>
      <c r="F1122">
        <v>1193</v>
      </c>
      <c r="G1122" t="s">
        <v>1272</v>
      </c>
      <c r="H1122" s="2">
        <v>43190</v>
      </c>
      <c r="I1122" s="2">
        <v>43203</v>
      </c>
      <c r="J1122" t="s">
        <v>1287</v>
      </c>
      <c r="K1122">
        <v>435206.40000000002</v>
      </c>
      <c r="L1122">
        <v>6871.6799999999994</v>
      </c>
      <c r="M1122">
        <v>90673</v>
      </c>
    </row>
    <row r="1123" spans="1:13" x14ac:dyDescent="0.25">
      <c r="A1123">
        <v>1122</v>
      </c>
      <c r="B1123" t="s">
        <v>1129</v>
      </c>
      <c r="C1123" t="s">
        <v>1218</v>
      </c>
      <c r="D1123" t="s">
        <v>1213</v>
      </c>
      <c r="E1123">
        <v>290</v>
      </c>
      <c r="F1123">
        <v>1086</v>
      </c>
      <c r="G1123" t="s">
        <v>1262</v>
      </c>
      <c r="H1123" s="2">
        <v>43069</v>
      </c>
      <c r="I1123" s="2">
        <v>43083</v>
      </c>
      <c r="J1123" t="s">
        <v>1285</v>
      </c>
      <c r="K1123">
        <v>299193</v>
      </c>
      <c r="L1123">
        <v>4724.0999999999995</v>
      </c>
      <c r="M1123">
        <v>36847</v>
      </c>
    </row>
    <row r="1124" spans="1:13" x14ac:dyDescent="0.25">
      <c r="A1124">
        <v>1123</v>
      </c>
      <c r="B1124" t="s">
        <v>1130</v>
      </c>
      <c r="C1124" t="s">
        <v>1214</v>
      </c>
      <c r="D1124" t="s">
        <v>1213</v>
      </c>
      <c r="E1124">
        <v>859</v>
      </c>
      <c r="F1124">
        <v>705</v>
      </c>
      <c r="G1124" t="s">
        <v>1260</v>
      </c>
      <c r="H1124" s="2">
        <v>43075</v>
      </c>
      <c r="I1124" s="2">
        <v>43091</v>
      </c>
      <c r="J1124" t="s">
        <v>1286</v>
      </c>
      <c r="K1124">
        <v>575315.25</v>
      </c>
      <c r="L1124">
        <v>9083.9249999999993</v>
      </c>
      <c r="M1124">
        <v>145100</v>
      </c>
    </row>
    <row r="1125" spans="1:13" x14ac:dyDescent="0.25">
      <c r="A1125">
        <v>1124</v>
      </c>
      <c r="B1125" t="s">
        <v>1131</v>
      </c>
      <c r="C1125" t="s">
        <v>1214</v>
      </c>
      <c r="D1125" t="s">
        <v>1213</v>
      </c>
      <c r="E1125">
        <v>782</v>
      </c>
      <c r="F1125">
        <v>699</v>
      </c>
      <c r="G1125" t="s">
        <v>1260</v>
      </c>
      <c r="H1125" s="2">
        <v>43268</v>
      </c>
      <c r="I1125" s="2">
        <v>43288</v>
      </c>
      <c r="J1125" t="s">
        <v>1283</v>
      </c>
      <c r="K1125">
        <v>519287.1</v>
      </c>
      <c r="L1125">
        <v>8199.27</v>
      </c>
      <c r="M1125">
        <v>200637</v>
      </c>
    </row>
    <row r="1126" spans="1:13" x14ac:dyDescent="0.25">
      <c r="A1126">
        <v>1125</v>
      </c>
      <c r="B1126" t="s">
        <v>1132</v>
      </c>
      <c r="C1126" t="s">
        <v>1229</v>
      </c>
      <c r="D1126" t="s">
        <v>1234</v>
      </c>
      <c r="E1126">
        <v>155</v>
      </c>
      <c r="F1126">
        <v>1192</v>
      </c>
      <c r="G1126" t="s">
        <v>1272</v>
      </c>
      <c r="H1126" s="2">
        <v>42954</v>
      </c>
      <c r="I1126" s="2">
        <v>42973</v>
      </c>
      <c r="J1126" t="s">
        <v>1285</v>
      </c>
      <c r="K1126">
        <v>175522</v>
      </c>
      <c r="L1126">
        <v>2771.4</v>
      </c>
      <c r="M1126">
        <v>75187</v>
      </c>
    </row>
    <row r="1127" spans="1:13" x14ac:dyDescent="0.25">
      <c r="A1127">
        <v>1126</v>
      </c>
      <c r="B1127" t="s">
        <v>1133</v>
      </c>
      <c r="C1127" t="s">
        <v>1214</v>
      </c>
      <c r="D1127" t="s">
        <v>1213</v>
      </c>
      <c r="E1127">
        <v>469</v>
      </c>
      <c r="F1127">
        <v>725</v>
      </c>
      <c r="G1127" t="s">
        <v>1260</v>
      </c>
      <c r="H1127" s="2">
        <v>43252</v>
      </c>
      <c r="I1127" s="2">
        <v>43263</v>
      </c>
      <c r="J1127" t="s">
        <v>1283</v>
      </c>
      <c r="K1127">
        <v>323023.75</v>
      </c>
      <c r="L1127">
        <v>5100.375</v>
      </c>
      <c r="M1127">
        <v>235238</v>
      </c>
    </row>
    <row r="1128" spans="1:13" x14ac:dyDescent="0.25">
      <c r="A1128">
        <v>1127</v>
      </c>
      <c r="B1128" t="s">
        <v>1134</v>
      </c>
      <c r="C1128" t="s">
        <v>1222</v>
      </c>
      <c r="D1128" t="s">
        <v>1213</v>
      </c>
      <c r="E1128">
        <v>900</v>
      </c>
      <c r="F1128">
        <v>991</v>
      </c>
      <c r="G1128" t="s">
        <v>1265</v>
      </c>
      <c r="H1128" s="2">
        <v>43095</v>
      </c>
      <c r="I1128" s="2">
        <v>43125</v>
      </c>
      <c r="J1128" t="s">
        <v>1285</v>
      </c>
      <c r="K1128">
        <v>847305</v>
      </c>
      <c r="L1128">
        <v>13378.5</v>
      </c>
      <c r="M1128">
        <v>688107</v>
      </c>
    </row>
    <row r="1129" spans="1:13" x14ac:dyDescent="0.25">
      <c r="A1129">
        <v>1128</v>
      </c>
      <c r="B1129" t="s">
        <v>1135</v>
      </c>
      <c r="C1129" t="s">
        <v>1214</v>
      </c>
      <c r="D1129" t="s">
        <v>1213</v>
      </c>
      <c r="E1129">
        <v>924</v>
      </c>
      <c r="F1129">
        <v>743</v>
      </c>
      <c r="G1129" t="s">
        <v>1260</v>
      </c>
      <c r="H1129" s="2">
        <v>42702</v>
      </c>
      <c r="I1129" s="2">
        <v>42737</v>
      </c>
      <c r="J1129" t="s">
        <v>1283</v>
      </c>
      <c r="K1129">
        <v>652205.4</v>
      </c>
      <c r="L1129">
        <v>10297.98</v>
      </c>
      <c r="M1129">
        <v>90775</v>
      </c>
    </row>
    <row r="1130" spans="1:13" x14ac:dyDescent="0.25">
      <c r="A1130">
        <v>1129</v>
      </c>
      <c r="B1130" t="s">
        <v>1136</v>
      </c>
      <c r="C1130" t="s">
        <v>1222</v>
      </c>
      <c r="D1130" t="s">
        <v>1213</v>
      </c>
      <c r="E1130">
        <v>147</v>
      </c>
      <c r="F1130">
        <v>966</v>
      </c>
      <c r="G1130" t="s">
        <v>1265</v>
      </c>
      <c r="H1130" s="2">
        <v>42813</v>
      </c>
      <c r="I1130" s="2">
        <v>42825</v>
      </c>
      <c r="J1130" t="s">
        <v>1283</v>
      </c>
      <c r="K1130">
        <v>134901.9</v>
      </c>
      <c r="L1130">
        <v>2130.0299999999997</v>
      </c>
      <c r="M1130">
        <v>96995</v>
      </c>
    </row>
    <row r="1131" spans="1:13" x14ac:dyDescent="0.25">
      <c r="A1131">
        <v>1130</v>
      </c>
      <c r="B1131" t="s">
        <v>1137</v>
      </c>
      <c r="C1131" t="s">
        <v>1238</v>
      </c>
      <c r="D1131" t="s">
        <v>1240</v>
      </c>
      <c r="E1131">
        <v>230</v>
      </c>
      <c r="F1131">
        <v>15</v>
      </c>
      <c r="G1131" t="s">
        <v>1270</v>
      </c>
      <c r="H1131" s="2">
        <v>42788</v>
      </c>
      <c r="I1131" s="2">
        <v>42820</v>
      </c>
      <c r="J1131" t="s">
        <v>1284</v>
      </c>
      <c r="K1131">
        <v>3277.5</v>
      </c>
      <c r="L1131">
        <v>51.75</v>
      </c>
      <c r="M1131">
        <v>179</v>
      </c>
    </row>
    <row r="1132" spans="1:13" x14ac:dyDescent="0.25">
      <c r="A1132">
        <v>1131</v>
      </c>
      <c r="B1132" t="s">
        <v>1138</v>
      </c>
      <c r="C1132" t="s">
        <v>1220</v>
      </c>
      <c r="D1132" t="s">
        <v>1213</v>
      </c>
      <c r="E1132">
        <v>901</v>
      </c>
      <c r="F1132">
        <v>671</v>
      </c>
      <c r="G1132" t="s">
        <v>1260</v>
      </c>
      <c r="H1132" s="2">
        <v>42388</v>
      </c>
      <c r="I1132" s="2">
        <v>42408</v>
      </c>
      <c r="J1132" t="s">
        <v>1282</v>
      </c>
      <c r="K1132">
        <v>574342.44999999995</v>
      </c>
      <c r="L1132">
        <v>9068.5650000000005</v>
      </c>
      <c r="M1132">
        <v>383571</v>
      </c>
    </row>
    <row r="1133" spans="1:13" x14ac:dyDescent="0.25">
      <c r="A1133">
        <v>1132</v>
      </c>
      <c r="B1133" t="s">
        <v>1139</v>
      </c>
      <c r="C1133" t="s">
        <v>1226</v>
      </c>
      <c r="D1133" t="s">
        <v>1234</v>
      </c>
      <c r="E1133">
        <v>597</v>
      </c>
      <c r="F1133">
        <v>54</v>
      </c>
      <c r="G1133" t="s">
        <v>1266</v>
      </c>
      <c r="H1133" s="2">
        <v>43185</v>
      </c>
      <c r="I1133" s="2">
        <v>43202</v>
      </c>
      <c r="J1133" t="s">
        <v>1290</v>
      </c>
      <c r="K1133">
        <v>30626.1</v>
      </c>
      <c r="L1133">
        <v>483.57</v>
      </c>
      <c r="M1133">
        <v>3091</v>
      </c>
    </row>
    <row r="1134" spans="1:13" x14ac:dyDescent="0.25">
      <c r="A1134">
        <v>1133</v>
      </c>
      <c r="B1134" t="s">
        <v>1140</v>
      </c>
      <c r="C1134" t="s">
        <v>1231</v>
      </c>
      <c r="D1134" t="s">
        <v>1213</v>
      </c>
      <c r="E1134">
        <v>234</v>
      </c>
      <c r="F1134">
        <v>222</v>
      </c>
      <c r="G1134" t="s">
        <v>1263</v>
      </c>
      <c r="H1134" s="2">
        <v>42997</v>
      </c>
      <c r="I1134" s="2">
        <v>43024</v>
      </c>
      <c r="J1134" t="s">
        <v>1283</v>
      </c>
      <c r="K1134">
        <v>49350.6</v>
      </c>
      <c r="L1134">
        <v>779.22</v>
      </c>
      <c r="M1134">
        <v>37619</v>
      </c>
    </row>
    <row r="1135" spans="1:13" x14ac:dyDescent="0.25">
      <c r="A1135">
        <v>1134</v>
      </c>
      <c r="B1135" t="s">
        <v>1141</v>
      </c>
      <c r="C1135" t="s">
        <v>1222</v>
      </c>
      <c r="D1135" t="s">
        <v>1213</v>
      </c>
      <c r="E1135">
        <v>986</v>
      </c>
      <c r="F1135">
        <v>991</v>
      </c>
      <c r="G1135" t="s">
        <v>1265</v>
      </c>
      <c r="H1135" s="2">
        <v>42714</v>
      </c>
      <c r="I1135" s="2">
        <v>42747</v>
      </c>
      <c r="J1135" t="s">
        <v>1284</v>
      </c>
      <c r="K1135">
        <v>928269.7</v>
      </c>
      <c r="L1135">
        <v>14656.89</v>
      </c>
      <c r="M1135">
        <v>477409</v>
      </c>
    </row>
    <row r="1136" spans="1:13" x14ac:dyDescent="0.25">
      <c r="A1136">
        <v>1135</v>
      </c>
      <c r="B1136" t="s">
        <v>1142</v>
      </c>
      <c r="C1136" t="s">
        <v>1239</v>
      </c>
      <c r="D1136" t="s">
        <v>1234</v>
      </c>
      <c r="E1136">
        <v>383</v>
      </c>
      <c r="F1136">
        <v>229</v>
      </c>
      <c r="G1136" t="s">
        <v>1271</v>
      </c>
      <c r="H1136" s="2">
        <v>42703</v>
      </c>
      <c r="I1136" s="2">
        <v>42721</v>
      </c>
      <c r="J1136" t="s">
        <v>1282</v>
      </c>
      <c r="K1136">
        <v>83321.649999999994</v>
      </c>
      <c r="L1136">
        <v>1315.605</v>
      </c>
      <c r="M1136">
        <v>26732</v>
      </c>
    </row>
    <row r="1137" spans="1:13" x14ac:dyDescent="0.25">
      <c r="A1137">
        <v>1136</v>
      </c>
      <c r="B1137" t="s">
        <v>1143</v>
      </c>
      <c r="C1137" t="s">
        <v>1229</v>
      </c>
      <c r="D1137" t="s">
        <v>1234</v>
      </c>
      <c r="E1137">
        <v>877</v>
      </c>
      <c r="F1137">
        <v>1233</v>
      </c>
      <c r="G1137" t="s">
        <v>1272</v>
      </c>
      <c r="H1137" s="2">
        <v>42693</v>
      </c>
      <c r="I1137" s="2">
        <v>42723</v>
      </c>
      <c r="J1137" t="s">
        <v>1282</v>
      </c>
      <c r="K1137">
        <v>1027273.95</v>
      </c>
      <c r="L1137">
        <v>16220.115</v>
      </c>
      <c r="M1137">
        <v>253635</v>
      </c>
    </row>
    <row r="1138" spans="1:13" x14ac:dyDescent="0.25">
      <c r="A1138">
        <v>1137</v>
      </c>
      <c r="B1138" t="s">
        <v>1144</v>
      </c>
      <c r="C1138" t="s">
        <v>1218</v>
      </c>
      <c r="D1138" t="s">
        <v>1213</v>
      </c>
      <c r="E1138">
        <v>115</v>
      </c>
      <c r="F1138">
        <v>1036</v>
      </c>
      <c r="G1138" t="s">
        <v>1262</v>
      </c>
      <c r="H1138" s="2">
        <v>43073</v>
      </c>
      <c r="I1138" s="2">
        <v>43106</v>
      </c>
      <c r="J1138" t="s">
        <v>1283</v>
      </c>
      <c r="K1138">
        <v>113183</v>
      </c>
      <c r="L1138">
        <v>1787.1</v>
      </c>
      <c r="M1138">
        <v>75016</v>
      </c>
    </row>
    <row r="1139" spans="1:13" x14ac:dyDescent="0.25">
      <c r="A1139">
        <v>1138</v>
      </c>
      <c r="B1139" t="s">
        <v>1145</v>
      </c>
      <c r="C1139" t="s">
        <v>1231</v>
      </c>
      <c r="D1139" t="s">
        <v>1213</v>
      </c>
      <c r="E1139">
        <v>285</v>
      </c>
      <c r="F1139">
        <v>197</v>
      </c>
      <c r="G1139" t="s">
        <v>1263</v>
      </c>
      <c r="H1139" s="2">
        <v>42601</v>
      </c>
      <c r="I1139" s="2">
        <v>42629</v>
      </c>
      <c r="J1139" t="s">
        <v>1289</v>
      </c>
      <c r="K1139">
        <v>53337.75</v>
      </c>
      <c r="L1139">
        <v>842.17499999999995</v>
      </c>
      <c r="M1139">
        <v>14960</v>
      </c>
    </row>
    <row r="1140" spans="1:13" x14ac:dyDescent="0.25">
      <c r="A1140">
        <v>1139</v>
      </c>
      <c r="B1140" t="s">
        <v>1146</v>
      </c>
      <c r="C1140" t="s">
        <v>1227</v>
      </c>
      <c r="D1140" t="s">
        <v>1213</v>
      </c>
      <c r="E1140">
        <v>660</v>
      </c>
      <c r="F1140">
        <v>71</v>
      </c>
      <c r="G1140" t="s">
        <v>1267</v>
      </c>
      <c r="H1140" s="2">
        <v>42386</v>
      </c>
      <c r="I1140" s="2">
        <v>42407</v>
      </c>
      <c r="J1140" t="s">
        <v>1282</v>
      </c>
      <c r="K1140">
        <v>44517</v>
      </c>
      <c r="L1140">
        <v>702.9</v>
      </c>
      <c r="M1140">
        <v>34963</v>
      </c>
    </row>
    <row r="1141" spans="1:13" x14ac:dyDescent="0.25">
      <c r="A1141">
        <v>1140</v>
      </c>
      <c r="B1141" t="s">
        <v>1147</v>
      </c>
      <c r="C1141" t="s">
        <v>1214</v>
      </c>
      <c r="D1141" t="s">
        <v>1213</v>
      </c>
      <c r="E1141">
        <v>587</v>
      </c>
      <c r="F1141">
        <v>615</v>
      </c>
      <c r="G1141" t="s">
        <v>1260</v>
      </c>
      <c r="H1141" s="2">
        <v>43167</v>
      </c>
      <c r="I1141" s="2">
        <v>43192</v>
      </c>
      <c r="J1141" t="s">
        <v>1286</v>
      </c>
      <c r="K1141">
        <v>342954.75</v>
      </c>
      <c r="L1141">
        <v>5415.0749999999998</v>
      </c>
      <c r="M1141">
        <v>168214</v>
      </c>
    </row>
    <row r="1142" spans="1:13" x14ac:dyDescent="0.25">
      <c r="A1142">
        <v>1141</v>
      </c>
      <c r="B1142" t="s">
        <v>1148</v>
      </c>
      <c r="C1142" t="s">
        <v>1232</v>
      </c>
      <c r="D1142" t="s">
        <v>1213</v>
      </c>
      <c r="E1142">
        <v>606</v>
      </c>
      <c r="F1142">
        <v>48</v>
      </c>
      <c r="G1142" t="s">
        <v>1263</v>
      </c>
      <c r="H1142" s="2">
        <v>42867</v>
      </c>
      <c r="I1142" s="2">
        <v>42879</v>
      </c>
      <c r="J1142" t="s">
        <v>1283</v>
      </c>
      <c r="K1142">
        <v>27633.599999999999</v>
      </c>
      <c r="L1142">
        <v>436.32</v>
      </c>
      <c r="M1142">
        <v>2617</v>
      </c>
    </row>
    <row r="1143" spans="1:13" x14ac:dyDescent="0.25">
      <c r="A1143">
        <v>1142</v>
      </c>
      <c r="B1143" t="s">
        <v>1149</v>
      </c>
      <c r="C1143" t="s">
        <v>1231</v>
      </c>
      <c r="D1143" t="s">
        <v>1213</v>
      </c>
      <c r="E1143">
        <v>366</v>
      </c>
      <c r="F1143">
        <v>214</v>
      </c>
      <c r="G1143" t="s">
        <v>1263</v>
      </c>
      <c r="H1143" s="2">
        <v>42589</v>
      </c>
      <c r="I1143" s="2">
        <v>42605</v>
      </c>
      <c r="J1143" t="s">
        <v>1285</v>
      </c>
      <c r="K1143">
        <v>74407.8</v>
      </c>
      <c r="L1143">
        <v>1174.8599999999999</v>
      </c>
      <c r="M1143">
        <v>22402</v>
      </c>
    </row>
    <row r="1144" spans="1:13" x14ac:dyDescent="0.25">
      <c r="A1144">
        <v>1143</v>
      </c>
      <c r="B1144" t="s">
        <v>1150</v>
      </c>
      <c r="C1144" t="s">
        <v>1236</v>
      </c>
      <c r="D1144" t="s">
        <v>1234</v>
      </c>
      <c r="E1144">
        <v>166</v>
      </c>
      <c r="F1144">
        <v>96</v>
      </c>
      <c r="G1144" t="s">
        <v>1269</v>
      </c>
      <c r="H1144" s="2">
        <v>43260</v>
      </c>
      <c r="I1144" s="2">
        <v>43290</v>
      </c>
      <c r="J1144" t="s">
        <v>1284</v>
      </c>
      <c r="K1144">
        <v>15139.2</v>
      </c>
      <c r="L1144">
        <v>239.04</v>
      </c>
      <c r="M1144">
        <v>7110</v>
      </c>
    </row>
    <row r="1145" spans="1:13" x14ac:dyDescent="0.25">
      <c r="A1145">
        <v>1144</v>
      </c>
      <c r="B1145" t="s">
        <v>1151</v>
      </c>
      <c r="C1145" t="s">
        <v>1233</v>
      </c>
      <c r="D1145" t="s">
        <v>1234</v>
      </c>
      <c r="E1145">
        <v>831</v>
      </c>
      <c r="F1145">
        <v>26</v>
      </c>
      <c r="G1145" t="s">
        <v>1268</v>
      </c>
      <c r="H1145" s="2">
        <v>43194</v>
      </c>
      <c r="I1145" s="2">
        <v>43209</v>
      </c>
      <c r="J1145" t="s">
        <v>1283</v>
      </c>
      <c r="K1145">
        <v>20525.7</v>
      </c>
      <c r="L1145">
        <v>324.08999999999997</v>
      </c>
      <c r="M1145">
        <v>10353</v>
      </c>
    </row>
    <row r="1146" spans="1:13" x14ac:dyDescent="0.25">
      <c r="A1146">
        <v>1145</v>
      </c>
      <c r="B1146" t="s">
        <v>1152</v>
      </c>
      <c r="C1146" t="s">
        <v>1223</v>
      </c>
      <c r="D1146" t="s">
        <v>1234</v>
      </c>
      <c r="E1146">
        <v>327</v>
      </c>
      <c r="F1146">
        <v>919</v>
      </c>
      <c r="G1146" t="s">
        <v>1263</v>
      </c>
      <c r="H1146" s="2">
        <v>42695</v>
      </c>
      <c r="I1146" s="2">
        <v>42716</v>
      </c>
      <c r="J1146" t="s">
        <v>1284</v>
      </c>
      <c r="K1146">
        <v>285487.34999999998</v>
      </c>
      <c r="L1146">
        <v>4507.6949999999997</v>
      </c>
      <c r="M1146">
        <v>159965</v>
      </c>
    </row>
    <row r="1147" spans="1:13" x14ac:dyDescent="0.25">
      <c r="A1147">
        <v>1146</v>
      </c>
      <c r="B1147" t="s">
        <v>1153</v>
      </c>
      <c r="C1147" t="s">
        <v>1218</v>
      </c>
      <c r="D1147" t="s">
        <v>1213</v>
      </c>
      <c r="E1147">
        <v>992</v>
      </c>
      <c r="F1147">
        <v>983</v>
      </c>
      <c r="G1147" t="s">
        <v>1262</v>
      </c>
      <c r="H1147" s="2">
        <v>42632</v>
      </c>
      <c r="I1147" s="2">
        <v>42655</v>
      </c>
      <c r="J1147" t="s">
        <v>1282</v>
      </c>
      <c r="K1147">
        <v>926379.2</v>
      </c>
      <c r="L1147">
        <v>14627.039999999999</v>
      </c>
      <c r="M1147">
        <v>778549</v>
      </c>
    </row>
    <row r="1148" spans="1:13" x14ac:dyDescent="0.25">
      <c r="A1148">
        <v>1147</v>
      </c>
      <c r="B1148" t="s">
        <v>1154</v>
      </c>
      <c r="C1148" t="s">
        <v>1221</v>
      </c>
      <c r="D1148" t="s">
        <v>1234</v>
      </c>
      <c r="E1148">
        <v>134</v>
      </c>
      <c r="F1148">
        <v>282</v>
      </c>
      <c r="G1148" t="s">
        <v>1264</v>
      </c>
      <c r="H1148" s="2">
        <v>42586</v>
      </c>
      <c r="I1148" s="2">
        <v>42614</v>
      </c>
      <c r="J1148" t="s">
        <v>1283</v>
      </c>
      <c r="K1148">
        <v>35898.6</v>
      </c>
      <c r="L1148">
        <v>566.81999999999994</v>
      </c>
      <c r="M1148">
        <v>1328</v>
      </c>
    </row>
    <row r="1149" spans="1:13" x14ac:dyDescent="0.25">
      <c r="A1149">
        <v>1148</v>
      </c>
      <c r="B1149" t="s">
        <v>1155</v>
      </c>
      <c r="C1149" t="s">
        <v>1231</v>
      </c>
      <c r="D1149" t="s">
        <v>1213</v>
      </c>
      <c r="E1149">
        <v>166</v>
      </c>
      <c r="F1149">
        <v>203</v>
      </c>
      <c r="G1149" t="s">
        <v>1263</v>
      </c>
      <c r="H1149" s="2">
        <v>43062</v>
      </c>
      <c r="I1149" s="2">
        <v>43074</v>
      </c>
      <c r="J1149" t="s">
        <v>1284</v>
      </c>
      <c r="K1149">
        <v>32013.1</v>
      </c>
      <c r="L1149">
        <v>505.46999999999997</v>
      </c>
      <c r="M1149">
        <v>29366</v>
      </c>
    </row>
    <row r="1150" spans="1:13" x14ac:dyDescent="0.25">
      <c r="A1150">
        <v>1149</v>
      </c>
      <c r="B1150" t="s">
        <v>1156</v>
      </c>
      <c r="C1150" t="s">
        <v>1230</v>
      </c>
      <c r="D1150" t="s">
        <v>1234</v>
      </c>
      <c r="E1150">
        <v>405</v>
      </c>
      <c r="F1150">
        <v>126</v>
      </c>
      <c r="G1150" t="s">
        <v>1272</v>
      </c>
      <c r="H1150" s="2">
        <v>42611</v>
      </c>
      <c r="I1150" s="2">
        <v>42638</v>
      </c>
      <c r="J1150" t="s">
        <v>1290</v>
      </c>
      <c r="K1150">
        <v>48478.5</v>
      </c>
      <c r="L1150">
        <v>765.44999999999993</v>
      </c>
      <c r="M1150">
        <v>16347</v>
      </c>
    </row>
    <row r="1151" spans="1:13" x14ac:dyDescent="0.25">
      <c r="A1151">
        <v>1150</v>
      </c>
      <c r="B1151" t="s">
        <v>1157</v>
      </c>
      <c r="C1151" t="s">
        <v>1223</v>
      </c>
      <c r="D1151" t="s">
        <v>1234</v>
      </c>
      <c r="E1151">
        <v>493</v>
      </c>
      <c r="F1151">
        <v>978</v>
      </c>
      <c r="G1151" t="s">
        <v>1263</v>
      </c>
      <c r="H1151" s="2">
        <v>42677</v>
      </c>
      <c r="I1151" s="2">
        <v>42706</v>
      </c>
      <c r="J1151" t="s">
        <v>1288</v>
      </c>
      <c r="K1151">
        <v>458046.3</v>
      </c>
      <c r="L1151">
        <v>7232.3099999999995</v>
      </c>
      <c r="M1151">
        <v>288983</v>
      </c>
    </row>
    <row r="1152" spans="1:13" x14ac:dyDescent="0.25">
      <c r="A1152">
        <v>1151</v>
      </c>
      <c r="B1152" t="s">
        <v>1158</v>
      </c>
      <c r="C1152" t="s">
        <v>1229</v>
      </c>
      <c r="D1152" t="s">
        <v>1234</v>
      </c>
      <c r="E1152">
        <v>712</v>
      </c>
      <c r="F1152">
        <v>1339</v>
      </c>
      <c r="G1152" t="s">
        <v>1272</v>
      </c>
      <c r="H1152" s="2">
        <v>42715</v>
      </c>
      <c r="I1152" s="2">
        <v>42730</v>
      </c>
      <c r="J1152" t="s">
        <v>1282</v>
      </c>
      <c r="K1152">
        <v>905699.6</v>
      </c>
      <c r="L1152">
        <v>14300.519999999999</v>
      </c>
      <c r="M1152">
        <v>308443</v>
      </c>
    </row>
    <row r="1153" spans="1:13" x14ac:dyDescent="0.25">
      <c r="A1153">
        <v>1152</v>
      </c>
      <c r="B1153" t="s">
        <v>1159</v>
      </c>
      <c r="C1153" t="s">
        <v>1231</v>
      </c>
      <c r="D1153" t="s">
        <v>1213</v>
      </c>
      <c r="E1153">
        <v>620</v>
      </c>
      <c r="F1153">
        <v>186</v>
      </c>
      <c r="G1153" t="s">
        <v>1263</v>
      </c>
      <c r="H1153" s="2">
        <v>42408</v>
      </c>
      <c r="I1153" s="2">
        <v>42418</v>
      </c>
      <c r="J1153" t="s">
        <v>1285</v>
      </c>
      <c r="K1153">
        <v>109554</v>
      </c>
      <c r="L1153">
        <v>1729.8</v>
      </c>
      <c r="M1153">
        <v>9886</v>
      </c>
    </row>
    <row r="1154" spans="1:13" x14ac:dyDescent="0.25">
      <c r="A1154">
        <v>1153</v>
      </c>
      <c r="B1154" t="s">
        <v>1160</v>
      </c>
      <c r="C1154" t="s">
        <v>1219</v>
      </c>
      <c r="D1154" t="s">
        <v>1234</v>
      </c>
      <c r="E1154">
        <v>568</v>
      </c>
      <c r="F1154">
        <v>1539</v>
      </c>
      <c r="G1154" t="s">
        <v>1263</v>
      </c>
      <c r="H1154" s="2">
        <v>42802</v>
      </c>
      <c r="I1154" s="2">
        <v>42816</v>
      </c>
      <c r="J1154" t="s">
        <v>1288</v>
      </c>
      <c r="K1154">
        <v>830444.4</v>
      </c>
      <c r="L1154">
        <v>13112.279999999999</v>
      </c>
      <c r="M1154">
        <v>62978</v>
      </c>
    </row>
    <row r="1155" spans="1:13" x14ac:dyDescent="0.25">
      <c r="A1155">
        <v>1154</v>
      </c>
      <c r="B1155" t="s">
        <v>1161</v>
      </c>
      <c r="C1155" t="s">
        <v>1238</v>
      </c>
      <c r="D1155" t="s">
        <v>1240</v>
      </c>
      <c r="E1155">
        <v>974</v>
      </c>
      <c r="F1155">
        <v>16</v>
      </c>
      <c r="G1155" t="s">
        <v>1270</v>
      </c>
      <c r="H1155" s="2">
        <v>42699</v>
      </c>
      <c r="I1155" s="2">
        <v>42719</v>
      </c>
      <c r="J1155" t="s">
        <v>1284</v>
      </c>
      <c r="K1155">
        <v>14804.8</v>
      </c>
      <c r="L1155">
        <v>233.76</v>
      </c>
      <c r="M1155">
        <v>14465</v>
      </c>
    </row>
    <row r="1156" spans="1:13" x14ac:dyDescent="0.25">
      <c r="A1156">
        <v>1155</v>
      </c>
      <c r="B1156" t="s">
        <v>1162</v>
      </c>
      <c r="C1156" t="s">
        <v>1215</v>
      </c>
      <c r="D1156" t="s">
        <v>1213</v>
      </c>
      <c r="E1156">
        <v>528</v>
      </c>
      <c r="F1156">
        <v>997</v>
      </c>
      <c r="G1156" t="s">
        <v>1261</v>
      </c>
      <c r="H1156" s="2">
        <v>43002</v>
      </c>
      <c r="I1156" s="2">
        <v>43033</v>
      </c>
      <c r="J1156" t="s">
        <v>1282</v>
      </c>
      <c r="K1156">
        <v>500095.2</v>
      </c>
      <c r="L1156">
        <v>7896.24</v>
      </c>
      <c r="M1156">
        <v>50028</v>
      </c>
    </row>
    <row r="1157" spans="1:13" x14ac:dyDescent="0.25">
      <c r="A1157">
        <v>1156</v>
      </c>
      <c r="B1157" t="s">
        <v>1163</v>
      </c>
      <c r="C1157" t="s">
        <v>1224</v>
      </c>
      <c r="D1157" t="s">
        <v>1213</v>
      </c>
      <c r="E1157">
        <v>144</v>
      </c>
      <c r="F1157">
        <v>1295</v>
      </c>
      <c r="G1157" t="s">
        <v>1266</v>
      </c>
      <c r="H1157" s="2">
        <v>42554</v>
      </c>
      <c r="I1157" s="2">
        <v>42586</v>
      </c>
      <c r="J1157" t="s">
        <v>1287</v>
      </c>
      <c r="K1157">
        <v>177156</v>
      </c>
      <c r="L1157">
        <v>2797.2</v>
      </c>
      <c r="M1157">
        <v>5360</v>
      </c>
    </row>
    <row r="1158" spans="1:13" x14ac:dyDescent="0.25">
      <c r="A1158">
        <v>1157</v>
      </c>
      <c r="B1158" t="s">
        <v>1164</v>
      </c>
      <c r="C1158" t="s">
        <v>1230</v>
      </c>
      <c r="D1158" t="s">
        <v>1234</v>
      </c>
      <c r="E1158">
        <v>685</v>
      </c>
      <c r="F1158">
        <v>127</v>
      </c>
      <c r="G1158" t="s">
        <v>1272</v>
      </c>
      <c r="H1158" s="2">
        <v>42861</v>
      </c>
      <c r="I1158" s="2">
        <v>42896</v>
      </c>
      <c r="J1158" t="s">
        <v>1284</v>
      </c>
      <c r="K1158">
        <v>82645.25</v>
      </c>
      <c r="L1158">
        <v>1304.925</v>
      </c>
      <c r="M1158">
        <v>5812</v>
      </c>
    </row>
    <row r="1159" spans="1:13" x14ac:dyDescent="0.25">
      <c r="A1159">
        <v>1158</v>
      </c>
      <c r="B1159" t="s">
        <v>1165</v>
      </c>
      <c r="C1159" t="s">
        <v>1221</v>
      </c>
      <c r="D1159" t="s">
        <v>1234</v>
      </c>
      <c r="E1159">
        <v>739</v>
      </c>
      <c r="F1159">
        <v>312</v>
      </c>
      <c r="G1159" t="s">
        <v>1264</v>
      </c>
      <c r="H1159" s="2">
        <v>42948</v>
      </c>
      <c r="I1159" s="2">
        <v>42964</v>
      </c>
      <c r="J1159" t="s">
        <v>1282</v>
      </c>
      <c r="K1159">
        <v>219039.6</v>
      </c>
      <c r="L1159">
        <v>3458.52</v>
      </c>
      <c r="M1159">
        <v>119049</v>
      </c>
    </row>
    <row r="1160" spans="1:13" x14ac:dyDescent="0.25">
      <c r="A1160">
        <v>1159</v>
      </c>
      <c r="B1160" t="s">
        <v>1166</v>
      </c>
      <c r="C1160" t="s">
        <v>1214</v>
      </c>
      <c r="D1160" t="s">
        <v>1213</v>
      </c>
      <c r="E1160">
        <v>611</v>
      </c>
      <c r="F1160">
        <v>627</v>
      </c>
      <c r="G1160" t="s">
        <v>1260</v>
      </c>
      <c r="H1160" s="2">
        <v>43046</v>
      </c>
      <c r="I1160" s="2">
        <v>43071</v>
      </c>
      <c r="J1160" t="s">
        <v>1286</v>
      </c>
      <c r="K1160">
        <v>363942.15</v>
      </c>
      <c r="L1160">
        <v>5746.4549999999999</v>
      </c>
      <c r="M1160">
        <v>179834</v>
      </c>
    </row>
    <row r="1161" spans="1:13" x14ac:dyDescent="0.25">
      <c r="A1161">
        <v>1160</v>
      </c>
      <c r="B1161" t="s">
        <v>1167</v>
      </c>
      <c r="C1161" t="s">
        <v>1229</v>
      </c>
      <c r="D1161" t="s">
        <v>1234</v>
      </c>
      <c r="E1161">
        <v>606</v>
      </c>
      <c r="F1161">
        <v>1081</v>
      </c>
      <c r="G1161" t="s">
        <v>1272</v>
      </c>
      <c r="H1161" s="2">
        <v>42978</v>
      </c>
      <c r="I1161" s="2">
        <v>42992</v>
      </c>
      <c r="J1161" t="s">
        <v>1284</v>
      </c>
      <c r="K1161">
        <v>622331.69999999995</v>
      </c>
      <c r="L1161">
        <v>9826.2899999999991</v>
      </c>
      <c r="M1161">
        <v>357342</v>
      </c>
    </row>
    <row r="1162" spans="1:13" x14ac:dyDescent="0.25">
      <c r="A1162">
        <v>1161</v>
      </c>
      <c r="B1162" t="s">
        <v>1168</v>
      </c>
      <c r="C1162" t="s">
        <v>1221</v>
      </c>
      <c r="D1162" t="s">
        <v>1234</v>
      </c>
      <c r="E1162">
        <v>999</v>
      </c>
      <c r="F1162">
        <v>274</v>
      </c>
      <c r="G1162" t="s">
        <v>1264</v>
      </c>
      <c r="H1162" s="2">
        <v>42584</v>
      </c>
      <c r="I1162" s="2">
        <v>42611</v>
      </c>
      <c r="J1162" t="s">
        <v>1284</v>
      </c>
      <c r="K1162">
        <v>260039.7</v>
      </c>
      <c r="L1162">
        <v>4105.8899999999994</v>
      </c>
      <c r="M1162">
        <v>28530</v>
      </c>
    </row>
    <row r="1163" spans="1:13" x14ac:dyDescent="0.25">
      <c r="A1163">
        <v>1162</v>
      </c>
      <c r="B1163" t="s">
        <v>1169</v>
      </c>
      <c r="C1163" t="s">
        <v>1215</v>
      </c>
      <c r="D1163" t="s">
        <v>1213</v>
      </c>
      <c r="E1163">
        <v>719</v>
      </c>
      <c r="F1163">
        <v>824</v>
      </c>
      <c r="G1163" t="s">
        <v>1261</v>
      </c>
      <c r="H1163" s="2">
        <v>43228</v>
      </c>
      <c r="I1163" s="2">
        <v>43239</v>
      </c>
      <c r="J1163" t="s">
        <v>1289</v>
      </c>
      <c r="K1163">
        <v>562833.19999999995</v>
      </c>
      <c r="L1163">
        <v>8886.84</v>
      </c>
      <c r="M1163">
        <v>457967</v>
      </c>
    </row>
    <row r="1164" spans="1:13" x14ac:dyDescent="0.25">
      <c r="A1164">
        <v>1163</v>
      </c>
      <c r="B1164" t="s">
        <v>1170</v>
      </c>
      <c r="C1164" t="s">
        <v>1215</v>
      </c>
      <c r="D1164" t="s">
        <v>1213</v>
      </c>
      <c r="E1164">
        <v>253</v>
      </c>
      <c r="F1164">
        <v>958</v>
      </c>
      <c r="G1164" t="s">
        <v>1261</v>
      </c>
      <c r="H1164" s="2">
        <v>42914</v>
      </c>
      <c r="I1164" s="2">
        <v>42938</v>
      </c>
      <c r="J1164" t="s">
        <v>1289</v>
      </c>
      <c r="K1164">
        <v>230255.3</v>
      </c>
      <c r="L1164">
        <v>3635.6099999999997</v>
      </c>
      <c r="M1164">
        <v>211589</v>
      </c>
    </row>
    <row r="1165" spans="1:13" x14ac:dyDescent="0.25">
      <c r="A1165">
        <v>1164</v>
      </c>
      <c r="B1165" t="s">
        <v>1171</v>
      </c>
      <c r="C1165" t="s">
        <v>1222</v>
      </c>
      <c r="D1165" t="s">
        <v>1213</v>
      </c>
      <c r="E1165">
        <v>108</v>
      </c>
      <c r="F1165">
        <v>876</v>
      </c>
      <c r="G1165" t="s">
        <v>1265</v>
      </c>
      <c r="H1165" s="2">
        <v>42801</v>
      </c>
      <c r="I1165" s="2">
        <v>42820</v>
      </c>
      <c r="J1165" t="s">
        <v>1289</v>
      </c>
      <c r="K1165">
        <v>89877.6</v>
      </c>
      <c r="L1165">
        <v>1419.12</v>
      </c>
      <c r="M1165">
        <v>33575</v>
      </c>
    </row>
    <row r="1166" spans="1:13" x14ac:dyDescent="0.25">
      <c r="A1166">
        <v>1165</v>
      </c>
      <c r="B1166" t="s">
        <v>1172</v>
      </c>
      <c r="C1166" t="s">
        <v>1237</v>
      </c>
      <c r="D1166" t="s">
        <v>1240</v>
      </c>
      <c r="E1166">
        <v>522</v>
      </c>
      <c r="F1166">
        <v>38</v>
      </c>
      <c r="G1166" t="s">
        <v>1271</v>
      </c>
      <c r="H1166" s="2">
        <v>43038</v>
      </c>
      <c r="I1166" s="2">
        <v>43073</v>
      </c>
      <c r="J1166" t="s">
        <v>1282</v>
      </c>
      <c r="K1166">
        <v>18844.2</v>
      </c>
      <c r="L1166">
        <v>297.53999999999996</v>
      </c>
      <c r="M1166">
        <v>2941</v>
      </c>
    </row>
    <row r="1167" spans="1:13" x14ac:dyDescent="0.25">
      <c r="A1167">
        <v>1166</v>
      </c>
      <c r="B1167" t="s">
        <v>1173</v>
      </c>
      <c r="C1167" t="s">
        <v>1219</v>
      </c>
      <c r="D1167" t="s">
        <v>1234</v>
      </c>
      <c r="E1167">
        <v>391</v>
      </c>
      <c r="F1167">
        <v>1499</v>
      </c>
      <c r="G1167" t="s">
        <v>1263</v>
      </c>
      <c r="H1167" s="2">
        <v>43114</v>
      </c>
      <c r="I1167" s="2">
        <v>43142</v>
      </c>
      <c r="J1167" t="s">
        <v>1289</v>
      </c>
      <c r="K1167">
        <v>556803.55000000005</v>
      </c>
      <c r="L1167">
        <v>8791.6350000000002</v>
      </c>
      <c r="M1167">
        <v>217634</v>
      </c>
    </row>
    <row r="1168" spans="1:13" x14ac:dyDescent="0.25">
      <c r="A1168">
        <v>1167</v>
      </c>
      <c r="B1168" t="s">
        <v>1174</v>
      </c>
      <c r="C1168" t="s">
        <v>1220</v>
      </c>
      <c r="D1168" t="s">
        <v>1213</v>
      </c>
      <c r="E1168">
        <v>796</v>
      </c>
      <c r="F1168">
        <v>546</v>
      </c>
      <c r="G1168" t="s">
        <v>1260</v>
      </c>
      <c r="H1168" s="2">
        <v>42392</v>
      </c>
      <c r="I1168" s="2">
        <v>42422</v>
      </c>
      <c r="J1168" t="s">
        <v>1282</v>
      </c>
      <c r="K1168">
        <v>412885.2</v>
      </c>
      <c r="L1168">
        <v>6519.24</v>
      </c>
      <c r="M1168">
        <v>186848</v>
      </c>
    </row>
    <row r="1169" spans="1:13" x14ac:dyDescent="0.25">
      <c r="A1169">
        <v>1168</v>
      </c>
      <c r="B1169" t="s">
        <v>1175</v>
      </c>
      <c r="C1169" t="s">
        <v>1221</v>
      </c>
      <c r="D1169" t="s">
        <v>1234</v>
      </c>
      <c r="E1169">
        <v>711</v>
      </c>
      <c r="F1169">
        <v>315</v>
      </c>
      <c r="G1169" t="s">
        <v>1264</v>
      </c>
      <c r="H1169" s="2">
        <v>42599</v>
      </c>
      <c r="I1169" s="2">
        <v>42629</v>
      </c>
      <c r="J1169" t="s">
        <v>1284</v>
      </c>
      <c r="K1169">
        <v>212766.75</v>
      </c>
      <c r="L1169">
        <v>3359.4749999999999</v>
      </c>
      <c r="M1169">
        <v>69513</v>
      </c>
    </row>
    <row r="1170" spans="1:13" x14ac:dyDescent="0.25">
      <c r="A1170">
        <v>1169</v>
      </c>
      <c r="B1170" t="s">
        <v>1176</v>
      </c>
      <c r="C1170" t="s">
        <v>1215</v>
      </c>
      <c r="D1170" t="s">
        <v>1213</v>
      </c>
      <c r="E1170">
        <v>429</v>
      </c>
      <c r="F1170">
        <v>935</v>
      </c>
      <c r="G1170" t="s">
        <v>1261</v>
      </c>
      <c r="H1170" s="2">
        <v>42451</v>
      </c>
      <c r="I1170" s="2">
        <v>42479</v>
      </c>
      <c r="J1170" t="s">
        <v>1290</v>
      </c>
      <c r="K1170">
        <v>381059.25</v>
      </c>
      <c r="L1170">
        <v>6016.7249999999995</v>
      </c>
      <c r="M1170">
        <v>74451</v>
      </c>
    </row>
    <row r="1171" spans="1:13" x14ac:dyDescent="0.25">
      <c r="A1171">
        <v>1170</v>
      </c>
      <c r="B1171" t="s">
        <v>1177</v>
      </c>
      <c r="C1171" t="s">
        <v>1241</v>
      </c>
      <c r="D1171" t="s">
        <v>1234</v>
      </c>
      <c r="E1171">
        <v>575</v>
      </c>
      <c r="F1171">
        <v>115</v>
      </c>
      <c r="G1171" t="s">
        <v>1271</v>
      </c>
      <c r="H1171" s="2">
        <v>42793</v>
      </c>
      <c r="I1171" s="2">
        <v>42818</v>
      </c>
      <c r="J1171" t="s">
        <v>1285</v>
      </c>
      <c r="K1171">
        <v>62818.75</v>
      </c>
      <c r="L1171">
        <v>991.875</v>
      </c>
      <c r="M1171">
        <v>5214</v>
      </c>
    </row>
    <row r="1172" spans="1:13" x14ac:dyDescent="0.25">
      <c r="A1172">
        <v>1171</v>
      </c>
      <c r="B1172" t="s">
        <v>1178</v>
      </c>
      <c r="C1172" t="s">
        <v>1214</v>
      </c>
      <c r="D1172" t="s">
        <v>1213</v>
      </c>
      <c r="E1172">
        <v>723</v>
      </c>
      <c r="F1172">
        <v>683</v>
      </c>
      <c r="G1172" t="s">
        <v>1260</v>
      </c>
      <c r="H1172" s="2">
        <v>42968</v>
      </c>
      <c r="I1172" s="2">
        <v>42993</v>
      </c>
      <c r="J1172" t="s">
        <v>1282</v>
      </c>
      <c r="K1172">
        <v>469118.55</v>
      </c>
      <c r="L1172">
        <v>7407.1349999999993</v>
      </c>
      <c r="M1172">
        <v>136944</v>
      </c>
    </row>
    <row r="1173" spans="1:13" x14ac:dyDescent="0.25">
      <c r="A1173">
        <v>1172</v>
      </c>
      <c r="B1173" t="s">
        <v>1179</v>
      </c>
      <c r="C1173" t="s">
        <v>1214</v>
      </c>
      <c r="D1173" t="s">
        <v>1213</v>
      </c>
      <c r="E1173">
        <v>289</v>
      </c>
      <c r="F1173">
        <v>679</v>
      </c>
      <c r="G1173" t="s">
        <v>1260</v>
      </c>
      <c r="H1173" s="2">
        <v>42736</v>
      </c>
      <c r="I1173" s="2">
        <v>42766</v>
      </c>
      <c r="J1173" t="s">
        <v>1284</v>
      </c>
      <c r="K1173">
        <v>186419.45</v>
      </c>
      <c r="L1173">
        <v>2943.4649999999997</v>
      </c>
      <c r="M1173">
        <v>12543</v>
      </c>
    </row>
    <row r="1174" spans="1:13" x14ac:dyDescent="0.25">
      <c r="A1174">
        <v>1173</v>
      </c>
      <c r="B1174" t="s">
        <v>1180</v>
      </c>
      <c r="C1174" t="s">
        <v>1238</v>
      </c>
      <c r="D1174" t="s">
        <v>1240</v>
      </c>
      <c r="E1174">
        <v>406</v>
      </c>
      <c r="F1174">
        <v>15</v>
      </c>
      <c r="G1174" t="s">
        <v>1270</v>
      </c>
      <c r="H1174" s="2">
        <v>42462</v>
      </c>
      <c r="I1174" s="2">
        <v>42492</v>
      </c>
      <c r="J1174" t="s">
        <v>1285</v>
      </c>
      <c r="K1174">
        <v>5785.5</v>
      </c>
      <c r="L1174">
        <v>91.35</v>
      </c>
      <c r="M1174">
        <v>425</v>
      </c>
    </row>
    <row r="1175" spans="1:13" x14ac:dyDescent="0.25">
      <c r="A1175">
        <v>1174</v>
      </c>
      <c r="B1175" t="s">
        <v>1181</v>
      </c>
      <c r="C1175" t="s">
        <v>1225</v>
      </c>
      <c r="D1175" t="s">
        <v>1213</v>
      </c>
      <c r="E1175">
        <v>113</v>
      </c>
      <c r="F1175">
        <v>193</v>
      </c>
      <c r="G1175" t="s">
        <v>1266</v>
      </c>
      <c r="H1175" s="2">
        <v>42672</v>
      </c>
      <c r="I1175" s="2">
        <v>42698</v>
      </c>
      <c r="J1175" t="s">
        <v>1289</v>
      </c>
      <c r="K1175">
        <v>20718.55</v>
      </c>
      <c r="L1175">
        <v>327.13499999999999</v>
      </c>
      <c r="M1175">
        <v>16557</v>
      </c>
    </row>
    <row r="1176" spans="1:13" x14ac:dyDescent="0.25">
      <c r="A1176">
        <v>1175</v>
      </c>
      <c r="B1176" t="s">
        <v>1182</v>
      </c>
      <c r="C1176" t="s">
        <v>1227</v>
      </c>
      <c r="D1176" t="s">
        <v>1213</v>
      </c>
      <c r="E1176">
        <v>974</v>
      </c>
      <c r="F1176">
        <v>70</v>
      </c>
      <c r="G1176" t="s">
        <v>1267</v>
      </c>
      <c r="H1176" s="2">
        <v>42506</v>
      </c>
      <c r="I1176" s="2">
        <v>42528</v>
      </c>
      <c r="J1176" t="s">
        <v>1286</v>
      </c>
      <c r="K1176">
        <v>64771</v>
      </c>
      <c r="L1176">
        <v>1022.6999999999999</v>
      </c>
      <c r="M1176">
        <v>23800</v>
      </c>
    </row>
    <row r="1177" spans="1:13" x14ac:dyDescent="0.25">
      <c r="A1177">
        <v>1176</v>
      </c>
      <c r="B1177" t="s">
        <v>1183</v>
      </c>
      <c r="C1177" t="s">
        <v>1214</v>
      </c>
      <c r="D1177" t="s">
        <v>1213</v>
      </c>
      <c r="E1177">
        <v>369</v>
      </c>
      <c r="F1177">
        <v>707</v>
      </c>
      <c r="G1177" t="s">
        <v>1260</v>
      </c>
      <c r="H1177" s="2">
        <v>42454</v>
      </c>
      <c r="I1177" s="2">
        <v>42489</v>
      </c>
      <c r="J1177" t="s">
        <v>1284</v>
      </c>
      <c r="K1177">
        <v>247838.85</v>
      </c>
      <c r="L1177">
        <v>3913.2449999999999</v>
      </c>
      <c r="M1177">
        <v>90959</v>
      </c>
    </row>
    <row r="1178" spans="1:13" x14ac:dyDescent="0.25">
      <c r="A1178">
        <v>1177</v>
      </c>
      <c r="B1178" t="s">
        <v>1184</v>
      </c>
      <c r="C1178" t="s">
        <v>1214</v>
      </c>
      <c r="D1178" t="s">
        <v>1213</v>
      </c>
      <c r="E1178">
        <v>851</v>
      </c>
      <c r="F1178">
        <v>737</v>
      </c>
      <c r="G1178" t="s">
        <v>1260</v>
      </c>
      <c r="H1178" s="2">
        <v>42888</v>
      </c>
      <c r="I1178" s="2">
        <v>42907</v>
      </c>
      <c r="J1178" t="s">
        <v>1283</v>
      </c>
      <c r="K1178">
        <v>595827.65</v>
      </c>
      <c r="L1178">
        <v>9407.8050000000003</v>
      </c>
      <c r="M1178">
        <v>41002</v>
      </c>
    </row>
    <row r="1179" spans="1:13" x14ac:dyDescent="0.25">
      <c r="A1179">
        <v>1178</v>
      </c>
      <c r="B1179" t="s">
        <v>1185</v>
      </c>
      <c r="C1179" t="s">
        <v>1223</v>
      </c>
      <c r="D1179" t="s">
        <v>1234</v>
      </c>
      <c r="E1179">
        <v>459</v>
      </c>
      <c r="F1179">
        <v>857</v>
      </c>
      <c r="G1179" t="s">
        <v>1263</v>
      </c>
      <c r="H1179" s="2">
        <v>42748</v>
      </c>
      <c r="I1179" s="2">
        <v>42763</v>
      </c>
      <c r="J1179" t="s">
        <v>1284</v>
      </c>
      <c r="K1179">
        <v>373694.85</v>
      </c>
      <c r="L1179">
        <v>5900.4449999999997</v>
      </c>
      <c r="M1179">
        <v>280285</v>
      </c>
    </row>
    <row r="1180" spans="1:13" x14ac:dyDescent="0.25">
      <c r="A1180">
        <v>1179</v>
      </c>
      <c r="B1180" t="s">
        <v>1186</v>
      </c>
      <c r="C1180" t="s">
        <v>1241</v>
      </c>
      <c r="D1180" t="s">
        <v>1234</v>
      </c>
      <c r="E1180">
        <v>593</v>
      </c>
      <c r="F1180">
        <v>136</v>
      </c>
      <c r="G1180" t="s">
        <v>1271</v>
      </c>
      <c r="H1180" s="2">
        <v>42894</v>
      </c>
      <c r="I1180" s="2">
        <v>42917</v>
      </c>
      <c r="J1180" t="s">
        <v>1285</v>
      </c>
      <c r="K1180">
        <v>76615.600000000006</v>
      </c>
      <c r="L1180">
        <v>1209.72</v>
      </c>
      <c r="M1180">
        <v>44032</v>
      </c>
    </row>
    <row r="1181" spans="1:13" x14ac:dyDescent="0.25">
      <c r="A1181">
        <v>1180</v>
      </c>
      <c r="B1181" t="s">
        <v>1187</v>
      </c>
      <c r="C1181" t="s">
        <v>1225</v>
      </c>
      <c r="D1181" t="s">
        <v>1213</v>
      </c>
      <c r="E1181">
        <v>565</v>
      </c>
      <c r="F1181">
        <v>215</v>
      </c>
      <c r="G1181" t="s">
        <v>1266</v>
      </c>
      <c r="H1181" s="2">
        <v>43029</v>
      </c>
      <c r="I1181" s="2">
        <v>43057</v>
      </c>
      <c r="J1181" t="s">
        <v>1283</v>
      </c>
      <c r="K1181">
        <v>115401.25</v>
      </c>
      <c r="L1181">
        <v>1822.125</v>
      </c>
      <c r="M1181">
        <v>40790</v>
      </c>
    </row>
    <row r="1182" spans="1:13" x14ac:dyDescent="0.25">
      <c r="A1182">
        <v>1181</v>
      </c>
      <c r="B1182" t="s">
        <v>1188</v>
      </c>
      <c r="C1182" t="s">
        <v>1218</v>
      </c>
      <c r="D1182" t="s">
        <v>1213</v>
      </c>
      <c r="E1182">
        <v>748</v>
      </c>
      <c r="F1182">
        <v>957</v>
      </c>
      <c r="G1182" t="s">
        <v>1262</v>
      </c>
      <c r="H1182" s="2">
        <v>43094</v>
      </c>
      <c r="I1182" s="2">
        <v>43113</v>
      </c>
      <c r="J1182" t="s">
        <v>1283</v>
      </c>
      <c r="K1182">
        <v>680044.2</v>
      </c>
      <c r="L1182">
        <v>10737.539999999999</v>
      </c>
      <c r="M1182">
        <v>460142</v>
      </c>
    </row>
    <row r="1183" spans="1:13" x14ac:dyDescent="0.25">
      <c r="A1183">
        <v>1182</v>
      </c>
      <c r="B1183" t="s">
        <v>1189</v>
      </c>
      <c r="C1183" t="s">
        <v>1235</v>
      </c>
      <c r="D1183" t="s">
        <v>1240</v>
      </c>
      <c r="E1183">
        <v>166</v>
      </c>
      <c r="F1183">
        <v>54</v>
      </c>
      <c r="G1183" t="s">
        <v>1270</v>
      </c>
      <c r="H1183" s="2">
        <v>43091</v>
      </c>
      <c r="I1183" s="2">
        <v>43125</v>
      </c>
      <c r="J1183" t="s">
        <v>1282</v>
      </c>
      <c r="K1183">
        <v>8515.7999999999993</v>
      </c>
      <c r="L1183">
        <v>134.46</v>
      </c>
      <c r="M1183">
        <v>42</v>
      </c>
    </row>
    <row r="1184" spans="1:13" x14ac:dyDescent="0.25">
      <c r="A1184">
        <v>1183</v>
      </c>
      <c r="B1184" t="s">
        <v>1190</v>
      </c>
      <c r="C1184" t="s">
        <v>1220</v>
      </c>
      <c r="D1184" t="s">
        <v>1213</v>
      </c>
      <c r="E1184">
        <v>114</v>
      </c>
      <c r="F1184">
        <v>591</v>
      </c>
      <c r="G1184" t="s">
        <v>1260</v>
      </c>
      <c r="H1184" s="2">
        <v>43241</v>
      </c>
      <c r="I1184" s="2">
        <v>43259</v>
      </c>
      <c r="J1184" t="s">
        <v>1282</v>
      </c>
      <c r="K1184">
        <v>64005.3</v>
      </c>
      <c r="L1184">
        <v>1010.61</v>
      </c>
      <c r="M1184">
        <v>22773</v>
      </c>
    </row>
    <row r="1185" spans="1:13" x14ac:dyDescent="0.25">
      <c r="A1185">
        <v>1184</v>
      </c>
      <c r="B1185" t="s">
        <v>1191</v>
      </c>
      <c r="C1185" t="s">
        <v>1218</v>
      </c>
      <c r="D1185" t="s">
        <v>1213</v>
      </c>
      <c r="E1185">
        <v>117</v>
      </c>
      <c r="F1185">
        <v>927</v>
      </c>
      <c r="G1185" t="s">
        <v>1262</v>
      </c>
      <c r="H1185" s="2">
        <v>43129</v>
      </c>
      <c r="I1185" s="2">
        <v>43164</v>
      </c>
      <c r="J1185" t="s">
        <v>1284</v>
      </c>
      <c r="K1185">
        <v>103036.05</v>
      </c>
      <c r="L1185">
        <v>1626.885</v>
      </c>
      <c r="M1185">
        <v>77682</v>
      </c>
    </row>
    <row r="1186" spans="1:13" x14ac:dyDescent="0.25">
      <c r="A1186">
        <v>1185</v>
      </c>
      <c r="B1186" t="s">
        <v>1192</v>
      </c>
      <c r="C1186" t="s">
        <v>1219</v>
      </c>
      <c r="D1186" t="s">
        <v>1234</v>
      </c>
      <c r="E1186">
        <v>725</v>
      </c>
      <c r="F1186">
        <v>1486</v>
      </c>
      <c r="G1186" t="s">
        <v>1263</v>
      </c>
      <c r="H1186" s="2">
        <v>42382</v>
      </c>
      <c r="I1186" s="2">
        <v>42394</v>
      </c>
      <c r="J1186" t="s">
        <v>1283</v>
      </c>
      <c r="K1186">
        <v>1023482.5</v>
      </c>
      <c r="L1186">
        <v>16160.25</v>
      </c>
      <c r="M1186">
        <v>829087</v>
      </c>
    </row>
    <row r="1187" spans="1:13" x14ac:dyDescent="0.25">
      <c r="A1187">
        <v>1186</v>
      </c>
      <c r="B1187" t="s">
        <v>1193</v>
      </c>
      <c r="C1187" t="s">
        <v>1238</v>
      </c>
      <c r="D1187" t="s">
        <v>1240</v>
      </c>
      <c r="E1187">
        <v>351</v>
      </c>
      <c r="F1187">
        <v>16</v>
      </c>
      <c r="G1187" t="s">
        <v>1270</v>
      </c>
      <c r="H1187" s="2">
        <v>43196</v>
      </c>
      <c r="I1187" s="2">
        <v>43229</v>
      </c>
      <c r="J1187" t="s">
        <v>1282</v>
      </c>
      <c r="K1187">
        <v>5335.2</v>
      </c>
      <c r="L1187">
        <v>84.24</v>
      </c>
      <c r="M1187">
        <v>435</v>
      </c>
    </row>
    <row r="1188" spans="1:13" x14ac:dyDescent="0.25">
      <c r="A1188">
        <v>1187</v>
      </c>
      <c r="B1188" t="s">
        <v>1194</v>
      </c>
      <c r="C1188" t="s">
        <v>1218</v>
      </c>
      <c r="D1188" t="s">
        <v>1213</v>
      </c>
      <c r="E1188">
        <v>102</v>
      </c>
      <c r="F1188">
        <v>882</v>
      </c>
      <c r="G1188" t="s">
        <v>1262</v>
      </c>
      <c r="H1188" s="2">
        <v>42560</v>
      </c>
      <c r="I1188" s="2">
        <v>42575</v>
      </c>
      <c r="J1188" t="s">
        <v>1284</v>
      </c>
      <c r="K1188">
        <v>85465.8</v>
      </c>
      <c r="L1188">
        <v>1349.46</v>
      </c>
      <c r="M1188">
        <v>73196</v>
      </c>
    </row>
    <row r="1189" spans="1:13" x14ac:dyDescent="0.25">
      <c r="A1189">
        <v>1188</v>
      </c>
      <c r="B1189" t="s">
        <v>1195</v>
      </c>
      <c r="C1189" t="s">
        <v>1221</v>
      </c>
      <c r="D1189" t="s">
        <v>1234</v>
      </c>
      <c r="E1189">
        <v>546</v>
      </c>
      <c r="F1189">
        <v>267</v>
      </c>
      <c r="G1189" t="s">
        <v>1264</v>
      </c>
      <c r="H1189" s="2">
        <v>42434</v>
      </c>
      <c r="I1189" s="2">
        <v>42449</v>
      </c>
      <c r="J1189" t="s">
        <v>1282</v>
      </c>
      <c r="K1189">
        <v>138492.9</v>
      </c>
      <c r="L1189">
        <v>2186.73</v>
      </c>
      <c r="M1189">
        <v>123992</v>
      </c>
    </row>
    <row r="1190" spans="1:13" x14ac:dyDescent="0.25">
      <c r="A1190">
        <v>1189</v>
      </c>
      <c r="B1190" t="s">
        <v>1196</v>
      </c>
      <c r="C1190" t="s">
        <v>1227</v>
      </c>
      <c r="D1190" t="s">
        <v>1213</v>
      </c>
      <c r="E1190">
        <v>796</v>
      </c>
      <c r="F1190">
        <v>76</v>
      </c>
      <c r="G1190" t="s">
        <v>1267</v>
      </c>
      <c r="H1190" s="2">
        <v>43032</v>
      </c>
      <c r="I1190" s="2">
        <v>43054</v>
      </c>
      <c r="J1190" t="s">
        <v>1290</v>
      </c>
      <c r="K1190">
        <v>57471.199999999997</v>
      </c>
      <c r="L1190">
        <v>907.43999999999994</v>
      </c>
      <c r="M1190">
        <v>35028</v>
      </c>
    </row>
    <row r="1191" spans="1:13" x14ac:dyDescent="0.25">
      <c r="A1191">
        <v>1190</v>
      </c>
      <c r="B1191" t="s">
        <v>1197</v>
      </c>
      <c r="C1191" t="s">
        <v>1218</v>
      </c>
      <c r="D1191" t="s">
        <v>1213</v>
      </c>
      <c r="E1191">
        <v>428</v>
      </c>
      <c r="F1191">
        <v>1098</v>
      </c>
      <c r="G1191" t="s">
        <v>1262</v>
      </c>
      <c r="H1191" s="2">
        <v>42484</v>
      </c>
      <c r="I1191" s="2">
        <v>42513</v>
      </c>
      <c r="J1191" t="s">
        <v>1283</v>
      </c>
      <c r="K1191">
        <v>446446.8</v>
      </c>
      <c r="L1191">
        <v>7049.16</v>
      </c>
      <c r="M1191">
        <v>417365</v>
      </c>
    </row>
    <row r="1192" spans="1:13" x14ac:dyDescent="0.25">
      <c r="A1192">
        <v>1191</v>
      </c>
      <c r="B1192" t="s">
        <v>1198</v>
      </c>
      <c r="C1192" t="s">
        <v>1214</v>
      </c>
      <c r="D1192" t="s">
        <v>1213</v>
      </c>
      <c r="E1192">
        <v>91</v>
      </c>
      <c r="F1192">
        <v>696</v>
      </c>
      <c r="G1192" t="s">
        <v>1260</v>
      </c>
      <c r="H1192" s="2">
        <v>43217</v>
      </c>
      <c r="I1192" s="2">
        <v>43228</v>
      </c>
      <c r="J1192" t="s">
        <v>1285</v>
      </c>
      <c r="K1192">
        <v>60169.2</v>
      </c>
      <c r="L1192">
        <v>950.04</v>
      </c>
      <c r="M1192">
        <v>33388</v>
      </c>
    </row>
    <row r="1193" spans="1:13" x14ac:dyDescent="0.25">
      <c r="A1193">
        <v>1192</v>
      </c>
      <c r="B1193" t="s">
        <v>1199</v>
      </c>
      <c r="C1193" t="s">
        <v>1231</v>
      </c>
      <c r="D1193" t="s">
        <v>1213</v>
      </c>
      <c r="E1193">
        <v>505</v>
      </c>
      <c r="F1193">
        <v>214</v>
      </c>
      <c r="G1193" t="s">
        <v>1263</v>
      </c>
      <c r="H1193" s="2">
        <v>42592</v>
      </c>
      <c r="I1193" s="2">
        <v>42627</v>
      </c>
      <c r="J1193" t="s">
        <v>1282</v>
      </c>
      <c r="K1193">
        <v>102666.5</v>
      </c>
      <c r="L1193">
        <v>1621.05</v>
      </c>
      <c r="M1193">
        <v>77570</v>
      </c>
    </row>
    <row r="1194" spans="1:13" x14ac:dyDescent="0.25">
      <c r="A1194">
        <v>1193</v>
      </c>
      <c r="B1194" t="s">
        <v>1200</v>
      </c>
      <c r="C1194" t="s">
        <v>1218</v>
      </c>
      <c r="D1194" t="s">
        <v>1213</v>
      </c>
      <c r="E1194">
        <v>378</v>
      </c>
      <c r="F1194">
        <v>1019</v>
      </c>
      <c r="G1194" t="s">
        <v>1262</v>
      </c>
      <c r="H1194" s="2">
        <v>42705</v>
      </c>
      <c r="I1194" s="2">
        <v>42729</v>
      </c>
      <c r="J1194" t="s">
        <v>1283</v>
      </c>
      <c r="K1194">
        <v>365922.9</v>
      </c>
      <c r="L1194">
        <v>5777.73</v>
      </c>
      <c r="M1194">
        <v>346949</v>
      </c>
    </row>
    <row r="1195" spans="1:13" x14ac:dyDescent="0.25">
      <c r="A1195">
        <v>1194</v>
      </c>
      <c r="B1195" t="s">
        <v>1201</v>
      </c>
      <c r="C1195" t="s">
        <v>1230</v>
      </c>
      <c r="D1195" t="s">
        <v>1234</v>
      </c>
      <c r="E1195">
        <v>201</v>
      </c>
      <c r="F1195">
        <v>153</v>
      </c>
      <c r="G1195" t="s">
        <v>1272</v>
      </c>
      <c r="H1195" s="2">
        <v>42877</v>
      </c>
      <c r="I1195" s="2">
        <v>42890</v>
      </c>
      <c r="J1195" t="s">
        <v>1287</v>
      </c>
      <c r="K1195">
        <v>29215.35</v>
      </c>
      <c r="L1195">
        <v>461.29499999999996</v>
      </c>
      <c r="M1195">
        <v>22902</v>
      </c>
    </row>
    <row r="1196" spans="1:13" x14ac:dyDescent="0.25">
      <c r="A1196">
        <v>1195</v>
      </c>
      <c r="B1196" t="s">
        <v>1202</v>
      </c>
      <c r="C1196" t="s">
        <v>1215</v>
      </c>
      <c r="D1196" t="s">
        <v>1213</v>
      </c>
      <c r="E1196">
        <v>442</v>
      </c>
      <c r="F1196">
        <v>867</v>
      </c>
      <c r="G1196" t="s">
        <v>1261</v>
      </c>
      <c r="H1196" s="2">
        <v>43155</v>
      </c>
      <c r="I1196" s="2">
        <v>43176</v>
      </c>
      <c r="J1196" t="s">
        <v>1284</v>
      </c>
      <c r="K1196">
        <v>364053.3</v>
      </c>
      <c r="L1196">
        <v>5748.21</v>
      </c>
      <c r="M1196">
        <v>140964</v>
      </c>
    </row>
    <row r="1197" spans="1:13" x14ac:dyDescent="0.25">
      <c r="A1197">
        <v>1196</v>
      </c>
      <c r="B1197" t="s">
        <v>1203</v>
      </c>
      <c r="C1197" t="s">
        <v>1237</v>
      </c>
      <c r="D1197" t="s">
        <v>1240</v>
      </c>
      <c r="E1197">
        <v>483</v>
      </c>
      <c r="F1197">
        <v>34</v>
      </c>
      <c r="G1197" t="s">
        <v>1271</v>
      </c>
      <c r="H1197" s="2">
        <v>42632</v>
      </c>
      <c r="I1197" s="2">
        <v>42646</v>
      </c>
      <c r="J1197" t="s">
        <v>1284</v>
      </c>
      <c r="K1197">
        <v>15600.9</v>
      </c>
      <c r="L1197">
        <v>246.32999999999998</v>
      </c>
      <c r="M1197">
        <v>1520</v>
      </c>
    </row>
    <row r="1198" spans="1:13" x14ac:dyDescent="0.25">
      <c r="A1198">
        <v>1197</v>
      </c>
      <c r="B1198" t="s">
        <v>1204</v>
      </c>
      <c r="C1198" t="s">
        <v>1239</v>
      </c>
      <c r="D1198" t="s">
        <v>1234</v>
      </c>
      <c r="E1198">
        <v>251</v>
      </c>
      <c r="F1198">
        <v>251</v>
      </c>
      <c r="G1198" t="s">
        <v>1271</v>
      </c>
      <c r="H1198" s="2">
        <v>42790</v>
      </c>
      <c r="I1198" s="2">
        <v>42806</v>
      </c>
      <c r="J1198" t="s">
        <v>1282</v>
      </c>
      <c r="K1198">
        <v>59850.95</v>
      </c>
      <c r="L1198">
        <v>945.01499999999999</v>
      </c>
      <c r="M1198">
        <v>13965</v>
      </c>
    </row>
    <row r="1199" spans="1:13" x14ac:dyDescent="0.25">
      <c r="A1199">
        <v>1198</v>
      </c>
      <c r="B1199" t="s">
        <v>1205</v>
      </c>
      <c r="C1199" t="s">
        <v>1215</v>
      </c>
      <c r="D1199" t="s">
        <v>1213</v>
      </c>
      <c r="E1199">
        <v>214</v>
      </c>
      <c r="F1199">
        <v>799</v>
      </c>
      <c r="G1199" t="s">
        <v>1261</v>
      </c>
      <c r="H1199" s="2">
        <v>42753</v>
      </c>
      <c r="I1199" s="2">
        <v>42785</v>
      </c>
      <c r="J1199" t="s">
        <v>1284</v>
      </c>
      <c r="K1199">
        <v>162436.70000000001</v>
      </c>
      <c r="L1199">
        <v>2564.79</v>
      </c>
      <c r="M1199">
        <v>99777</v>
      </c>
    </row>
    <row r="1200" spans="1:13" x14ac:dyDescent="0.25">
      <c r="A1200">
        <v>1199</v>
      </c>
      <c r="B1200" t="s">
        <v>1206</v>
      </c>
      <c r="C1200" t="s">
        <v>1242</v>
      </c>
      <c r="D1200" t="s">
        <v>1240</v>
      </c>
      <c r="E1200">
        <v>233</v>
      </c>
      <c r="F1200">
        <v>56</v>
      </c>
      <c r="G1200" t="s">
        <v>1271</v>
      </c>
      <c r="H1200" s="2">
        <v>42955</v>
      </c>
      <c r="I1200" s="2">
        <v>42987</v>
      </c>
      <c r="J1200" t="s">
        <v>1282</v>
      </c>
      <c r="K1200">
        <v>12395.6</v>
      </c>
      <c r="L1200">
        <v>195.72</v>
      </c>
      <c r="M1200">
        <v>9925</v>
      </c>
    </row>
    <row r="1201" spans="1:13" x14ac:dyDescent="0.25">
      <c r="A1201">
        <v>1200</v>
      </c>
      <c r="B1201" t="s">
        <v>1207</v>
      </c>
      <c r="C1201" t="s">
        <v>1223</v>
      </c>
      <c r="D1201" t="s">
        <v>1234</v>
      </c>
      <c r="E1201">
        <v>637</v>
      </c>
      <c r="F1201">
        <v>840</v>
      </c>
      <c r="G1201" t="s">
        <v>1263</v>
      </c>
      <c r="H1201" s="2">
        <v>43013</v>
      </c>
      <c r="I1201" s="2">
        <v>43024</v>
      </c>
      <c r="J1201" t="s">
        <v>1288</v>
      </c>
      <c r="K1201">
        <v>508326</v>
      </c>
      <c r="L1201">
        <v>8026.2</v>
      </c>
      <c r="M1201">
        <v>425982</v>
      </c>
    </row>
    <row r="1202" spans="1:13" x14ac:dyDescent="0.25">
      <c r="A1202">
        <v>1201</v>
      </c>
      <c r="B1202" t="s">
        <v>1208</v>
      </c>
      <c r="C1202" t="s">
        <v>1215</v>
      </c>
      <c r="D1202" t="s">
        <v>1213</v>
      </c>
      <c r="E1202">
        <v>314</v>
      </c>
      <c r="F1202">
        <v>865</v>
      </c>
      <c r="G1202" t="s">
        <v>1261</v>
      </c>
      <c r="H1202" s="2">
        <v>43121</v>
      </c>
      <c r="I1202" s="2">
        <v>43146</v>
      </c>
      <c r="J1202" t="s">
        <v>1289</v>
      </c>
      <c r="K1202">
        <v>258029.5</v>
      </c>
      <c r="L1202">
        <v>4074.1499999999996</v>
      </c>
      <c r="M1202">
        <v>218526</v>
      </c>
    </row>
    <row r="1203" spans="1:13" x14ac:dyDescent="0.25">
      <c r="A1203">
        <v>1202</v>
      </c>
      <c r="B1203" t="s">
        <v>1209</v>
      </c>
      <c r="C1203" t="s">
        <v>1239</v>
      </c>
      <c r="D1203" t="s">
        <v>1234</v>
      </c>
      <c r="E1203">
        <v>116</v>
      </c>
      <c r="F1203">
        <v>238</v>
      </c>
      <c r="G1203" t="s">
        <v>1271</v>
      </c>
      <c r="H1203" s="2">
        <v>42888</v>
      </c>
      <c r="I1203" s="2">
        <v>42916</v>
      </c>
      <c r="J1203" t="s">
        <v>1283</v>
      </c>
      <c r="K1203">
        <v>26227.599999999999</v>
      </c>
      <c r="L1203">
        <v>414.12</v>
      </c>
      <c r="M1203">
        <v>26085</v>
      </c>
    </row>
    <row r="1204" spans="1:13" x14ac:dyDescent="0.25">
      <c r="A1204">
        <v>1203</v>
      </c>
      <c r="B1204" t="s">
        <v>1210</v>
      </c>
      <c r="C1204" t="s">
        <v>1242</v>
      </c>
      <c r="D1204" t="s">
        <v>1240</v>
      </c>
      <c r="E1204">
        <v>441</v>
      </c>
      <c r="F1204">
        <v>55</v>
      </c>
      <c r="G1204" t="s">
        <v>1271</v>
      </c>
      <c r="H1204" s="2">
        <v>42729</v>
      </c>
      <c r="I1204" s="2">
        <v>42750</v>
      </c>
      <c r="J1204" t="s">
        <v>1282</v>
      </c>
      <c r="K1204">
        <v>23042.25</v>
      </c>
      <c r="L1204">
        <v>363.82499999999999</v>
      </c>
      <c r="M1204">
        <v>20707</v>
      </c>
    </row>
    <row r="1205" spans="1:13" x14ac:dyDescent="0.25">
      <c r="A1205">
        <v>1204</v>
      </c>
      <c r="B1205" t="s">
        <v>1211</v>
      </c>
      <c r="C1205" t="s">
        <v>1222</v>
      </c>
      <c r="D1205" t="s">
        <v>1213</v>
      </c>
      <c r="E1205">
        <v>427</v>
      </c>
      <c r="F1205">
        <v>1025</v>
      </c>
      <c r="G1205" t="s">
        <v>1265</v>
      </c>
      <c r="H1205" s="2">
        <v>43139</v>
      </c>
      <c r="I1205" s="2">
        <v>43170</v>
      </c>
      <c r="J1205" t="s">
        <v>1284</v>
      </c>
      <c r="K1205">
        <v>415791.25</v>
      </c>
      <c r="L1205">
        <v>6565.125</v>
      </c>
      <c r="M1205">
        <v>347766</v>
      </c>
    </row>
    <row r="1206" spans="1:13" x14ac:dyDescent="0.25">
      <c r="A1206">
        <v>1205</v>
      </c>
      <c r="B1206" t="s">
        <v>1212</v>
      </c>
      <c r="C1206" t="s">
        <v>1220</v>
      </c>
      <c r="D1206" t="s">
        <v>1213</v>
      </c>
      <c r="E1206">
        <v>891</v>
      </c>
      <c r="F1206">
        <v>600</v>
      </c>
      <c r="G1206" t="s">
        <v>1260</v>
      </c>
      <c r="H1206" s="2">
        <v>43038</v>
      </c>
      <c r="I1206" s="2">
        <v>43054</v>
      </c>
      <c r="J1206" t="s">
        <v>1288</v>
      </c>
      <c r="K1206">
        <v>507870</v>
      </c>
      <c r="L1206">
        <v>8019</v>
      </c>
      <c r="M1206">
        <v>348986</v>
      </c>
    </row>
  </sheetData>
  <conditionalFormatting sqref="B1:B1048576">
    <cfRule type="duplicateValues" dxfId="53" priority="1"/>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206"/>
  <sheetViews>
    <sheetView zoomScale="160" zoomScaleNormal="160" workbookViewId="0">
      <selection activeCell="M2" sqref="M2"/>
    </sheetView>
  </sheetViews>
  <sheetFormatPr defaultRowHeight="15" x14ac:dyDescent="0.25"/>
  <cols>
    <col min="1" max="9" width="11.7109375" customWidth="1"/>
    <col min="10" max="10" width="20" bestFit="1" customWidth="1"/>
    <col min="11" max="11" width="13.5703125" bestFit="1" customWidth="1"/>
    <col min="12" max="15" width="10.5703125" customWidth="1"/>
    <col min="16" max="16" width="12.42578125" customWidth="1"/>
    <col min="17" max="19" width="10.5703125" customWidth="1"/>
  </cols>
  <sheetData>
    <row r="1" spans="1:25" x14ac:dyDescent="0.25">
      <c r="A1" s="1" t="s">
        <v>0</v>
      </c>
      <c r="B1" s="1" t="s">
        <v>1</v>
      </c>
      <c r="C1" s="1" t="s">
        <v>4</v>
      </c>
      <c r="D1" s="1" t="s">
        <v>1244</v>
      </c>
      <c r="E1" s="1" t="s">
        <v>1216</v>
      </c>
      <c r="F1" s="1" t="s">
        <v>1217</v>
      </c>
      <c r="G1" s="1" t="s">
        <v>1246</v>
      </c>
      <c r="H1" s="1" t="s">
        <v>1245</v>
      </c>
      <c r="I1" s="1" t="s">
        <v>2</v>
      </c>
      <c r="J1" s="1" t="s">
        <v>3</v>
      </c>
      <c r="K1" s="1" t="s">
        <v>5</v>
      </c>
      <c r="L1" s="1" t="s">
        <v>6</v>
      </c>
      <c r="M1" s="1" t="s">
        <v>7</v>
      </c>
    </row>
    <row r="2" spans="1:25" x14ac:dyDescent="0.25">
      <c r="A2">
        <v>1</v>
      </c>
      <c r="B2" t="s">
        <v>8</v>
      </c>
      <c r="C2" t="str">
        <f ca="1">VLOOKUP(RANDBETWEEN(MIN(O:O),MAX(O:O)),O:P,2,TRUE)</f>
        <v>مايكرويف</v>
      </c>
      <c r="D2" t="str">
        <f t="shared" ref="D2:D65" ca="1" si="0">VLOOKUP(C2,P:S,4,0)</f>
        <v>أدوات منزلية</v>
      </c>
      <c r="E2">
        <v>563</v>
      </c>
      <c r="F2">
        <f t="shared" ref="F2:F65" ca="1" si="1">RANDBETWEEN(VLOOKUP(C2,P:R,3,0)-(VLOOKUP(C2,P:R,3,0)/8),VLOOKUP(C2,P:R,3,0)+(VLOOKUP(C2,P:R,3,0)/8))</f>
        <v>588</v>
      </c>
      <c r="G2" t="str">
        <f ca="1">VLOOKUP(C2,P:U,6,FALSE)</f>
        <v>Germany</v>
      </c>
      <c r="H2" s="2">
        <f ca="1">RANDBETWEEN("1-1-2016","5-7-2018")</f>
        <v>42737</v>
      </c>
      <c r="I2" s="2">
        <f ca="1">RANDBETWEEN(10,35)+H2</f>
        <v>42772</v>
      </c>
      <c r="J2" t="str">
        <f ca="1">VLOOKUP(RANDBETWEEN(MIN(W:W),MAX(W:W)),W:Y,3,0)</f>
        <v>Syria</v>
      </c>
      <c r="K2">
        <f ca="1">(F2*E2)-(5%*(F2*E2))</f>
        <v>314491.8</v>
      </c>
      <c r="L2">
        <f ca="1">F2*E2*1.5%</f>
        <v>4965.66</v>
      </c>
      <c r="M2">
        <f ca="1">RANDBETWEEN(0,K2)</f>
        <v>151323</v>
      </c>
    </row>
    <row r="3" spans="1:25" x14ac:dyDescent="0.25">
      <c r="A3">
        <v>2</v>
      </c>
      <c r="B3" t="s">
        <v>9</v>
      </c>
      <c r="C3" t="str">
        <f t="shared" ref="C3:C65" ca="1" si="2">VLOOKUP(RANDBETWEEN(MIN(O:O),MAX(O:O)),O:P,2,TRUE)</f>
        <v>فرن</v>
      </c>
      <c r="D3" t="str">
        <f t="shared" ca="1" si="0"/>
        <v>أدوات منزلية</v>
      </c>
      <c r="E3">
        <v>569</v>
      </c>
      <c r="F3">
        <f t="shared" ca="1" si="1"/>
        <v>880</v>
      </c>
      <c r="G3" t="str">
        <f t="shared" ref="G3:G66" ca="1" si="3">VLOOKUP(C3,P:U,6,FALSE)</f>
        <v>Greece</v>
      </c>
      <c r="H3" s="2">
        <f t="shared" ref="H3:H66" ca="1" si="4">RANDBETWEEN("1-1-2016","5-7-2018")</f>
        <v>42846</v>
      </c>
      <c r="I3" s="2">
        <f t="shared" ref="I3:I66" ca="1" si="5">RANDBETWEEN(10,35)+H3</f>
        <v>42856</v>
      </c>
      <c r="J3" t="str">
        <f t="shared" ref="J3:J66" ca="1" si="6">VLOOKUP(RANDBETWEEN(MIN(W:W),MAX(W:W)),W:Y,3,0)</f>
        <v>Egypt</v>
      </c>
      <c r="K3">
        <f t="shared" ref="K3:K66" ca="1" si="7">(F3*E3)-(5%*(F3*E3))</f>
        <v>475684</v>
      </c>
      <c r="L3">
        <f t="shared" ref="L3:L66" ca="1" si="8">F3*E3*1.5%</f>
        <v>7510.7999999999993</v>
      </c>
      <c r="M3">
        <f t="shared" ref="M3:M66" ca="1" si="9">RANDBETWEEN(0,K3)</f>
        <v>72633</v>
      </c>
      <c r="R3" t="s">
        <v>1243</v>
      </c>
    </row>
    <row r="4" spans="1:25" x14ac:dyDescent="0.25">
      <c r="A4">
        <v>3</v>
      </c>
      <c r="B4" t="s">
        <v>10</v>
      </c>
      <c r="C4" t="str">
        <f t="shared" ca="1" si="2"/>
        <v>برادات</v>
      </c>
      <c r="D4" t="str">
        <f t="shared" ca="1" si="0"/>
        <v>أدوات منزلية</v>
      </c>
      <c r="E4">
        <v>790</v>
      </c>
      <c r="F4">
        <f t="shared" ca="1" si="1"/>
        <v>972</v>
      </c>
      <c r="G4" t="str">
        <f t="shared" ca="1" si="3"/>
        <v>Sweden</v>
      </c>
      <c r="H4" s="2">
        <f t="shared" ca="1" si="4"/>
        <v>42654</v>
      </c>
      <c r="I4" s="2">
        <f t="shared" ca="1" si="5"/>
        <v>42680</v>
      </c>
      <c r="J4" t="str">
        <f t="shared" ca="1" si="6"/>
        <v>Syria</v>
      </c>
      <c r="K4">
        <f t="shared" ca="1" si="7"/>
        <v>729486</v>
      </c>
      <c r="L4">
        <f t="shared" ca="1" si="8"/>
        <v>11518.199999999999</v>
      </c>
      <c r="M4">
        <f t="shared" ca="1" si="9"/>
        <v>497764</v>
      </c>
      <c r="O4">
        <f>SUM(Q$4:Q4)</f>
        <v>1</v>
      </c>
      <c r="P4" t="s">
        <v>1214</v>
      </c>
      <c r="Q4">
        <v>1</v>
      </c>
      <c r="R4">
        <v>700</v>
      </c>
      <c r="S4" t="s">
        <v>1213</v>
      </c>
      <c r="T4" t="s">
        <v>1247</v>
      </c>
      <c r="U4" t="s">
        <v>1260</v>
      </c>
      <c r="W4">
        <v>1</v>
      </c>
      <c r="X4" t="s">
        <v>1273</v>
      </c>
      <c r="Y4" t="s">
        <v>1288</v>
      </c>
    </row>
    <row r="5" spans="1:25" x14ac:dyDescent="0.25">
      <c r="A5">
        <v>4</v>
      </c>
      <c r="B5" t="s">
        <v>11</v>
      </c>
      <c r="C5" t="str">
        <f t="shared" ca="1" si="2"/>
        <v>خلاطات</v>
      </c>
      <c r="D5" t="str">
        <f t="shared" ca="1" si="0"/>
        <v>أدوات منزلية</v>
      </c>
      <c r="E5">
        <v>722</v>
      </c>
      <c r="F5">
        <f t="shared" ca="1" si="1"/>
        <v>202</v>
      </c>
      <c r="G5" t="str">
        <f t="shared" ca="1" si="3"/>
        <v>China</v>
      </c>
      <c r="H5" s="2">
        <f t="shared" ca="1" si="4"/>
        <v>42380</v>
      </c>
      <c r="I5" s="2">
        <f t="shared" ca="1" si="5"/>
        <v>42394</v>
      </c>
      <c r="J5" t="str">
        <f t="shared" ca="1" si="6"/>
        <v>Egypt</v>
      </c>
      <c r="K5">
        <f t="shared" ca="1" si="7"/>
        <v>138551.79999999999</v>
      </c>
      <c r="L5">
        <f t="shared" ca="1" si="8"/>
        <v>2187.66</v>
      </c>
      <c r="M5">
        <f t="shared" ca="1" si="9"/>
        <v>109866</v>
      </c>
      <c r="O5">
        <f>SUM(Q$4:Q5)</f>
        <v>11</v>
      </c>
      <c r="P5" t="s">
        <v>1215</v>
      </c>
      <c r="Q5">
        <v>10</v>
      </c>
      <c r="R5">
        <v>900</v>
      </c>
      <c r="S5" t="s">
        <v>1213</v>
      </c>
      <c r="T5" t="s">
        <v>1248</v>
      </c>
      <c r="U5" t="s">
        <v>1261</v>
      </c>
      <c r="W5">
        <v>2</v>
      </c>
      <c r="X5" t="s">
        <v>1274</v>
      </c>
      <c r="Y5" t="s">
        <v>1282</v>
      </c>
    </row>
    <row r="6" spans="1:25" x14ac:dyDescent="0.25">
      <c r="A6">
        <v>5</v>
      </c>
      <c r="B6" t="s">
        <v>12</v>
      </c>
      <c r="C6" t="str">
        <f t="shared" ca="1" si="2"/>
        <v>خلاطات</v>
      </c>
      <c r="D6" t="str">
        <f t="shared" ca="1" si="0"/>
        <v>أدوات منزلية</v>
      </c>
      <c r="E6">
        <v>775</v>
      </c>
      <c r="F6">
        <f t="shared" ca="1" si="1"/>
        <v>213</v>
      </c>
      <c r="G6" t="str">
        <f t="shared" ca="1" si="3"/>
        <v>China</v>
      </c>
      <c r="H6" s="2">
        <f t="shared" ca="1" si="4"/>
        <v>43111</v>
      </c>
      <c r="I6" s="2">
        <f t="shared" ca="1" si="5"/>
        <v>43129</v>
      </c>
      <c r="J6" t="str">
        <f t="shared" ca="1" si="6"/>
        <v>Morocco</v>
      </c>
      <c r="K6">
        <f t="shared" ca="1" si="7"/>
        <v>156821.25</v>
      </c>
      <c r="L6">
        <f t="shared" ca="1" si="8"/>
        <v>2476.125</v>
      </c>
      <c r="M6">
        <f t="shared" ca="1" si="9"/>
        <v>56008</v>
      </c>
      <c r="O6">
        <f>SUM(Q$4:Q6)</f>
        <v>21</v>
      </c>
      <c r="P6" t="s">
        <v>1218</v>
      </c>
      <c r="Q6">
        <v>10</v>
      </c>
      <c r="R6">
        <v>1000</v>
      </c>
      <c r="S6" t="s">
        <v>1213</v>
      </c>
      <c r="T6" t="s">
        <v>1249</v>
      </c>
      <c r="U6" t="s">
        <v>1262</v>
      </c>
      <c r="W6">
        <v>3</v>
      </c>
      <c r="X6" t="s">
        <v>1275</v>
      </c>
      <c r="Y6" t="s">
        <v>1283</v>
      </c>
    </row>
    <row r="7" spans="1:25" x14ac:dyDescent="0.25">
      <c r="A7">
        <v>6</v>
      </c>
      <c r="B7" t="s">
        <v>13</v>
      </c>
      <c r="C7" t="str">
        <f t="shared" ca="1" si="2"/>
        <v>طابعات</v>
      </c>
      <c r="D7" t="str">
        <f t="shared" ca="1" si="0"/>
        <v>إلكترونيات</v>
      </c>
      <c r="E7">
        <v>539</v>
      </c>
      <c r="F7">
        <f t="shared" ca="1" si="1"/>
        <v>241</v>
      </c>
      <c r="G7" t="str">
        <f t="shared" ca="1" si="3"/>
        <v>France</v>
      </c>
      <c r="H7" s="2">
        <f t="shared" ca="1" si="4"/>
        <v>43022</v>
      </c>
      <c r="I7" s="2">
        <f t="shared" ca="1" si="5"/>
        <v>43032</v>
      </c>
      <c r="J7" t="str">
        <f t="shared" ca="1" si="6"/>
        <v>Syria</v>
      </c>
      <c r="K7">
        <f t="shared" ca="1" si="7"/>
        <v>123404.05</v>
      </c>
      <c r="L7">
        <f t="shared" ca="1" si="8"/>
        <v>1948.4849999999999</v>
      </c>
      <c r="M7">
        <f t="shared" ca="1" si="9"/>
        <v>10154</v>
      </c>
      <c r="O7">
        <f>SUM(Q$4:Q7)</f>
        <v>28</v>
      </c>
      <c r="P7" t="s">
        <v>1219</v>
      </c>
      <c r="Q7">
        <v>7</v>
      </c>
      <c r="R7">
        <v>1500</v>
      </c>
      <c r="S7" t="s">
        <v>1234</v>
      </c>
      <c r="T7" t="s">
        <v>1250</v>
      </c>
      <c r="U7" t="s">
        <v>1263</v>
      </c>
      <c r="W7">
        <v>4</v>
      </c>
      <c r="X7" t="s">
        <v>1276</v>
      </c>
      <c r="Y7" t="s">
        <v>1284</v>
      </c>
    </row>
    <row r="8" spans="1:25" x14ac:dyDescent="0.25">
      <c r="A8">
        <v>7</v>
      </c>
      <c r="B8" t="s">
        <v>14</v>
      </c>
      <c r="C8" t="str">
        <f t="shared" ca="1" si="2"/>
        <v>مراوح</v>
      </c>
      <c r="D8" t="str">
        <f t="shared" ca="1" si="0"/>
        <v>أدوات منزلية</v>
      </c>
      <c r="E8">
        <v>814</v>
      </c>
      <c r="F8">
        <f t="shared" ca="1" si="1"/>
        <v>55</v>
      </c>
      <c r="G8" t="str">
        <f t="shared" ca="1" si="3"/>
        <v>China</v>
      </c>
      <c r="H8" s="2">
        <f t="shared" ca="1" si="4"/>
        <v>42678</v>
      </c>
      <c r="I8" s="2">
        <f t="shared" ca="1" si="5"/>
        <v>42703</v>
      </c>
      <c r="J8" t="str">
        <f t="shared" ca="1" si="6"/>
        <v>Jordan</v>
      </c>
      <c r="K8">
        <f t="shared" ca="1" si="7"/>
        <v>42531.5</v>
      </c>
      <c r="L8">
        <f t="shared" ca="1" si="8"/>
        <v>671.55</v>
      </c>
      <c r="M8">
        <f t="shared" ca="1" si="9"/>
        <v>8507</v>
      </c>
      <c r="O8">
        <f>SUM(Q$4:Q8)</f>
        <v>33</v>
      </c>
      <c r="P8" t="s">
        <v>1220</v>
      </c>
      <c r="Q8">
        <v>5</v>
      </c>
      <c r="R8">
        <v>600</v>
      </c>
      <c r="S8" t="s">
        <v>1213</v>
      </c>
      <c r="T8" t="s">
        <v>1251</v>
      </c>
      <c r="U8" t="s">
        <v>1260</v>
      </c>
      <c r="W8">
        <v>5</v>
      </c>
      <c r="X8" t="s">
        <v>1277</v>
      </c>
      <c r="Y8" t="s">
        <v>1285</v>
      </c>
    </row>
    <row r="9" spans="1:25" x14ac:dyDescent="0.25">
      <c r="A9">
        <v>8</v>
      </c>
      <c r="B9" t="s">
        <v>15</v>
      </c>
      <c r="C9" t="str">
        <f t="shared" ca="1" si="2"/>
        <v>ستالايت</v>
      </c>
      <c r="D9" t="str">
        <f t="shared" ca="1" si="0"/>
        <v>إلكترونيات</v>
      </c>
      <c r="E9">
        <v>529</v>
      </c>
      <c r="F9">
        <f t="shared" ca="1" si="1"/>
        <v>296</v>
      </c>
      <c r="G9" t="str">
        <f t="shared" ca="1" si="3"/>
        <v>Turkey</v>
      </c>
      <c r="H9" s="2">
        <f t="shared" ca="1" si="4"/>
        <v>42867</v>
      </c>
      <c r="I9" s="2">
        <f t="shared" ca="1" si="5"/>
        <v>42890</v>
      </c>
      <c r="J9" t="str">
        <f t="shared" ca="1" si="6"/>
        <v>Egypt</v>
      </c>
      <c r="K9">
        <f t="shared" ca="1" si="7"/>
        <v>148754.79999999999</v>
      </c>
      <c r="L9">
        <f t="shared" ca="1" si="8"/>
        <v>2348.7599999999998</v>
      </c>
      <c r="M9">
        <f t="shared" ca="1" si="9"/>
        <v>101491</v>
      </c>
      <c r="O9">
        <f>SUM(Q$4:Q9)</f>
        <v>38</v>
      </c>
      <c r="P9" t="s">
        <v>1221</v>
      </c>
      <c r="Q9">
        <v>5</v>
      </c>
      <c r="R9">
        <v>300</v>
      </c>
      <c r="S9" t="s">
        <v>1234</v>
      </c>
      <c r="T9" t="s">
        <v>1252</v>
      </c>
      <c r="U9" t="s">
        <v>1264</v>
      </c>
      <c r="W9">
        <v>6</v>
      </c>
      <c r="X9" t="s">
        <v>1278</v>
      </c>
      <c r="Y9" t="s">
        <v>1286</v>
      </c>
    </row>
    <row r="10" spans="1:25" x14ac:dyDescent="0.25">
      <c r="A10">
        <v>9</v>
      </c>
      <c r="B10" t="s">
        <v>16</v>
      </c>
      <c r="C10" t="str">
        <f t="shared" ca="1" si="2"/>
        <v>فرن</v>
      </c>
      <c r="D10" t="str">
        <f t="shared" ca="1" si="0"/>
        <v>أدوات منزلية</v>
      </c>
      <c r="E10">
        <v>826</v>
      </c>
      <c r="F10">
        <f t="shared" ca="1" si="1"/>
        <v>1011</v>
      </c>
      <c r="G10" t="str">
        <f t="shared" ca="1" si="3"/>
        <v>Greece</v>
      </c>
      <c r="H10" s="2">
        <f t="shared" ca="1" si="4"/>
        <v>42902</v>
      </c>
      <c r="I10" s="2">
        <f t="shared" ca="1" si="5"/>
        <v>42929</v>
      </c>
      <c r="J10" t="str">
        <f t="shared" ca="1" si="6"/>
        <v>Oman</v>
      </c>
      <c r="K10">
        <f t="shared" ca="1" si="7"/>
        <v>793331.7</v>
      </c>
      <c r="L10">
        <f t="shared" ca="1" si="8"/>
        <v>12526.289999999999</v>
      </c>
      <c r="M10">
        <f t="shared" ca="1" si="9"/>
        <v>146346</v>
      </c>
      <c r="O10">
        <f>SUM(Q$4:Q10)</f>
        <v>46</v>
      </c>
      <c r="P10" t="s">
        <v>1222</v>
      </c>
      <c r="Q10">
        <v>8</v>
      </c>
      <c r="R10">
        <v>950</v>
      </c>
      <c r="S10" t="s">
        <v>1213</v>
      </c>
      <c r="T10" t="s">
        <v>1253</v>
      </c>
      <c r="U10" t="s">
        <v>1265</v>
      </c>
      <c r="W10">
        <v>7</v>
      </c>
      <c r="X10" t="s">
        <v>1279</v>
      </c>
      <c r="Y10" t="s">
        <v>1287</v>
      </c>
    </row>
    <row r="11" spans="1:25" x14ac:dyDescent="0.25">
      <c r="A11">
        <v>10</v>
      </c>
      <c r="B11" t="s">
        <v>17</v>
      </c>
      <c r="C11" t="str">
        <f t="shared" ca="1" si="2"/>
        <v>مثاقب</v>
      </c>
      <c r="D11" t="str">
        <f t="shared" ca="1" si="0"/>
        <v>أدوات منزلية</v>
      </c>
      <c r="E11">
        <v>416</v>
      </c>
      <c r="F11">
        <f t="shared" ca="1" si="1"/>
        <v>77</v>
      </c>
      <c r="G11" t="str">
        <f t="shared" ca="1" si="3"/>
        <v>Britain</v>
      </c>
      <c r="H11" s="2">
        <f t="shared" ca="1" si="4"/>
        <v>42702</v>
      </c>
      <c r="I11" s="2">
        <f t="shared" ca="1" si="5"/>
        <v>42726</v>
      </c>
      <c r="J11" t="str">
        <f t="shared" ca="1" si="6"/>
        <v>Jordan</v>
      </c>
      <c r="K11">
        <f t="shared" ca="1" si="7"/>
        <v>30430.400000000001</v>
      </c>
      <c r="L11">
        <f t="shared" ca="1" si="8"/>
        <v>480.47999999999996</v>
      </c>
      <c r="M11">
        <f t="shared" ca="1" si="9"/>
        <v>16465</v>
      </c>
      <c r="O11">
        <f>SUM(Q$4:Q11)</f>
        <v>66</v>
      </c>
      <c r="P11" t="s">
        <v>1223</v>
      </c>
      <c r="Q11">
        <v>20</v>
      </c>
      <c r="R11">
        <v>920</v>
      </c>
      <c r="S11" t="s">
        <v>1234</v>
      </c>
      <c r="T11" t="s">
        <v>1250</v>
      </c>
      <c r="U11" t="s">
        <v>1263</v>
      </c>
      <c r="W11">
        <v>8</v>
      </c>
      <c r="X11" t="s">
        <v>1280</v>
      </c>
      <c r="Y11" t="s">
        <v>1289</v>
      </c>
    </row>
    <row r="12" spans="1:25" x14ac:dyDescent="0.25">
      <c r="A12">
        <v>11</v>
      </c>
      <c r="B12" t="s">
        <v>18</v>
      </c>
      <c r="C12" t="str">
        <f t="shared" ca="1" si="2"/>
        <v>طاولات</v>
      </c>
      <c r="D12" t="str">
        <f t="shared" ca="1" si="0"/>
        <v>إلكترونيات</v>
      </c>
      <c r="E12">
        <v>121</v>
      </c>
      <c r="F12">
        <f t="shared" ca="1" si="1"/>
        <v>88</v>
      </c>
      <c r="G12" t="str">
        <f t="shared" ca="1" si="3"/>
        <v>Spain</v>
      </c>
      <c r="H12" s="2">
        <f t="shared" ca="1" si="4"/>
        <v>42709</v>
      </c>
      <c r="I12" s="2">
        <f t="shared" ca="1" si="5"/>
        <v>42741</v>
      </c>
      <c r="J12" t="str">
        <f t="shared" ca="1" si="6"/>
        <v>Oman</v>
      </c>
      <c r="K12">
        <f t="shared" ca="1" si="7"/>
        <v>10115.6</v>
      </c>
      <c r="L12">
        <f t="shared" ca="1" si="8"/>
        <v>159.72</v>
      </c>
      <c r="M12">
        <f t="shared" ca="1" si="9"/>
        <v>4666</v>
      </c>
      <c r="O12">
        <f>SUM(Q$4:Q12)</f>
        <v>76</v>
      </c>
      <c r="P12" t="s">
        <v>1224</v>
      </c>
      <c r="Q12">
        <v>10</v>
      </c>
      <c r="R12">
        <v>1300</v>
      </c>
      <c r="S12" t="s">
        <v>1213</v>
      </c>
      <c r="T12" t="s">
        <v>1254</v>
      </c>
      <c r="U12" t="s">
        <v>1266</v>
      </c>
      <c r="W12">
        <v>9</v>
      </c>
      <c r="X12" t="s">
        <v>1281</v>
      </c>
      <c r="Y12" t="s">
        <v>1290</v>
      </c>
    </row>
    <row r="13" spans="1:25" x14ac:dyDescent="0.25">
      <c r="A13">
        <v>12</v>
      </c>
      <c r="B13" t="s">
        <v>19</v>
      </c>
      <c r="C13" t="str">
        <f t="shared" ca="1" si="2"/>
        <v>فرن</v>
      </c>
      <c r="D13" t="str">
        <f t="shared" ca="1" si="0"/>
        <v>أدوات منزلية</v>
      </c>
      <c r="E13">
        <v>996</v>
      </c>
      <c r="F13">
        <f t="shared" ca="1" si="1"/>
        <v>1021</v>
      </c>
      <c r="G13" t="str">
        <f t="shared" ca="1" si="3"/>
        <v>Greece</v>
      </c>
      <c r="H13" s="2">
        <f t="shared" ca="1" si="4"/>
        <v>42403</v>
      </c>
      <c r="I13" s="2">
        <f t="shared" ca="1" si="5"/>
        <v>42427</v>
      </c>
      <c r="J13" t="str">
        <f t="shared" ca="1" si="6"/>
        <v>Jordan</v>
      </c>
      <c r="K13">
        <f t="shared" ca="1" si="7"/>
        <v>966070.2</v>
      </c>
      <c r="L13">
        <f t="shared" ca="1" si="8"/>
        <v>15253.74</v>
      </c>
      <c r="M13">
        <f t="shared" ca="1" si="9"/>
        <v>539425</v>
      </c>
      <c r="O13">
        <f>SUM(Q$4:Q13)</f>
        <v>82</v>
      </c>
      <c r="P13" t="s">
        <v>1225</v>
      </c>
      <c r="Q13">
        <v>6</v>
      </c>
      <c r="R13">
        <v>200</v>
      </c>
      <c r="S13" t="s">
        <v>1213</v>
      </c>
      <c r="T13" t="s">
        <v>1254</v>
      </c>
      <c r="U13" t="s">
        <v>1266</v>
      </c>
      <c r="W13">
        <v>10</v>
      </c>
      <c r="X13" t="s">
        <v>1274</v>
      </c>
      <c r="Y13" t="s">
        <v>1282</v>
      </c>
    </row>
    <row r="14" spans="1:25" x14ac:dyDescent="0.25">
      <c r="A14">
        <v>13</v>
      </c>
      <c r="B14" t="s">
        <v>20</v>
      </c>
      <c r="C14" t="str">
        <f t="shared" ca="1" si="2"/>
        <v>موبايلات</v>
      </c>
      <c r="D14" t="str">
        <f t="shared" ca="1" si="0"/>
        <v>إلكترونيات</v>
      </c>
      <c r="E14">
        <v>207</v>
      </c>
      <c r="F14">
        <f t="shared" ca="1" si="1"/>
        <v>906</v>
      </c>
      <c r="G14" t="str">
        <f t="shared" ca="1" si="3"/>
        <v>China</v>
      </c>
      <c r="H14" s="2">
        <f t="shared" ca="1" si="4"/>
        <v>43172</v>
      </c>
      <c r="I14" s="2">
        <f t="shared" ca="1" si="5"/>
        <v>43189</v>
      </c>
      <c r="J14" t="str">
        <f t="shared" ca="1" si="6"/>
        <v>Egypt</v>
      </c>
      <c r="K14">
        <f t="shared" ca="1" si="7"/>
        <v>178164.9</v>
      </c>
      <c r="L14">
        <f t="shared" ca="1" si="8"/>
        <v>2813.13</v>
      </c>
      <c r="M14">
        <f t="shared" ca="1" si="9"/>
        <v>34707</v>
      </c>
      <c r="O14">
        <f>SUM(Q$4:Q14)</f>
        <v>87</v>
      </c>
      <c r="P14" t="s">
        <v>1226</v>
      </c>
      <c r="Q14">
        <v>5</v>
      </c>
      <c r="R14">
        <v>50</v>
      </c>
      <c r="S14" t="s">
        <v>1234</v>
      </c>
      <c r="T14" t="s">
        <v>1254</v>
      </c>
      <c r="U14" t="s">
        <v>1266</v>
      </c>
      <c r="W14">
        <v>11</v>
      </c>
      <c r="X14" t="s">
        <v>1275</v>
      </c>
      <c r="Y14" t="s">
        <v>1283</v>
      </c>
    </row>
    <row r="15" spans="1:25" x14ac:dyDescent="0.25">
      <c r="A15">
        <v>14</v>
      </c>
      <c r="B15" t="s">
        <v>21</v>
      </c>
      <c r="C15" t="str">
        <f t="shared" ca="1" si="2"/>
        <v>طاولات</v>
      </c>
      <c r="D15" t="str">
        <f t="shared" ca="1" si="0"/>
        <v>إلكترونيات</v>
      </c>
      <c r="E15">
        <v>915</v>
      </c>
      <c r="F15">
        <f t="shared" ca="1" si="1"/>
        <v>101</v>
      </c>
      <c r="G15" t="str">
        <f t="shared" ca="1" si="3"/>
        <v>Spain</v>
      </c>
      <c r="H15" s="2">
        <f t="shared" ca="1" si="4"/>
        <v>42868</v>
      </c>
      <c r="I15" s="2">
        <f t="shared" ca="1" si="5"/>
        <v>42896</v>
      </c>
      <c r="J15" t="str">
        <f t="shared" ca="1" si="6"/>
        <v>Egypt</v>
      </c>
      <c r="K15">
        <f t="shared" ca="1" si="7"/>
        <v>87794.25</v>
      </c>
      <c r="L15">
        <f t="shared" ca="1" si="8"/>
        <v>1386.2249999999999</v>
      </c>
      <c r="M15">
        <f t="shared" ca="1" si="9"/>
        <v>87039</v>
      </c>
      <c r="O15">
        <f>SUM(Q$4:Q15)</f>
        <v>90</v>
      </c>
      <c r="P15" t="s">
        <v>1227</v>
      </c>
      <c r="Q15">
        <v>3</v>
      </c>
      <c r="R15">
        <v>70</v>
      </c>
      <c r="S15" t="s">
        <v>1213</v>
      </c>
      <c r="T15" t="s">
        <v>1251</v>
      </c>
      <c r="U15" t="s">
        <v>1267</v>
      </c>
      <c r="W15">
        <v>12</v>
      </c>
      <c r="X15" t="s">
        <v>1276</v>
      </c>
      <c r="Y15" t="s">
        <v>1284</v>
      </c>
    </row>
    <row r="16" spans="1:25" x14ac:dyDescent="0.25">
      <c r="A16">
        <v>15</v>
      </c>
      <c r="B16" t="s">
        <v>22</v>
      </c>
      <c r="C16" t="str">
        <f t="shared" ca="1" si="2"/>
        <v>قرطاسية</v>
      </c>
      <c r="D16" t="str">
        <f t="shared" ca="1" si="0"/>
        <v>أدوات مكتبية</v>
      </c>
      <c r="E16">
        <v>487</v>
      </c>
      <c r="F16">
        <f t="shared" ca="1" si="1"/>
        <v>33</v>
      </c>
      <c r="G16" t="str">
        <f t="shared" ca="1" si="3"/>
        <v>France</v>
      </c>
      <c r="H16" s="2">
        <f t="shared" ca="1" si="4"/>
        <v>42990</v>
      </c>
      <c r="I16" s="2">
        <f t="shared" ca="1" si="5"/>
        <v>43009</v>
      </c>
      <c r="J16" t="str">
        <f t="shared" ca="1" si="6"/>
        <v>Lebanon</v>
      </c>
      <c r="K16">
        <f t="shared" ca="1" si="7"/>
        <v>15267.45</v>
      </c>
      <c r="L16">
        <f t="shared" ca="1" si="8"/>
        <v>241.065</v>
      </c>
      <c r="M16">
        <f t="shared" ca="1" si="9"/>
        <v>8210</v>
      </c>
      <c r="O16">
        <f>SUM(Q$4:Q16)</f>
        <v>95</v>
      </c>
      <c r="P16" t="s">
        <v>1228</v>
      </c>
      <c r="Q16">
        <v>5</v>
      </c>
      <c r="R16">
        <v>120</v>
      </c>
      <c r="S16" t="s">
        <v>1213</v>
      </c>
      <c r="T16" t="s">
        <v>1250</v>
      </c>
      <c r="U16" t="s">
        <v>1263</v>
      </c>
      <c r="W16">
        <v>13</v>
      </c>
      <c r="X16" t="s">
        <v>1276</v>
      </c>
      <c r="Y16" t="s">
        <v>1284</v>
      </c>
    </row>
    <row r="17" spans="1:25" x14ac:dyDescent="0.25">
      <c r="A17">
        <v>16</v>
      </c>
      <c r="B17" t="s">
        <v>23</v>
      </c>
      <c r="C17" t="str">
        <f t="shared" ca="1" si="2"/>
        <v>برادات</v>
      </c>
      <c r="D17" t="str">
        <f t="shared" ca="1" si="0"/>
        <v>أدوات منزلية</v>
      </c>
      <c r="E17">
        <v>268</v>
      </c>
      <c r="F17">
        <f t="shared" ca="1" si="1"/>
        <v>949</v>
      </c>
      <c r="G17" t="str">
        <f t="shared" ca="1" si="3"/>
        <v>Sweden</v>
      </c>
      <c r="H17" s="2">
        <f t="shared" ca="1" si="4"/>
        <v>42447</v>
      </c>
      <c r="I17" s="2">
        <f t="shared" ca="1" si="5"/>
        <v>42472</v>
      </c>
      <c r="J17" t="str">
        <f t="shared" ca="1" si="6"/>
        <v>Egypt</v>
      </c>
      <c r="K17">
        <f t="shared" ca="1" si="7"/>
        <v>241615.4</v>
      </c>
      <c r="L17">
        <f t="shared" ca="1" si="8"/>
        <v>3814.98</v>
      </c>
      <c r="M17">
        <f t="shared" ca="1" si="9"/>
        <v>138934</v>
      </c>
      <c r="O17">
        <f>SUM(Q$4:Q17)</f>
        <v>99</v>
      </c>
      <c r="P17" t="s">
        <v>1229</v>
      </c>
      <c r="Q17">
        <v>4</v>
      </c>
      <c r="R17">
        <v>1220</v>
      </c>
      <c r="S17" t="s">
        <v>1234</v>
      </c>
      <c r="T17" t="s">
        <v>1255</v>
      </c>
      <c r="U17" t="s">
        <v>1272</v>
      </c>
      <c r="W17">
        <v>14</v>
      </c>
      <c r="X17" t="s">
        <v>1276</v>
      </c>
      <c r="Y17" t="s">
        <v>1284</v>
      </c>
    </row>
    <row r="18" spans="1:25" x14ac:dyDescent="0.25">
      <c r="A18">
        <v>17</v>
      </c>
      <c r="B18" t="s">
        <v>24</v>
      </c>
      <c r="C18" t="str">
        <f t="shared" ca="1" si="2"/>
        <v>مكيفات</v>
      </c>
      <c r="D18" t="str">
        <f t="shared" ca="1" si="0"/>
        <v>أدوات منزلية</v>
      </c>
      <c r="E18">
        <v>465</v>
      </c>
      <c r="F18">
        <f t="shared" ca="1" si="1"/>
        <v>1356</v>
      </c>
      <c r="G18" t="str">
        <f t="shared" ca="1" si="3"/>
        <v>Switzerland</v>
      </c>
      <c r="H18" s="2">
        <f t="shared" ca="1" si="4"/>
        <v>42758</v>
      </c>
      <c r="I18" s="2">
        <f t="shared" ca="1" si="5"/>
        <v>42768</v>
      </c>
      <c r="J18" t="str">
        <f t="shared" ca="1" si="6"/>
        <v>Egypt</v>
      </c>
      <c r="K18">
        <f t="shared" ca="1" si="7"/>
        <v>599013</v>
      </c>
      <c r="L18">
        <f t="shared" ca="1" si="8"/>
        <v>9458.1</v>
      </c>
      <c r="M18">
        <f t="shared" ca="1" si="9"/>
        <v>450347</v>
      </c>
      <c r="O18">
        <f>SUM(Q$4:Q18)</f>
        <v>103</v>
      </c>
      <c r="P18" t="s">
        <v>1230</v>
      </c>
      <c r="Q18">
        <v>4</v>
      </c>
      <c r="R18">
        <v>140</v>
      </c>
      <c r="S18" t="s">
        <v>1234</v>
      </c>
      <c r="T18" t="s">
        <v>1255</v>
      </c>
      <c r="U18" t="s">
        <v>1272</v>
      </c>
      <c r="W18">
        <v>15</v>
      </c>
      <c r="X18" t="s">
        <v>1274</v>
      </c>
      <c r="Y18" t="s">
        <v>1282</v>
      </c>
    </row>
    <row r="19" spans="1:25" x14ac:dyDescent="0.25">
      <c r="A19">
        <v>18</v>
      </c>
      <c r="B19" t="s">
        <v>25</v>
      </c>
      <c r="C19" t="str">
        <f t="shared" ca="1" si="2"/>
        <v>قرطاسية</v>
      </c>
      <c r="D19" t="str">
        <f t="shared" ca="1" si="0"/>
        <v>أدوات مكتبية</v>
      </c>
      <c r="E19">
        <v>246</v>
      </c>
      <c r="F19">
        <f t="shared" ca="1" si="1"/>
        <v>34</v>
      </c>
      <c r="G19" t="str">
        <f t="shared" ca="1" si="3"/>
        <v>France</v>
      </c>
      <c r="H19" s="2">
        <f t="shared" ca="1" si="4"/>
        <v>42684</v>
      </c>
      <c r="I19" s="2">
        <f t="shared" ca="1" si="5"/>
        <v>42694</v>
      </c>
      <c r="J19" t="str">
        <f t="shared" ca="1" si="6"/>
        <v>Jordan</v>
      </c>
      <c r="K19">
        <f t="shared" ca="1" si="7"/>
        <v>7945.8</v>
      </c>
      <c r="L19">
        <f t="shared" ca="1" si="8"/>
        <v>125.46</v>
      </c>
      <c r="M19">
        <f t="shared" ca="1" si="9"/>
        <v>1905</v>
      </c>
      <c r="O19">
        <f>SUM(Q$4:Q19)</f>
        <v>107</v>
      </c>
      <c r="P19" t="s">
        <v>1231</v>
      </c>
      <c r="Q19">
        <v>4</v>
      </c>
      <c r="R19">
        <v>200</v>
      </c>
      <c r="S19" t="s">
        <v>1213</v>
      </c>
      <c r="T19" t="s">
        <v>1250</v>
      </c>
      <c r="U19" t="s">
        <v>1263</v>
      </c>
      <c r="W19">
        <v>16</v>
      </c>
      <c r="X19" t="s">
        <v>1274</v>
      </c>
      <c r="Y19" t="s">
        <v>1282</v>
      </c>
    </row>
    <row r="20" spans="1:25" x14ac:dyDescent="0.25">
      <c r="A20">
        <v>19</v>
      </c>
      <c r="B20" t="s">
        <v>26</v>
      </c>
      <c r="C20" t="str">
        <f t="shared" ca="1" si="2"/>
        <v>خلاطات</v>
      </c>
      <c r="D20" t="str">
        <f t="shared" ca="1" si="0"/>
        <v>أدوات منزلية</v>
      </c>
      <c r="E20">
        <v>996</v>
      </c>
      <c r="F20">
        <f t="shared" ca="1" si="1"/>
        <v>207</v>
      </c>
      <c r="G20" t="str">
        <f t="shared" ca="1" si="3"/>
        <v>China</v>
      </c>
      <c r="H20" s="2">
        <f t="shared" ca="1" si="4"/>
        <v>43139</v>
      </c>
      <c r="I20" s="2">
        <f t="shared" ca="1" si="5"/>
        <v>43167</v>
      </c>
      <c r="J20" t="str">
        <f t="shared" ca="1" si="6"/>
        <v>Algeria</v>
      </c>
      <c r="K20">
        <f t="shared" ca="1" si="7"/>
        <v>195863.4</v>
      </c>
      <c r="L20">
        <f t="shared" ca="1" si="8"/>
        <v>3092.58</v>
      </c>
      <c r="M20">
        <f t="shared" ca="1" si="9"/>
        <v>120775</v>
      </c>
      <c r="O20">
        <f>SUM(Q$4:Q20)</f>
        <v>112</v>
      </c>
      <c r="P20" t="s">
        <v>1232</v>
      </c>
      <c r="Q20">
        <v>5</v>
      </c>
      <c r="R20">
        <v>50</v>
      </c>
      <c r="S20" t="s">
        <v>1213</v>
      </c>
      <c r="T20" t="s">
        <v>1250</v>
      </c>
      <c r="U20" t="s">
        <v>1263</v>
      </c>
      <c r="W20">
        <v>17</v>
      </c>
      <c r="X20" t="s">
        <v>1274</v>
      </c>
      <c r="Y20" t="s">
        <v>1282</v>
      </c>
    </row>
    <row r="21" spans="1:25" x14ac:dyDescent="0.25">
      <c r="A21">
        <v>20</v>
      </c>
      <c r="B21" t="s">
        <v>27</v>
      </c>
      <c r="C21" t="str">
        <f t="shared" ca="1" si="2"/>
        <v>مايكرويف</v>
      </c>
      <c r="D21" t="str">
        <f t="shared" ca="1" si="0"/>
        <v>أدوات منزلية</v>
      </c>
      <c r="E21">
        <v>556</v>
      </c>
      <c r="F21">
        <f t="shared" ca="1" si="1"/>
        <v>586</v>
      </c>
      <c r="G21" t="str">
        <f t="shared" ca="1" si="3"/>
        <v>Germany</v>
      </c>
      <c r="H21" s="2">
        <f t="shared" ca="1" si="4"/>
        <v>43067</v>
      </c>
      <c r="I21" s="2">
        <f t="shared" ca="1" si="5"/>
        <v>43079</v>
      </c>
      <c r="J21" t="str">
        <f t="shared" ca="1" si="6"/>
        <v>Morocco</v>
      </c>
      <c r="K21">
        <f t="shared" ca="1" si="7"/>
        <v>309525.2</v>
      </c>
      <c r="L21">
        <f t="shared" ca="1" si="8"/>
        <v>4887.24</v>
      </c>
      <c r="M21">
        <f t="shared" ca="1" si="9"/>
        <v>216715</v>
      </c>
      <c r="O21">
        <f>SUM(Q$4:Q21)</f>
        <v>116</v>
      </c>
      <c r="P21" t="s">
        <v>1231</v>
      </c>
      <c r="Q21">
        <v>4</v>
      </c>
      <c r="R21">
        <v>150</v>
      </c>
      <c r="S21" t="s">
        <v>1213</v>
      </c>
      <c r="T21" t="s">
        <v>1250</v>
      </c>
      <c r="U21" t="s">
        <v>1263</v>
      </c>
      <c r="W21">
        <v>18</v>
      </c>
      <c r="X21" t="s">
        <v>1277</v>
      </c>
      <c r="Y21" t="s">
        <v>1285</v>
      </c>
    </row>
    <row r="22" spans="1:25" x14ac:dyDescent="0.25">
      <c r="A22">
        <v>21</v>
      </c>
      <c r="B22" t="s">
        <v>28</v>
      </c>
      <c r="C22" t="str">
        <f t="shared" ca="1" si="2"/>
        <v>قرطاسية</v>
      </c>
      <c r="D22" t="str">
        <f t="shared" ca="1" si="0"/>
        <v>أدوات مكتبية</v>
      </c>
      <c r="E22">
        <v>87</v>
      </c>
      <c r="F22">
        <f t="shared" ca="1" si="1"/>
        <v>38</v>
      </c>
      <c r="G22" t="str">
        <f t="shared" ca="1" si="3"/>
        <v>France</v>
      </c>
      <c r="H22" s="2">
        <f t="shared" ca="1" si="4"/>
        <v>42772</v>
      </c>
      <c r="I22" s="2">
        <f t="shared" ca="1" si="5"/>
        <v>42802</v>
      </c>
      <c r="J22" t="str">
        <f t="shared" ca="1" si="6"/>
        <v>Lebanon</v>
      </c>
      <c r="K22">
        <f t="shared" ca="1" si="7"/>
        <v>3140.7</v>
      </c>
      <c r="L22">
        <f t="shared" ca="1" si="8"/>
        <v>49.589999999999996</v>
      </c>
      <c r="M22">
        <f t="shared" ca="1" si="9"/>
        <v>1603</v>
      </c>
      <c r="O22">
        <f>SUM(Q$4:Q22)</f>
        <v>122</v>
      </c>
      <c r="P22" t="s">
        <v>1233</v>
      </c>
      <c r="Q22">
        <v>6</v>
      </c>
      <c r="R22">
        <v>25</v>
      </c>
      <c r="S22" t="s">
        <v>1234</v>
      </c>
      <c r="T22" t="s">
        <v>1256</v>
      </c>
      <c r="U22" t="s">
        <v>1268</v>
      </c>
      <c r="W22">
        <v>19</v>
      </c>
      <c r="X22" t="s">
        <v>1278</v>
      </c>
      <c r="Y22" t="s">
        <v>1286</v>
      </c>
    </row>
    <row r="23" spans="1:25" x14ac:dyDescent="0.25">
      <c r="A23">
        <v>22</v>
      </c>
      <c r="B23" t="s">
        <v>29</v>
      </c>
      <c r="C23" t="str">
        <f t="shared" ca="1" si="2"/>
        <v>مراوح</v>
      </c>
      <c r="D23" t="str">
        <f t="shared" ca="1" si="0"/>
        <v>أدوات منزلية</v>
      </c>
      <c r="E23">
        <v>541</v>
      </c>
      <c r="F23">
        <f t="shared" ca="1" si="1"/>
        <v>48</v>
      </c>
      <c r="G23" t="str">
        <f t="shared" ca="1" si="3"/>
        <v>China</v>
      </c>
      <c r="H23" s="2">
        <f t="shared" ca="1" si="4"/>
        <v>43039</v>
      </c>
      <c r="I23" s="2">
        <f t="shared" ca="1" si="5"/>
        <v>43057</v>
      </c>
      <c r="J23" t="str">
        <f t="shared" ca="1" si="6"/>
        <v>Saudi Arabia</v>
      </c>
      <c r="K23">
        <f t="shared" ca="1" si="7"/>
        <v>24669.599999999999</v>
      </c>
      <c r="L23">
        <f t="shared" ca="1" si="8"/>
        <v>389.52</v>
      </c>
      <c r="M23">
        <f t="shared" ca="1" si="9"/>
        <v>23801</v>
      </c>
      <c r="O23">
        <f>SUM(Q$4:Q23)</f>
        <v>128</v>
      </c>
      <c r="P23" t="s">
        <v>1236</v>
      </c>
      <c r="Q23">
        <v>6</v>
      </c>
      <c r="R23">
        <v>100</v>
      </c>
      <c r="S23" t="s">
        <v>1234</v>
      </c>
      <c r="T23" t="s">
        <v>1257</v>
      </c>
      <c r="U23" t="s">
        <v>1269</v>
      </c>
    </row>
    <row r="24" spans="1:25" x14ac:dyDescent="0.25">
      <c r="A24">
        <v>23</v>
      </c>
      <c r="B24" t="s">
        <v>30</v>
      </c>
      <c r="C24" t="str">
        <f t="shared" ca="1" si="2"/>
        <v>خلاطات</v>
      </c>
      <c r="D24" t="str">
        <f t="shared" ca="1" si="0"/>
        <v>أدوات منزلية</v>
      </c>
      <c r="E24">
        <v>172</v>
      </c>
      <c r="F24">
        <f t="shared" ca="1" si="1"/>
        <v>178</v>
      </c>
      <c r="G24" t="str">
        <f t="shared" ca="1" si="3"/>
        <v>China</v>
      </c>
      <c r="H24" s="2">
        <f t="shared" ca="1" si="4"/>
        <v>43103</v>
      </c>
      <c r="I24" s="2">
        <f t="shared" ca="1" si="5"/>
        <v>43115</v>
      </c>
      <c r="J24" t="str">
        <f t="shared" ca="1" si="6"/>
        <v>United Arab Emirates</v>
      </c>
      <c r="K24">
        <f t="shared" ca="1" si="7"/>
        <v>29085.200000000001</v>
      </c>
      <c r="L24">
        <f t="shared" ca="1" si="8"/>
        <v>459.24</v>
      </c>
      <c r="M24">
        <f t="shared" ca="1" si="9"/>
        <v>11718</v>
      </c>
      <c r="O24">
        <f>SUM(Q$4:Q24)</f>
        <v>133</v>
      </c>
      <c r="P24" t="s">
        <v>1235</v>
      </c>
      <c r="Q24">
        <v>5</v>
      </c>
      <c r="R24">
        <v>55</v>
      </c>
      <c r="S24" t="s">
        <v>1240</v>
      </c>
      <c r="T24" t="s">
        <v>1257</v>
      </c>
      <c r="U24" t="s">
        <v>1270</v>
      </c>
    </row>
    <row r="25" spans="1:25" x14ac:dyDescent="0.25">
      <c r="A25">
        <v>24</v>
      </c>
      <c r="B25" t="s">
        <v>31</v>
      </c>
      <c r="C25" t="str">
        <f t="shared" ca="1" si="2"/>
        <v>كمبيوتر</v>
      </c>
      <c r="D25" t="str">
        <f t="shared" ca="1" si="0"/>
        <v>إلكترونيات</v>
      </c>
      <c r="E25">
        <v>271</v>
      </c>
      <c r="F25">
        <f t="shared" ca="1" si="1"/>
        <v>1383</v>
      </c>
      <c r="G25" t="str">
        <f t="shared" ca="1" si="3"/>
        <v>China</v>
      </c>
      <c r="H25" s="2">
        <f t="shared" ca="1" si="4"/>
        <v>42482</v>
      </c>
      <c r="I25" s="2">
        <f t="shared" ca="1" si="5"/>
        <v>42499</v>
      </c>
      <c r="J25" t="str">
        <f t="shared" ca="1" si="6"/>
        <v>Syria</v>
      </c>
      <c r="K25">
        <f t="shared" ca="1" si="7"/>
        <v>356053.35</v>
      </c>
      <c r="L25">
        <f t="shared" ca="1" si="8"/>
        <v>5621.8949999999995</v>
      </c>
      <c r="M25">
        <f t="shared" ca="1" si="9"/>
        <v>141088</v>
      </c>
      <c r="O25">
        <f>SUM(Q$4:Q25)</f>
        <v>136</v>
      </c>
      <c r="P25" t="s">
        <v>1237</v>
      </c>
      <c r="Q25">
        <v>3</v>
      </c>
      <c r="R25">
        <v>34</v>
      </c>
      <c r="S25" t="s">
        <v>1240</v>
      </c>
      <c r="T25" t="s">
        <v>1252</v>
      </c>
      <c r="U25" t="s">
        <v>1271</v>
      </c>
    </row>
    <row r="26" spans="1:25" x14ac:dyDescent="0.25">
      <c r="A26">
        <v>25</v>
      </c>
      <c r="B26" t="s">
        <v>32</v>
      </c>
      <c r="C26" t="str">
        <f t="shared" ca="1" si="2"/>
        <v>برادات</v>
      </c>
      <c r="D26" t="str">
        <f t="shared" ca="1" si="0"/>
        <v>أدوات منزلية</v>
      </c>
      <c r="E26">
        <v>863</v>
      </c>
      <c r="F26">
        <f t="shared" ca="1" si="1"/>
        <v>924</v>
      </c>
      <c r="G26" t="str">
        <f t="shared" ca="1" si="3"/>
        <v>Sweden</v>
      </c>
      <c r="H26" s="2">
        <f t="shared" ca="1" si="4"/>
        <v>42402</v>
      </c>
      <c r="I26" s="2">
        <f t="shared" ca="1" si="5"/>
        <v>42413</v>
      </c>
      <c r="J26" t="str">
        <f t="shared" ca="1" si="6"/>
        <v>United Arab Emirates</v>
      </c>
      <c r="K26">
        <f t="shared" ca="1" si="7"/>
        <v>757541.4</v>
      </c>
      <c r="L26">
        <f t="shared" ca="1" si="8"/>
        <v>11961.18</v>
      </c>
      <c r="M26">
        <f t="shared" ca="1" si="9"/>
        <v>320850</v>
      </c>
      <c r="O26">
        <f>SUM(Q$4:Q26)</f>
        <v>141</v>
      </c>
      <c r="P26" t="s">
        <v>1238</v>
      </c>
      <c r="Q26">
        <v>5</v>
      </c>
      <c r="R26">
        <v>15</v>
      </c>
      <c r="S26" t="s">
        <v>1240</v>
      </c>
      <c r="T26" t="s">
        <v>1258</v>
      </c>
      <c r="U26" t="s">
        <v>1270</v>
      </c>
    </row>
    <row r="27" spans="1:25" x14ac:dyDescent="0.25">
      <c r="A27">
        <v>26</v>
      </c>
      <c r="B27" t="s">
        <v>33</v>
      </c>
      <c r="C27" t="str">
        <f t="shared" ca="1" si="2"/>
        <v>مراوح</v>
      </c>
      <c r="D27" t="str">
        <f t="shared" ca="1" si="0"/>
        <v>أدوات منزلية</v>
      </c>
      <c r="E27">
        <v>864</v>
      </c>
      <c r="F27">
        <f t="shared" ca="1" si="1"/>
        <v>49</v>
      </c>
      <c r="G27" t="str">
        <f t="shared" ca="1" si="3"/>
        <v>China</v>
      </c>
      <c r="H27" s="2">
        <f t="shared" ca="1" si="4"/>
        <v>42710</v>
      </c>
      <c r="I27" s="2">
        <f t="shared" ca="1" si="5"/>
        <v>42727</v>
      </c>
      <c r="J27" t="str">
        <f t="shared" ca="1" si="6"/>
        <v>Egypt</v>
      </c>
      <c r="K27">
        <f t="shared" ca="1" si="7"/>
        <v>40219.199999999997</v>
      </c>
      <c r="L27">
        <f t="shared" ca="1" si="8"/>
        <v>635.04</v>
      </c>
      <c r="M27">
        <f t="shared" ca="1" si="9"/>
        <v>31693</v>
      </c>
      <c r="O27">
        <f>SUM(Q$4:Q27)</f>
        <v>147</v>
      </c>
      <c r="P27" t="s">
        <v>1239</v>
      </c>
      <c r="Q27">
        <v>6</v>
      </c>
      <c r="R27">
        <v>250</v>
      </c>
      <c r="S27" t="s">
        <v>1234</v>
      </c>
      <c r="T27" t="s">
        <v>1259</v>
      </c>
      <c r="U27" t="s">
        <v>1271</v>
      </c>
    </row>
    <row r="28" spans="1:25" x14ac:dyDescent="0.25">
      <c r="A28">
        <v>27</v>
      </c>
      <c r="B28" t="s">
        <v>34</v>
      </c>
      <c r="C28" t="str">
        <f t="shared" ca="1" si="2"/>
        <v>برادات</v>
      </c>
      <c r="D28" t="str">
        <f t="shared" ca="1" si="0"/>
        <v>أدوات منزلية</v>
      </c>
      <c r="E28">
        <v>372</v>
      </c>
      <c r="F28">
        <f t="shared" ca="1" si="1"/>
        <v>947</v>
      </c>
      <c r="G28" t="str">
        <f t="shared" ca="1" si="3"/>
        <v>Sweden</v>
      </c>
      <c r="H28" s="2">
        <f t="shared" ca="1" si="4"/>
        <v>42447</v>
      </c>
      <c r="I28" s="2">
        <f t="shared" ca="1" si="5"/>
        <v>42466</v>
      </c>
      <c r="J28" t="str">
        <f t="shared" ca="1" si="6"/>
        <v>Jordan</v>
      </c>
      <c r="K28">
        <f t="shared" ca="1" si="7"/>
        <v>334669.8</v>
      </c>
      <c r="L28">
        <f t="shared" ca="1" si="8"/>
        <v>5284.26</v>
      </c>
      <c r="M28">
        <f t="shared" ca="1" si="9"/>
        <v>279207</v>
      </c>
      <c r="O28">
        <f>SUM(Q$4:Q28)</f>
        <v>152</v>
      </c>
      <c r="P28" t="s">
        <v>1241</v>
      </c>
      <c r="Q28">
        <v>5</v>
      </c>
      <c r="R28">
        <v>122</v>
      </c>
      <c r="S28" t="s">
        <v>1234</v>
      </c>
      <c r="T28" t="s">
        <v>1259</v>
      </c>
      <c r="U28" t="s">
        <v>1271</v>
      </c>
    </row>
    <row r="29" spans="1:25" x14ac:dyDescent="0.25">
      <c r="A29">
        <v>28</v>
      </c>
      <c r="B29" t="s">
        <v>35</v>
      </c>
      <c r="C29" t="str">
        <f t="shared" ca="1" si="2"/>
        <v>مكيفات</v>
      </c>
      <c r="D29" t="str">
        <f t="shared" ca="1" si="0"/>
        <v>أدوات منزلية</v>
      </c>
      <c r="E29">
        <v>330</v>
      </c>
      <c r="F29">
        <f t="shared" ca="1" si="1"/>
        <v>1333</v>
      </c>
      <c r="G29" t="str">
        <f t="shared" ca="1" si="3"/>
        <v>Switzerland</v>
      </c>
      <c r="H29" s="2">
        <f t="shared" ca="1" si="4"/>
        <v>43172</v>
      </c>
      <c r="I29" s="2">
        <f t="shared" ca="1" si="5"/>
        <v>43187</v>
      </c>
      <c r="J29" t="str">
        <f t="shared" ca="1" si="6"/>
        <v>Saudi Arabia</v>
      </c>
      <c r="K29">
        <f t="shared" ca="1" si="7"/>
        <v>417895.5</v>
      </c>
      <c r="L29">
        <f t="shared" ca="1" si="8"/>
        <v>6598.3499999999995</v>
      </c>
      <c r="M29">
        <f t="shared" ca="1" si="9"/>
        <v>160337</v>
      </c>
      <c r="O29">
        <f>SUM(Q$4:Q29)</f>
        <v>155</v>
      </c>
      <c r="P29" t="s">
        <v>1242</v>
      </c>
      <c r="Q29">
        <v>3</v>
      </c>
      <c r="R29">
        <v>56</v>
      </c>
      <c r="S29" t="s">
        <v>1240</v>
      </c>
      <c r="T29" t="s">
        <v>1259</v>
      </c>
      <c r="U29" t="s">
        <v>1271</v>
      </c>
    </row>
    <row r="30" spans="1:25" x14ac:dyDescent="0.25">
      <c r="A30">
        <v>29</v>
      </c>
      <c r="B30" t="s">
        <v>36</v>
      </c>
      <c r="C30" t="str">
        <f t="shared" ca="1" si="2"/>
        <v>طاولات</v>
      </c>
      <c r="D30" t="str">
        <f t="shared" ca="1" si="0"/>
        <v>إلكترونيات</v>
      </c>
      <c r="E30">
        <v>371</v>
      </c>
      <c r="F30">
        <f t="shared" ca="1" si="1"/>
        <v>112</v>
      </c>
      <c r="G30" t="str">
        <f t="shared" ca="1" si="3"/>
        <v>Spain</v>
      </c>
      <c r="H30" s="2">
        <f t="shared" ca="1" si="4"/>
        <v>42919</v>
      </c>
      <c r="I30" s="2">
        <f t="shared" ca="1" si="5"/>
        <v>42941</v>
      </c>
      <c r="J30" t="str">
        <f t="shared" ca="1" si="6"/>
        <v>Egypt</v>
      </c>
      <c r="K30">
        <f t="shared" ca="1" si="7"/>
        <v>39474.400000000001</v>
      </c>
      <c r="L30">
        <f t="shared" ca="1" si="8"/>
        <v>623.28</v>
      </c>
      <c r="M30">
        <f t="shared" ca="1" si="9"/>
        <v>16499</v>
      </c>
      <c r="O30">
        <f>SUM(Q$4:Q30)</f>
        <v>158</v>
      </c>
      <c r="P30" t="s">
        <v>1242</v>
      </c>
      <c r="Q30">
        <v>3</v>
      </c>
      <c r="R30">
        <v>56</v>
      </c>
      <c r="T30" t="s">
        <v>1259</v>
      </c>
      <c r="U30" t="s">
        <v>1271</v>
      </c>
    </row>
    <row r="31" spans="1:25" x14ac:dyDescent="0.25">
      <c r="A31">
        <v>30</v>
      </c>
      <c r="B31" t="s">
        <v>37</v>
      </c>
      <c r="C31" t="str">
        <f t="shared" ca="1" si="2"/>
        <v>مكانس</v>
      </c>
      <c r="D31" t="str">
        <f t="shared" ca="1" si="0"/>
        <v>أدوات منزلية</v>
      </c>
      <c r="E31">
        <v>476</v>
      </c>
      <c r="F31">
        <f t="shared" ca="1" si="1"/>
        <v>120</v>
      </c>
      <c r="G31" t="str">
        <f t="shared" ca="1" si="3"/>
        <v>China</v>
      </c>
      <c r="H31" s="2">
        <f t="shared" ca="1" si="4"/>
        <v>42631</v>
      </c>
      <c r="I31" s="2">
        <f t="shared" ca="1" si="5"/>
        <v>42645</v>
      </c>
      <c r="J31" t="str">
        <f t="shared" ca="1" si="6"/>
        <v>United Arab Emirates</v>
      </c>
      <c r="K31">
        <f t="shared" ca="1" si="7"/>
        <v>54264</v>
      </c>
      <c r="L31">
        <f t="shared" ca="1" si="8"/>
        <v>856.8</v>
      </c>
      <c r="M31">
        <f t="shared" ca="1" si="9"/>
        <v>24099</v>
      </c>
    </row>
    <row r="32" spans="1:25" x14ac:dyDescent="0.25">
      <c r="A32">
        <v>31</v>
      </c>
      <c r="B32" t="s">
        <v>38</v>
      </c>
      <c r="C32" t="str">
        <f t="shared" ca="1" si="2"/>
        <v>مكانس</v>
      </c>
      <c r="D32" t="str">
        <f t="shared" ca="1" si="0"/>
        <v>أدوات منزلية</v>
      </c>
      <c r="E32">
        <v>526</v>
      </c>
      <c r="F32">
        <f t="shared" ca="1" si="1"/>
        <v>106</v>
      </c>
      <c r="G32" t="str">
        <f t="shared" ca="1" si="3"/>
        <v>China</v>
      </c>
      <c r="H32" s="2">
        <f t="shared" ca="1" si="4"/>
        <v>42644</v>
      </c>
      <c r="I32" s="2">
        <f t="shared" ca="1" si="5"/>
        <v>42667</v>
      </c>
      <c r="J32" t="str">
        <f t="shared" ca="1" si="6"/>
        <v>Egypt</v>
      </c>
      <c r="K32">
        <f t="shared" ca="1" si="7"/>
        <v>52968.2</v>
      </c>
      <c r="L32">
        <f t="shared" ca="1" si="8"/>
        <v>836.33999999999992</v>
      </c>
      <c r="M32">
        <f t="shared" ca="1" si="9"/>
        <v>28093</v>
      </c>
    </row>
    <row r="33" spans="1:13" x14ac:dyDescent="0.25">
      <c r="A33">
        <v>32</v>
      </c>
      <c r="B33" t="s">
        <v>39</v>
      </c>
      <c r="C33" t="str">
        <f t="shared" ca="1" si="2"/>
        <v>هارد دسك</v>
      </c>
      <c r="D33" t="str">
        <f t="shared" ca="1" si="0"/>
        <v>إلكترونيات</v>
      </c>
      <c r="E33">
        <v>563</v>
      </c>
      <c r="F33">
        <f t="shared" ca="1" si="1"/>
        <v>120</v>
      </c>
      <c r="G33" t="str">
        <f t="shared" ca="1" si="3"/>
        <v>France</v>
      </c>
      <c r="H33" s="2">
        <f t="shared" ca="1" si="4"/>
        <v>42809</v>
      </c>
      <c r="I33" s="2">
        <f t="shared" ca="1" si="5"/>
        <v>42831</v>
      </c>
      <c r="J33" t="str">
        <f t="shared" ca="1" si="6"/>
        <v>Algeria</v>
      </c>
      <c r="K33">
        <f t="shared" ca="1" si="7"/>
        <v>64182</v>
      </c>
      <c r="L33">
        <f t="shared" ca="1" si="8"/>
        <v>1013.4</v>
      </c>
      <c r="M33">
        <f t="shared" ca="1" si="9"/>
        <v>49465</v>
      </c>
    </row>
    <row r="34" spans="1:13" x14ac:dyDescent="0.25">
      <c r="A34">
        <v>33</v>
      </c>
      <c r="B34" t="s">
        <v>40</v>
      </c>
      <c r="C34" t="str">
        <f t="shared" ca="1" si="2"/>
        <v>أوراق</v>
      </c>
      <c r="D34" t="str">
        <f t="shared" ca="1" si="0"/>
        <v>أدوات مكتبية</v>
      </c>
      <c r="E34">
        <v>789</v>
      </c>
      <c r="F34">
        <f t="shared" ca="1" si="1"/>
        <v>15</v>
      </c>
      <c r="G34" t="str">
        <f t="shared" ca="1" si="3"/>
        <v>India</v>
      </c>
      <c r="H34" s="2">
        <f t="shared" ca="1" si="4"/>
        <v>43173</v>
      </c>
      <c r="I34" s="2">
        <f t="shared" ca="1" si="5"/>
        <v>43185</v>
      </c>
      <c r="J34" t="str">
        <f t="shared" ca="1" si="6"/>
        <v>Oman</v>
      </c>
      <c r="K34">
        <f t="shared" ca="1" si="7"/>
        <v>11243.25</v>
      </c>
      <c r="L34">
        <f t="shared" ca="1" si="8"/>
        <v>177.52500000000001</v>
      </c>
      <c r="M34">
        <f t="shared" ca="1" si="9"/>
        <v>8385</v>
      </c>
    </row>
    <row r="35" spans="1:13" x14ac:dyDescent="0.25">
      <c r="A35">
        <v>34</v>
      </c>
      <c r="B35" t="s">
        <v>41</v>
      </c>
      <c r="C35" t="str">
        <f t="shared" ca="1" si="2"/>
        <v>كمبيوتر</v>
      </c>
      <c r="D35" t="str">
        <f t="shared" ca="1" si="0"/>
        <v>إلكترونيات</v>
      </c>
      <c r="E35">
        <v>521</v>
      </c>
      <c r="F35">
        <f t="shared" ca="1" si="1"/>
        <v>1489</v>
      </c>
      <c r="G35" t="str">
        <f t="shared" ca="1" si="3"/>
        <v>China</v>
      </c>
      <c r="H35" s="2">
        <f t="shared" ca="1" si="4"/>
        <v>43166</v>
      </c>
      <c r="I35" s="2">
        <f t="shared" ca="1" si="5"/>
        <v>43188</v>
      </c>
      <c r="J35" t="str">
        <f t="shared" ca="1" si="6"/>
        <v>Algeria</v>
      </c>
      <c r="K35">
        <f t="shared" ca="1" si="7"/>
        <v>736980.55</v>
      </c>
      <c r="L35">
        <f t="shared" ca="1" si="8"/>
        <v>11636.535</v>
      </c>
      <c r="M35">
        <f t="shared" ca="1" si="9"/>
        <v>604209</v>
      </c>
    </row>
    <row r="36" spans="1:13" x14ac:dyDescent="0.25">
      <c r="A36">
        <v>35</v>
      </c>
      <c r="B36" t="s">
        <v>42</v>
      </c>
      <c r="C36" t="str">
        <f t="shared" ca="1" si="2"/>
        <v>برادات</v>
      </c>
      <c r="D36" t="str">
        <f t="shared" ca="1" si="0"/>
        <v>أدوات منزلية</v>
      </c>
      <c r="E36">
        <v>226</v>
      </c>
      <c r="F36">
        <f t="shared" ca="1" si="1"/>
        <v>931</v>
      </c>
      <c r="G36" t="str">
        <f t="shared" ca="1" si="3"/>
        <v>Sweden</v>
      </c>
      <c r="H36" s="2">
        <f t="shared" ca="1" si="4"/>
        <v>42829</v>
      </c>
      <c r="I36" s="2">
        <f t="shared" ca="1" si="5"/>
        <v>42841</v>
      </c>
      <c r="J36" t="str">
        <f t="shared" ca="1" si="6"/>
        <v>Lebanon</v>
      </c>
      <c r="K36">
        <f t="shared" ca="1" si="7"/>
        <v>199885.7</v>
      </c>
      <c r="L36">
        <f t="shared" ca="1" si="8"/>
        <v>3156.0899999999997</v>
      </c>
      <c r="M36">
        <f t="shared" ca="1" si="9"/>
        <v>34862</v>
      </c>
    </row>
    <row r="37" spans="1:13" x14ac:dyDescent="0.25">
      <c r="A37">
        <v>36</v>
      </c>
      <c r="B37" t="s">
        <v>43</v>
      </c>
      <c r="C37" t="str">
        <f t="shared" ca="1" si="2"/>
        <v>هارد دسك</v>
      </c>
      <c r="D37" t="str">
        <f t="shared" ca="1" si="0"/>
        <v>إلكترونيات</v>
      </c>
      <c r="E37">
        <v>713</v>
      </c>
      <c r="F37">
        <f t="shared" ca="1" si="1"/>
        <v>111</v>
      </c>
      <c r="G37" t="str">
        <f t="shared" ca="1" si="3"/>
        <v>France</v>
      </c>
      <c r="H37" s="2">
        <f t="shared" ca="1" si="4"/>
        <v>42479</v>
      </c>
      <c r="I37" s="2">
        <f t="shared" ca="1" si="5"/>
        <v>42509</v>
      </c>
      <c r="J37" t="str">
        <f t="shared" ca="1" si="6"/>
        <v>Algeria</v>
      </c>
      <c r="K37">
        <f t="shared" ca="1" si="7"/>
        <v>75185.850000000006</v>
      </c>
      <c r="L37">
        <f t="shared" ca="1" si="8"/>
        <v>1187.145</v>
      </c>
      <c r="M37">
        <f t="shared" ca="1" si="9"/>
        <v>46062</v>
      </c>
    </row>
    <row r="38" spans="1:13" x14ac:dyDescent="0.25">
      <c r="A38">
        <v>37</v>
      </c>
      <c r="B38" t="s">
        <v>44</v>
      </c>
      <c r="C38" t="str">
        <f t="shared" ca="1" si="2"/>
        <v>أوراق</v>
      </c>
      <c r="D38" t="str">
        <f t="shared" ca="1" si="0"/>
        <v>أدوات مكتبية</v>
      </c>
      <c r="E38">
        <v>972</v>
      </c>
      <c r="F38">
        <f t="shared" ca="1" si="1"/>
        <v>14</v>
      </c>
      <c r="G38" t="str">
        <f t="shared" ca="1" si="3"/>
        <v>India</v>
      </c>
      <c r="H38" s="2">
        <f t="shared" ca="1" si="4"/>
        <v>42518</v>
      </c>
      <c r="I38" s="2">
        <f t="shared" ca="1" si="5"/>
        <v>42546</v>
      </c>
      <c r="J38" t="str">
        <f t="shared" ca="1" si="6"/>
        <v>United Arab Emirates</v>
      </c>
      <c r="K38">
        <f t="shared" ca="1" si="7"/>
        <v>12927.6</v>
      </c>
      <c r="L38">
        <f t="shared" ca="1" si="8"/>
        <v>204.12</v>
      </c>
      <c r="M38">
        <f t="shared" ca="1" si="9"/>
        <v>10424</v>
      </c>
    </row>
    <row r="39" spans="1:13" x14ac:dyDescent="0.25">
      <c r="A39">
        <v>38</v>
      </c>
      <c r="B39" t="s">
        <v>45</v>
      </c>
      <c r="C39" t="str">
        <f t="shared" ca="1" si="2"/>
        <v>فرن</v>
      </c>
      <c r="D39" t="str">
        <f t="shared" ca="1" si="0"/>
        <v>أدوات منزلية</v>
      </c>
      <c r="E39">
        <v>428</v>
      </c>
      <c r="F39">
        <f t="shared" ca="1" si="1"/>
        <v>1052</v>
      </c>
      <c r="G39" t="str">
        <f t="shared" ca="1" si="3"/>
        <v>Greece</v>
      </c>
      <c r="H39" s="2">
        <f t="shared" ca="1" si="4"/>
        <v>42385</v>
      </c>
      <c r="I39" s="2">
        <f t="shared" ca="1" si="5"/>
        <v>42416</v>
      </c>
      <c r="J39" t="str">
        <f t="shared" ca="1" si="6"/>
        <v>Egypt</v>
      </c>
      <c r="K39">
        <f t="shared" ca="1" si="7"/>
        <v>427743.2</v>
      </c>
      <c r="L39">
        <f t="shared" ca="1" si="8"/>
        <v>6753.84</v>
      </c>
      <c r="M39">
        <f t="shared" ca="1" si="9"/>
        <v>92458</v>
      </c>
    </row>
    <row r="40" spans="1:13" x14ac:dyDescent="0.25">
      <c r="A40">
        <v>39</v>
      </c>
      <c r="B40" t="s">
        <v>46</v>
      </c>
      <c r="C40" t="str">
        <f t="shared" ca="1" si="2"/>
        <v>فرن</v>
      </c>
      <c r="D40" t="str">
        <f t="shared" ca="1" si="0"/>
        <v>أدوات منزلية</v>
      </c>
      <c r="E40">
        <v>510</v>
      </c>
      <c r="F40">
        <f t="shared" ca="1" si="1"/>
        <v>1002</v>
      </c>
      <c r="G40" t="str">
        <f t="shared" ca="1" si="3"/>
        <v>Greece</v>
      </c>
      <c r="H40" s="2">
        <f t="shared" ca="1" si="4"/>
        <v>42481</v>
      </c>
      <c r="I40" s="2">
        <f t="shared" ca="1" si="5"/>
        <v>42496</v>
      </c>
      <c r="J40" t="str">
        <f t="shared" ca="1" si="6"/>
        <v>Egypt</v>
      </c>
      <c r="K40">
        <f t="shared" ca="1" si="7"/>
        <v>485469</v>
      </c>
      <c r="L40">
        <f t="shared" ca="1" si="8"/>
        <v>7665.2999999999993</v>
      </c>
      <c r="M40">
        <f t="shared" ca="1" si="9"/>
        <v>170034</v>
      </c>
    </row>
    <row r="41" spans="1:13" x14ac:dyDescent="0.25">
      <c r="A41">
        <v>40</v>
      </c>
      <c r="B41" t="s">
        <v>47</v>
      </c>
      <c r="C41" t="str">
        <f t="shared" ca="1" si="2"/>
        <v>مدافئ</v>
      </c>
      <c r="D41" t="str">
        <f t="shared" ca="1" si="0"/>
        <v>أدوات منزلية</v>
      </c>
      <c r="E41">
        <v>559</v>
      </c>
      <c r="F41">
        <f t="shared" ca="1" si="1"/>
        <v>216</v>
      </c>
      <c r="G41" t="str">
        <f t="shared" ca="1" si="3"/>
        <v>Switzerland</v>
      </c>
      <c r="H41" s="2">
        <f t="shared" ca="1" si="4"/>
        <v>43020</v>
      </c>
      <c r="I41" s="2">
        <f t="shared" ca="1" si="5"/>
        <v>43041</v>
      </c>
      <c r="J41" t="str">
        <f t="shared" ca="1" si="6"/>
        <v>Morocco</v>
      </c>
      <c r="K41">
        <f t="shared" ca="1" si="7"/>
        <v>114706.8</v>
      </c>
      <c r="L41">
        <f t="shared" ca="1" si="8"/>
        <v>1811.1599999999999</v>
      </c>
      <c r="M41">
        <f t="shared" ca="1" si="9"/>
        <v>41515</v>
      </c>
    </row>
    <row r="42" spans="1:13" x14ac:dyDescent="0.25">
      <c r="A42">
        <v>41</v>
      </c>
      <c r="B42" t="s">
        <v>48</v>
      </c>
      <c r="C42" t="str">
        <f t="shared" ca="1" si="2"/>
        <v>كمبيوتر</v>
      </c>
      <c r="D42" t="str">
        <f t="shared" ca="1" si="0"/>
        <v>إلكترونيات</v>
      </c>
      <c r="E42">
        <v>394</v>
      </c>
      <c r="F42">
        <f t="shared" ca="1" si="1"/>
        <v>1678</v>
      </c>
      <c r="G42" t="str">
        <f t="shared" ca="1" si="3"/>
        <v>China</v>
      </c>
      <c r="H42" s="2">
        <f t="shared" ca="1" si="4"/>
        <v>43188</v>
      </c>
      <c r="I42" s="2">
        <f t="shared" ca="1" si="5"/>
        <v>43220</v>
      </c>
      <c r="J42" t="str">
        <f t="shared" ca="1" si="6"/>
        <v>Egypt</v>
      </c>
      <c r="K42">
        <f t="shared" ca="1" si="7"/>
        <v>628075.4</v>
      </c>
      <c r="L42">
        <f t="shared" ca="1" si="8"/>
        <v>9916.98</v>
      </c>
      <c r="M42">
        <f t="shared" ca="1" si="9"/>
        <v>281219</v>
      </c>
    </row>
    <row r="43" spans="1:13" x14ac:dyDescent="0.25">
      <c r="A43">
        <v>42</v>
      </c>
      <c r="B43" t="s">
        <v>49</v>
      </c>
      <c r="C43" t="str">
        <f t="shared" ca="1" si="2"/>
        <v>ستالايت</v>
      </c>
      <c r="D43" t="str">
        <f t="shared" ca="1" si="0"/>
        <v>إلكترونيات</v>
      </c>
      <c r="E43">
        <v>564</v>
      </c>
      <c r="F43">
        <f t="shared" ca="1" si="1"/>
        <v>331</v>
      </c>
      <c r="G43" t="str">
        <f t="shared" ca="1" si="3"/>
        <v>Turkey</v>
      </c>
      <c r="H43" s="2">
        <f t="shared" ca="1" si="4"/>
        <v>42460</v>
      </c>
      <c r="I43" s="2">
        <f t="shared" ca="1" si="5"/>
        <v>42470</v>
      </c>
      <c r="J43" t="str">
        <f t="shared" ca="1" si="6"/>
        <v>Egypt</v>
      </c>
      <c r="K43">
        <f t="shared" ca="1" si="7"/>
        <v>177349.8</v>
      </c>
      <c r="L43">
        <f t="shared" ca="1" si="8"/>
        <v>2800.2599999999998</v>
      </c>
      <c r="M43">
        <f t="shared" ca="1" si="9"/>
        <v>133957</v>
      </c>
    </row>
    <row r="44" spans="1:13" x14ac:dyDescent="0.25">
      <c r="A44">
        <v>43</v>
      </c>
      <c r="B44" t="s">
        <v>50</v>
      </c>
      <c r="C44" t="str">
        <f t="shared" ca="1" si="2"/>
        <v>كاميرات مراقبة</v>
      </c>
      <c r="D44" t="str">
        <f t="shared" ca="1" si="0"/>
        <v>إلكترونيات</v>
      </c>
      <c r="E44">
        <v>515</v>
      </c>
      <c r="F44">
        <f t="shared" ca="1" si="1"/>
        <v>132</v>
      </c>
      <c r="G44" t="str">
        <f t="shared" ca="1" si="3"/>
        <v>England</v>
      </c>
      <c r="H44" s="2">
        <f t="shared" ca="1" si="4"/>
        <v>42837</v>
      </c>
      <c r="I44" s="2">
        <f t="shared" ca="1" si="5"/>
        <v>42862</v>
      </c>
      <c r="J44" t="str">
        <f t="shared" ca="1" si="6"/>
        <v>Egypt</v>
      </c>
      <c r="K44">
        <f t="shared" ca="1" si="7"/>
        <v>64581</v>
      </c>
      <c r="L44">
        <f t="shared" ca="1" si="8"/>
        <v>1019.6999999999999</v>
      </c>
      <c r="M44">
        <f t="shared" ca="1" si="9"/>
        <v>26385</v>
      </c>
    </row>
    <row r="45" spans="1:13" x14ac:dyDescent="0.25">
      <c r="A45">
        <v>44</v>
      </c>
      <c r="B45" t="s">
        <v>51</v>
      </c>
      <c r="C45" t="str">
        <f t="shared" ca="1" si="2"/>
        <v>فرن</v>
      </c>
      <c r="D45" t="str">
        <f t="shared" ca="1" si="0"/>
        <v>أدوات منزلية</v>
      </c>
      <c r="E45">
        <v>689</v>
      </c>
      <c r="F45">
        <f t="shared" ca="1" si="1"/>
        <v>852</v>
      </c>
      <c r="G45" t="str">
        <f t="shared" ca="1" si="3"/>
        <v>Greece</v>
      </c>
      <c r="H45" s="2">
        <f t="shared" ca="1" si="4"/>
        <v>43034</v>
      </c>
      <c r="I45" s="2">
        <f t="shared" ca="1" si="5"/>
        <v>43054</v>
      </c>
      <c r="J45" t="str">
        <f t="shared" ca="1" si="6"/>
        <v>Syria</v>
      </c>
      <c r="K45">
        <f t="shared" ca="1" si="7"/>
        <v>557676.6</v>
      </c>
      <c r="L45">
        <f t="shared" ca="1" si="8"/>
        <v>8805.42</v>
      </c>
      <c r="M45">
        <f t="shared" ca="1" si="9"/>
        <v>157949</v>
      </c>
    </row>
    <row r="46" spans="1:13" x14ac:dyDescent="0.25">
      <c r="A46">
        <v>45</v>
      </c>
      <c r="B46" t="s">
        <v>52</v>
      </c>
      <c r="C46" t="str">
        <f t="shared" ca="1" si="2"/>
        <v>طابعات</v>
      </c>
      <c r="D46" t="str">
        <f t="shared" ca="1" si="0"/>
        <v>إلكترونيات</v>
      </c>
      <c r="E46">
        <v>562</v>
      </c>
      <c r="F46">
        <f t="shared" ca="1" si="1"/>
        <v>232</v>
      </c>
      <c r="G46" t="str">
        <f t="shared" ca="1" si="3"/>
        <v>France</v>
      </c>
      <c r="H46" s="2">
        <f t="shared" ca="1" si="4"/>
        <v>42883</v>
      </c>
      <c r="I46" s="2">
        <f t="shared" ca="1" si="5"/>
        <v>42910</v>
      </c>
      <c r="J46" t="str">
        <f t="shared" ca="1" si="6"/>
        <v>United Arab Emirates</v>
      </c>
      <c r="K46">
        <f t="shared" ca="1" si="7"/>
        <v>123864.8</v>
      </c>
      <c r="L46">
        <f t="shared" ca="1" si="8"/>
        <v>1955.76</v>
      </c>
      <c r="M46">
        <f t="shared" ca="1" si="9"/>
        <v>66110</v>
      </c>
    </row>
    <row r="47" spans="1:13" x14ac:dyDescent="0.25">
      <c r="A47">
        <v>46</v>
      </c>
      <c r="B47" t="s">
        <v>53</v>
      </c>
      <c r="C47" t="str">
        <f t="shared" ca="1" si="2"/>
        <v>مثاقب</v>
      </c>
      <c r="D47" t="str">
        <f t="shared" ca="1" si="0"/>
        <v>أدوات منزلية</v>
      </c>
      <c r="E47">
        <v>203</v>
      </c>
      <c r="F47">
        <f t="shared" ca="1" si="1"/>
        <v>73</v>
      </c>
      <c r="G47" t="str">
        <f t="shared" ca="1" si="3"/>
        <v>Britain</v>
      </c>
      <c r="H47" s="2">
        <f t="shared" ca="1" si="4"/>
        <v>42392</v>
      </c>
      <c r="I47" s="2">
        <f t="shared" ca="1" si="5"/>
        <v>42427</v>
      </c>
      <c r="J47" t="str">
        <f t="shared" ca="1" si="6"/>
        <v>Jordan</v>
      </c>
      <c r="K47">
        <f t="shared" ca="1" si="7"/>
        <v>14078.05</v>
      </c>
      <c r="L47">
        <f t="shared" ca="1" si="8"/>
        <v>222.285</v>
      </c>
      <c r="M47">
        <f t="shared" ca="1" si="9"/>
        <v>4392</v>
      </c>
    </row>
    <row r="48" spans="1:13" x14ac:dyDescent="0.25">
      <c r="A48">
        <v>47</v>
      </c>
      <c r="B48" t="s">
        <v>54</v>
      </c>
      <c r="C48" t="str">
        <f t="shared" ca="1" si="2"/>
        <v>خلاطات</v>
      </c>
      <c r="D48" t="str">
        <f t="shared" ca="1" si="0"/>
        <v>أدوات منزلية</v>
      </c>
      <c r="E48">
        <v>932</v>
      </c>
      <c r="F48">
        <f t="shared" ca="1" si="1"/>
        <v>213</v>
      </c>
      <c r="G48" t="str">
        <f t="shared" ca="1" si="3"/>
        <v>China</v>
      </c>
      <c r="H48" s="2">
        <f t="shared" ca="1" si="4"/>
        <v>42670</v>
      </c>
      <c r="I48" s="2">
        <f t="shared" ca="1" si="5"/>
        <v>42704</v>
      </c>
      <c r="J48" t="str">
        <f t="shared" ca="1" si="6"/>
        <v>Syria</v>
      </c>
      <c r="K48">
        <f t="shared" ca="1" si="7"/>
        <v>188590.2</v>
      </c>
      <c r="L48">
        <f t="shared" ca="1" si="8"/>
        <v>2977.74</v>
      </c>
      <c r="M48">
        <f t="shared" ca="1" si="9"/>
        <v>20714</v>
      </c>
    </row>
    <row r="49" spans="1:13" x14ac:dyDescent="0.25">
      <c r="A49">
        <v>48</v>
      </c>
      <c r="B49" t="s">
        <v>55</v>
      </c>
      <c r="C49" t="str">
        <f t="shared" ca="1" si="2"/>
        <v>كتب علمية</v>
      </c>
      <c r="D49" t="str">
        <f t="shared" ca="1" si="0"/>
        <v>أدوات مكتبية</v>
      </c>
      <c r="E49">
        <v>870</v>
      </c>
      <c r="F49">
        <f t="shared" ca="1" si="1"/>
        <v>55</v>
      </c>
      <c r="G49" t="str">
        <f t="shared" ca="1" si="3"/>
        <v>India</v>
      </c>
      <c r="H49" s="2">
        <f t="shared" ca="1" si="4"/>
        <v>42511</v>
      </c>
      <c r="I49" s="2">
        <f t="shared" ca="1" si="5"/>
        <v>42524</v>
      </c>
      <c r="J49" t="str">
        <f t="shared" ca="1" si="6"/>
        <v>Egypt</v>
      </c>
      <c r="K49">
        <f t="shared" ca="1" si="7"/>
        <v>45457.5</v>
      </c>
      <c r="L49">
        <f t="shared" ca="1" si="8"/>
        <v>717.75</v>
      </c>
      <c r="M49">
        <f t="shared" ca="1" si="9"/>
        <v>1564</v>
      </c>
    </row>
    <row r="50" spans="1:13" x14ac:dyDescent="0.25">
      <c r="A50">
        <v>49</v>
      </c>
      <c r="B50" t="s">
        <v>56</v>
      </c>
      <c r="C50" t="str">
        <f t="shared" ca="1" si="2"/>
        <v>مثاقب</v>
      </c>
      <c r="D50" t="str">
        <f t="shared" ca="1" si="0"/>
        <v>أدوات منزلية</v>
      </c>
      <c r="E50">
        <v>159</v>
      </c>
      <c r="F50">
        <f t="shared" ca="1" si="1"/>
        <v>66</v>
      </c>
      <c r="G50" t="str">
        <f t="shared" ca="1" si="3"/>
        <v>Britain</v>
      </c>
      <c r="H50" s="2">
        <f t="shared" ca="1" si="4"/>
        <v>42370</v>
      </c>
      <c r="I50" s="2">
        <f t="shared" ca="1" si="5"/>
        <v>42393</v>
      </c>
      <c r="J50" t="str">
        <f t="shared" ca="1" si="6"/>
        <v>Saudi Arabia</v>
      </c>
      <c r="K50">
        <f t="shared" ca="1" si="7"/>
        <v>9969.2999999999993</v>
      </c>
      <c r="L50">
        <f t="shared" ca="1" si="8"/>
        <v>157.41</v>
      </c>
      <c r="M50">
        <f t="shared" ca="1" si="9"/>
        <v>262</v>
      </c>
    </row>
    <row r="51" spans="1:13" x14ac:dyDescent="0.25">
      <c r="A51">
        <v>50</v>
      </c>
      <c r="B51" t="s">
        <v>57</v>
      </c>
      <c r="C51" t="str">
        <f t="shared" ca="1" si="2"/>
        <v>أوراق</v>
      </c>
      <c r="D51" t="str">
        <f t="shared" ca="1" si="0"/>
        <v>أدوات مكتبية</v>
      </c>
      <c r="E51">
        <v>248</v>
      </c>
      <c r="F51">
        <f t="shared" ca="1" si="1"/>
        <v>16</v>
      </c>
      <c r="G51" t="str">
        <f t="shared" ca="1" si="3"/>
        <v>India</v>
      </c>
      <c r="H51" s="2">
        <f t="shared" ca="1" si="4"/>
        <v>42711</v>
      </c>
      <c r="I51" s="2">
        <f t="shared" ca="1" si="5"/>
        <v>42732</v>
      </c>
      <c r="J51" t="str">
        <f t="shared" ca="1" si="6"/>
        <v>Syria</v>
      </c>
      <c r="K51">
        <f t="shared" ca="1" si="7"/>
        <v>3769.6</v>
      </c>
      <c r="L51">
        <f t="shared" ca="1" si="8"/>
        <v>59.519999999999996</v>
      </c>
      <c r="M51">
        <f t="shared" ca="1" si="9"/>
        <v>2688</v>
      </c>
    </row>
    <row r="52" spans="1:13" x14ac:dyDescent="0.25">
      <c r="A52">
        <v>51</v>
      </c>
      <c r="B52" t="s">
        <v>58</v>
      </c>
      <c r="C52" t="str">
        <f t="shared" ca="1" si="2"/>
        <v>ستالايت</v>
      </c>
      <c r="D52" t="str">
        <f t="shared" ca="1" si="0"/>
        <v>إلكترونيات</v>
      </c>
      <c r="E52">
        <v>528</v>
      </c>
      <c r="F52">
        <f t="shared" ca="1" si="1"/>
        <v>291</v>
      </c>
      <c r="G52" t="str">
        <f t="shared" ca="1" si="3"/>
        <v>Turkey</v>
      </c>
      <c r="H52" s="2">
        <f t="shared" ca="1" si="4"/>
        <v>42442</v>
      </c>
      <c r="I52" s="2">
        <f t="shared" ca="1" si="5"/>
        <v>42474</v>
      </c>
      <c r="J52" t="str">
        <f t="shared" ca="1" si="6"/>
        <v>Saudi Arabia</v>
      </c>
      <c r="K52">
        <f t="shared" ca="1" si="7"/>
        <v>145965.6</v>
      </c>
      <c r="L52">
        <f t="shared" ca="1" si="8"/>
        <v>2304.7199999999998</v>
      </c>
      <c r="M52">
        <f t="shared" ca="1" si="9"/>
        <v>36356</v>
      </c>
    </row>
    <row r="53" spans="1:13" x14ac:dyDescent="0.25">
      <c r="A53">
        <v>52</v>
      </c>
      <c r="B53" t="s">
        <v>59</v>
      </c>
      <c r="C53" t="str">
        <f t="shared" ca="1" si="2"/>
        <v>مراوح</v>
      </c>
      <c r="D53" t="str">
        <f t="shared" ca="1" si="0"/>
        <v>أدوات منزلية</v>
      </c>
      <c r="E53">
        <v>431</v>
      </c>
      <c r="F53">
        <f t="shared" ca="1" si="1"/>
        <v>50</v>
      </c>
      <c r="G53" t="str">
        <f t="shared" ca="1" si="3"/>
        <v>China</v>
      </c>
      <c r="H53" s="2">
        <f t="shared" ca="1" si="4"/>
        <v>42546</v>
      </c>
      <c r="I53" s="2">
        <f t="shared" ca="1" si="5"/>
        <v>42577</v>
      </c>
      <c r="J53" t="str">
        <f t="shared" ca="1" si="6"/>
        <v>Syria</v>
      </c>
      <c r="K53">
        <f t="shared" ca="1" si="7"/>
        <v>20472.5</v>
      </c>
      <c r="L53">
        <f t="shared" ca="1" si="8"/>
        <v>323.25</v>
      </c>
      <c r="M53">
        <f t="shared" ca="1" si="9"/>
        <v>7953</v>
      </c>
    </row>
    <row r="54" spans="1:13" x14ac:dyDescent="0.25">
      <c r="A54">
        <v>53</v>
      </c>
      <c r="B54" t="s">
        <v>60</v>
      </c>
      <c r="C54" t="str">
        <f t="shared" ca="1" si="2"/>
        <v>ساعات</v>
      </c>
      <c r="D54" t="str">
        <f t="shared" ca="1" si="0"/>
        <v>إلكترونيات</v>
      </c>
      <c r="E54">
        <v>567</v>
      </c>
      <c r="F54">
        <f t="shared" ca="1" si="1"/>
        <v>51</v>
      </c>
      <c r="G54" t="str">
        <f t="shared" ca="1" si="3"/>
        <v>Switzerland</v>
      </c>
      <c r="H54" s="2">
        <f t="shared" ca="1" si="4"/>
        <v>42562</v>
      </c>
      <c r="I54" s="2">
        <f t="shared" ca="1" si="5"/>
        <v>42595</v>
      </c>
      <c r="J54" t="str">
        <f t="shared" ca="1" si="6"/>
        <v>Egypt</v>
      </c>
      <c r="K54">
        <f t="shared" ca="1" si="7"/>
        <v>27471.15</v>
      </c>
      <c r="L54">
        <f t="shared" ca="1" si="8"/>
        <v>433.755</v>
      </c>
      <c r="M54">
        <f t="shared" ca="1" si="9"/>
        <v>26067</v>
      </c>
    </row>
    <row r="55" spans="1:13" x14ac:dyDescent="0.25">
      <c r="A55">
        <v>54</v>
      </c>
      <c r="B55" t="s">
        <v>61</v>
      </c>
      <c r="C55" t="str">
        <f t="shared" ca="1" si="2"/>
        <v>هواتف ثابتة</v>
      </c>
      <c r="D55" t="str">
        <f t="shared" ca="1" si="0"/>
        <v>أدوات مكتبية</v>
      </c>
      <c r="E55">
        <v>586</v>
      </c>
      <c r="F55">
        <f t="shared" ca="1" si="1"/>
        <v>57</v>
      </c>
      <c r="G55" t="str">
        <f t="shared" ca="1" si="3"/>
        <v>France</v>
      </c>
      <c r="H55" s="2">
        <f t="shared" ca="1" si="4"/>
        <v>42474</v>
      </c>
      <c r="I55" s="2">
        <f t="shared" ca="1" si="5"/>
        <v>42489</v>
      </c>
      <c r="J55" t="str">
        <f t="shared" ca="1" si="6"/>
        <v>Algeria</v>
      </c>
      <c r="K55">
        <f t="shared" ca="1" si="7"/>
        <v>31731.9</v>
      </c>
      <c r="L55">
        <f t="shared" ca="1" si="8"/>
        <v>501.03</v>
      </c>
      <c r="M55">
        <f t="shared" ca="1" si="9"/>
        <v>3959</v>
      </c>
    </row>
    <row r="56" spans="1:13" x14ac:dyDescent="0.25">
      <c r="A56">
        <v>55</v>
      </c>
      <c r="B56" t="s">
        <v>62</v>
      </c>
      <c r="C56" t="str">
        <f t="shared" ca="1" si="2"/>
        <v>كمبيوتر</v>
      </c>
      <c r="D56" t="str">
        <f t="shared" ca="1" si="0"/>
        <v>إلكترونيات</v>
      </c>
      <c r="E56">
        <v>828</v>
      </c>
      <c r="F56">
        <f t="shared" ca="1" si="1"/>
        <v>1403</v>
      </c>
      <c r="G56" t="str">
        <f t="shared" ca="1" si="3"/>
        <v>China</v>
      </c>
      <c r="H56" s="2">
        <f t="shared" ca="1" si="4"/>
        <v>43121</v>
      </c>
      <c r="I56" s="2">
        <f t="shared" ca="1" si="5"/>
        <v>43146</v>
      </c>
      <c r="J56" t="str">
        <f t="shared" ca="1" si="6"/>
        <v>Lebanon</v>
      </c>
      <c r="K56">
        <f t="shared" ca="1" si="7"/>
        <v>1103599.8</v>
      </c>
      <c r="L56">
        <f t="shared" ca="1" si="8"/>
        <v>17425.259999999998</v>
      </c>
      <c r="M56">
        <f t="shared" ca="1" si="9"/>
        <v>530178</v>
      </c>
    </row>
    <row r="57" spans="1:13" x14ac:dyDescent="0.25">
      <c r="A57">
        <v>56</v>
      </c>
      <c r="B57" t="s">
        <v>63</v>
      </c>
      <c r="C57" t="str">
        <f t="shared" ca="1" si="2"/>
        <v>خلاطات</v>
      </c>
      <c r="D57" t="str">
        <f t="shared" ca="1" si="0"/>
        <v>أدوات منزلية</v>
      </c>
      <c r="E57">
        <v>333</v>
      </c>
      <c r="F57">
        <f t="shared" ca="1" si="1"/>
        <v>178</v>
      </c>
      <c r="G57" t="str">
        <f t="shared" ca="1" si="3"/>
        <v>China</v>
      </c>
      <c r="H57" s="2">
        <f t="shared" ca="1" si="4"/>
        <v>43093</v>
      </c>
      <c r="I57" s="2">
        <f t="shared" ca="1" si="5"/>
        <v>43107</v>
      </c>
      <c r="J57" t="str">
        <f t="shared" ca="1" si="6"/>
        <v>Egypt</v>
      </c>
      <c r="K57">
        <f t="shared" ca="1" si="7"/>
        <v>56310.3</v>
      </c>
      <c r="L57">
        <f t="shared" ca="1" si="8"/>
        <v>889.11</v>
      </c>
      <c r="M57">
        <f t="shared" ca="1" si="9"/>
        <v>21482</v>
      </c>
    </row>
    <row r="58" spans="1:13" x14ac:dyDescent="0.25">
      <c r="A58">
        <v>57</v>
      </c>
      <c r="B58" t="s">
        <v>64</v>
      </c>
      <c r="C58" t="str">
        <f t="shared" ca="1" si="2"/>
        <v>برادات</v>
      </c>
      <c r="D58" t="str">
        <f t="shared" ca="1" si="0"/>
        <v>أدوات منزلية</v>
      </c>
      <c r="E58">
        <v>937</v>
      </c>
      <c r="F58">
        <f t="shared" ca="1" si="1"/>
        <v>857</v>
      </c>
      <c r="G58" t="str">
        <f t="shared" ca="1" si="3"/>
        <v>Sweden</v>
      </c>
      <c r="H58" s="2">
        <f t="shared" ca="1" si="4"/>
        <v>43209</v>
      </c>
      <c r="I58" s="2">
        <f t="shared" ca="1" si="5"/>
        <v>43233</v>
      </c>
      <c r="J58" t="str">
        <f t="shared" ca="1" si="6"/>
        <v>Jordan</v>
      </c>
      <c r="K58">
        <f t="shared" ca="1" si="7"/>
        <v>762858.55</v>
      </c>
      <c r="L58">
        <f t="shared" ca="1" si="8"/>
        <v>12045.135</v>
      </c>
      <c r="M58">
        <f t="shared" ca="1" si="9"/>
        <v>671903</v>
      </c>
    </row>
    <row r="59" spans="1:13" x14ac:dyDescent="0.25">
      <c r="A59">
        <v>58</v>
      </c>
      <c r="B59" t="s">
        <v>65</v>
      </c>
      <c r="C59" t="str">
        <f t="shared" ca="1" si="2"/>
        <v>تلفاز</v>
      </c>
      <c r="D59" t="str">
        <f t="shared" ca="1" si="0"/>
        <v>أدوات منزلية</v>
      </c>
      <c r="E59">
        <v>614</v>
      </c>
      <c r="F59">
        <f t="shared" ca="1" si="1"/>
        <v>939</v>
      </c>
      <c r="G59" t="str">
        <f t="shared" ca="1" si="3"/>
        <v>USA</v>
      </c>
      <c r="H59" s="2">
        <f t="shared" ca="1" si="4"/>
        <v>42601</v>
      </c>
      <c r="I59" s="2">
        <f t="shared" ca="1" si="5"/>
        <v>42624</v>
      </c>
      <c r="J59" t="str">
        <f t="shared" ca="1" si="6"/>
        <v>Jordan</v>
      </c>
      <c r="K59">
        <f t="shared" ca="1" si="7"/>
        <v>547718.69999999995</v>
      </c>
      <c r="L59">
        <f t="shared" ca="1" si="8"/>
        <v>8648.19</v>
      </c>
      <c r="M59">
        <f t="shared" ca="1" si="9"/>
        <v>102026</v>
      </c>
    </row>
    <row r="60" spans="1:13" x14ac:dyDescent="0.25">
      <c r="A60">
        <v>59</v>
      </c>
      <c r="B60" t="s">
        <v>66</v>
      </c>
      <c r="C60" t="str">
        <f t="shared" ca="1" si="2"/>
        <v>مدافئ</v>
      </c>
      <c r="D60" t="str">
        <f t="shared" ca="1" si="0"/>
        <v>أدوات منزلية</v>
      </c>
      <c r="E60">
        <v>550</v>
      </c>
      <c r="F60">
        <f t="shared" ca="1" si="1"/>
        <v>192</v>
      </c>
      <c r="G60" t="str">
        <f t="shared" ca="1" si="3"/>
        <v>Switzerland</v>
      </c>
      <c r="H60" s="2">
        <f t="shared" ca="1" si="4"/>
        <v>42402</v>
      </c>
      <c r="I60" s="2">
        <f t="shared" ca="1" si="5"/>
        <v>42413</v>
      </c>
      <c r="J60" t="str">
        <f t="shared" ca="1" si="6"/>
        <v>United Arab Emirates</v>
      </c>
      <c r="K60">
        <f t="shared" ca="1" si="7"/>
        <v>100320</v>
      </c>
      <c r="L60">
        <f t="shared" ca="1" si="8"/>
        <v>1584</v>
      </c>
      <c r="M60">
        <f t="shared" ca="1" si="9"/>
        <v>43725</v>
      </c>
    </row>
    <row r="61" spans="1:13" x14ac:dyDescent="0.25">
      <c r="A61">
        <v>60</v>
      </c>
      <c r="B61" t="s">
        <v>67</v>
      </c>
      <c r="C61" t="str">
        <f t="shared" ca="1" si="2"/>
        <v>مثاقب</v>
      </c>
      <c r="D61" t="str">
        <f t="shared" ca="1" si="0"/>
        <v>أدوات منزلية</v>
      </c>
      <c r="E61">
        <v>944</v>
      </c>
      <c r="F61">
        <f t="shared" ca="1" si="1"/>
        <v>69</v>
      </c>
      <c r="G61" t="str">
        <f t="shared" ca="1" si="3"/>
        <v>Britain</v>
      </c>
      <c r="H61" s="2">
        <f t="shared" ca="1" si="4"/>
        <v>42500</v>
      </c>
      <c r="I61" s="2">
        <f t="shared" ca="1" si="5"/>
        <v>42512</v>
      </c>
      <c r="J61" t="str">
        <f t="shared" ca="1" si="6"/>
        <v>Oman</v>
      </c>
      <c r="K61">
        <f t="shared" ca="1" si="7"/>
        <v>61879.199999999997</v>
      </c>
      <c r="L61">
        <f t="shared" ca="1" si="8"/>
        <v>977.04</v>
      </c>
      <c r="M61">
        <f t="shared" ca="1" si="9"/>
        <v>60236</v>
      </c>
    </row>
    <row r="62" spans="1:13" x14ac:dyDescent="0.25">
      <c r="A62">
        <v>61</v>
      </c>
      <c r="B62" t="s">
        <v>68</v>
      </c>
      <c r="C62" t="str">
        <f t="shared" ca="1" si="2"/>
        <v>غسالات</v>
      </c>
      <c r="D62" t="str">
        <f t="shared" ca="1" si="0"/>
        <v>أدوات منزلية</v>
      </c>
      <c r="E62">
        <v>669</v>
      </c>
      <c r="F62">
        <f t="shared" ca="1" si="1"/>
        <v>646</v>
      </c>
      <c r="G62" t="str">
        <f t="shared" ca="1" si="3"/>
        <v>Germany</v>
      </c>
      <c r="H62" s="2">
        <f t="shared" ca="1" si="4"/>
        <v>42588</v>
      </c>
      <c r="I62" s="2">
        <f t="shared" ca="1" si="5"/>
        <v>42614</v>
      </c>
      <c r="J62" t="str">
        <f t="shared" ca="1" si="6"/>
        <v>Egypt</v>
      </c>
      <c r="K62">
        <f t="shared" ca="1" si="7"/>
        <v>410565.3</v>
      </c>
      <c r="L62">
        <f t="shared" ca="1" si="8"/>
        <v>6482.61</v>
      </c>
      <c r="M62">
        <f t="shared" ca="1" si="9"/>
        <v>106938</v>
      </c>
    </row>
    <row r="63" spans="1:13" x14ac:dyDescent="0.25">
      <c r="A63">
        <v>62</v>
      </c>
      <c r="B63" t="s">
        <v>69</v>
      </c>
      <c r="C63" t="str">
        <f t="shared" ca="1" si="2"/>
        <v>فرن</v>
      </c>
      <c r="D63" t="str">
        <f t="shared" ca="1" si="0"/>
        <v>أدوات منزلية</v>
      </c>
      <c r="E63">
        <v>115</v>
      </c>
      <c r="F63">
        <f t="shared" ca="1" si="1"/>
        <v>1001</v>
      </c>
      <c r="G63" t="str">
        <f t="shared" ca="1" si="3"/>
        <v>Greece</v>
      </c>
      <c r="H63" s="2">
        <f t="shared" ca="1" si="4"/>
        <v>42553</v>
      </c>
      <c r="I63" s="2">
        <f t="shared" ca="1" si="5"/>
        <v>42572</v>
      </c>
      <c r="J63" t="str">
        <f t="shared" ca="1" si="6"/>
        <v>Syria</v>
      </c>
      <c r="K63">
        <f t="shared" ca="1" si="7"/>
        <v>109359.25</v>
      </c>
      <c r="L63">
        <f t="shared" ca="1" si="8"/>
        <v>1726.7249999999999</v>
      </c>
      <c r="M63">
        <f t="shared" ca="1" si="9"/>
        <v>64207</v>
      </c>
    </row>
    <row r="64" spans="1:13" x14ac:dyDescent="0.25">
      <c r="A64">
        <v>63</v>
      </c>
      <c r="B64" t="s">
        <v>70</v>
      </c>
      <c r="C64" t="str">
        <f t="shared" ca="1" si="2"/>
        <v>ألعاب إلكترونية</v>
      </c>
      <c r="D64" t="str">
        <f t="shared" ca="1" si="0"/>
        <v>إلكترونيات</v>
      </c>
      <c r="E64">
        <v>261</v>
      </c>
      <c r="F64">
        <f t="shared" ca="1" si="1"/>
        <v>26</v>
      </c>
      <c r="G64" t="str">
        <f t="shared" ca="1" si="3"/>
        <v>Japan</v>
      </c>
      <c r="H64" s="2">
        <f t="shared" ca="1" si="4"/>
        <v>43127</v>
      </c>
      <c r="I64" s="2">
        <f t="shared" ca="1" si="5"/>
        <v>43159</v>
      </c>
      <c r="J64" t="str">
        <f t="shared" ca="1" si="6"/>
        <v>Egypt</v>
      </c>
      <c r="K64">
        <f t="shared" ca="1" si="7"/>
        <v>6446.7</v>
      </c>
      <c r="L64">
        <f t="shared" ca="1" si="8"/>
        <v>101.78999999999999</v>
      </c>
      <c r="M64">
        <f t="shared" ca="1" si="9"/>
        <v>1269</v>
      </c>
    </row>
    <row r="65" spans="1:13" x14ac:dyDescent="0.25">
      <c r="A65">
        <v>64</v>
      </c>
      <c r="B65" t="s">
        <v>71</v>
      </c>
      <c r="C65" t="str">
        <f t="shared" ca="1" si="2"/>
        <v>ستالايت</v>
      </c>
      <c r="D65" t="str">
        <f t="shared" ca="1" si="0"/>
        <v>إلكترونيات</v>
      </c>
      <c r="E65">
        <v>629</v>
      </c>
      <c r="F65">
        <f t="shared" ca="1" si="1"/>
        <v>332</v>
      </c>
      <c r="G65" t="str">
        <f t="shared" ca="1" si="3"/>
        <v>Turkey</v>
      </c>
      <c r="H65" s="2">
        <f t="shared" ca="1" si="4"/>
        <v>42970</v>
      </c>
      <c r="I65" s="2">
        <f t="shared" ca="1" si="5"/>
        <v>42980</v>
      </c>
      <c r="J65" t="str">
        <f t="shared" ca="1" si="6"/>
        <v>Egypt</v>
      </c>
      <c r="K65">
        <f t="shared" ca="1" si="7"/>
        <v>198386.6</v>
      </c>
      <c r="L65">
        <f t="shared" ca="1" si="8"/>
        <v>3132.42</v>
      </c>
      <c r="M65">
        <f t="shared" ca="1" si="9"/>
        <v>141830</v>
      </c>
    </row>
    <row r="66" spans="1:13" x14ac:dyDescent="0.25">
      <c r="A66">
        <v>65</v>
      </c>
      <c r="B66" t="s">
        <v>72</v>
      </c>
      <c r="C66" t="str">
        <f t="shared" ref="C66:C129" ca="1" si="10">VLOOKUP(RANDBETWEEN(MIN(O:O),MAX(O:O)),O:P,2,TRUE)</f>
        <v>فرن</v>
      </c>
      <c r="D66" t="str">
        <f t="shared" ref="D66:D129" ca="1" si="11">VLOOKUP(C66,P:S,4,0)</f>
        <v>أدوات منزلية</v>
      </c>
      <c r="E66">
        <v>467</v>
      </c>
      <c r="F66">
        <f t="shared" ref="F66:F129" ca="1" si="12">RANDBETWEEN(VLOOKUP(C66,P:R,3,0)-(VLOOKUP(C66,P:R,3,0)/8),VLOOKUP(C66,P:R,3,0)+(VLOOKUP(C66,P:R,3,0)/8))</f>
        <v>864</v>
      </c>
      <c r="G66" t="str">
        <f t="shared" ca="1" si="3"/>
        <v>Greece</v>
      </c>
      <c r="H66" s="2">
        <f t="shared" ca="1" si="4"/>
        <v>43108</v>
      </c>
      <c r="I66" s="2">
        <f t="shared" ca="1" si="5"/>
        <v>43136</v>
      </c>
      <c r="J66" t="str">
        <f t="shared" ca="1" si="6"/>
        <v>Lebanon</v>
      </c>
      <c r="K66">
        <f t="shared" ca="1" si="7"/>
        <v>383313.6</v>
      </c>
      <c r="L66">
        <f t="shared" ca="1" si="8"/>
        <v>6052.32</v>
      </c>
      <c r="M66">
        <f t="shared" ca="1" si="9"/>
        <v>318612</v>
      </c>
    </row>
    <row r="67" spans="1:13" x14ac:dyDescent="0.25">
      <c r="A67">
        <v>66</v>
      </c>
      <c r="B67" t="s">
        <v>73</v>
      </c>
      <c r="C67" t="str">
        <f t="shared" ca="1" si="10"/>
        <v>فرن</v>
      </c>
      <c r="D67" t="str">
        <f t="shared" ca="1" si="11"/>
        <v>أدوات منزلية</v>
      </c>
      <c r="E67">
        <v>544</v>
      </c>
      <c r="F67">
        <f t="shared" ca="1" si="12"/>
        <v>900</v>
      </c>
      <c r="G67" t="str">
        <f t="shared" ref="G67:G130" ca="1" si="13">VLOOKUP(C67,P:U,6,FALSE)</f>
        <v>Greece</v>
      </c>
      <c r="H67" s="2">
        <f t="shared" ref="H67:H130" ca="1" si="14">RANDBETWEEN("1-1-2016","5-7-2018")</f>
        <v>42518</v>
      </c>
      <c r="I67" s="2">
        <f t="shared" ref="I67:I130" ca="1" si="15">RANDBETWEEN(10,35)+H67</f>
        <v>42546</v>
      </c>
      <c r="J67" t="str">
        <f t="shared" ref="J67:J130" ca="1" si="16">VLOOKUP(RANDBETWEEN(MIN(W:W),MAX(W:W)),W:Y,3,0)</f>
        <v>United Arab Emirates</v>
      </c>
      <c r="K67">
        <f t="shared" ref="K67:K130" ca="1" si="17">(F67*E67)-(5%*(F67*E67))</f>
        <v>465120</v>
      </c>
      <c r="L67">
        <f t="shared" ref="L67:L130" ca="1" si="18">F67*E67*1.5%</f>
        <v>7344</v>
      </c>
      <c r="M67">
        <f t="shared" ref="M67:M130" ca="1" si="19">RANDBETWEEN(0,K67)</f>
        <v>280773</v>
      </c>
    </row>
    <row r="68" spans="1:13" x14ac:dyDescent="0.25">
      <c r="A68">
        <v>67</v>
      </c>
      <c r="B68" t="s">
        <v>74</v>
      </c>
      <c r="C68" t="str">
        <f t="shared" ca="1" si="10"/>
        <v>فرن</v>
      </c>
      <c r="D68" t="str">
        <f t="shared" ca="1" si="11"/>
        <v>أدوات منزلية</v>
      </c>
      <c r="E68">
        <v>750</v>
      </c>
      <c r="F68">
        <f t="shared" ca="1" si="12"/>
        <v>959</v>
      </c>
      <c r="G68" t="str">
        <f t="shared" ca="1" si="13"/>
        <v>Greece</v>
      </c>
      <c r="H68" s="2">
        <f t="shared" ca="1" si="14"/>
        <v>42887</v>
      </c>
      <c r="I68" s="2">
        <f t="shared" ca="1" si="15"/>
        <v>42914</v>
      </c>
      <c r="J68" t="str">
        <f t="shared" ca="1" si="16"/>
        <v>Egypt</v>
      </c>
      <c r="K68">
        <f t="shared" ca="1" si="17"/>
        <v>683287.5</v>
      </c>
      <c r="L68">
        <f t="shared" ca="1" si="18"/>
        <v>10788.75</v>
      </c>
      <c r="M68">
        <f t="shared" ca="1" si="19"/>
        <v>44292</v>
      </c>
    </row>
    <row r="69" spans="1:13" x14ac:dyDescent="0.25">
      <c r="A69">
        <v>68</v>
      </c>
      <c r="B69" t="s">
        <v>75</v>
      </c>
      <c r="C69" t="str">
        <f t="shared" ca="1" si="10"/>
        <v>فرن</v>
      </c>
      <c r="D69" t="str">
        <f t="shared" ca="1" si="11"/>
        <v>أدوات منزلية</v>
      </c>
      <c r="E69">
        <v>93</v>
      </c>
      <c r="F69">
        <f t="shared" ca="1" si="12"/>
        <v>1029</v>
      </c>
      <c r="G69" t="str">
        <f t="shared" ca="1" si="13"/>
        <v>Greece</v>
      </c>
      <c r="H69" s="2">
        <f t="shared" ca="1" si="14"/>
        <v>42684</v>
      </c>
      <c r="I69" s="2">
        <f t="shared" ca="1" si="15"/>
        <v>42703</v>
      </c>
      <c r="J69" t="str">
        <f t="shared" ca="1" si="16"/>
        <v>Lebanon</v>
      </c>
      <c r="K69">
        <f t="shared" ca="1" si="17"/>
        <v>90912.15</v>
      </c>
      <c r="L69">
        <f t="shared" ca="1" si="18"/>
        <v>1435.4549999999999</v>
      </c>
      <c r="M69">
        <f t="shared" ca="1" si="19"/>
        <v>74718</v>
      </c>
    </row>
    <row r="70" spans="1:13" x14ac:dyDescent="0.25">
      <c r="A70">
        <v>69</v>
      </c>
      <c r="B70" t="s">
        <v>76</v>
      </c>
      <c r="C70" t="str">
        <f t="shared" ca="1" si="10"/>
        <v>مراوح</v>
      </c>
      <c r="D70" t="str">
        <f t="shared" ca="1" si="11"/>
        <v>أدوات منزلية</v>
      </c>
      <c r="E70">
        <v>295</v>
      </c>
      <c r="F70">
        <f t="shared" ca="1" si="12"/>
        <v>51</v>
      </c>
      <c r="G70" t="str">
        <f t="shared" ca="1" si="13"/>
        <v>China</v>
      </c>
      <c r="H70" s="2">
        <f t="shared" ca="1" si="14"/>
        <v>42507</v>
      </c>
      <c r="I70" s="2">
        <f t="shared" ca="1" si="15"/>
        <v>42521</v>
      </c>
      <c r="J70" t="str">
        <f t="shared" ca="1" si="16"/>
        <v>Algeria</v>
      </c>
      <c r="K70">
        <f t="shared" ca="1" si="17"/>
        <v>14292.75</v>
      </c>
      <c r="L70">
        <f t="shared" ca="1" si="18"/>
        <v>225.67499999999998</v>
      </c>
      <c r="M70">
        <f t="shared" ca="1" si="19"/>
        <v>1554</v>
      </c>
    </row>
    <row r="71" spans="1:13" x14ac:dyDescent="0.25">
      <c r="A71">
        <v>70</v>
      </c>
      <c r="B71" t="s">
        <v>77</v>
      </c>
      <c r="C71" t="str">
        <f t="shared" ca="1" si="10"/>
        <v>خلاطات</v>
      </c>
      <c r="D71" t="str">
        <f t="shared" ca="1" si="11"/>
        <v>أدوات منزلية</v>
      </c>
      <c r="E71">
        <v>288</v>
      </c>
      <c r="F71">
        <f t="shared" ca="1" si="12"/>
        <v>202</v>
      </c>
      <c r="G71" t="str">
        <f t="shared" ca="1" si="13"/>
        <v>China</v>
      </c>
      <c r="H71" s="2">
        <f t="shared" ca="1" si="14"/>
        <v>42875</v>
      </c>
      <c r="I71" s="2">
        <f t="shared" ca="1" si="15"/>
        <v>42906</v>
      </c>
      <c r="J71" t="str">
        <f t="shared" ca="1" si="16"/>
        <v>Lebanon</v>
      </c>
      <c r="K71">
        <f t="shared" ca="1" si="17"/>
        <v>55267.199999999997</v>
      </c>
      <c r="L71">
        <f t="shared" ca="1" si="18"/>
        <v>872.64</v>
      </c>
      <c r="M71">
        <f t="shared" ca="1" si="19"/>
        <v>36271</v>
      </c>
    </row>
    <row r="72" spans="1:13" x14ac:dyDescent="0.25">
      <c r="A72">
        <v>71</v>
      </c>
      <c r="B72" t="s">
        <v>78</v>
      </c>
      <c r="C72" t="str">
        <f t="shared" ca="1" si="10"/>
        <v>ألعاب إلكترونية</v>
      </c>
      <c r="D72" t="str">
        <f t="shared" ca="1" si="11"/>
        <v>إلكترونيات</v>
      </c>
      <c r="E72">
        <v>883</v>
      </c>
      <c r="F72">
        <f t="shared" ca="1" si="12"/>
        <v>24</v>
      </c>
      <c r="G72" t="str">
        <f t="shared" ca="1" si="13"/>
        <v>Japan</v>
      </c>
      <c r="H72" s="2">
        <f t="shared" ca="1" si="14"/>
        <v>43047</v>
      </c>
      <c r="I72" s="2">
        <f t="shared" ca="1" si="15"/>
        <v>43079</v>
      </c>
      <c r="J72" t="str">
        <f t="shared" ca="1" si="16"/>
        <v>Egypt</v>
      </c>
      <c r="K72">
        <f t="shared" ca="1" si="17"/>
        <v>20132.400000000001</v>
      </c>
      <c r="L72">
        <f t="shared" ca="1" si="18"/>
        <v>317.88</v>
      </c>
      <c r="M72">
        <f t="shared" ca="1" si="19"/>
        <v>8657</v>
      </c>
    </row>
    <row r="73" spans="1:13" x14ac:dyDescent="0.25">
      <c r="A73">
        <v>72</v>
      </c>
      <c r="B73" t="s">
        <v>79</v>
      </c>
      <c r="C73" t="str">
        <f t="shared" ca="1" si="10"/>
        <v>مثاقب</v>
      </c>
      <c r="D73" t="str">
        <f t="shared" ca="1" si="11"/>
        <v>أدوات منزلية</v>
      </c>
      <c r="E73">
        <v>738</v>
      </c>
      <c r="F73">
        <f t="shared" ca="1" si="12"/>
        <v>63</v>
      </c>
      <c r="G73" t="str">
        <f t="shared" ca="1" si="13"/>
        <v>Britain</v>
      </c>
      <c r="H73" s="2">
        <f t="shared" ca="1" si="14"/>
        <v>43110</v>
      </c>
      <c r="I73" s="2">
        <f t="shared" ca="1" si="15"/>
        <v>43142</v>
      </c>
      <c r="J73" t="str">
        <f t="shared" ca="1" si="16"/>
        <v>Jordan</v>
      </c>
      <c r="K73">
        <f t="shared" ca="1" si="17"/>
        <v>44169.3</v>
      </c>
      <c r="L73">
        <f t="shared" ca="1" si="18"/>
        <v>697.41</v>
      </c>
      <c r="M73">
        <f t="shared" ca="1" si="19"/>
        <v>4975</v>
      </c>
    </row>
    <row r="74" spans="1:13" x14ac:dyDescent="0.25">
      <c r="A74">
        <v>73</v>
      </c>
      <c r="B74" t="s">
        <v>80</v>
      </c>
      <c r="C74" t="str">
        <f t="shared" ca="1" si="10"/>
        <v>برادات</v>
      </c>
      <c r="D74" t="str">
        <f t="shared" ca="1" si="11"/>
        <v>أدوات منزلية</v>
      </c>
      <c r="E74">
        <v>709</v>
      </c>
      <c r="F74">
        <f t="shared" ca="1" si="12"/>
        <v>876</v>
      </c>
      <c r="G74" t="str">
        <f t="shared" ca="1" si="13"/>
        <v>Sweden</v>
      </c>
      <c r="H74" s="2">
        <f t="shared" ca="1" si="14"/>
        <v>43103</v>
      </c>
      <c r="I74" s="2">
        <f t="shared" ca="1" si="15"/>
        <v>43130</v>
      </c>
      <c r="J74" t="str">
        <f t="shared" ca="1" si="16"/>
        <v>Egypt</v>
      </c>
      <c r="K74">
        <f t="shared" ca="1" si="17"/>
        <v>590029.80000000005</v>
      </c>
      <c r="L74">
        <f t="shared" ca="1" si="18"/>
        <v>9316.26</v>
      </c>
      <c r="M74">
        <f t="shared" ca="1" si="19"/>
        <v>148433</v>
      </c>
    </row>
    <row r="75" spans="1:13" x14ac:dyDescent="0.25">
      <c r="A75">
        <v>74</v>
      </c>
      <c r="B75" t="s">
        <v>81</v>
      </c>
      <c r="C75" t="str">
        <f t="shared" ca="1" si="10"/>
        <v>قرطاسية</v>
      </c>
      <c r="D75" t="str">
        <f t="shared" ca="1" si="11"/>
        <v>أدوات مكتبية</v>
      </c>
      <c r="E75">
        <v>684</v>
      </c>
      <c r="F75">
        <f t="shared" ca="1" si="12"/>
        <v>31</v>
      </c>
      <c r="G75" t="str">
        <f t="shared" ca="1" si="13"/>
        <v>France</v>
      </c>
      <c r="H75" s="2">
        <f t="shared" ca="1" si="14"/>
        <v>42608</v>
      </c>
      <c r="I75" s="2">
        <f t="shared" ca="1" si="15"/>
        <v>42621</v>
      </c>
      <c r="J75" t="str">
        <f t="shared" ca="1" si="16"/>
        <v>Jordan</v>
      </c>
      <c r="K75">
        <f t="shared" ca="1" si="17"/>
        <v>20143.8</v>
      </c>
      <c r="L75">
        <f t="shared" ca="1" si="18"/>
        <v>318.06</v>
      </c>
      <c r="M75">
        <f t="shared" ca="1" si="19"/>
        <v>13552</v>
      </c>
    </row>
    <row r="76" spans="1:13" x14ac:dyDescent="0.25">
      <c r="A76">
        <v>75</v>
      </c>
      <c r="B76" t="s">
        <v>82</v>
      </c>
      <c r="C76" t="str">
        <f t="shared" ca="1" si="10"/>
        <v>غسالات</v>
      </c>
      <c r="D76" t="str">
        <f t="shared" ca="1" si="11"/>
        <v>أدوات منزلية</v>
      </c>
      <c r="E76">
        <v>982</v>
      </c>
      <c r="F76">
        <f t="shared" ca="1" si="12"/>
        <v>769</v>
      </c>
      <c r="G76" t="str">
        <f t="shared" ca="1" si="13"/>
        <v>Germany</v>
      </c>
      <c r="H76" s="2">
        <f t="shared" ca="1" si="14"/>
        <v>43166</v>
      </c>
      <c r="I76" s="2">
        <f t="shared" ca="1" si="15"/>
        <v>43197</v>
      </c>
      <c r="J76" t="str">
        <f t="shared" ca="1" si="16"/>
        <v>Syria</v>
      </c>
      <c r="K76">
        <f t="shared" ca="1" si="17"/>
        <v>717400.1</v>
      </c>
      <c r="L76">
        <f t="shared" ca="1" si="18"/>
        <v>11327.369999999999</v>
      </c>
      <c r="M76">
        <f t="shared" ca="1" si="19"/>
        <v>303409</v>
      </c>
    </row>
    <row r="77" spans="1:13" x14ac:dyDescent="0.25">
      <c r="A77">
        <v>76</v>
      </c>
      <c r="B77" t="s">
        <v>83</v>
      </c>
      <c r="C77" t="str">
        <f t="shared" ca="1" si="10"/>
        <v>تلفاز</v>
      </c>
      <c r="D77" t="str">
        <f t="shared" ca="1" si="11"/>
        <v>أدوات منزلية</v>
      </c>
      <c r="E77">
        <v>587</v>
      </c>
      <c r="F77">
        <f t="shared" ca="1" si="12"/>
        <v>955</v>
      </c>
      <c r="G77" t="str">
        <f t="shared" ca="1" si="13"/>
        <v>USA</v>
      </c>
      <c r="H77" s="2">
        <f t="shared" ca="1" si="14"/>
        <v>42964</v>
      </c>
      <c r="I77" s="2">
        <f t="shared" ca="1" si="15"/>
        <v>42983</v>
      </c>
      <c r="J77" t="str">
        <f t="shared" ca="1" si="16"/>
        <v>Egypt</v>
      </c>
      <c r="K77">
        <f t="shared" ca="1" si="17"/>
        <v>532555.75</v>
      </c>
      <c r="L77">
        <f t="shared" ca="1" si="18"/>
        <v>8408.7749999999996</v>
      </c>
      <c r="M77">
        <f t="shared" ca="1" si="19"/>
        <v>389814</v>
      </c>
    </row>
    <row r="78" spans="1:13" x14ac:dyDescent="0.25">
      <c r="A78">
        <v>77</v>
      </c>
      <c r="B78" t="s">
        <v>84</v>
      </c>
      <c r="C78" t="str">
        <f t="shared" ca="1" si="10"/>
        <v>خلاطات</v>
      </c>
      <c r="D78" t="str">
        <f t="shared" ca="1" si="11"/>
        <v>أدوات منزلية</v>
      </c>
      <c r="E78">
        <v>283</v>
      </c>
      <c r="F78">
        <f t="shared" ca="1" si="12"/>
        <v>208</v>
      </c>
      <c r="G78" t="str">
        <f t="shared" ca="1" si="13"/>
        <v>China</v>
      </c>
      <c r="H78" s="2">
        <f t="shared" ca="1" si="14"/>
        <v>43110</v>
      </c>
      <c r="I78" s="2">
        <f t="shared" ca="1" si="15"/>
        <v>43143</v>
      </c>
      <c r="J78" t="str">
        <f t="shared" ca="1" si="16"/>
        <v>United Arab Emirates</v>
      </c>
      <c r="K78">
        <f t="shared" ca="1" si="17"/>
        <v>55920.800000000003</v>
      </c>
      <c r="L78">
        <f t="shared" ca="1" si="18"/>
        <v>882.95999999999992</v>
      </c>
      <c r="M78">
        <f t="shared" ca="1" si="19"/>
        <v>1878</v>
      </c>
    </row>
    <row r="79" spans="1:13" x14ac:dyDescent="0.25">
      <c r="A79">
        <v>78</v>
      </c>
      <c r="B79" t="s">
        <v>85</v>
      </c>
      <c r="C79" t="str">
        <f t="shared" ca="1" si="10"/>
        <v>ساعات</v>
      </c>
      <c r="D79" t="str">
        <f t="shared" ca="1" si="11"/>
        <v>إلكترونيات</v>
      </c>
      <c r="E79">
        <v>71</v>
      </c>
      <c r="F79">
        <f t="shared" ca="1" si="12"/>
        <v>55</v>
      </c>
      <c r="G79" t="str">
        <f t="shared" ca="1" si="13"/>
        <v>Switzerland</v>
      </c>
      <c r="H79" s="2">
        <f t="shared" ca="1" si="14"/>
        <v>42399</v>
      </c>
      <c r="I79" s="2">
        <f t="shared" ca="1" si="15"/>
        <v>42423</v>
      </c>
      <c r="J79" t="str">
        <f t="shared" ca="1" si="16"/>
        <v>Egypt</v>
      </c>
      <c r="K79">
        <f t="shared" ca="1" si="17"/>
        <v>3709.75</v>
      </c>
      <c r="L79">
        <f t="shared" ca="1" si="18"/>
        <v>58.574999999999996</v>
      </c>
      <c r="M79">
        <f t="shared" ca="1" si="19"/>
        <v>1640</v>
      </c>
    </row>
    <row r="80" spans="1:13" x14ac:dyDescent="0.25">
      <c r="A80">
        <v>79</v>
      </c>
      <c r="B80" t="s">
        <v>86</v>
      </c>
      <c r="C80" t="str">
        <f t="shared" ca="1" si="10"/>
        <v>ستالايت</v>
      </c>
      <c r="D80" t="str">
        <f t="shared" ca="1" si="11"/>
        <v>إلكترونيات</v>
      </c>
      <c r="E80">
        <v>487</v>
      </c>
      <c r="F80">
        <f t="shared" ca="1" si="12"/>
        <v>274</v>
      </c>
      <c r="G80" t="str">
        <f t="shared" ca="1" si="13"/>
        <v>Turkey</v>
      </c>
      <c r="H80" s="2">
        <f t="shared" ca="1" si="14"/>
        <v>43225</v>
      </c>
      <c r="I80" s="2">
        <f t="shared" ca="1" si="15"/>
        <v>43253</v>
      </c>
      <c r="J80" t="str">
        <f t="shared" ca="1" si="16"/>
        <v>Syria</v>
      </c>
      <c r="K80">
        <f t="shared" ca="1" si="17"/>
        <v>126766.1</v>
      </c>
      <c r="L80">
        <f t="shared" ca="1" si="18"/>
        <v>2001.57</v>
      </c>
      <c r="M80">
        <f t="shared" ca="1" si="19"/>
        <v>51556</v>
      </c>
    </row>
    <row r="81" spans="1:13" x14ac:dyDescent="0.25">
      <c r="A81">
        <v>80</v>
      </c>
      <c r="B81" t="s">
        <v>87</v>
      </c>
      <c r="C81" t="str">
        <f t="shared" ca="1" si="10"/>
        <v>ألعاب إلكترونية</v>
      </c>
      <c r="D81" t="str">
        <f t="shared" ca="1" si="11"/>
        <v>إلكترونيات</v>
      </c>
      <c r="E81">
        <v>960</v>
      </c>
      <c r="F81">
        <f t="shared" ca="1" si="12"/>
        <v>26</v>
      </c>
      <c r="G81" t="str">
        <f t="shared" ca="1" si="13"/>
        <v>Japan</v>
      </c>
      <c r="H81" s="2">
        <f t="shared" ca="1" si="14"/>
        <v>42905</v>
      </c>
      <c r="I81" s="2">
        <f t="shared" ca="1" si="15"/>
        <v>42918</v>
      </c>
      <c r="J81" t="str">
        <f t="shared" ca="1" si="16"/>
        <v>United Arab Emirates</v>
      </c>
      <c r="K81">
        <f t="shared" ca="1" si="17"/>
        <v>23712</v>
      </c>
      <c r="L81">
        <f t="shared" ca="1" si="18"/>
        <v>374.4</v>
      </c>
      <c r="M81">
        <f t="shared" ca="1" si="19"/>
        <v>5618</v>
      </c>
    </row>
    <row r="82" spans="1:13" x14ac:dyDescent="0.25">
      <c r="A82">
        <v>81</v>
      </c>
      <c r="B82" t="s">
        <v>88</v>
      </c>
      <c r="C82" t="str">
        <f t="shared" ca="1" si="10"/>
        <v>أوراق</v>
      </c>
      <c r="D82" t="str">
        <f t="shared" ca="1" si="11"/>
        <v>أدوات مكتبية</v>
      </c>
      <c r="E82">
        <v>110</v>
      </c>
      <c r="F82">
        <f t="shared" ca="1" si="12"/>
        <v>14</v>
      </c>
      <c r="G82" t="str">
        <f t="shared" ca="1" si="13"/>
        <v>India</v>
      </c>
      <c r="H82" s="2">
        <f t="shared" ca="1" si="14"/>
        <v>43050</v>
      </c>
      <c r="I82" s="2">
        <f t="shared" ca="1" si="15"/>
        <v>43083</v>
      </c>
      <c r="J82" t="str">
        <f t="shared" ca="1" si="16"/>
        <v>United Arab Emirates</v>
      </c>
      <c r="K82">
        <f t="shared" ca="1" si="17"/>
        <v>1463</v>
      </c>
      <c r="L82">
        <f t="shared" ca="1" si="18"/>
        <v>23.099999999999998</v>
      </c>
      <c r="M82">
        <f t="shared" ca="1" si="19"/>
        <v>284</v>
      </c>
    </row>
    <row r="83" spans="1:13" x14ac:dyDescent="0.25">
      <c r="A83">
        <v>82</v>
      </c>
      <c r="B83" t="s">
        <v>89</v>
      </c>
      <c r="C83" t="str">
        <f t="shared" ca="1" si="10"/>
        <v>برادات</v>
      </c>
      <c r="D83" t="str">
        <f t="shared" ca="1" si="11"/>
        <v>أدوات منزلية</v>
      </c>
      <c r="E83">
        <v>824</v>
      </c>
      <c r="F83">
        <f t="shared" ca="1" si="12"/>
        <v>916</v>
      </c>
      <c r="G83" t="str">
        <f t="shared" ca="1" si="13"/>
        <v>Sweden</v>
      </c>
      <c r="H83" s="2">
        <f t="shared" ca="1" si="14"/>
        <v>42938</v>
      </c>
      <c r="I83" s="2">
        <f t="shared" ca="1" si="15"/>
        <v>42948</v>
      </c>
      <c r="J83" t="str">
        <f t="shared" ca="1" si="16"/>
        <v>Morocco</v>
      </c>
      <c r="K83">
        <f t="shared" ca="1" si="17"/>
        <v>717044.8</v>
      </c>
      <c r="L83">
        <f t="shared" ca="1" si="18"/>
        <v>11321.76</v>
      </c>
      <c r="M83">
        <f t="shared" ca="1" si="19"/>
        <v>122014</v>
      </c>
    </row>
    <row r="84" spans="1:13" x14ac:dyDescent="0.25">
      <c r="A84">
        <v>83</v>
      </c>
      <c r="B84" t="s">
        <v>90</v>
      </c>
      <c r="C84" t="str">
        <f t="shared" ca="1" si="10"/>
        <v>فرن</v>
      </c>
      <c r="D84" t="str">
        <f t="shared" ca="1" si="11"/>
        <v>أدوات منزلية</v>
      </c>
      <c r="E84">
        <v>556</v>
      </c>
      <c r="F84">
        <f t="shared" ca="1" si="12"/>
        <v>943</v>
      </c>
      <c r="G84" t="str">
        <f t="shared" ca="1" si="13"/>
        <v>Greece</v>
      </c>
      <c r="H84" s="2">
        <f t="shared" ca="1" si="14"/>
        <v>42492</v>
      </c>
      <c r="I84" s="2">
        <f t="shared" ca="1" si="15"/>
        <v>42507</v>
      </c>
      <c r="J84" t="str">
        <f t="shared" ca="1" si="16"/>
        <v>Egypt</v>
      </c>
      <c r="K84">
        <f t="shared" ca="1" si="17"/>
        <v>498092.6</v>
      </c>
      <c r="L84">
        <f t="shared" ca="1" si="18"/>
        <v>7864.62</v>
      </c>
      <c r="M84">
        <f t="shared" ca="1" si="19"/>
        <v>97311</v>
      </c>
    </row>
    <row r="85" spans="1:13" x14ac:dyDescent="0.25">
      <c r="A85">
        <v>84</v>
      </c>
      <c r="B85" t="s">
        <v>91</v>
      </c>
      <c r="C85" t="str">
        <f t="shared" ca="1" si="10"/>
        <v>فرن</v>
      </c>
      <c r="D85" t="str">
        <f t="shared" ca="1" si="11"/>
        <v>أدوات منزلية</v>
      </c>
      <c r="E85">
        <v>880</v>
      </c>
      <c r="F85">
        <f t="shared" ca="1" si="12"/>
        <v>969</v>
      </c>
      <c r="G85" t="str">
        <f t="shared" ca="1" si="13"/>
        <v>Greece</v>
      </c>
      <c r="H85" s="2">
        <f t="shared" ca="1" si="14"/>
        <v>43037</v>
      </c>
      <c r="I85" s="2">
        <f t="shared" ca="1" si="15"/>
        <v>43047</v>
      </c>
      <c r="J85" t="str">
        <f t="shared" ca="1" si="16"/>
        <v>Egypt</v>
      </c>
      <c r="K85">
        <f t="shared" ca="1" si="17"/>
        <v>810084</v>
      </c>
      <c r="L85">
        <f t="shared" ca="1" si="18"/>
        <v>12790.8</v>
      </c>
      <c r="M85">
        <f t="shared" ca="1" si="19"/>
        <v>598928</v>
      </c>
    </row>
    <row r="86" spans="1:13" x14ac:dyDescent="0.25">
      <c r="A86">
        <v>85</v>
      </c>
      <c r="B86" t="s">
        <v>92</v>
      </c>
      <c r="C86" t="str">
        <f t="shared" ca="1" si="10"/>
        <v>كمبيوتر</v>
      </c>
      <c r="D86" t="str">
        <f t="shared" ca="1" si="11"/>
        <v>إلكترونيات</v>
      </c>
      <c r="E86">
        <v>445</v>
      </c>
      <c r="F86">
        <f t="shared" ca="1" si="12"/>
        <v>1592</v>
      </c>
      <c r="G86" t="str">
        <f t="shared" ca="1" si="13"/>
        <v>China</v>
      </c>
      <c r="H86" s="2">
        <f t="shared" ca="1" si="14"/>
        <v>42408</v>
      </c>
      <c r="I86" s="2">
        <f t="shared" ca="1" si="15"/>
        <v>42439</v>
      </c>
      <c r="J86" t="str">
        <f t="shared" ca="1" si="16"/>
        <v>Morocco</v>
      </c>
      <c r="K86">
        <f t="shared" ca="1" si="17"/>
        <v>673018</v>
      </c>
      <c r="L86">
        <f t="shared" ca="1" si="18"/>
        <v>10626.6</v>
      </c>
      <c r="M86">
        <f t="shared" ca="1" si="19"/>
        <v>364386</v>
      </c>
    </row>
    <row r="87" spans="1:13" x14ac:dyDescent="0.25">
      <c r="A87">
        <v>86</v>
      </c>
      <c r="B87" t="s">
        <v>93</v>
      </c>
      <c r="C87" t="str">
        <f t="shared" ca="1" si="10"/>
        <v>طابعات</v>
      </c>
      <c r="D87" t="str">
        <f t="shared" ca="1" si="11"/>
        <v>إلكترونيات</v>
      </c>
      <c r="E87">
        <v>212</v>
      </c>
      <c r="F87">
        <f t="shared" ca="1" si="12"/>
        <v>256</v>
      </c>
      <c r="G87" t="str">
        <f t="shared" ca="1" si="13"/>
        <v>France</v>
      </c>
      <c r="H87" s="2">
        <f t="shared" ca="1" si="14"/>
        <v>42566</v>
      </c>
      <c r="I87" s="2">
        <f t="shared" ca="1" si="15"/>
        <v>42598</v>
      </c>
      <c r="J87" t="str">
        <f t="shared" ca="1" si="16"/>
        <v>Algeria</v>
      </c>
      <c r="K87">
        <f t="shared" ca="1" si="17"/>
        <v>51558.400000000001</v>
      </c>
      <c r="L87">
        <f t="shared" ca="1" si="18"/>
        <v>814.07999999999993</v>
      </c>
      <c r="M87">
        <f t="shared" ca="1" si="19"/>
        <v>45491</v>
      </c>
    </row>
    <row r="88" spans="1:13" x14ac:dyDescent="0.25">
      <c r="A88">
        <v>87</v>
      </c>
      <c r="B88" t="s">
        <v>94</v>
      </c>
      <c r="C88" t="str">
        <f t="shared" ca="1" si="10"/>
        <v>مدافئ</v>
      </c>
      <c r="D88" t="str">
        <f t="shared" ca="1" si="11"/>
        <v>أدوات منزلية</v>
      </c>
      <c r="E88">
        <v>469</v>
      </c>
      <c r="F88">
        <f t="shared" ca="1" si="12"/>
        <v>205</v>
      </c>
      <c r="G88" t="str">
        <f t="shared" ca="1" si="13"/>
        <v>Switzerland</v>
      </c>
      <c r="H88" s="2">
        <f t="shared" ca="1" si="14"/>
        <v>43090</v>
      </c>
      <c r="I88" s="2">
        <f t="shared" ca="1" si="15"/>
        <v>43117</v>
      </c>
      <c r="J88" t="str">
        <f t="shared" ca="1" si="16"/>
        <v>Egypt</v>
      </c>
      <c r="K88">
        <f t="shared" ca="1" si="17"/>
        <v>91337.75</v>
      </c>
      <c r="L88">
        <f t="shared" ca="1" si="18"/>
        <v>1442.175</v>
      </c>
      <c r="M88">
        <f t="shared" ca="1" si="19"/>
        <v>79325</v>
      </c>
    </row>
    <row r="89" spans="1:13" x14ac:dyDescent="0.25">
      <c r="A89">
        <v>88</v>
      </c>
      <c r="B89" t="s">
        <v>95</v>
      </c>
      <c r="C89" t="str">
        <f t="shared" ca="1" si="10"/>
        <v>كتب علمية</v>
      </c>
      <c r="D89" t="str">
        <f t="shared" ca="1" si="11"/>
        <v>أدوات مكتبية</v>
      </c>
      <c r="E89">
        <v>562</v>
      </c>
      <c r="F89">
        <f t="shared" ca="1" si="12"/>
        <v>57</v>
      </c>
      <c r="G89" t="str">
        <f t="shared" ca="1" si="13"/>
        <v>India</v>
      </c>
      <c r="H89" s="2">
        <f t="shared" ca="1" si="14"/>
        <v>42606</v>
      </c>
      <c r="I89" s="2">
        <f t="shared" ca="1" si="15"/>
        <v>42638</v>
      </c>
      <c r="J89" t="str">
        <f t="shared" ca="1" si="16"/>
        <v>Lebanon</v>
      </c>
      <c r="K89">
        <f t="shared" ca="1" si="17"/>
        <v>30432.3</v>
      </c>
      <c r="L89">
        <f t="shared" ca="1" si="18"/>
        <v>480.51</v>
      </c>
      <c r="M89">
        <f t="shared" ca="1" si="19"/>
        <v>23756</v>
      </c>
    </row>
    <row r="90" spans="1:13" x14ac:dyDescent="0.25">
      <c r="A90">
        <v>89</v>
      </c>
      <c r="B90" t="s">
        <v>96</v>
      </c>
      <c r="C90" t="str">
        <f t="shared" ca="1" si="10"/>
        <v>ألعاب إلكترونية</v>
      </c>
      <c r="D90" t="str">
        <f t="shared" ca="1" si="11"/>
        <v>إلكترونيات</v>
      </c>
      <c r="E90">
        <v>570</v>
      </c>
      <c r="F90">
        <f t="shared" ca="1" si="12"/>
        <v>25</v>
      </c>
      <c r="G90" t="str">
        <f t="shared" ca="1" si="13"/>
        <v>Japan</v>
      </c>
      <c r="H90" s="2">
        <f t="shared" ca="1" si="14"/>
        <v>42393</v>
      </c>
      <c r="I90" s="2">
        <f t="shared" ca="1" si="15"/>
        <v>42428</v>
      </c>
      <c r="J90" t="str">
        <f t="shared" ca="1" si="16"/>
        <v>Syria</v>
      </c>
      <c r="K90">
        <f t="shared" ca="1" si="17"/>
        <v>13537.5</v>
      </c>
      <c r="L90">
        <f t="shared" ca="1" si="18"/>
        <v>213.75</v>
      </c>
      <c r="M90">
        <f t="shared" ca="1" si="19"/>
        <v>8192</v>
      </c>
    </row>
    <row r="91" spans="1:13" x14ac:dyDescent="0.25">
      <c r="A91">
        <v>90</v>
      </c>
      <c r="B91" t="s">
        <v>97</v>
      </c>
      <c r="C91" t="str">
        <f t="shared" ca="1" si="10"/>
        <v>خلاطات</v>
      </c>
      <c r="D91" t="str">
        <f t="shared" ca="1" si="11"/>
        <v>أدوات منزلية</v>
      </c>
      <c r="E91">
        <v>937</v>
      </c>
      <c r="F91">
        <f t="shared" ca="1" si="12"/>
        <v>211</v>
      </c>
      <c r="G91" t="str">
        <f t="shared" ca="1" si="13"/>
        <v>China</v>
      </c>
      <c r="H91" s="2">
        <f t="shared" ca="1" si="14"/>
        <v>42656</v>
      </c>
      <c r="I91" s="2">
        <f t="shared" ca="1" si="15"/>
        <v>42688</v>
      </c>
      <c r="J91" t="str">
        <f t="shared" ca="1" si="16"/>
        <v>Egypt</v>
      </c>
      <c r="K91">
        <f t="shared" ca="1" si="17"/>
        <v>187821.65</v>
      </c>
      <c r="L91">
        <f t="shared" ca="1" si="18"/>
        <v>2965.605</v>
      </c>
      <c r="M91">
        <f t="shared" ca="1" si="19"/>
        <v>108970</v>
      </c>
    </row>
    <row r="92" spans="1:13" x14ac:dyDescent="0.25">
      <c r="A92">
        <v>91</v>
      </c>
      <c r="B92" t="s">
        <v>98</v>
      </c>
      <c r="C92" t="str">
        <f t="shared" ca="1" si="10"/>
        <v>تلفاز</v>
      </c>
      <c r="D92" t="str">
        <f t="shared" ca="1" si="11"/>
        <v>أدوات منزلية</v>
      </c>
      <c r="E92">
        <v>466</v>
      </c>
      <c r="F92">
        <f t="shared" ca="1" si="12"/>
        <v>917</v>
      </c>
      <c r="G92" t="str">
        <f t="shared" ca="1" si="13"/>
        <v>USA</v>
      </c>
      <c r="H92" s="2">
        <f t="shared" ca="1" si="14"/>
        <v>42671</v>
      </c>
      <c r="I92" s="2">
        <f t="shared" ca="1" si="15"/>
        <v>42695</v>
      </c>
      <c r="J92" t="str">
        <f t="shared" ca="1" si="16"/>
        <v>Jordan</v>
      </c>
      <c r="K92">
        <f t="shared" ca="1" si="17"/>
        <v>405955.9</v>
      </c>
      <c r="L92">
        <f t="shared" ca="1" si="18"/>
        <v>6409.83</v>
      </c>
      <c r="M92">
        <f t="shared" ca="1" si="19"/>
        <v>314323</v>
      </c>
    </row>
    <row r="93" spans="1:13" x14ac:dyDescent="0.25">
      <c r="A93">
        <v>92</v>
      </c>
      <c r="B93" t="s">
        <v>99</v>
      </c>
      <c r="C93" t="str">
        <f t="shared" ca="1" si="10"/>
        <v>موبايلات</v>
      </c>
      <c r="D93" t="str">
        <f t="shared" ca="1" si="11"/>
        <v>إلكترونيات</v>
      </c>
      <c r="E93">
        <v>728</v>
      </c>
      <c r="F93">
        <f t="shared" ca="1" si="12"/>
        <v>883</v>
      </c>
      <c r="G93" t="str">
        <f t="shared" ca="1" si="13"/>
        <v>China</v>
      </c>
      <c r="H93" s="2">
        <f t="shared" ca="1" si="14"/>
        <v>42473</v>
      </c>
      <c r="I93" s="2">
        <f t="shared" ca="1" si="15"/>
        <v>42492</v>
      </c>
      <c r="J93" t="str">
        <f t="shared" ca="1" si="16"/>
        <v>Egypt</v>
      </c>
      <c r="K93">
        <f t="shared" ca="1" si="17"/>
        <v>610682.80000000005</v>
      </c>
      <c r="L93">
        <f t="shared" ca="1" si="18"/>
        <v>9642.3599999999988</v>
      </c>
      <c r="M93">
        <f t="shared" ca="1" si="19"/>
        <v>354288</v>
      </c>
    </row>
    <row r="94" spans="1:13" x14ac:dyDescent="0.25">
      <c r="A94">
        <v>93</v>
      </c>
      <c r="B94" t="s">
        <v>100</v>
      </c>
      <c r="C94" t="str">
        <f t="shared" ca="1" si="10"/>
        <v>غسالات</v>
      </c>
      <c r="D94" t="str">
        <f t="shared" ca="1" si="11"/>
        <v>أدوات منزلية</v>
      </c>
      <c r="E94">
        <v>812</v>
      </c>
      <c r="F94">
        <f t="shared" ca="1" si="12"/>
        <v>631</v>
      </c>
      <c r="G94" t="str">
        <f t="shared" ca="1" si="13"/>
        <v>Germany</v>
      </c>
      <c r="H94" s="2">
        <f t="shared" ca="1" si="14"/>
        <v>42888</v>
      </c>
      <c r="I94" s="2">
        <f t="shared" ca="1" si="15"/>
        <v>42899</v>
      </c>
      <c r="J94" t="str">
        <f t="shared" ca="1" si="16"/>
        <v>Egypt</v>
      </c>
      <c r="K94">
        <f t="shared" ca="1" si="17"/>
        <v>486753.4</v>
      </c>
      <c r="L94">
        <f t="shared" ca="1" si="18"/>
        <v>7685.58</v>
      </c>
      <c r="M94">
        <f t="shared" ca="1" si="19"/>
        <v>256110</v>
      </c>
    </row>
    <row r="95" spans="1:13" x14ac:dyDescent="0.25">
      <c r="A95">
        <v>94</v>
      </c>
      <c r="B95" t="s">
        <v>101</v>
      </c>
      <c r="C95" t="str">
        <f t="shared" ca="1" si="10"/>
        <v>فرن</v>
      </c>
      <c r="D95" t="str">
        <f t="shared" ca="1" si="11"/>
        <v>أدوات منزلية</v>
      </c>
      <c r="E95">
        <v>288</v>
      </c>
      <c r="F95">
        <f t="shared" ca="1" si="12"/>
        <v>901</v>
      </c>
      <c r="G95" t="str">
        <f t="shared" ca="1" si="13"/>
        <v>Greece</v>
      </c>
      <c r="H95" s="2">
        <f t="shared" ca="1" si="14"/>
        <v>42594</v>
      </c>
      <c r="I95" s="2">
        <f t="shared" ca="1" si="15"/>
        <v>42619</v>
      </c>
      <c r="J95" t="str">
        <f t="shared" ca="1" si="16"/>
        <v>United Arab Emirates</v>
      </c>
      <c r="K95">
        <f t="shared" ca="1" si="17"/>
        <v>246513.6</v>
      </c>
      <c r="L95">
        <f t="shared" ca="1" si="18"/>
        <v>3892.3199999999997</v>
      </c>
      <c r="M95">
        <f t="shared" ca="1" si="19"/>
        <v>22572</v>
      </c>
    </row>
    <row r="96" spans="1:13" x14ac:dyDescent="0.25">
      <c r="A96">
        <v>95</v>
      </c>
      <c r="B96" t="s">
        <v>102</v>
      </c>
      <c r="C96" t="str">
        <f t="shared" ca="1" si="10"/>
        <v>أوراق</v>
      </c>
      <c r="D96" t="str">
        <f t="shared" ca="1" si="11"/>
        <v>أدوات مكتبية</v>
      </c>
      <c r="E96">
        <v>586</v>
      </c>
      <c r="F96">
        <f t="shared" ca="1" si="12"/>
        <v>15</v>
      </c>
      <c r="G96" t="str">
        <f t="shared" ca="1" si="13"/>
        <v>India</v>
      </c>
      <c r="H96" s="2">
        <f t="shared" ca="1" si="14"/>
        <v>43038</v>
      </c>
      <c r="I96" s="2">
        <f t="shared" ca="1" si="15"/>
        <v>43059</v>
      </c>
      <c r="J96" t="str">
        <f t="shared" ca="1" si="16"/>
        <v>Syria</v>
      </c>
      <c r="K96">
        <f t="shared" ca="1" si="17"/>
        <v>8350.5</v>
      </c>
      <c r="L96">
        <f t="shared" ca="1" si="18"/>
        <v>131.85</v>
      </c>
      <c r="M96">
        <f t="shared" ca="1" si="19"/>
        <v>6620</v>
      </c>
    </row>
    <row r="97" spans="1:13" x14ac:dyDescent="0.25">
      <c r="A97">
        <v>96</v>
      </c>
      <c r="B97" t="s">
        <v>103</v>
      </c>
      <c r="C97" t="str">
        <f t="shared" ca="1" si="10"/>
        <v>قرطاسية</v>
      </c>
      <c r="D97" t="str">
        <f t="shared" ca="1" si="11"/>
        <v>أدوات مكتبية</v>
      </c>
      <c r="E97">
        <v>685</v>
      </c>
      <c r="F97">
        <f t="shared" ca="1" si="12"/>
        <v>32</v>
      </c>
      <c r="G97" t="str">
        <f t="shared" ca="1" si="13"/>
        <v>France</v>
      </c>
      <c r="H97" s="2">
        <f t="shared" ca="1" si="14"/>
        <v>43177</v>
      </c>
      <c r="I97" s="2">
        <f t="shared" ca="1" si="15"/>
        <v>43190</v>
      </c>
      <c r="J97" t="str">
        <f t="shared" ca="1" si="16"/>
        <v>Saudi Arabia</v>
      </c>
      <c r="K97">
        <f t="shared" ca="1" si="17"/>
        <v>20824</v>
      </c>
      <c r="L97">
        <f t="shared" ca="1" si="18"/>
        <v>328.8</v>
      </c>
      <c r="M97">
        <f t="shared" ca="1" si="19"/>
        <v>7852</v>
      </c>
    </row>
    <row r="98" spans="1:13" x14ac:dyDescent="0.25">
      <c r="A98">
        <v>97</v>
      </c>
      <c r="B98" t="s">
        <v>104</v>
      </c>
      <c r="C98" t="str">
        <f t="shared" ca="1" si="10"/>
        <v>برادات</v>
      </c>
      <c r="D98" t="str">
        <f t="shared" ca="1" si="11"/>
        <v>أدوات منزلية</v>
      </c>
      <c r="E98">
        <v>540</v>
      </c>
      <c r="F98">
        <f t="shared" ca="1" si="12"/>
        <v>880</v>
      </c>
      <c r="G98" t="str">
        <f t="shared" ca="1" si="13"/>
        <v>Sweden</v>
      </c>
      <c r="H98" s="2">
        <f t="shared" ca="1" si="14"/>
        <v>42764</v>
      </c>
      <c r="I98" s="2">
        <f t="shared" ca="1" si="15"/>
        <v>42792</v>
      </c>
      <c r="J98" t="str">
        <f t="shared" ca="1" si="16"/>
        <v>Egypt</v>
      </c>
      <c r="K98">
        <f t="shared" ca="1" si="17"/>
        <v>451440</v>
      </c>
      <c r="L98">
        <f t="shared" ca="1" si="18"/>
        <v>7128</v>
      </c>
      <c r="M98">
        <f t="shared" ca="1" si="19"/>
        <v>374019</v>
      </c>
    </row>
    <row r="99" spans="1:13" x14ac:dyDescent="0.25">
      <c r="A99">
        <v>98</v>
      </c>
      <c r="B99" t="s">
        <v>105</v>
      </c>
      <c r="C99" t="str">
        <f t="shared" ca="1" si="10"/>
        <v>غسالات</v>
      </c>
      <c r="D99" t="str">
        <f t="shared" ca="1" si="11"/>
        <v>أدوات منزلية</v>
      </c>
      <c r="E99">
        <v>956</v>
      </c>
      <c r="F99">
        <f t="shared" ca="1" si="12"/>
        <v>695</v>
      </c>
      <c r="G99" t="str">
        <f t="shared" ca="1" si="13"/>
        <v>Germany</v>
      </c>
      <c r="H99" s="2">
        <f t="shared" ca="1" si="14"/>
        <v>42397</v>
      </c>
      <c r="I99" s="2">
        <f t="shared" ca="1" si="15"/>
        <v>42413</v>
      </c>
      <c r="J99" t="str">
        <f t="shared" ca="1" si="16"/>
        <v>Syria</v>
      </c>
      <c r="K99">
        <f t="shared" ca="1" si="17"/>
        <v>631199</v>
      </c>
      <c r="L99">
        <f t="shared" ca="1" si="18"/>
        <v>9966.2999999999993</v>
      </c>
      <c r="M99">
        <f t="shared" ca="1" si="19"/>
        <v>206314</v>
      </c>
    </row>
    <row r="100" spans="1:13" x14ac:dyDescent="0.25">
      <c r="A100">
        <v>99</v>
      </c>
      <c r="B100" t="s">
        <v>106</v>
      </c>
      <c r="C100" t="str">
        <f t="shared" ca="1" si="10"/>
        <v>فرن</v>
      </c>
      <c r="D100" t="str">
        <f t="shared" ca="1" si="11"/>
        <v>أدوات منزلية</v>
      </c>
      <c r="E100">
        <v>580</v>
      </c>
      <c r="F100">
        <f t="shared" ca="1" si="12"/>
        <v>1006</v>
      </c>
      <c r="G100" t="str">
        <f t="shared" ca="1" si="13"/>
        <v>Greece</v>
      </c>
      <c r="H100" s="2">
        <f t="shared" ca="1" si="14"/>
        <v>43013</v>
      </c>
      <c r="I100" s="2">
        <f t="shared" ca="1" si="15"/>
        <v>43027</v>
      </c>
      <c r="J100" t="str">
        <f t="shared" ca="1" si="16"/>
        <v>Egypt</v>
      </c>
      <c r="K100">
        <f t="shared" ca="1" si="17"/>
        <v>554306</v>
      </c>
      <c r="L100">
        <f t="shared" ca="1" si="18"/>
        <v>8752.1999999999989</v>
      </c>
      <c r="M100">
        <f t="shared" ca="1" si="19"/>
        <v>181495</v>
      </c>
    </row>
    <row r="101" spans="1:13" x14ac:dyDescent="0.25">
      <c r="A101">
        <v>100</v>
      </c>
      <c r="B101" t="s">
        <v>107</v>
      </c>
      <c r="C101" t="str">
        <f t="shared" ca="1" si="10"/>
        <v>مايكرويف</v>
      </c>
      <c r="D101" t="str">
        <f t="shared" ca="1" si="11"/>
        <v>أدوات منزلية</v>
      </c>
      <c r="E101">
        <v>350</v>
      </c>
      <c r="F101">
        <f t="shared" ca="1" si="12"/>
        <v>565</v>
      </c>
      <c r="G101" t="str">
        <f t="shared" ca="1" si="13"/>
        <v>Germany</v>
      </c>
      <c r="H101" s="2">
        <f t="shared" ca="1" si="14"/>
        <v>42914</v>
      </c>
      <c r="I101" s="2">
        <f t="shared" ca="1" si="15"/>
        <v>42928</v>
      </c>
      <c r="J101" t="str">
        <f t="shared" ca="1" si="16"/>
        <v>Syria</v>
      </c>
      <c r="K101">
        <f t="shared" ca="1" si="17"/>
        <v>187862.5</v>
      </c>
      <c r="L101">
        <f t="shared" ca="1" si="18"/>
        <v>2966.25</v>
      </c>
      <c r="M101">
        <f t="shared" ca="1" si="19"/>
        <v>108315</v>
      </c>
    </row>
    <row r="102" spans="1:13" x14ac:dyDescent="0.25">
      <c r="A102">
        <v>101</v>
      </c>
      <c r="B102" t="s">
        <v>108</v>
      </c>
      <c r="C102" t="str">
        <f t="shared" ca="1" si="10"/>
        <v>مايكرويف</v>
      </c>
      <c r="D102" t="str">
        <f t="shared" ca="1" si="11"/>
        <v>أدوات منزلية</v>
      </c>
      <c r="E102">
        <v>948</v>
      </c>
      <c r="F102">
        <f t="shared" ca="1" si="12"/>
        <v>527</v>
      </c>
      <c r="G102" t="str">
        <f t="shared" ca="1" si="13"/>
        <v>Germany</v>
      </c>
      <c r="H102" s="2">
        <f t="shared" ca="1" si="14"/>
        <v>42445</v>
      </c>
      <c r="I102" s="2">
        <f t="shared" ca="1" si="15"/>
        <v>42471</v>
      </c>
      <c r="J102" t="str">
        <f t="shared" ca="1" si="16"/>
        <v>Algeria</v>
      </c>
      <c r="K102">
        <f t="shared" ca="1" si="17"/>
        <v>474616.2</v>
      </c>
      <c r="L102">
        <f t="shared" ca="1" si="18"/>
        <v>7493.94</v>
      </c>
      <c r="M102">
        <f t="shared" ca="1" si="19"/>
        <v>421833</v>
      </c>
    </row>
    <row r="103" spans="1:13" x14ac:dyDescent="0.25">
      <c r="A103">
        <v>102</v>
      </c>
      <c r="B103" t="s">
        <v>109</v>
      </c>
      <c r="C103" t="str">
        <f t="shared" ca="1" si="10"/>
        <v>أوراق</v>
      </c>
      <c r="D103" t="str">
        <f t="shared" ca="1" si="11"/>
        <v>أدوات مكتبية</v>
      </c>
      <c r="E103">
        <v>482</v>
      </c>
      <c r="F103">
        <f t="shared" ca="1" si="12"/>
        <v>14</v>
      </c>
      <c r="G103" t="str">
        <f t="shared" ca="1" si="13"/>
        <v>India</v>
      </c>
      <c r="H103" s="2">
        <f t="shared" ca="1" si="14"/>
        <v>42531</v>
      </c>
      <c r="I103" s="2">
        <f t="shared" ca="1" si="15"/>
        <v>42558</v>
      </c>
      <c r="J103" t="str">
        <f t="shared" ca="1" si="16"/>
        <v>Egypt</v>
      </c>
      <c r="K103">
        <f t="shared" ca="1" si="17"/>
        <v>6410.6</v>
      </c>
      <c r="L103">
        <f t="shared" ca="1" si="18"/>
        <v>101.22</v>
      </c>
      <c r="M103">
        <f t="shared" ca="1" si="19"/>
        <v>1263</v>
      </c>
    </row>
    <row r="104" spans="1:13" x14ac:dyDescent="0.25">
      <c r="A104">
        <v>103</v>
      </c>
      <c r="B104" t="s">
        <v>110</v>
      </c>
      <c r="C104" t="str">
        <f t="shared" ca="1" si="10"/>
        <v>خلاطات</v>
      </c>
      <c r="D104" t="str">
        <f t="shared" ca="1" si="11"/>
        <v>أدوات منزلية</v>
      </c>
      <c r="E104">
        <v>303</v>
      </c>
      <c r="F104">
        <f t="shared" ca="1" si="12"/>
        <v>187</v>
      </c>
      <c r="G104" t="str">
        <f t="shared" ca="1" si="13"/>
        <v>China</v>
      </c>
      <c r="H104" s="2">
        <f t="shared" ca="1" si="14"/>
        <v>42960</v>
      </c>
      <c r="I104" s="2">
        <f t="shared" ca="1" si="15"/>
        <v>42993</v>
      </c>
      <c r="J104" t="str">
        <f t="shared" ca="1" si="16"/>
        <v>Egypt</v>
      </c>
      <c r="K104">
        <f t="shared" ca="1" si="17"/>
        <v>53827.95</v>
      </c>
      <c r="L104">
        <f t="shared" ca="1" si="18"/>
        <v>849.91499999999996</v>
      </c>
      <c r="M104">
        <f t="shared" ca="1" si="19"/>
        <v>26537</v>
      </c>
    </row>
    <row r="105" spans="1:13" x14ac:dyDescent="0.25">
      <c r="A105">
        <v>104</v>
      </c>
      <c r="B105" t="s">
        <v>111</v>
      </c>
      <c r="C105" t="str">
        <f t="shared" ca="1" si="10"/>
        <v>فرن</v>
      </c>
      <c r="D105" t="str">
        <f t="shared" ca="1" si="11"/>
        <v>أدوات منزلية</v>
      </c>
      <c r="E105">
        <v>139</v>
      </c>
      <c r="F105">
        <f t="shared" ca="1" si="12"/>
        <v>866</v>
      </c>
      <c r="G105" t="str">
        <f t="shared" ca="1" si="13"/>
        <v>Greece</v>
      </c>
      <c r="H105" s="2">
        <f t="shared" ca="1" si="14"/>
        <v>42719</v>
      </c>
      <c r="I105" s="2">
        <f t="shared" ca="1" si="15"/>
        <v>42751</v>
      </c>
      <c r="J105" t="str">
        <f t="shared" ca="1" si="16"/>
        <v>Egypt</v>
      </c>
      <c r="K105">
        <f t="shared" ca="1" si="17"/>
        <v>114355.3</v>
      </c>
      <c r="L105">
        <f t="shared" ca="1" si="18"/>
        <v>1805.61</v>
      </c>
      <c r="M105">
        <f t="shared" ca="1" si="19"/>
        <v>109422</v>
      </c>
    </row>
    <row r="106" spans="1:13" x14ac:dyDescent="0.25">
      <c r="A106">
        <v>105</v>
      </c>
      <c r="B106" t="s">
        <v>112</v>
      </c>
      <c r="C106" t="str">
        <f t="shared" ca="1" si="10"/>
        <v>ألعاب إلكترونية</v>
      </c>
      <c r="D106" t="str">
        <f t="shared" ca="1" si="11"/>
        <v>إلكترونيات</v>
      </c>
      <c r="E106">
        <v>341</v>
      </c>
      <c r="F106">
        <f t="shared" ca="1" si="12"/>
        <v>27</v>
      </c>
      <c r="G106" t="str">
        <f t="shared" ca="1" si="13"/>
        <v>Japan</v>
      </c>
      <c r="H106" s="2">
        <f t="shared" ca="1" si="14"/>
        <v>43051</v>
      </c>
      <c r="I106" s="2">
        <f t="shared" ca="1" si="15"/>
        <v>43072</v>
      </c>
      <c r="J106" t="str">
        <f t="shared" ca="1" si="16"/>
        <v>Egypt</v>
      </c>
      <c r="K106">
        <f t="shared" ca="1" si="17"/>
        <v>8746.65</v>
      </c>
      <c r="L106">
        <f t="shared" ca="1" si="18"/>
        <v>138.10499999999999</v>
      </c>
      <c r="M106">
        <f t="shared" ca="1" si="19"/>
        <v>7142</v>
      </c>
    </row>
    <row r="107" spans="1:13" x14ac:dyDescent="0.25">
      <c r="A107">
        <v>106</v>
      </c>
      <c r="B107" t="s">
        <v>113</v>
      </c>
      <c r="C107" t="str">
        <f t="shared" ca="1" si="10"/>
        <v>فرن</v>
      </c>
      <c r="D107" t="str">
        <f t="shared" ca="1" si="11"/>
        <v>أدوات منزلية</v>
      </c>
      <c r="E107">
        <v>709</v>
      </c>
      <c r="F107">
        <f t="shared" ca="1" si="12"/>
        <v>955</v>
      </c>
      <c r="G107" t="str">
        <f t="shared" ca="1" si="13"/>
        <v>Greece</v>
      </c>
      <c r="H107" s="2">
        <f t="shared" ca="1" si="14"/>
        <v>42894</v>
      </c>
      <c r="I107" s="2">
        <f t="shared" ca="1" si="15"/>
        <v>42920</v>
      </c>
      <c r="J107" t="str">
        <f t="shared" ca="1" si="16"/>
        <v>Egypt</v>
      </c>
      <c r="K107">
        <f t="shared" ca="1" si="17"/>
        <v>643240.25</v>
      </c>
      <c r="L107">
        <f t="shared" ca="1" si="18"/>
        <v>10156.424999999999</v>
      </c>
      <c r="M107">
        <f t="shared" ca="1" si="19"/>
        <v>72177</v>
      </c>
    </row>
    <row r="108" spans="1:13" x14ac:dyDescent="0.25">
      <c r="A108">
        <v>107</v>
      </c>
      <c r="B108" t="s">
        <v>114</v>
      </c>
      <c r="C108" t="str">
        <f t="shared" ca="1" si="10"/>
        <v>خلاطات</v>
      </c>
      <c r="D108" t="str">
        <f t="shared" ca="1" si="11"/>
        <v>أدوات منزلية</v>
      </c>
      <c r="E108">
        <v>949</v>
      </c>
      <c r="F108">
        <f t="shared" ca="1" si="12"/>
        <v>185</v>
      </c>
      <c r="G108" t="str">
        <f t="shared" ca="1" si="13"/>
        <v>China</v>
      </c>
      <c r="H108" s="2">
        <f t="shared" ca="1" si="14"/>
        <v>43163</v>
      </c>
      <c r="I108" s="2">
        <f t="shared" ca="1" si="15"/>
        <v>43189</v>
      </c>
      <c r="J108" t="str">
        <f t="shared" ca="1" si="16"/>
        <v>Lebanon</v>
      </c>
      <c r="K108">
        <f t="shared" ca="1" si="17"/>
        <v>166786.75</v>
      </c>
      <c r="L108">
        <f t="shared" ca="1" si="18"/>
        <v>2633.4749999999999</v>
      </c>
      <c r="M108">
        <f t="shared" ca="1" si="19"/>
        <v>31389</v>
      </c>
    </row>
    <row r="109" spans="1:13" x14ac:dyDescent="0.25">
      <c r="A109">
        <v>108</v>
      </c>
      <c r="B109" t="s">
        <v>115</v>
      </c>
      <c r="C109" t="str">
        <f t="shared" ca="1" si="10"/>
        <v>كمبيوتر</v>
      </c>
      <c r="D109" t="str">
        <f t="shared" ca="1" si="11"/>
        <v>إلكترونيات</v>
      </c>
      <c r="E109">
        <v>529</v>
      </c>
      <c r="F109">
        <f t="shared" ca="1" si="12"/>
        <v>1658</v>
      </c>
      <c r="G109" t="str">
        <f t="shared" ca="1" si="13"/>
        <v>China</v>
      </c>
      <c r="H109" s="2">
        <f t="shared" ca="1" si="14"/>
        <v>42890</v>
      </c>
      <c r="I109" s="2">
        <f t="shared" ca="1" si="15"/>
        <v>42903</v>
      </c>
      <c r="J109" t="str">
        <f t="shared" ca="1" si="16"/>
        <v>Syria</v>
      </c>
      <c r="K109">
        <f t="shared" ca="1" si="17"/>
        <v>833227.9</v>
      </c>
      <c r="L109">
        <f t="shared" ca="1" si="18"/>
        <v>13156.23</v>
      </c>
      <c r="M109">
        <f t="shared" ca="1" si="19"/>
        <v>405023</v>
      </c>
    </row>
    <row r="110" spans="1:13" x14ac:dyDescent="0.25">
      <c r="A110">
        <v>109</v>
      </c>
      <c r="B110" t="s">
        <v>116</v>
      </c>
      <c r="C110" t="str">
        <f t="shared" ca="1" si="10"/>
        <v>كتب علمية</v>
      </c>
      <c r="D110" t="str">
        <f t="shared" ca="1" si="11"/>
        <v>أدوات مكتبية</v>
      </c>
      <c r="E110">
        <v>78</v>
      </c>
      <c r="F110">
        <f t="shared" ca="1" si="12"/>
        <v>52</v>
      </c>
      <c r="G110" t="str">
        <f t="shared" ca="1" si="13"/>
        <v>India</v>
      </c>
      <c r="H110" s="2">
        <f t="shared" ca="1" si="14"/>
        <v>42713</v>
      </c>
      <c r="I110" s="2">
        <f t="shared" ca="1" si="15"/>
        <v>42723</v>
      </c>
      <c r="J110" t="str">
        <f t="shared" ca="1" si="16"/>
        <v>Egypt</v>
      </c>
      <c r="K110">
        <f t="shared" ca="1" si="17"/>
        <v>3853.2</v>
      </c>
      <c r="L110">
        <f t="shared" ca="1" si="18"/>
        <v>60.839999999999996</v>
      </c>
      <c r="M110">
        <f t="shared" ca="1" si="19"/>
        <v>3190</v>
      </c>
    </row>
    <row r="111" spans="1:13" x14ac:dyDescent="0.25">
      <c r="A111">
        <v>110</v>
      </c>
      <c r="B111" t="s">
        <v>117</v>
      </c>
      <c r="C111" t="str">
        <f t="shared" ca="1" si="10"/>
        <v>خلاطات</v>
      </c>
      <c r="D111" t="str">
        <f t="shared" ca="1" si="11"/>
        <v>أدوات منزلية</v>
      </c>
      <c r="E111">
        <v>284</v>
      </c>
      <c r="F111">
        <f t="shared" ca="1" si="12"/>
        <v>183</v>
      </c>
      <c r="G111" t="str">
        <f t="shared" ca="1" si="13"/>
        <v>China</v>
      </c>
      <c r="H111" s="2">
        <f t="shared" ca="1" si="14"/>
        <v>42693</v>
      </c>
      <c r="I111" s="2">
        <f t="shared" ca="1" si="15"/>
        <v>42728</v>
      </c>
      <c r="J111" t="str">
        <f t="shared" ca="1" si="16"/>
        <v>Egypt</v>
      </c>
      <c r="K111">
        <f t="shared" ca="1" si="17"/>
        <v>49373.4</v>
      </c>
      <c r="L111">
        <f t="shared" ca="1" si="18"/>
        <v>779.57999999999993</v>
      </c>
      <c r="M111">
        <f t="shared" ca="1" si="19"/>
        <v>29141</v>
      </c>
    </row>
    <row r="112" spans="1:13" x14ac:dyDescent="0.25">
      <c r="A112">
        <v>111</v>
      </c>
      <c r="B112" t="s">
        <v>118</v>
      </c>
      <c r="C112" t="str">
        <f t="shared" ca="1" si="10"/>
        <v>برادات</v>
      </c>
      <c r="D112" t="str">
        <f t="shared" ca="1" si="11"/>
        <v>أدوات منزلية</v>
      </c>
      <c r="E112">
        <v>961</v>
      </c>
      <c r="F112">
        <f t="shared" ca="1" si="12"/>
        <v>865</v>
      </c>
      <c r="G112" t="str">
        <f t="shared" ca="1" si="13"/>
        <v>Sweden</v>
      </c>
      <c r="H112" s="2">
        <f t="shared" ca="1" si="14"/>
        <v>42684</v>
      </c>
      <c r="I112" s="2">
        <f t="shared" ca="1" si="15"/>
        <v>42698</v>
      </c>
      <c r="J112" t="str">
        <f t="shared" ca="1" si="16"/>
        <v>Egypt</v>
      </c>
      <c r="K112">
        <f t="shared" ca="1" si="17"/>
        <v>789701.75</v>
      </c>
      <c r="L112">
        <f t="shared" ca="1" si="18"/>
        <v>12468.975</v>
      </c>
      <c r="M112">
        <f t="shared" ca="1" si="19"/>
        <v>463599</v>
      </c>
    </row>
    <row r="113" spans="1:13" x14ac:dyDescent="0.25">
      <c r="A113">
        <v>112</v>
      </c>
      <c r="B113" t="s">
        <v>119</v>
      </c>
      <c r="C113" t="str">
        <f t="shared" ca="1" si="10"/>
        <v>تلفاز</v>
      </c>
      <c r="D113" t="str">
        <f t="shared" ca="1" si="11"/>
        <v>أدوات منزلية</v>
      </c>
      <c r="E113">
        <v>770</v>
      </c>
      <c r="F113">
        <f t="shared" ca="1" si="12"/>
        <v>950</v>
      </c>
      <c r="G113" t="str">
        <f t="shared" ca="1" si="13"/>
        <v>USA</v>
      </c>
      <c r="H113" s="2">
        <f t="shared" ca="1" si="14"/>
        <v>43193</v>
      </c>
      <c r="I113" s="2">
        <f t="shared" ca="1" si="15"/>
        <v>43207</v>
      </c>
      <c r="J113" t="str">
        <f t="shared" ca="1" si="16"/>
        <v>Egypt</v>
      </c>
      <c r="K113">
        <f t="shared" ca="1" si="17"/>
        <v>694925</v>
      </c>
      <c r="L113">
        <f t="shared" ca="1" si="18"/>
        <v>10972.5</v>
      </c>
      <c r="M113">
        <f t="shared" ca="1" si="19"/>
        <v>575520</v>
      </c>
    </row>
    <row r="114" spans="1:13" x14ac:dyDescent="0.25">
      <c r="A114">
        <v>113</v>
      </c>
      <c r="B114" t="s">
        <v>120</v>
      </c>
      <c r="C114" t="str">
        <f t="shared" ca="1" si="10"/>
        <v>طاولات</v>
      </c>
      <c r="D114" t="str">
        <f t="shared" ca="1" si="11"/>
        <v>إلكترونيات</v>
      </c>
      <c r="E114">
        <v>729</v>
      </c>
      <c r="F114">
        <f t="shared" ca="1" si="12"/>
        <v>88</v>
      </c>
      <c r="G114" t="str">
        <f t="shared" ca="1" si="13"/>
        <v>Spain</v>
      </c>
      <c r="H114" s="2">
        <f t="shared" ca="1" si="14"/>
        <v>43117</v>
      </c>
      <c r="I114" s="2">
        <f t="shared" ca="1" si="15"/>
        <v>43140</v>
      </c>
      <c r="J114" t="str">
        <f t="shared" ca="1" si="16"/>
        <v>Jordan</v>
      </c>
      <c r="K114">
        <f t="shared" ca="1" si="17"/>
        <v>60944.4</v>
      </c>
      <c r="L114">
        <f t="shared" ca="1" si="18"/>
        <v>962.28</v>
      </c>
      <c r="M114">
        <f t="shared" ca="1" si="19"/>
        <v>13827</v>
      </c>
    </row>
    <row r="115" spans="1:13" x14ac:dyDescent="0.25">
      <c r="A115">
        <v>114</v>
      </c>
      <c r="B115" t="s">
        <v>121</v>
      </c>
      <c r="C115" t="str">
        <f t="shared" ca="1" si="10"/>
        <v>ستالايت</v>
      </c>
      <c r="D115" t="str">
        <f t="shared" ca="1" si="11"/>
        <v>إلكترونيات</v>
      </c>
      <c r="E115">
        <v>202</v>
      </c>
      <c r="F115">
        <f t="shared" ca="1" si="12"/>
        <v>318</v>
      </c>
      <c r="G115" t="str">
        <f t="shared" ca="1" si="13"/>
        <v>Turkey</v>
      </c>
      <c r="H115" s="2">
        <f t="shared" ca="1" si="14"/>
        <v>42939</v>
      </c>
      <c r="I115" s="2">
        <f t="shared" ca="1" si="15"/>
        <v>42969</v>
      </c>
      <c r="J115" t="str">
        <f t="shared" ca="1" si="16"/>
        <v>Morocco</v>
      </c>
      <c r="K115">
        <f t="shared" ca="1" si="17"/>
        <v>61024.2</v>
      </c>
      <c r="L115">
        <f t="shared" ca="1" si="18"/>
        <v>963.54</v>
      </c>
      <c r="M115">
        <f t="shared" ca="1" si="19"/>
        <v>9566</v>
      </c>
    </row>
    <row r="116" spans="1:13" x14ac:dyDescent="0.25">
      <c r="A116">
        <v>115</v>
      </c>
      <c r="B116" t="s">
        <v>122</v>
      </c>
      <c r="C116" t="str">
        <f t="shared" ca="1" si="10"/>
        <v>أوراق</v>
      </c>
      <c r="D116" t="str">
        <f t="shared" ca="1" si="11"/>
        <v>أدوات مكتبية</v>
      </c>
      <c r="E116">
        <v>261</v>
      </c>
      <c r="F116">
        <f t="shared" ca="1" si="12"/>
        <v>16</v>
      </c>
      <c r="G116" t="str">
        <f t="shared" ca="1" si="13"/>
        <v>India</v>
      </c>
      <c r="H116" s="2">
        <f t="shared" ca="1" si="14"/>
        <v>42746</v>
      </c>
      <c r="I116" s="2">
        <f t="shared" ca="1" si="15"/>
        <v>42779</v>
      </c>
      <c r="J116" t="str">
        <f t="shared" ca="1" si="16"/>
        <v>Saudi Arabia</v>
      </c>
      <c r="K116">
        <f t="shared" ca="1" si="17"/>
        <v>3967.2</v>
      </c>
      <c r="L116">
        <f t="shared" ca="1" si="18"/>
        <v>62.64</v>
      </c>
      <c r="M116">
        <f t="shared" ca="1" si="19"/>
        <v>2331</v>
      </c>
    </row>
    <row r="117" spans="1:13" x14ac:dyDescent="0.25">
      <c r="A117">
        <v>116</v>
      </c>
      <c r="B117" t="s">
        <v>123</v>
      </c>
      <c r="C117" t="str">
        <f t="shared" ca="1" si="10"/>
        <v>مكانس</v>
      </c>
      <c r="D117" t="str">
        <f t="shared" ca="1" si="11"/>
        <v>أدوات منزلية</v>
      </c>
      <c r="E117">
        <v>306</v>
      </c>
      <c r="F117">
        <f t="shared" ca="1" si="12"/>
        <v>125</v>
      </c>
      <c r="G117" t="str">
        <f t="shared" ca="1" si="13"/>
        <v>China</v>
      </c>
      <c r="H117" s="2">
        <f t="shared" ca="1" si="14"/>
        <v>42488</v>
      </c>
      <c r="I117" s="2">
        <f t="shared" ca="1" si="15"/>
        <v>42521</v>
      </c>
      <c r="J117" t="str">
        <f t="shared" ca="1" si="16"/>
        <v>Egypt</v>
      </c>
      <c r="K117">
        <f t="shared" ca="1" si="17"/>
        <v>36337.5</v>
      </c>
      <c r="L117">
        <f t="shared" ca="1" si="18"/>
        <v>573.75</v>
      </c>
      <c r="M117">
        <f t="shared" ca="1" si="19"/>
        <v>12671</v>
      </c>
    </row>
    <row r="118" spans="1:13" x14ac:dyDescent="0.25">
      <c r="A118">
        <v>117</v>
      </c>
      <c r="B118" t="s">
        <v>124</v>
      </c>
      <c r="C118" t="str">
        <f t="shared" ca="1" si="10"/>
        <v>كتب علمية</v>
      </c>
      <c r="D118" t="str">
        <f t="shared" ca="1" si="11"/>
        <v>أدوات مكتبية</v>
      </c>
      <c r="E118">
        <v>634</v>
      </c>
      <c r="F118">
        <f t="shared" ca="1" si="12"/>
        <v>51</v>
      </c>
      <c r="G118" t="str">
        <f t="shared" ca="1" si="13"/>
        <v>India</v>
      </c>
      <c r="H118" s="2">
        <f t="shared" ca="1" si="14"/>
        <v>42722</v>
      </c>
      <c r="I118" s="2">
        <f t="shared" ca="1" si="15"/>
        <v>42732</v>
      </c>
      <c r="J118" t="str">
        <f t="shared" ca="1" si="16"/>
        <v>Syria</v>
      </c>
      <c r="K118">
        <f t="shared" ca="1" si="17"/>
        <v>30717.3</v>
      </c>
      <c r="L118">
        <f t="shared" ca="1" si="18"/>
        <v>485.01</v>
      </c>
      <c r="M118">
        <f t="shared" ca="1" si="19"/>
        <v>7044</v>
      </c>
    </row>
    <row r="119" spans="1:13" x14ac:dyDescent="0.25">
      <c r="A119">
        <v>118</v>
      </c>
      <c r="B119" t="s">
        <v>125</v>
      </c>
      <c r="C119" t="str">
        <f t="shared" ca="1" si="10"/>
        <v>كمبيوتر</v>
      </c>
      <c r="D119" t="str">
        <f t="shared" ca="1" si="11"/>
        <v>إلكترونيات</v>
      </c>
      <c r="E119">
        <v>307</v>
      </c>
      <c r="F119">
        <f t="shared" ca="1" si="12"/>
        <v>1483</v>
      </c>
      <c r="G119" t="str">
        <f t="shared" ca="1" si="13"/>
        <v>China</v>
      </c>
      <c r="H119" s="2">
        <f t="shared" ca="1" si="14"/>
        <v>42950</v>
      </c>
      <c r="I119" s="2">
        <f t="shared" ca="1" si="15"/>
        <v>42966</v>
      </c>
      <c r="J119" t="str">
        <f t="shared" ca="1" si="16"/>
        <v>Egypt</v>
      </c>
      <c r="K119">
        <f t="shared" ca="1" si="17"/>
        <v>432516.95</v>
      </c>
      <c r="L119">
        <f t="shared" ca="1" si="18"/>
        <v>6829.2150000000001</v>
      </c>
      <c r="M119">
        <f t="shared" ca="1" si="19"/>
        <v>81591</v>
      </c>
    </row>
    <row r="120" spans="1:13" x14ac:dyDescent="0.25">
      <c r="A120">
        <v>119</v>
      </c>
      <c r="B120" t="s">
        <v>126</v>
      </c>
      <c r="C120" t="str">
        <f t="shared" ca="1" si="10"/>
        <v>مراوح</v>
      </c>
      <c r="D120" t="str">
        <f t="shared" ca="1" si="11"/>
        <v>أدوات منزلية</v>
      </c>
      <c r="E120">
        <v>624</v>
      </c>
      <c r="F120">
        <f t="shared" ca="1" si="12"/>
        <v>56</v>
      </c>
      <c r="G120" t="str">
        <f t="shared" ca="1" si="13"/>
        <v>China</v>
      </c>
      <c r="H120" s="2">
        <f t="shared" ca="1" si="14"/>
        <v>42529</v>
      </c>
      <c r="I120" s="2">
        <f t="shared" ca="1" si="15"/>
        <v>42547</v>
      </c>
      <c r="J120" t="str">
        <f t="shared" ca="1" si="16"/>
        <v>Syria</v>
      </c>
      <c r="K120">
        <f t="shared" ca="1" si="17"/>
        <v>33196.800000000003</v>
      </c>
      <c r="L120">
        <f t="shared" ca="1" si="18"/>
        <v>524.16</v>
      </c>
      <c r="M120">
        <f t="shared" ca="1" si="19"/>
        <v>15710</v>
      </c>
    </row>
    <row r="121" spans="1:13" x14ac:dyDescent="0.25">
      <c r="A121">
        <v>120</v>
      </c>
      <c r="B121" t="s">
        <v>127</v>
      </c>
      <c r="C121" t="str">
        <f t="shared" ca="1" si="10"/>
        <v>فرن</v>
      </c>
      <c r="D121" t="str">
        <f t="shared" ca="1" si="11"/>
        <v>أدوات منزلية</v>
      </c>
      <c r="E121">
        <v>94</v>
      </c>
      <c r="F121">
        <f t="shared" ca="1" si="12"/>
        <v>1020</v>
      </c>
      <c r="G121" t="str">
        <f t="shared" ca="1" si="13"/>
        <v>Greece</v>
      </c>
      <c r="H121" s="2">
        <f t="shared" ca="1" si="14"/>
        <v>43215</v>
      </c>
      <c r="I121" s="2">
        <f t="shared" ca="1" si="15"/>
        <v>43234</v>
      </c>
      <c r="J121" t="str">
        <f t="shared" ca="1" si="16"/>
        <v>Syria</v>
      </c>
      <c r="K121">
        <f t="shared" ca="1" si="17"/>
        <v>91086</v>
      </c>
      <c r="L121">
        <f t="shared" ca="1" si="18"/>
        <v>1438.2</v>
      </c>
      <c r="M121">
        <f t="shared" ca="1" si="19"/>
        <v>53999</v>
      </c>
    </row>
    <row r="122" spans="1:13" x14ac:dyDescent="0.25">
      <c r="A122">
        <v>121</v>
      </c>
      <c r="B122" t="s">
        <v>128</v>
      </c>
      <c r="C122" t="str">
        <f t="shared" ca="1" si="10"/>
        <v>مثاقب</v>
      </c>
      <c r="D122" t="str">
        <f t="shared" ca="1" si="11"/>
        <v>أدوات منزلية</v>
      </c>
      <c r="E122">
        <v>535</v>
      </c>
      <c r="F122">
        <f t="shared" ca="1" si="12"/>
        <v>66</v>
      </c>
      <c r="G122" t="str">
        <f t="shared" ca="1" si="13"/>
        <v>Britain</v>
      </c>
      <c r="H122" s="2">
        <f t="shared" ca="1" si="14"/>
        <v>43202</v>
      </c>
      <c r="I122" s="2">
        <f t="shared" ca="1" si="15"/>
        <v>43227</v>
      </c>
      <c r="J122" t="str">
        <f t="shared" ca="1" si="16"/>
        <v>Syria</v>
      </c>
      <c r="K122">
        <f t="shared" ca="1" si="17"/>
        <v>33544.5</v>
      </c>
      <c r="L122">
        <f t="shared" ca="1" si="18"/>
        <v>529.65</v>
      </c>
      <c r="M122">
        <f t="shared" ca="1" si="19"/>
        <v>17668</v>
      </c>
    </row>
    <row r="123" spans="1:13" x14ac:dyDescent="0.25">
      <c r="A123">
        <v>122</v>
      </c>
      <c r="B123" t="s">
        <v>129</v>
      </c>
      <c r="C123" t="str">
        <f t="shared" ca="1" si="10"/>
        <v>مكانس</v>
      </c>
      <c r="D123" t="str">
        <f t="shared" ca="1" si="11"/>
        <v>أدوات منزلية</v>
      </c>
      <c r="E123">
        <v>850</v>
      </c>
      <c r="F123">
        <f t="shared" ca="1" si="12"/>
        <v>130</v>
      </c>
      <c r="G123" t="str">
        <f t="shared" ca="1" si="13"/>
        <v>China</v>
      </c>
      <c r="H123" s="2">
        <f t="shared" ca="1" si="14"/>
        <v>43089</v>
      </c>
      <c r="I123" s="2">
        <f t="shared" ca="1" si="15"/>
        <v>43110</v>
      </c>
      <c r="J123" t="str">
        <f t="shared" ca="1" si="16"/>
        <v>Oman</v>
      </c>
      <c r="K123">
        <f t="shared" ca="1" si="17"/>
        <v>104975</v>
      </c>
      <c r="L123">
        <f t="shared" ca="1" si="18"/>
        <v>1657.5</v>
      </c>
      <c r="M123">
        <f t="shared" ca="1" si="19"/>
        <v>55209</v>
      </c>
    </row>
    <row r="124" spans="1:13" x14ac:dyDescent="0.25">
      <c r="A124">
        <v>123</v>
      </c>
      <c r="B124" t="s">
        <v>130</v>
      </c>
      <c r="C124" t="str">
        <f t="shared" ca="1" si="10"/>
        <v>خلاطات</v>
      </c>
      <c r="D124" t="str">
        <f t="shared" ca="1" si="11"/>
        <v>أدوات منزلية</v>
      </c>
      <c r="E124">
        <v>493</v>
      </c>
      <c r="F124">
        <f t="shared" ca="1" si="12"/>
        <v>206</v>
      </c>
      <c r="G124" t="str">
        <f t="shared" ca="1" si="13"/>
        <v>China</v>
      </c>
      <c r="H124" s="2">
        <f t="shared" ca="1" si="14"/>
        <v>42499</v>
      </c>
      <c r="I124" s="2">
        <f t="shared" ca="1" si="15"/>
        <v>42524</v>
      </c>
      <c r="J124" t="str">
        <f t="shared" ca="1" si="16"/>
        <v>Syria</v>
      </c>
      <c r="K124">
        <f t="shared" ca="1" si="17"/>
        <v>96480.1</v>
      </c>
      <c r="L124">
        <f t="shared" ca="1" si="18"/>
        <v>1523.37</v>
      </c>
      <c r="M124">
        <f t="shared" ca="1" si="19"/>
        <v>55734</v>
      </c>
    </row>
    <row r="125" spans="1:13" x14ac:dyDescent="0.25">
      <c r="A125">
        <v>124</v>
      </c>
      <c r="B125" t="s">
        <v>131</v>
      </c>
      <c r="C125" t="str">
        <f t="shared" ca="1" si="10"/>
        <v>كمبيوتر</v>
      </c>
      <c r="D125" t="str">
        <f t="shared" ca="1" si="11"/>
        <v>إلكترونيات</v>
      </c>
      <c r="E125">
        <v>355</v>
      </c>
      <c r="F125">
        <f t="shared" ca="1" si="12"/>
        <v>1606</v>
      </c>
      <c r="G125" t="str">
        <f t="shared" ca="1" si="13"/>
        <v>China</v>
      </c>
      <c r="H125" s="2">
        <f t="shared" ca="1" si="14"/>
        <v>42672</v>
      </c>
      <c r="I125" s="2">
        <f t="shared" ca="1" si="15"/>
        <v>42687</v>
      </c>
      <c r="J125" t="str">
        <f t="shared" ca="1" si="16"/>
        <v>Jordan</v>
      </c>
      <c r="K125">
        <f t="shared" ca="1" si="17"/>
        <v>541623.5</v>
      </c>
      <c r="L125">
        <f t="shared" ca="1" si="18"/>
        <v>8551.9499999999989</v>
      </c>
      <c r="M125">
        <f t="shared" ca="1" si="19"/>
        <v>320783</v>
      </c>
    </row>
    <row r="126" spans="1:13" x14ac:dyDescent="0.25">
      <c r="A126">
        <v>125</v>
      </c>
      <c r="B126" t="s">
        <v>132</v>
      </c>
      <c r="C126" t="str">
        <f t="shared" ca="1" si="10"/>
        <v>كمبيوتر</v>
      </c>
      <c r="D126" t="str">
        <f t="shared" ca="1" si="11"/>
        <v>إلكترونيات</v>
      </c>
      <c r="E126">
        <v>213</v>
      </c>
      <c r="F126">
        <f t="shared" ca="1" si="12"/>
        <v>1343</v>
      </c>
      <c r="G126" t="str">
        <f t="shared" ca="1" si="13"/>
        <v>China</v>
      </c>
      <c r="H126" s="2">
        <f t="shared" ca="1" si="14"/>
        <v>42703</v>
      </c>
      <c r="I126" s="2">
        <f t="shared" ca="1" si="15"/>
        <v>42735</v>
      </c>
      <c r="J126" t="str">
        <f t="shared" ca="1" si="16"/>
        <v>Syria</v>
      </c>
      <c r="K126">
        <f t="shared" ca="1" si="17"/>
        <v>271756.05</v>
      </c>
      <c r="L126">
        <f t="shared" ca="1" si="18"/>
        <v>4290.8850000000002</v>
      </c>
      <c r="M126">
        <f t="shared" ca="1" si="19"/>
        <v>130831</v>
      </c>
    </row>
    <row r="127" spans="1:13" x14ac:dyDescent="0.25">
      <c r="A127">
        <v>126</v>
      </c>
      <c r="B127" t="s">
        <v>133</v>
      </c>
      <c r="C127" t="str">
        <f t="shared" ca="1" si="10"/>
        <v>برادات</v>
      </c>
      <c r="D127" t="str">
        <f t="shared" ca="1" si="11"/>
        <v>أدوات منزلية</v>
      </c>
      <c r="E127">
        <v>581</v>
      </c>
      <c r="F127">
        <f t="shared" ca="1" si="12"/>
        <v>919</v>
      </c>
      <c r="G127" t="str">
        <f t="shared" ca="1" si="13"/>
        <v>Sweden</v>
      </c>
      <c r="H127" s="2">
        <f t="shared" ca="1" si="14"/>
        <v>42739</v>
      </c>
      <c r="I127" s="2">
        <f t="shared" ca="1" si="15"/>
        <v>42768</v>
      </c>
      <c r="J127" t="str">
        <f t="shared" ca="1" si="16"/>
        <v>Lebanon</v>
      </c>
      <c r="K127">
        <f t="shared" ca="1" si="17"/>
        <v>507242.05</v>
      </c>
      <c r="L127">
        <f t="shared" ca="1" si="18"/>
        <v>8009.085</v>
      </c>
      <c r="M127">
        <f t="shared" ca="1" si="19"/>
        <v>80610</v>
      </c>
    </row>
    <row r="128" spans="1:13" x14ac:dyDescent="0.25">
      <c r="A128">
        <v>127</v>
      </c>
      <c r="B128" t="s">
        <v>134</v>
      </c>
      <c r="C128" t="str">
        <f t="shared" ca="1" si="10"/>
        <v>ساعات</v>
      </c>
      <c r="D128" t="str">
        <f t="shared" ca="1" si="11"/>
        <v>إلكترونيات</v>
      </c>
      <c r="E128">
        <v>292</v>
      </c>
      <c r="F128">
        <f t="shared" ca="1" si="12"/>
        <v>53</v>
      </c>
      <c r="G128" t="str">
        <f t="shared" ca="1" si="13"/>
        <v>Switzerland</v>
      </c>
      <c r="H128" s="2">
        <f t="shared" ca="1" si="14"/>
        <v>42534</v>
      </c>
      <c r="I128" s="2">
        <f t="shared" ca="1" si="15"/>
        <v>42568</v>
      </c>
      <c r="J128" t="str">
        <f t="shared" ca="1" si="16"/>
        <v>Jordan</v>
      </c>
      <c r="K128">
        <f t="shared" ca="1" si="17"/>
        <v>14702.2</v>
      </c>
      <c r="L128">
        <f t="shared" ca="1" si="18"/>
        <v>232.14</v>
      </c>
      <c r="M128">
        <f t="shared" ca="1" si="19"/>
        <v>14349</v>
      </c>
    </row>
    <row r="129" spans="1:13" x14ac:dyDescent="0.25">
      <c r="A129">
        <v>128</v>
      </c>
      <c r="B129" t="s">
        <v>135</v>
      </c>
      <c r="C129" t="str">
        <f t="shared" ca="1" si="10"/>
        <v>موبايلات</v>
      </c>
      <c r="D129" t="str">
        <f t="shared" ca="1" si="11"/>
        <v>إلكترونيات</v>
      </c>
      <c r="E129">
        <v>744</v>
      </c>
      <c r="F129">
        <f t="shared" ca="1" si="12"/>
        <v>838</v>
      </c>
      <c r="G129" t="str">
        <f t="shared" ca="1" si="13"/>
        <v>China</v>
      </c>
      <c r="H129" s="2">
        <f t="shared" ca="1" si="14"/>
        <v>42725</v>
      </c>
      <c r="I129" s="2">
        <f t="shared" ca="1" si="15"/>
        <v>42758</v>
      </c>
      <c r="J129" t="str">
        <f t="shared" ca="1" si="16"/>
        <v>Egypt</v>
      </c>
      <c r="K129">
        <f t="shared" ca="1" si="17"/>
        <v>592298.4</v>
      </c>
      <c r="L129">
        <f t="shared" ca="1" si="18"/>
        <v>9352.08</v>
      </c>
      <c r="M129">
        <f t="shared" ca="1" si="19"/>
        <v>147958</v>
      </c>
    </row>
    <row r="130" spans="1:13" x14ac:dyDescent="0.25">
      <c r="A130">
        <v>129</v>
      </c>
      <c r="B130" t="s">
        <v>136</v>
      </c>
      <c r="C130" t="str">
        <f t="shared" ref="C130:C193" ca="1" si="20">VLOOKUP(RANDBETWEEN(MIN(O:O),MAX(O:O)),O:P,2,TRUE)</f>
        <v>فرن</v>
      </c>
      <c r="D130" t="str">
        <f t="shared" ref="D130:D193" ca="1" si="21">VLOOKUP(C130,P:S,4,0)</f>
        <v>أدوات منزلية</v>
      </c>
      <c r="E130">
        <v>962</v>
      </c>
      <c r="F130">
        <f t="shared" ref="F130:F193" ca="1" si="22">RANDBETWEEN(VLOOKUP(C130,P:R,3,0)-(VLOOKUP(C130,P:R,3,0)/8),VLOOKUP(C130,P:R,3,0)+(VLOOKUP(C130,P:R,3,0)/8))</f>
        <v>998</v>
      </c>
      <c r="G130" t="str">
        <f t="shared" ca="1" si="13"/>
        <v>Greece</v>
      </c>
      <c r="H130" s="2">
        <f t="shared" ca="1" si="14"/>
        <v>42694</v>
      </c>
      <c r="I130" s="2">
        <f t="shared" ca="1" si="15"/>
        <v>42724</v>
      </c>
      <c r="J130" t="str">
        <f t="shared" ca="1" si="16"/>
        <v>Egypt</v>
      </c>
      <c r="K130">
        <f t="shared" ca="1" si="17"/>
        <v>912072.2</v>
      </c>
      <c r="L130">
        <f t="shared" ca="1" si="18"/>
        <v>14401.14</v>
      </c>
      <c r="M130">
        <f t="shared" ca="1" si="19"/>
        <v>588643</v>
      </c>
    </row>
    <row r="131" spans="1:13" x14ac:dyDescent="0.25">
      <c r="A131">
        <v>130</v>
      </c>
      <c r="B131" t="s">
        <v>137</v>
      </c>
      <c r="C131" t="str">
        <f t="shared" ca="1" si="20"/>
        <v>مدافئ</v>
      </c>
      <c r="D131" t="str">
        <f t="shared" ca="1" si="21"/>
        <v>أدوات منزلية</v>
      </c>
      <c r="E131">
        <v>653</v>
      </c>
      <c r="F131">
        <f t="shared" ca="1" si="22"/>
        <v>188</v>
      </c>
      <c r="G131" t="str">
        <f t="shared" ref="G131:G194" ca="1" si="23">VLOOKUP(C131,P:U,6,FALSE)</f>
        <v>Switzerland</v>
      </c>
      <c r="H131" s="2">
        <f t="shared" ref="H131:H194" ca="1" si="24">RANDBETWEEN("1-1-2016","5-7-2018")</f>
        <v>42727</v>
      </c>
      <c r="I131" s="2">
        <f t="shared" ref="I131:I194" ca="1" si="25">RANDBETWEEN(10,35)+H131</f>
        <v>42744</v>
      </c>
      <c r="J131" t="str">
        <f t="shared" ref="J131:J194" ca="1" si="26">VLOOKUP(RANDBETWEEN(MIN(W:W),MAX(W:W)),W:Y,3,0)</f>
        <v>United Arab Emirates</v>
      </c>
      <c r="K131">
        <f t="shared" ref="K131:K194" ca="1" si="27">(F131*E131)-(5%*(F131*E131))</f>
        <v>116625.8</v>
      </c>
      <c r="L131">
        <f t="shared" ref="L131:L194" ca="1" si="28">F131*E131*1.5%</f>
        <v>1841.46</v>
      </c>
      <c r="M131">
        <f t="shared" ref="M131:M194" ca="1" si="29">RANDBETWEEN(0,K131)</f>
        <v>105294</v>
      </c>
    </row>
    <row r="132" spans="1:13" x14ac:dyDescent="0.25">
      <c r="A132">
        <v>131</v>
      </c>
      <c r="B132" t="s">
        <v>138</v>
      </c>
      <c r="C132" t="str">
        <f t="shared" ca="1" si="20"/>
        <v>موبايلات</v>
      </c>
      <c r="D132" t="str">
        <f t="shared" ca="1" si="21"/>
        <v>إلكترونيات</v>
      </c>
      <c r="E132">
        <v>799</v>
      </c>
      <c r="F132">
        <f t="shared" ca="1" si="22"/>
        <v>933</v>
      </c>
      <c r="G132" t="str">
        <f t="shared" ca="1" si="23"/>
        <v>China</v>
      </c>
      <c r="H132" s="2">
        <f t="shared" ca="1" si="24"/>
        <v>42638</v>
      </c>
      <c r="I132" s="2">
        <f t="shared" ca="1" si="25"/>
        <v>42673</v>
      </c>
      <c r="J132" t="str">
        <f t="shared" ca="1" si="26"/>
        <v>Jordan</v>
      </c>
      <c r="K132">
        <f t="shared" ca="1" si="27"/>
        <v>708193.65</v>
      </c>
      <c r="L132">
        <f t="shared" ca="1" si="28"/>
        <v>11182.004999999999</v>
      </c>
      <c r="M132">
        <f t="shared" ca="1" si="29"/>
        <v>367274</v>
      </c>
    </row>
    <row r="133" spans="1:13" x14ac:dyDescent="0.25">
      <c r="A133">
        <v>132</v>
      </c>
      <c r="B133" t="s">
        <v>139</v>
      </c>
      <c r="C133" t="str">
        <f t="shared" ca="1" si="20"/>
        <v>تلفاز</v>
      </c>
      <c r="D133" t="str">
        <f t="shared" ca="1" si="21"/>
        <v>أدوات منزلية</v>
      </c>
      <c r="E133">
        <v>614</v>
      </c>
      <c r="F133">
        <f t="shared" ca="1" si="22"/>
        <v>1116</v>
      </c>
      <c r="G133" t="str">
        <f t="shared" ca="1" si="23"/>
        <v>USA</v>
      </c>
      <c r="H133" s="2">
        <f t="shared" ca="1" si="24"/>
        <v>43014</v>
      </c>
      <c r="I133" s="2">
        <f t="shared" ca="1" si="25"/>
        <v>43036</v>
      </c>
      <c r="J133" t="str">
        <f t="shared" ca="1" si="26"/>
        <v>Egypt</v>
      </c>
      <c r="K133">
        <f t="shared" ca="1" si="27"/>
        <v>650962.80000000005</v>
      </c>
      <c r="L133">
        <f t="shared" ca="1" si="28"/>
        <v>10278.359999999999</v>
      </c>
      <c r="M133">
        <f t="shared" ca="1" si="29"/>
        <v>419004</v>
      </c>
    </row>
    <row r="134" spans="1:13" x14ac:dyDescent="0.25">
      <c r="A134">
        <v>133</v>
      </c>
      <c r="B134" t="s">
        <v>140</v>
      </c>
      <c r="C134" t="str">
        <f t="shared" ca="1" si="20"/>
        <v>برادات</v>
      </c>
      <c r="D134" t="str">
        <f t="shared" ca="1" si="21"/>
        <v>أدوات منزلية</v>
      </c>
      <c r="E134">
        <v>422</v>
      </c>
      <c r="F134">
        <f t="shared" ca="1" si="22"/>
        <v>990</v>
      </c>
      <c r="G134" t="str">
        <f t="shared" ca="1" si="23"/>
        <v>Sweden</v>
      </c>
      <c r="H134" s="2">
        <f t="shared" ca="1" si="24"/>
        <v>42823</v>
      </c>
      <c r="I134" s="2">
        <f t="shared" ca="1" si="25"/>
        <v>42854</v>
      </c>
      <c r="J134" t="str">
        <f t="shared" ca="1" si="26"/>
        <v>Algeria</v>
      </c>
      <c r="K134">
        <f t="shared" ca="1" si="27"/>
        <v>396891</v>
      </c>
      <c r="L134">
        <f t="shared" ca="1" si="28"/>
        <v>6266.7</v>
      </c>
      <c r="M134">
        <f t="shared" ca="1" si="29"/>
        <v>42079</v>
      </c>
    </row>
    <row r="135" spans="1:13" x14ac:dyDescent="0.25">
      <c r="A135">
        <v>134</v>
      </c>
      <c r="B135" t="s">
        <v>141</v>
      </c>
      <c r="C135" t="str">
        <f t="shared" ca="1" si="20"/>
        <v>مكيفات</v>
      </c>
      <c r="D135" t="str">
        <f t="shared" ca="1" si="21"/>
        <v>أدوات منزلية</v>
      </c>
      <c r="E135">
        <v>582</v>
      </c>
      <c r="F135">
        <f t="shared" ca="1" si="22"/>
        <v>1370</v>
      </c>
      <c r="G135" t="str">
        <f t="shared" ca="1" si="23"/>
        <v>Switzerland</v>
      </c>
      <c r="H135" s="2">
        <f t="shared" ca="1" si="24"/>
        <v>43069</v>
      </c>
      <c r="I135" s="2">
        <f t="shared" ca="1" si="25"/>
        <v>43081</v>
      </c>
      <c r="J135" t="str">
        <f t="shared" ca="1" si="26"/>
        <v>Egypt</v>
      </c>
      <c r="K135">
        <f t="shared" ca="1" si="27"/>
        <v>757473</v>
      </c>
      <c r="L135">
        <f t="shared" ca="1" si="28"/>
        <v>11960.1</v>
      </c>
      <c r="M135">
        <f t="shared" ca="1" si="29"/>
        <v>88351</v>
      </c>
    </row>
    <row r="136" spans="1:13" x14ac:dyDescent="0.25">
      <c r="A136">
        <v>135</v>
      </c>
      <c r="B136" t="s">
        <v>142</v>
      </c>
      <c r="C136" t="str">
        <f t="shared" ca="1" si="20"/>
        <v>موبايلات</v>
      </c>
      <c r="D136" t="str">
        <f t="shared" ca="1" si="21"/>
        <v>إلكترونيات</v>
      </c>
      <c r="E136">
        <v>389</v>
      </c>
      <c r="F136">
        <f t="shared" ca="1" si="22"/>
        <v>892</v>
      </c>
      <c r="G136" t="str">
        <f t="shared" ca="1" si="23"/>
        <v>China</v>
      </c>
      <c r="H136" s="2">
        <f t="shared" ca="1" si="24"/>
        <v>43221</v>
      </c>
      <c r="I136" s="2">
        <f t="shared" ca="1" si="25"/>
        <v>43235</v>
      </c>
      <c r="J136" t="str">
        <f t="shared" ca="1" si="26"/>
        <v>United Arab Emirates</v>
      </c>
      <c r="K136">
        <f t="shared" ca="1" si="27"/>
        <v>329638.59999999998</v>
      </c>
      <c r="L136">
        <f t="shared" ca="1" si="28"/>
        <v>5204.82</v>
      </c>
      <c r="M136">
        <f t="shared" ca="1" si="29"/>
        <v>57444</v>
      </c>
    </row>
    <row r="137" spans="1:13" x14ac:dyDescent="0.25">
      <c r="A137">
        <v>136</v>
      </c>
      <c r="B137" t="s">
        <v>143</v>
      </c>
      <c r="C137" t="str">
        <f t="shared" ca="1" si="20"/>
        <v>برادات</v>
      </c>
      <c r="D137" t="str">
        <f t="shared" ca="1" si="21"/>
        <v>أدوات منزلية</v>
      </c>
      <c r="E137">
        <v>346</v>
      </c>
      <c r="F137">
        <f t="shared" ca="1" si="22"/>
        <v>863</v>
      </c>
      <c r="G137" t="str">
        <f t="shared" ca="1" si="23"/>
        <v>Sweden</v>
      </c>
      <c r="H137" s="2">
        <f t="shared" ca="1" si="24"/>
        <v>42404</v>
      </c>
      <c r="I137" s="2">
        <f t="shared" ca="1" si="25"/>
        <v>42439</v>
      </c>
      <c r="J137" t="str">
        <f t="shared" ca="1" si="26"/>
        <v>United Arab Emirates</v>
      </c>
      <c r="K137">
        <f t="shared" ca="1" si="27"/>
        <v>283668.09999999998</v>
      </c>
      <c r="L137">
        <f t="shared" ca="1" si="28"/>
        <v>4478.97</v>
      </c>
      <c r="M137">
        <f t="shared" ca="1" si="29"/>
        <v>134641</v>
      </c>
    </row>
    <row r="138" spans="1:13" x14ac:dyDescent="0.25">
      <c r="A138">
        <v>137</v>
      </c>
      <c r="B138" t="s">
        <v>144</v>
      </c>
      <c r="C138" t="str">
        <f t="shared" ca="1" si="20"/>
        <v>خلاطات</v>
      </c>
      <c r="D138" t="str">
        <f t="shared" ca="1" si="21"/>
        <v>أدوات منزلية</v>
      </c>
      <c r="E138">
        <v>521</v>
      </c>
      <c r="F138">
        <f t="shared" ca="1" si="22"/>
        <v>184</v>
      </c>
      <c r="G138" t="str">
        <f t="shared" ca="1" si="23"/>
        <v>China</v>
      </c>
      <c r="H138" s="2">
        <f t="shared" ca="1" si="24"/>
        <v>42915</v>
      </c>
      <c r="I138" s="2">
        <f t="shared" ca="1" si="25"/>
        <v>42932</v>
      </c>
      <c r="J138" t="str">
        <f t="shared" ca="1" si="26"/>
        <v>United Arab Emirates</v>
      </c>
      <c r="K138">
        <f t="shared" ca="1" si="27"/>
        <v>91070.8</v>
      </c>
      <c r="L138">
        <f t="shared" ca="1" si="28"/>
        <v>1437.96</v>
      </c>
      <c r="M138">
        <f t="shared" ca="1" si="29"/>
        <v>11054</v>
      </c>
    </row>
    <row r="139" spans="1:13" x14ac:dyDescent="0.25">
      <c r="A139">
        <v>138</v>
      </c>
      <c r="B139" t="s">
        <v>145</v>
      </c>
      <c r="C139" t="str">
        <f t="shared" ca="1" si="20"/>
        <v>ألعاب إلكترونية</v>
      </c>
      <c r="D139" t="str">
        <f t="shared" ca="1" si="21"/>
        <v>إلكترونيات</v>
      </c>
      <c r="E139">
        <v>966</v>
      </c>
      <c r="F139">
        <f t="shared" ca="1" si="22"/>
        <v>22</v>
      </c>
      <c r="G139" t="str">
        <f t="shared" ca="1" si="23"/>
        <v>Japan</v>
      </c>
      <c r="H139" s="2">
        <f t="shared" ca="1" si="24"/>
        <v>43136</v>
      </c>
      <c r="I139" s="2">
        <f t="shared" ca="1" si="25"/>
        <v>43161</v>
      </c>
      <c r="J139" t="str">
        <f t="shared" ca="1" si="26"/>
        <v>United Arab Emirates</v>
      </c>
      <c r="K139">
        <f t="shared" ca="1" si="27"/>
        <v>20189.400000000001</v>
      </c>
      <c r="L139">
        <f t="shared" ca="1" si="28"/>
        <v>318.77999999999997</v>
      </c>
      <c r="M139">
        <f t="shared" ca="1" si="29"/>
        <v>10049</v>
      </c>
    </row>
    <row r="140" spans="1:13" x14ac:dyDescent="0.25">
      <c r="A140">
        <v>139</v>
      </c>
      <c r="B140" t="s">
        <v>146</v>
      </c>
      <c r="C140" t="str">
        <f t="shared" ca="1" si="20"/>
        <v>أوراق</v>
      </c>
      <c r="D140" t="str">
        <f t="shared" ca="1" si="21"/>
        <v>أدوات مكتبية</v>
      </c>
      <c r="E140">
        <v>762</v>
      </c>
      <c r="F140">
        <f t="shared" ca="1" si="22"/>
        <v>14</v>
      </c>
      <c r="G140" t="str">
        <f t="shared" ca="1" si="23"/>
        <v>India</v>
      </c>
      <c r="H140" s="2">
        <f t="shared" ca="1" si="24"/>
        <v>43025</v>
      </c>
      <c r="I140" s="2">
        <f t="shared" ca="1" si="25"/>
        <v>43057</v>
      </c>
      <c r="J140" t="str">
        <f t="shared" ca="1" si="26"/>
        <v>United Arab Emirates</v>
      </c>
      <c r="K140">
        <f t="shared" ca="1" si="27"/>
        <v>10134.6</v>
      </c>
      <c r="L140">
        <f t="shared" ca="1" si="28"/>
        <v>160.01999999999998</v>
      </c>
      <c r="M140">
        <f t="shared" ca="1" si="29"/>
        <v>8749</v>
      </c>
    </row>
    <row r="141" spans="1:13" x14ac:dyDescent="0.25">
      <c r="A141">
        <v>140</v>
      </c>
      <c r="B141" t="s">
        <v>147</v>
      </c>
      <c r="C141" t="str">
        <f t="shared" ca="1" si="20"/>
        <v>كاميرات</v>
      </c>
      <c r="D141" t="str">
        <f t="shared" ca="1" si="21"/>
        <v>إلكترونيات</v>
      </c>
      <c r="E141">
        <v>350</v>
      </c>
      <c r="F141">
        <f t="shared" ca="1" si="22"/>
        <v>1158</v>
      </c>
      <c r="G141" t="str">
        <f t="shared" ca="1" si="23"/>
        <v>England</v>
      </c>
      <c r="H141" s="2">
        <f t="shared" ca="1" si="24"/>
        <v>42480</v>
      </c>
      <c r="I141" s="2">
        <f t="shared" ca="1" si="25"/>
        <v>42515</v>
      </c>
      <c r="J141" t="str">
        <f t="shared" ca="1" si="26"/>
        <v>Jordan</v>
      </c>
      <c r="K141">
        <f t="shared" ca="1" si="27"/>
        <v>385035</v>
      </c>
      <c r="L141">
        <f t="shared" ca="1" si="28"/>
        <v>6079.5</v>
      </c>
      <c r="M141">
        <f t="shared" ca="1" si="29"/>
        <v>121002</v>
      </c>
    </row>
    <row r="142" spans="1:13" x14ac:dyDescent="0.25">
      <c r="A142">
        <v>141</v>
      </c>
      <c r="B142" t="s">
        <v>148</v>
      </c>
      <c r="C142" t="str">
        <f t="shared" ca="1" si="20"/>
        <v>كاميرات</v>
      </c>
      <c r="D142" t="str">
        <f t="shared" ca="1" si="21"/>
        <v>إلكترونيات</v>
      </c>
      <c r="E142">
        <v>309</v>
      </c>
      <c r="F142">
        <f t="shared" ca="1" si="22"/>
        <v>1162</v>
      </c>
      <c r="G142" t="str">
        <f t="shared" ca="1" si="23"/>
        <v>England</v>
      </c>
      <c r="H142" s="2">
        <f t="shared" ca="1" si="24"/>
        <v>42523</v>
      </c>
      <c r="I142" s="2">
        <f t="shared" ca="1" si="25"/>
        <v>42549</v>
      </c>
      <c r="J142" t="str">
        <f t="shared" ca="1" si="26"/>
        <v>Oman</v>
      </c>
      <c r="K142">
        <f t="shared" ca="1" si="27"/>
        <v>341105.1</v>
      </c>
      <c r="L142">
        <f t="shared" ca="1" si="28"/>
        <v>5385.87</v>
      </c>
      <c r="M142">
        <f t="shared" ca="1" si="29"/>
        <v>108611</v>
      </c>
    </row>
    <row r="143" spans="1:13" x14ac:dyDescent="0.25">
      <c r="A143">
        <v>142</v>
      </c>
      <c r="B143" t="s">
        <v>149</v>
      </c>
      <c r="C143" t="str">
        <f t="shared" ca="1" si="20"/>
        <v>ستالايت</v>
      </c>
      <c r="D143" t="str">
        <f t="shared" ca="1" si="21"/>
        <v>إلكترونيات</v>
      </c>
      <c r="E143">
        <v>670</v>
      </c>
      <c r="F143">
        <f t="shared" ca="1" si="22"/>
        <v>275</v>
      </c>
      <c r="G143" t="str">
        <f t="shared" ca="1" si="23"/>
        <v>Turkey</v>
      </c>
      <c r="H143" s="2">
        <f t="shared" ca="1" si="24"/>
        <v>42493</v>
      </c>
      <c r="I143" s="2">
        <f t="shared" ca="1" si="25"/>
        <v>42522</v>
      </c>
      <c r="J143" t="str">
        <f t="shared" ca="1" si="26"/>
        <v>Algeria</v>
      </c>
      <c r="K143">
        <f t="shared" ca="1" si="27"/>
        <v>175037.5</v>
      </c>
      <c r="L143">
        <f t="shared" ca="1" si="28"/>
        <v>2763.75</v>
      </c>
      <c r="M143">
        <f t="shared" ca="1" si="29"/>
        <v>54764</v>
      </c>
    </row>
    <row r="144" spans="1:13" x14ac:dyDescent="0.25">
      <c r="A144">
        <v>143</v>
      </c>
      <c r="B144" t="s">
        <v>150</v>
      </c>
      <c r="C144" t="str">
        <f t="shared" ca="1" si="20"/>
        <v>غسالات</v>
      </c>
      <c r="D144" t="str">
        <f t="shared" ca="1" si="21"/>
        <v>أدوات منزلية</v>
      </c>
      <c r="E144">
        <v>906</v>
      </c>
      <c r="F144">
        <f t="shared" ca="1" si="22"/>
        <v>783</v>
      </c>
      <c r="G144" t="str">
        <f t="shared" ca="1" si="23"/>
        <v>Germany</v>
      </c>
      <c r="H144" s="2">
        <f t="shared" ca="1" si="24"/>
        <v>42635</v>
      </c>
      <c r="I144" s="2">
        <f t="shared" ca="1" si="25"/>
        <v>42650</v>
      </c>
      <c r="J144" t="str">
        <f t="shared" ca="1" si="26"/>
        <v>Egypt</v>
      </c>
      <c r="K144">
        <f t="shared" ca="1" si="27"/>
        <v>673928.1</v>
      </c>
      <c r="L144">
        <f t="shared" ca="1" si="28"/>
        <v>10640.97</v>
      </c>
      <c r="M144">
        <f t="shared" ca="1" si="29"/>
        <v>195606</v>
      </c>
    </row>
    <row r="145" spans="1:13" x14ac:dyDescent="0.25">
      <c r="A145">
        <v>144</v>
      </c>
      <c r="B145" t="s">
        <v>151</v>
      </c>
      <c r="C145" t="str">
        <f t="shared" ca="1" si="20"/>
        <v>خلاطات</v>
      </c>
      <c r="D145" t="str">
        <f t="shared" ca="1" si="21"/>
        <v>أدوات منزلية</v>
      </c>
      <c r="E145">
        <v>809</v>
      </c>
      <c r="F145">
        <f t="shared" ca="1" si="22"/>
        <v>176</v>
      </c>
      <c r="G145" t="str">
        <f t="shared" ca="1" si="23"/>
        <v>China</v>
      </c>
      <c r="H145" s="2">
        <f t="shared" ca="1" si="24"/>
        <v>42972</v>
      </c>
      <c r="I145" s="2">
        <f t="shared" ca="1" si="25"/>
        <v>42983</v>
      </c>
      <c r="J145" t="str">
        <f t="shared" ca="1" si="26"/>
        <v>Egypt</v>
      </c>
      <c r="K145">
        <f t="shared" ca="1" si="27"/>
        <v>135264.79999999999</v>
      </c>
      <c r="L145">
        <f t="shared" ca="1" si="28"/>
        <v>2135.7599999999998</v>
      </c>
      <c r="M145">
        <f t="shared" ca="1" si="29"/>
        <v>59032</v>
      </c>
    </row>
    <row r="146" spans="1:13" x14ac:dyDescent="0.25">
      <c r="A146">
        <v>145</v>
      </c>
      <c r="B146" t="s">
        <v>152</v>
      </c>
      <c r="C146" t="str">
        <f t="shared" ca="1" si="20"/>
        <v>كمبيوتر</v>
      </c>
      <c r="D146" t="str">
        <f t="shared" ca="1" si="21"/>
        <v>إلكترونيات</v>
      </c>
      <c r="E146">
        <v>374</v>
      </c>
      <c r="F146">
        <f t="shared" ca="1" si="22"/>
        <v>1583</v>
      </c>
      <c r="G146" t="str">
        <f t="shared" ca="1" si="23"/>
        <v>China</v>
      </c>
      <c r="H146" s="2">
        <f t="shared" ca="1" si="24"/>
        <v>42622</v>
      </c>
      <c r="I146" s="2">
        <f t="shared" ca="1" si="25"/>
        <v>42647</v>
      </c>
      <c r="J146" t="str">
        <f t="shared" ca="1" si="26"/>
        <v>Lebanon</v>
      </c>
      <c r="K146">
        <f t="shared" ca="1" si="27"/>
        <v>562439.9</v>
      </c>
      <c r="L146">
        <f t="shared" ca="1" si="28"/>
        <v>8880.6299999999992</v>
      </c>
      <c r="M146">
        <f t="shared" ca="1" si="29"/>
        <v>275435</v>
      </c>
    </row>
    <row r="147" spans="1:13" x14ac:dyDescent="0.25">
      <c r="A147">
        <v>146</v>
      </c>
      <c r="B147" t="s">
        <v>153</v>
      </c>
      <c r="C147" t="str">
        <f t="shared" ca="1" si="20"/>
        <v>ألعاب إلكترونية</v>
      </c>
      <c r="D147" t="str">
        <f t="shared" ca="1" si="21"/>
        <v>إلكترونيات</v>
      </c>
      <c r="E147">
        <v>808</v>
      </c>
      <c r="F147">
        <f t="shared" ca="1" si="22"/>
        <v>27</v>
      </c>
      <c r="G147" t="str">
        <f t="shared" ca="1" si="23"/>
        <v>Japan</v>
      </c>
      <c r="H147" s="2">
        <f t="shared" ca="1" si="24"/>
        <v>42693</v>
      </c>
      <c r="I147" s="2">
        <f t="shared" ca="1" si="25"/>
        <v>42710</v>
      </c>
      <c r="J147" t="str">
        <f t="shared" ca="1" si="26"/>
        <v>Jordan</v>
      </c>
      <c r="K147">
        <f t="shared" ca="1" si="27"/>
        <v>20725.2</v>
      </c>
      <c r="L147">
        <f t="shared" ca="1" si="28"/>
        <v>327.24</v>
      </c>
      <c r="M147">
        <f t="shared" ca="1" si="29"/>
        <v>1288</v>
      </c>
    </row>
    <row r="148" spans="1:13" x14ac:dyDescent="0.25">
      <c r="A148">
        <v>147</v>
      </c>
      <c r="B148" t="s">
        <v>154</v>
      </c>
      <c r="C148" t="str">
        <f t="shared" ca="1" si="20"/>
        <v>فرن</v>
      </c>
      <c r="D148" t="str">
        <f t="shared" ca="1" si="21"/>
        <v>أدوات منزلية</v>
      </c>
      <c r="E148">
        <v>226</v>
      </c>
      <c r="F148">
        <f t="shared" ca="1" si="22"/>
        <v>886</v>
      </c>
      <c r="G148" t="str">
        <f t="shared" ca="1" si="23"/>
        <v>Greece</v>
      </c>
      <c r="H148" s="2">
        <f t="shared" ca="1" si="24"/>
        <v>43123</v>
      </c>
      <c r="I148" s="2">
        <f t="shared" ca="1" si="25"/>
        <v>43137</v>
      </c>
      <c r="J148" t="str">
        <f t="shared" ca="1" si="26"/>
        <v>Egypt</v>
      </c>
      <c r="K148">
        <f t="shared" ca="1" si="27"/>
        <v>190224.2</v>
      </c>
      <c r="L148">
        <f t="shared" ca="1" si="28"/>
        <v>3003.54</v>
      </c>
      <c r="M148">
        <f t="shared" ca="1" si="29"/>
        <v>154036</v>
      </c>
    </row>
    <row r="149" spans="1:13" x14ac:dyDescent="0.25">
      <c r="A149">
        <v>148</v>
      </c>
      <c r="B149" t="s">
        <v>155</v>
      </c>
      <c r="C149" t="str">
        <f t="shared" ca="1" si="20"/>
        <v>مدافئ</v>
      </c>
      <c r="D149" t="str">
        <f t="shared" ca="1" si="21"/>
        <v>أدوات منزلية</v>
      </c>
      <c r="E149">
        <v>991</v>
      </c>
      <c r="F149">
        <f t="shared" ca="1" si="22"/>
        <v>197</v>
      </c>
      <c r="G149" t="str">
        <f t="shared" ca="1" si="23"/>
        <v>Switzerland</v>
      </c>
      <c r="H149" s="2">
        <f t="shared" ca="1" si="24"/>
        <v>43125</v>
      </c>
      <c r="I149" s="2">
        <f t="shared" ca="1" si="25"/>
        <v>43137</v>
      </c>
      <c r="J149" t="str">
        <f t="shared" ca="1" si="26"/>
        <v>Egypt</v>
      </c>
      <c r="K149">
        <f t="shared" ca="1" si="27"/>
        <v>185465.65</v>
      </c>
      <c r="L149">
        <f t="shared" ca="1" si="28"/>
        <v>2928.4049999999997</v>
      </c>
      <c r="M149">
        <f t="shared" ca="1" si="29"/>
        <v>69593</v>
      </c>
    </row>
    <row r="150" spans="1:13" x14ac:dyDescent="0.25">
      <c r="A150">
        <v>149</v>
      </c>
      <c r="B150" t="s">
        <v>156</v>
      </c>
      <c r="C150" t="str">
        <f t="shared" ca="1" si="20"/>
        <v>غسالات</v>
      </c>
      <c r="D150" t="str">
        <f t="shared" ca="1" si="21"/>
        <v>أدوات منزلية</v>
      </c>
      <c r="E150">
        <v>126</v>
      </c>
      <c r="F150">
        <f t="shared" ca="1" si="22"/>
        <v>768</v>
      </c>
      <c r="G150" t="str">
        <f t="shared" ca="1" si="23"/>
        <v>Germany</v>
      </c>
      <c r="H150" s="2">
        <f t="shared" ca="1" si="24"/>
        <v>42753</v>
      </c>
      <c r="I150" s="2">
        <f t="shared" ca="1" si="25"/>
        <v>42780</v>
      </c>
      <c r="J150" t="str">
        <f t="shared" ca="1" si="26"/>
        <v>Morocco</v>
      </c>
      <c r="K150">
        <f t="shared" ca="1" si="27"/>
        <v>91929.600000000006</v>
      </c>
      <c r="L150">
        <f t="shared" ca="1" si="28"/>
        <v>1451.52</v>
      </c>
      <c r="M150">
        <f t="shared" ca="1" si="29"/>
        <v>62870</v>
      </c>
    </row>
    <row r="151" spans="1:13" x14ac:dyDescent="0.25">
      <c r="A151">
        <v>150</v>
      </c>
      <c r="B151" t="s">
        <v>157</v>
      </c>
      <c r="C151" t="str">
        <f t="shared" ca="1" si="20"/>
        <v>هارد دسك</v>
      </c>
      <c r="D151" t="str">
        <f t="shared" ca="1" si="21"/>
        <v>إلكترونيات</v>
      </c>
      <c r="E151">
        <v>522</v>
      </c>
      <c r="F151">
        <f t="shared" ca="1" si="22"/>
        <v>129</v>
      </c>
      <c r="G151" t="str">
        <f t="shared" ca="1" si="23"/>
        <v>France</v>
      </c>
      <c r="H151" s="2">
        <f t="shared" ca="1" si="24"/>
        <v>42906</v>
      </c>
      <c r="I151" s="2">
        <f t="shared" ca="1" si="25"/>
        <v>42920</v>
      </c>
      <c r="J151" t="str">
        <f t="shared" ca="1" si="26"/>
        <v>United Arab Emirates</v>
      </c>
      <c r="K151">
        <f t="shared" ca="1" si="27"/>
        <v>63971.1</v>
      </c>
      <c r="L151">
        <f t="shared" ca="1" si="28"/>
        <v>1010.0699999999999</v>
      </c>
      <c r="M151">
        <f t="shared" ca="1" si="29"/>
        <v>21153</v>
      </c>
    </row>
    <row r="152" spans="1:13" x14ac:dyDescent="0.25">
      <c r="A152">
        <v>151</v>
      </c>
      <c r="B152" t="s">
        <v>158</v>
      </c>
      <c r="C152" t="str">
        <f t="shared" ca="1" si="20"/>
        <v>فرن</v>
      </c>
      <c r="D152" t="str">
        <f t="shared" ca="1" si="21"/>
        <v>أدوات منزلية</v>
      </c>
      <c r="E152">
        <v>344</v>
      </c>
      <c r="F152">
        <f t="shared" ca="1" si="22"/>
        <v>1051</v>
      </c>
      <c r="G152" t="str">
        <f t="shared" ca="1" si="23"/>
        <v>Greece</v>
      </c>
      <c r="H152" s="2">
        <f t="shared" ca="1" si="24"/>
        <v>42585</v>
      </c>
      <c r="I152" s="2">
        <f t="shared" ca="1" si="25"/>
        <v>42607</v>
      </c>
      <c r="J152" t="str">
        <f t="shared" ca="1" si="26"/>
        <v>Syria</v>
      </c>
      <c r="K152">
        <f t="shared" ca="1" si="27"/>
        <v>343466.8</v>
      </c>
      <c r="L152">
        <f t="shared" ca="1" si="28"/>
        <v>5423.16</v>
      </c>
      <c r="M152">
        <f t="shared" ca="1" si="29"/>
        <v>82086</v>
      </c>
    </row>
    <row r="153" spans="1:13" x14ac:dyDescent="0.25">
      <c r="A153">
        <v>152</v>
      </c>
      <c r="B153" t="s">
        <v>159</v>
      </c>
      <c r="C153" t="str">
        <f t="shared" ca="1" si="20"/>
        <v>تلفاز</v>
      </c>
      <c r="D153" t="str">
        <f t="shared" ca="1" si="21"/>
        <v>أدوات منزلية</v>
      </c>
      <c r="E153">
        <v>282</v>
      </c>
      <c r="F153">
        <f t="shared" ca="1" si="22"/>
        <v>1008</v>
      </c>
      <c r="G153" t="str">
        <f t="shared" ca="1" si="23"/>
        <v>USA</v>
      </c>
      <c r="H153" s="2">
        <f t="shared" ca="1" si="24"/>
        <v>42382</v>
      </c>
      <c r="I153" s="2">
        <f t="shared" ca="1" si="25"/>
        <v>42398</v>
      </c>
      <c r="J153" t="str">
        <f t="shared" ca="1" si="26"/>
        <v>Syria</v>
      </c>
      <c r="K153">
        <f t="shared" ca="1" si="27"/>
        <v>270043.2</v>
      </c>
      <c r="L153">
        <f t="shared" ca="1" si="28"/>
        <v>4263.84</v>
      </c>
      <c r="M153">
        <f t="shared" ca="1" si="29"/>
        <v>19474</v>
      </c>
    </row>
    <row r="154" spans="1:13" x14ac:dyDescent="0.25">
      <c r="A154">
        <v>153</v>
      </c>
      <c r="B154" t="s">
        <v>160</v>
      </c>
      <c r="C154" t="str">
        <f t="shared" ca="1" si="20"/>
        <v>خلاطات</v>
      </c>
      <c r="D154" t="str">
        <f t="shared" ca="1" si="21"/>
        <v>أدوات منزلية</v>
      </c>
      <c r="E154">
        <v>693</v>
      </c>
      <c r="F154">
        <f t="shared" ca="1" si="22"/>
        <v>201</v>
      </c>
      <c r="G154" t="str">
        <f t="shared" ca="1" si="23"/>
        <v>China</v>
      </c>
      <c r="H154" s="2">
        <f t="shared" ca="1" si="24"/>
        <v>42386</v>
      </c>
      <c r="I154" s="2">
        <f t="shared" ca="1" si="25"/>
        <v>42398</v>
      </c>
      <c r="J154" t="str">
        <f t="shared" ca="1" si="26"/>
        <v>Egypt</v>
      </c>
      <c r="K154">
        <f t="shared" ca="1" si="27"/>
        <v>132328.35</v>
      </c>
      <c r="L154">
        <f t="shared" ca="1" si="28"/>
        <v>2089.395</v>
      </c>
      <c r="M154">
        <f t="shared" ca="1" si="29"/>
        <v>16852</v>
      </c>
    </row>
    <row r="155" spans="1:13" x14ac:dyDescent="0.25">
      <c r="A155">
        <v>154</v>
      </c>
      <c r="B155" t="s">
        <v>161</v>
      </c>
      <c r="C155" t="str">
        <f t="shared" ca="1" si="20"/>
        <v>خلاطات</v>
      </c>
      <c r="D155" t="str">
        <f t="shared" ca="1" si="21"/>
        <v>أدوات منزلية</v>
      </c>
      <c r="E155">
        <v>726</v>
      </c>
      <c r="F155">
        <f t="shared" ca="1" si="22"/>
        <v>191</v>
      </c>
      <c r="G155" t="str">
        <f t="shared" ca="1" si="23"/>
        <v>China</v>
      </c>
      <c r="H155" s="2">
        <f t="shared" ca="1" si="24"/>
        <v>43090</v>
      </c>
      <c r="I155" s="2">
        <f t="shared" ca="1" si="25"/>
        <v>43118</v>
      </c>
      <c r="J155" t="str">
        <f t="shared" ca="1" si="26"/>
        <v>Algeria</v>
      </c>
      <c r="K155">
        <f t="shared" ca="1" si="27"/>
        <v>131732.70000000001</v>
      </c>
      <c r="L155">
        <f t="shared" ca="1" si="28"/>
        <v>2079.9899999999998</v>
      </c>
      <c r="M155">
        <f t="shared" ca="1" si="29"/>
        <v>52543</v>
      </c>
    </row>
    <row r="156" spans="1:13" x14ac:dyDescent="0.25">
      <c r="A156">
        <v>155</v>
      </c>
      <c r="B156" t="s">
        <v>162</v>
      </c>
      <c r="C156" t="str">
        <f t="shared" ca="1" si="20"/>
        <v>موبايلات</v>
      </c>
      <c r="D156" t="str">
        <f t="shared" ca="1" si="21"/>
        <v>إلكترونيات</v>
      </c>
      <c r="E156">
        <v>784</v>
      </c>
      <c r="F156">
        <f t="shared" ca="1" si="22"/>
        <v>907</v>
      </c>
      <c r="G156" t="str">
        <f t="shared" ca="1" si="23"/>
        <v>China</v>
      </c>
      <c r="H156" s="2">
        <f t="shared" ca="1" si="24"/>
        <v>42498</v>
      </c>
      <c r="I156" s="2">
        <f t="shared" ca="1" si="25"/>
        <v>42522</v>
      </c>
      <c r="J156" t="str">
        <f t="shared" ca="1" si="26"/>
        <v>Syria</v>
      </c>
      <c r="K156">
        <f t="shared" ca="1" si="27"/>
        <v>675533.6</v>
      </c>
      <c r="L156">
        <f t="shared" ca="1" si="28"/>
        <v>10666.32</v>
      </c>
      <c r="M156">
        <f t="shared" ca="1" si="29"/>
        <v>182929</v>
      </c>
    </row>
    <row r="157" spans="1:13" x14ac:dyDescent="0.25">
      <c r="A157">
        <v>156</v>
      </c>
      <c r="B157" t="s">
        <v>163</v>
      </c>
      <c r="C157" t="str">
        <f t="shared" ca="1" si="20"/>
        <v>قرطاسية</v>
      </c>
      <c r="D157" t="str">
        <f t="shared" ca="1" si="21"/>
        <v>أدوات مكتبية</v>
      </c>
      <c r="E157">
        <v>592</v>
      </c>
      <c r="F157">
        <f t="shared" ca="1" si="22"/>
        <v>38</v>
      </c>
      <c r="G157" t="str">
        <f t="shared" ca="1" si="23"/>
        <v>France</v>
      </c>
      <c r="H157" s="2">
        <f t="shared" ca="1" si="24"/>
        <v>42929</v>
      </c>
      <c r="I157" s="2">
        <f t="shared" ca="1" si="25"/>
        <v>42958</v>
      </c>
      <c r="J157" t="str">
        <f t="shared" ca="1" si="26"/>
        <v>Algeria</v>
      </c>
      <c r="K157">
        <f t="shared" ca="1" si="27"/>
        <v>21371.200000000001</v>
      </c>
      <c r="L157">
        <f t="shared" ca="1" si="28"/>
        <v>337.44</v>
      </c>
      <c r="M157">
        <f t="shared" ca="1" si="29"/>
        <v>544</v>
      </c>
    </row>
    <row r="158" spans="1:13" x14ac:dyDescent="0.25">
      <c r="A158">
        <v>157</v>
      </c>
      <c r="B158" t="s">
        <v>164</v>
      </c>
      <c r="C158" t="str">
        <f t="shared" ca="1" si="20"/>
        <v>خلاطات</v>
      </c>
      <c r="D158" t="str">
        <f t="shared" ca="1" si="21"/>
        <v>أدوات منزلية</v>
      </c>
      <c r="E158">
        <v>103</v>
      </c>
      <c r="F158">
        <f t="shared" ca="1" si="22"/>
        <v>204</v>
      </c>
      <c r="G158" t="str">
        <f t="shared" ca="1" si="23"/>
        <v>China</v>
      </c>
      <c r="H158" s="2">
        <f t="shared" ca="1" si="24"/>
        <v>42499</v>
      </c>
      <c r="I158" s="2">
        <f t="shared" ca="1" si="25"/>
        <v>42509</v>
      </c>
      <c r="J158" t="str">
        <f t="shared" ca="1" si="26"/>
        <v>Egypt</v>
      </c>
      <c r="K158">
        <f t="shared" ca="1" si="27"/>
        <v>19961.400000000001</v>
      </c>
      <c r="L158">
        <f t="shared" ca="1" si="28"/>
        <v>315.18</v>
      </c>
      <c r="M158">
        <f t="shared" ca="1" si="29"/>
        <v>516</v>
      </c>
    </row>
    <row r="159" spans="1:13" x14ac:dyDescent="0.25">
      <c r="A159">
        <v>158</v>
      </c>
      <c r="B159" t="s">
        <v>165</v>
      </c>
      <c r="C159" t="str">
        <f t="shared" ca="1" si="20"/>
        <v>هارد دسك</v>
      </c>
      <c r="D159" t="str">
        <f t="shared" ca="1" si="21"/>
        <v>إلكترونيات</v>
      </c>
      <c r="E159">
        <v>791</v>
      </c>
      <c r="F159">
        <f t="shared" ca="1" si="22"/>
        <v>107</v>
      </c>
      <c r="G159" t="str">
        <f t="shared" ca="1" si="23"/>
        <v>France</v>
      </c>
      <c r="H159" s="2">
        <f t="shared" ca="1" si="24"/>
        <v>43109</v>
      </c>
      <c r="I159" s="2">
        <f t="shared" ca="1" si="25"/>
        <v>43133</v>
      </c>
      <c r="J159" t="str">
        <f t="shared" ca="1" si="26"/>
        <v>Saudi Arabia</v>
      </c>
      <c r="K159">
        <f t="shared" ca="1" si="27"/>
        <v>80405.149999999994</v>
      </c>
      <c r="L159">
        <f t="shared" ca="1" si="28"/>
        <v>1269.5550000000001</v>
      </c>
      <c r="M159">
        <f t="shared" ca="1" si="29"/>
        <v>45510</v>
      </c>
    </row>
    <row r="160" spans="1:13" x14ac:dyDescent="0.25">
      <c r="A160">
        <v>159</v>
      </c>
      <c r="B160" t="s">
        <v>166</v>
      </c>
      <c r="C160" t="str">
        <f t="shared" ca="1" si="20"/>
        <v>غسالات</v>
      </c>
      <c r="D160" t="str">
        <f t="shared" ca="1" si="21"/>
        <v>أدوات منزلية</v>
      </c>
      <c r="E160">
        <v>187</v>
      </c>
      <c r="F160">
        <f t="shared" ca="1" si="22"/>
        <v>657</v>
      </c>
      <c r="G160" t="str">
        <f t="shared" ca="1" si="23"/>
        <v>Germany</v>
      </c>
      <c r="H160" s="2">
        <f t="shared" ca="1" si="24"/>
        <v>42950</v>
      </c>
      <c r="I160" s="2">
        <f t="shared" ca="1" si="25"/>
        <v>42980</v>
      </c>
      <c r="J160" t="str">
        <f t="shared" ca="1" si="26"/>
        <v>Syria</v>
      </c>
      <c r="K160">
        <f t="shared" ca="1" si="27"/>
        <v>116716.05</v>
      </c>
      <c r="L160">
        <f t="shared" ca="1" si="28"/>
        <v>1842.885</v>
      </c>
      <c r="M160">
        <f t="shared" ca="1" si="29"/>
        <v>70364</v>
      </c>
    </row>
    <row r="161" spans="1:13" x14ac:dyDescent="0.25">
      <c r="A161">
        <v>160</v>
      </c>
      <c r="B161" t="s">
        <v>167</v>
      </c>
      <c r="C161" t="str">
        <f t="shared" ca="1" si="20"/>
        <v>فرن</v>
      </c>
      <c r="D161" t="str">
        <f t="shared" ca="1" si="21"/>
        <v>أدوات منزلية</v>
      </c>
      <c r="E161">
        <v>895</v>
      </c>
      <c r="F161">
        <f t="shared" ca="1" si="22"/>
        <v>965</v>
      </c>
      <c r="G161" t="str">
        <f t="shared" ca="1" si="23"/>
        <v>Greece</v>
      </c>
      <c r="H161" s="2">
        <f t="shared" ca="1" si="24"/>
        <v>42514</v>
      </c>
      <c r="I161" s="2">
        <f t="shared" ca="1" si="25"/>
        <v>42545</v>
      </c>
      <c r="J161" t="str">
        <f t="shared" ca="1" si="26"/>
        <v>Egypt</v>
      </c>
      <c r="K161">
        <f t="shared" ca="1" si="27"/>
        <v>820491.25</v>
      </c>
      <c r="L161">
        <f t="shared" ca="1" si="28"/>
        <v>12955.125</v>
      </c>
      <c r="M161">
        <f t="shared" ca="1" si="29"/>
        <v>518138</v>
      </c>
    </row>
    <row r="162" spans="1:13" x14ac:dyDescent="0.25">
      <c r="A162">
        <v>161</v>
      </c>
      <c r="B162" t="s">
        <v>168</v>
      </c>
      <c r="C162" t="str">
        <f t="shared" ca="1" si="20"/>
        <v>موبايلات</v>
      </c>
      <c r="D162" t="str">
        <f t="shared" ca="1" si="21"/>
        <v>إلكترونيات</v>
      </c>
      <c r="E162">
        <v>770</v>
      </c>
      <c r="F162">
        <f t="shared" ca="1" si="22"/>
        <v>811</v>
      </c>
      <c r="G162" t="str">
        <f t="shared" ca="1" si="23"/>
        <v>China</v>
      </c>
      <c r="H162" s="2">
        <f t="shared" ca="1" si="24"/>
        <v>43212</v>
      </c>
      <c r="I162" s="2">
        <f t="shared" ca="1" si="25"/>
        <v>43233</v>
      </c>
      <c r="J162" t="str">
        <f t="shared" ca="1" si="26"/>
        <v>Syria</v>
      </c>
      <c r="K162">
        <f t="shared" ca="1" si="27"/>
        <v>593246.5</v>
      </c>
      <c r="L162">
        <f t="shared" ca="1" si="28"/>
        <v>9367.0499999999993</v>
      </c>
      <c r="M162">
        <f t="shared" ca="1" si="29"/>
        <v>526344</v>
      </c>
    </row>
    <row r="163" spans="1:13" x14ac:dyDescent="0.25">
      <c r="A163">
        <v>162</v>
      </c>
      <c r="B163" t="s">
        <v>169</v>
      </c>
      <c r="C163" t="str">
        <f t="shared" ca="1" si="20"/>
        <v>ألعاب إلكترونية</v>
      </c>
      <c r="D163" t="str">
        <f t="shared" ca="1" si="21"/>
        <v>إلكترونيات</v>
      </c>
      <c r="E163">
        <v>481</v>
      </c>
      <c r="F163">
        <f t="shared" ca="1" si="22"/>
        <v>24</v>
      </c>
      <c r="G163" t="str">
        <f t="shared" ca="1" si="23"/>
        <v>Japan</v>
      </c>
      <c r="H163" s="2">
        <f t="shared" ca="1" si="24"/>
        <v>42881</v>
      </c>
      <c r="I163" s="2">
        <f t="shared" ca="1" si="25"/>
        <v>42899</v>
      </c>
      <c r="J163" t="str">
        <f t="shared" ca="1" si="26"/>
        <v>Lebanon</v>
      </c>
      <c r="K163">
        <f t="shared" ca="1" si="27"/>
        <v>10966.8</v>
      </c>
      <c r="L163">
        <f t="shared" ca="1" si="28"/>
        <v>173.16</v>
      </c>
      <c r="M163">
        <f t="shared" ca="1" si="29"/>
        <v>350</v>
      </c>
    </row>
    <row r="164" spans="1:13" x14ac:dyDescent="0.25">
      <c r="A164">
        <v>163</v>
      </c>
      <c r="B164" t="s">
        <v>170</v>
      </c>
      <c r="C164" t="str">
        <f t="shared" ca="1" si="20"/>
        <v>كاميرات</v>
      </c>
      <c r="D164" t="str">
        <f t="shared" ca="1" si="21"/>
        <v>إلكترونيات</v>
      </c>
      <c r="E164">
        <v>799</v>
      </c>
      <c r="F164">
        <f t="shared" ca="1" si="22"/>
        <v>1350</v>
      </c>
      <c r="G164" t="str">
        <f t="shared" ca="1" si="23"/>
        <v>England</v>
      </c>
      <c r="H164" s="2">
        <f t="shared" ca="1" si="24"/>
        <v>42401</v>
      </c>
      <c r="I164" s="2">
        <f t="shared" ca="1" si="25"/>
        <v>42433</v>
      </c>
      <c r="J164" t="str">
        <f t="shared" ca="1" si="26"/>
        <v>Lebanon</v>
      </c>
      <c r="K164">
        <f t="shared" ca="1" si="27"/>
        <v>1024717.5</v>
      </c>
      <c r="L164">
        <f t="shared" ca="1" si="28"/>
        <v>16179.75</v>
      </c>
      <c r="M164">
        <f t="shared" ca="1" si="29"/>
        <v>918476</v>
      </c>
    </row>
    <row r="165" spans="1:13" x14ac:dyDescent="0.25">
      <c r="A165">
        <v>164</v>
      </c>
      <c r="B165" t="s">
        <v>171</v>
      </c>
      <c r="C165" t="str">
        <f t="shared" ca="1" si="20"/>
        <v>ساعات</v>
      </c>
      <c r="D165" t="str">
        <f t="shared" ca="1" si="21"/>
        <v>إلكترونيات</v>
      </c>
      <c r="E165">
        <v>879</v>
      </c>
      <c r="F165">
        <f t="shared" ca="1" si="22"/>
        <v>46</v>
      </c>
      <c r="G165" t="str">
        <f t="shared" ca="1" si="23"/>
        <v>Switzerland</v>
      </c>
      <c r="H165" s="2">
        <f t="shared" ca="1" si="24"/>
        <v>42995</v>
      </c>
      <c r="I165" s="2">
        <f t="shared" ca="1" si="25"/>
        <v>43006</v>
      </c>
      <c r="J165" t="str">
        <f t="shared" ca="1" si="26"/>
        <v>Syria</v>
      </c>
      <c r="K165">
        <f t="shared" ca="1" si="27"/>
        <v>38412.300000000003</v>
      </c>
      <c r="L165">
        <f t="shared" ca="1" si="28"/>
        <v>606.51</v>
      </c>
      <c r="M165">
        <f t="shared" ca="1" si="29"/>
        <v>23721</v>
      </c>
    </row>
    <row r="166" spans="1:13" x14ac:dyDescent="0.25">
      <c r="A166">
        <v>165</v>
      </c>
      <c r="B166" t="s">
        <v>172</v>
      </c>
      <c r="C166" t="str">
        <f t="shared" ca="1" si="20"/>
        <v>هارد دسك</v>
      </c>
      <c r="D166" t="str">
        <f t="shared" ca="1" si="21"/>
        <v>إلكترونيات</v>
      </c>
      <c r="E166">
        <v>726</v>
      </c>
      <c r="F166">
        <f t="shared" ca="1" si="22"/>
        <v>110</v>
      </c>
      <c r="G166" t="str">
        <f t="shared" ca="1" si="23"/>
        <v>France</v>
      </c>
      <c r="H166" s="2">
        <f t="shared" ca="1" si="24"/>
        <v>43125</v>
      </c>
      <c r="I166" s="2">
        <f t="shared" ca="1" si="25"/>
        <v>43158</v>
      </c>
      <c r="J166" t="str">
        <f t="shared" ca="1" si="26"/>
        <v>Egypt</v>
      </c>
      <c r="K166">
        <f t="shared" ca="1" si="27"/>
        <v>75867</v>
      </c>
      <c r="L166">
        <f t="shared" ca="1" si="28"/>
        <v>1197.8999999999999</v>
      </c>
      <c r="M166">
        <f t="shared" ca="1" si="29"/>
        <v>71159</v>
      </c>
    </row>
    <row r="167" spans="1:13" x14ac:dyDescent="0.25">
      <c r="A167">
        <v>166</v>
      </c>
      <c r="B167" t="s">
        <v>173</v>
      </c>
      <c r="C167" t="str">
        <f t="shared" ca="1" si="20"/>
        <v>غسالات</v>
      </c>
      <c r="D167" t="str">
        <f t="shared" ca="1" si="21"/>
        <v>أدوات منزلية</v>
      </c>
      <c r="E167">
        <v>538</v>
      </c>
      <c r="F167">
        <f t="shared" ca="1" si="22"/>
        <v>751</v>
      </c>
      <c r="G167" t="str">
        <f t="shared" ca="1" si="23"/>
        <v>Germany</v>
      </c>
      <c r="H167" s="2">
        <f t="shared" ca="1" si="24"/>
        <v>43110</v>
      </c>
      <c r="I167" s="2">
        <f t="shared" ca="1" si="25"/>
        <v>43133</v>
      </c>
      <c r="J167" t="str">
        <f t="shared" ca="1" si="26"/>
        <v>Jordan</v>
      </c>
      <c r="K167">
        <f t="shared" ca="1" si="27"/>
        <v>383836.1</v>
      </c>
      <c r="L167">
        <f t="shared" ca="1" si="28"/>
        <v>6060.57</v>
      </c>
      <c r="M167">
        <f t="shared" ca="1" si="29"/>
        <v>200568</v>
      </c>
    </row>
    <row r="168" spans="1:13" x14ac:dyDescent="0.25">
      <c r="A168">
        <v>167</v>
      </c>
      <c r="B168" t="s">
        <v>174</v>
      </c>
      <c r="C168" t="str">
        <f t="shared" ca="1" si="20"/>
        <v>فرن</v>
      </c>
      <c r="D168" t="str">
        <f t="shared" ca="1" si="21"/>
        <v>أدوات منزلية</v>
      </c>
      <c r="E168">
        <v>768</v>
      </c>
      <c r="F168">
        <f t="shared" ca="1" si="22"/>
        <v>877</v>
      </c>
      <c r="G168" t="str">
        <f t="shared" ca="1" si="23"/>
        <v>Greece</v>
      </c>
      <c r="H168" s="2">
        <f t="shared" ca="1" si="24"/>
        <v>42618</v>
      </c>
      <c r="I168" s="2">
        <f t="shared" ca="1" si="25"/>
        <v>42652</v>
      </c>
      <c r="J168" t="str">
        <f t="shared" ca="1" si="26"/>
        <v>Syria</v>
      </c>
      <c r="K168">
        <f t="shared" ca="1" si="27"/>
        <v>639859.19999999995</v>
      </c>
      <c r="L168">
        <f t="shared" ca="1" si="28"/>
        <v>10103.039999999999</v>
      </c>
      <c r="M168">
        <f t="shared" ca="1" si="29"/>
        <v>170616</v>
      </c>
    </row>
    <row r="169" spans="1:13" x14ac:dyDescent="0.25">
      <c r="A169">
        <v>168</v>
      </c>
      <c r="B169" t="s">
        <v>175</v>
      </c>
      <c r="C169" t="str">
        <f t="shared" ca="1" si="20"/>
        <v>مدافئ</v>
      </c>
      <c r="D169" t="str">
        <f t="shared" ca="1" si="21"/>
        <v>أدوات منزلية</v>
      </c>
      <c r="E169">
        <v>710</v>
      </c>
      <c r="F169">
        <f t="shared" ca="1" si="22"/>
        <v>207</v>
      </c>
      <c r="G169" t="str">
        <f t="shared" ca="1" si="23"/>
        <v>Switzerland</v>
      </c>
      <c r="H169" s="2">
        <f t="shared" ca="1" si="24"/>
        <v>42777</v>
      </c>
      <c r="I169" s="2">
        <f t="shared" ca="1" si="25"/>
        <v>42799</v>
      </c>
      <c r="J169" t="str">
        <f t="shared" ca="1" si="26"/>
        <v>Egypt</v>
      </c>
      <c r="K169">
        <f t="shared" ca="1" si="27"/>
        <v>139621.5</v>
      </c>
      <c r="L169">
        <f t="shared" ca="1" si="28"/>
        <v>2204.5499999999997</v>
      </c>
      <c r="M169">
        <f t="shared" ca="1" si="29"/>
        <v>80583</v>
      </c>
    </row>
    <row r="170" spans="1:13" x14ac:dyDescent="0.25">
      <c r="A170">
        <v>169</v>
      </c>
      <c r="B170" t="s">
        <v>176</v>
      </c>
      <c r="C170" t="str">
        <f t="shared" ca="1" si="20"/>
        <v>غسالات</v>
      </c>
      <c r="D170" t="str">
        <f t="shared" ca="1" si="21"/>
        <v>أدوات منزلية</v>
      </c>
      <c r="E170">
        <v>766</v>
      </c>
      <c r="F170">
        <f t="shared" ca="1" si="22"/>
        <v>628</v>
      </c>
      <c r="G170" t="str">
        <f t="shared" ca="1" si="23"/>
        <v>Germany</v>
      </c>
      <c r="H170" s="2">
        <f t="shared" ca="1" si="24"/>
        <v>43153</v>
      </c>
      <c r="I170" s="2">
        <f t="shared" ca="1" si="25"/>
        <v>43166</v>
      </c>
      <c r="J170" t="str">
        <f t="shared" ca="1" si="26"/>
        <v>Egypt</v>
      </c>
      <c r="K170">
        <f t="shared" ca="1" si="27"/>
        <v>456995.6</v>
      </c>
      <c r="L170">
        <f t="shared" ca="1" si="28"/>
        <v>7215.7199999999993</v>
      </c>
      <c r="M170">
        <f t="shared" ca="1" si="29"/>
        <v>449877</v>
      </c>
    </row>
    <row r="171" spans="1:13" x14ac:dyDescent="0.25">
      <c r="A171">
        <v>170</v>
      </c>
      <c r="B171" t="s">
        <v>177</v>
      </c>
      <c r="C171" t="str">
        <f t="shared" ca="1" si="20"/>
        <v>غسالات</v>
      </c>
      <c r="D171" t="str">
        <f t="shared" ca="1" si="21"/>
        <v>أدوات منزلية</v>
      </c>
      <c r="E171">
        <v>557</v>
      </c>
      <c r="F171">
        <f t="shared" ca="1" si="22"/>
        <v>763</v>
      </c>
      <c r="G171" t="str">
        <f t="shared" ca="1" si="23"/>
        <v>Germany</v>
      </c>
      <c r="H171" s="2">
        <f t="shared" ca="1" si="24"/>
        <v>42963</v>
      </c>
      <c r="I171" s="2">
        <f t="shared" ca="1" si="25"/>
        <v>42995</v>
      </c>
      <c r="J171" t="str">
        <f t="shared" ca="1" si="26"/>
        <v>Lebanon</v>
      </c>
      <c r="K171">
        <f t="shared" ca="1" si="27"/>
        <v>403741.45</v>
      </c>
      <c r="L171">
        <f t="shared" ca="1" si="28"/>
        <v>6374.8649999999998</v>
      </c>
      <c r="M171">
        <f t="shared" ca="1" si="29"/>
        <v>14370</v>
      </c>
    </row>
    <row r="172" spans="1:13" x14ac:dyDescent="0.25">
      <c r="A172">
        <v>171</v>
      </c>
      <c r="B172" t="s">
        <v>178</v>
      </c>
      <c r="C172" t="str">
        <f t="shared" ca="1" si="20"/>
        <v>موبايلات</v>
      </c>
      <c r="D172" t="str">
        <f t="shared" ca="1" si="21"/>
        <v>إلكترونيات</v>
      </c>
      <c r="E172">
        <v>521</v>
      </c>
      <c r="F172">
        <f t="shared" ca="1" si="22"/>
        <v>1006</v>
      </c>
      <c r="G172" t="str">
        <f t="shared" ca="1" si="23"/>
        <v>China</v>
      </c>
      <c r="H172" s="2">
        <f t="shared" ca="1" si="24"/>
        <v>42444</v>
      </c>
      <c r="I172" s="2">
        <f t="shared" ca="1" si="25"/>
        <v>42474</v>
      </c>
      <c r="J172" t="str">
        <f t="shared" ca="1" si="26"/>
        <v>Egypt</v>
      </c>
      <c r="K172">
        <f t="shared" ca="1" si="27"/>
        <v>497919.7</v>
      </c>
      <c r="L172">
        <f t="shared" ca="1" si="28"/>
        <v>7861.8899999999994</v>
      </c>
      <c r="M172">
        <f t="shared" ca="1" si="29"/>
        <v>329046</v>
      </c>
    </row>
    <row r="173" spans="1:13" x14ac:dyDescent="0.25">
      <c r="A173">
        <v>172</v>
      </c>
      <c r="B173" t="s">
        <v>179</v>
      </c>
      <c r="C173" t="str">
        <f t="shared" ca="1" si="20"/>
        <v>طاولات</v>
      </c>
      <c r="D173" t="str">
        <f t="shared" ca="1" si="21"/>
        <v>إلكترونيات</v>
      </c>
      <c r="E173">
        <v>564</v>
      </c>
      <c r="F173">
        <f t="shared" ca="1" si="22"/>
        <v>100</v>
      </c>
      <c r="G173" t="str">
        <f t="shared" ca="1" si="23"/>
        <v>Spain</v>
      </c>
      <c r="H173" s="2">
        <f t="shared" ca="1" si="24"/>
        <v>42473</v>
      </c>
      <c r="I173" s="2">
        <f t="shared" ca="1" si="25"/>
        <v>42486</v>
      </c>
      <c r="J173" t="str">
        <f t="shared" ca="1" si="26"/>
        <v>Syria</v>
      </c>
      <c r="K173">
        <f t="shared" ca="1" si="27"/>
        <v>53580</v>
      </c>
      <c r="L173">
        <f t="shared" ca="1" si="28"/>
        <v>846</v>
      </c>
      <c r="M173">
        <f t="shared" ca="1" si="29"/>
        <v>23</v>
      </c>
    </row>
    <row r="174" spans="1:13" x14ac:dyDescent="0.25">
      <c r="A174">
        <v>173</v>
      </c>
      <c r="B174" t="s">
        <v>180</v>
      </c>
      <c r="C174" t="str">
        <f t="shared" ca="1" si="20"/>
        <v>كمبيوتر</v>
      </c>
      <c r="D174" t="str">
        <f t="shared" ca="1" si="21"/>
        <v>إلكترونيات</v>
      </c>
      <c r="E174">
        <v>388</v>
      </c>
      <c r="F174">
        <f t="shared" ca="1" si="22"/>
        <v>1660</v>
      </c>
      <c r="G174" t="str">
        <f t="shared" ca="1" si="23"/>
        <v>China</v>
      </c>
      <c r="H174" s="2">
        <f t="shared" ca="1" si="24"/>
        <v>42630</v>
      </c>
      <c r="I174" s="2">
        <f t="shared" ca="1" si="25"/>
        <v>42653</v>
      </c>
      <c r="J174" t="str">
        <f t="shared" ca="1" si="26"/>
        <v>Oman</v>
      </c>
      <c r="K174">
        <f t="shared" ca="1" si="27"/>
        <v>611876</v>
      </c>
      <c r="L174">
        <f t="shared" ca="1" si="28"/>
        <v>9661.1999999999989</v>
      </c>
      <c r="M174">
        <f t="shared" ca="1" si="29"/>
        <v>120077</v>
      </c>
    </row>
    <row r="175" spans="1:13" x14ac:dyDescent="0.25">
      <c r="A175">
        <v>174</v>
      </c>
      <c r="B175" t="s">
        <v>181</v>
      </c>
      <c r="C175" t="str">
        <f t="shared" ca="1" si="20"/>
        <v>فرن</v>
      </c>
      <c r="D175" t="str">
        <f t="shared" ca="1" si="21"/>
        <v>أدوات منزلية</v>
      </c>
      <c r="E175">
        <v>911</v>
      </c>
      <c r="F175">
        <f t="shared" ca="1" si="22"/>
        <v>998</v>
      </c>
      <c r="G175" t="str">
        <f t="shared" ca="1" si="23"/>
        <v>Greece</v>
      </c>
      <c r="H175" s="2">
        <f t="shared" ca="1" si="24"/>
        <v>43047</v>
      </c>
      <c r="I175" s="2">
        <f t="shared" ca="1" si="25"/>
        <v>43066</v>
      </c>
      <c r="J175" t="str">
        <f t="shared" ca="1" si="26"/>
        <v>Syria</v>
      </c>
      <c r="K175">
        <f t="shared" ca="1" si="27"/>
        <v>863719.1</v>
      </c>
      <c r="L175">
        <f t="shared" ca="1" si="28"/>
        <v>13637.67</v>
      </c>
      <c r="M175">
        <f t="shared" ca="1" si="29"/>
        <v>64819</v>
      </c>
    </row>
    <row r="176" spans="1:13" x14ac:dyDescent="0.25">
      <c r="A176">
        <v>175</v>
      </c>
      <c r="B176" t="s">
        <v>182</v>
      </c>
      <c r="C176" t="str">
        <f t="shared" ca="1" si="20"/>
        <v>مكيفات</v>
      </c>
      <c r="D176" t="str">
        <f t="shared" ca="1" si="21"/>
        <v>أدوات منزلية</v>
      </c>
      <c r="E176">
        <v>407</v>
      </c>
      <c r="F176">
        <f t="shared" ca="1" si="22"/>
        <v>1238</v>
      </c>
      <c r="G176" t="str">
        <f t="shared" ca="1" si="23"/>
        <v>Switzerland</v>
      </c>
      <c r="H176" s="2">
        <f t="shared" ca="1" si="24"/>
        <v>43208</v>
      </c>
      <c r="I176" s="2">
        <f t="shared" ca="1" si="25"/>
        <v>43218</v>
      </c>
      <c r="J176" t="str">
        <f t="shared" ca="1" si="26"/>
        <v>Egypt</v>
      </c>
      <c r="K176">
        <f t="shared" ca="1" si="27"/>
        <v>478672.7</v>
      </c>
      <c r="L176">
        <f t="shared" ca="1" si="28"/>
        <v>7557.99</v>
      </c>
      <c r="M176">
        <f t="shared" ca="1" si="29"/>
        <v>172320</v>
      </c>
    </row>
    <row r="177" spans="1:13" x14ac:dyDescent="0.25">
      <c r="A177">
        <v>176</v>
      </c>
      <c r="B177" t="s">
        <v>183</v>
      </c>
      <c r="C177" t="str">
        <f t="shared" ca="1" si="20"/>
        <v>مكانس</v>
      </c>
      <c r="D177" t="str">
        <f t="shared" ca="1" si="21"/>
        <v>أدوات منزلية</v>
      </c>
      <c r="E177">
        <v>709</v>
      </c>
      <c r="F177">
        <f t="shared" ca="1" si="22"/>
        <v>133</v>
      </c>
      <c r="G177" t="str">
        <f t="shared" ca="1" si="23"/>
        <v>China</v>
      </c>
      <c r="H177" s="2">
        <f t="shared" ca="1" si="24"/>
        <v>42817</v>
      </c>
      <c r="I177" s="2">
        <f t="shared" ca="1" si="25"/>
        <v>42836</v>
      </c>
      <c r="J177" t="str">
        <f t="shared" ca="1" si="26"/>
        <v>Lebanon</v>
      </c>
      <c r="K177">
        <f t="shared" ca="1" si="27"/>
        <v>89582.15</v>
      </c>
      <c r="L177">
        <f t="shared" ca="1" si="28"/>
        <v>1414.4549999999999</v>
      </c>
      <c r="M177">
        <f t="shared" ca="1" si="29"/>
        <v>55543</v>
      </c>
    </row>
    <row r="178" spans="1:13" x14ac:dyDescent="0.25">
      <c r="A178">
        <v>177</v>
      </c>
      <c r="B178" t="s">
        <v>184</v>
      </c>
      <c r="C178" t="str">
        <f t="shared" ca="1" si="20"/>
        <v>كتب علمية</v>
      </c>
      <c r="D178" t="str">
        <f t="shared" ca="1" si="21"/>
        <v>أدوات مكتبية</v>
      </c>
      <c r="E178">
        <v>197</v>
      </c>
      <c r="F178">
        <f t="shared" ca="1" si="22"/>
        <v>52</v>
      </c>
      <c r="G178" t="str">
        <f t="shared" ca="1" si="23"/>
        <v>India</v>
      </c>
      <c r="H178" s="2">
        <f t="shared" ca="1" si="24"/>
        <v>42593</v>
      </c>
      <c r="I178" s="2">
        <f t="shared" ca="1" si="25"/>
        <v>42611</v>
      </c>
      <c r="J178" t="str">
        <f t="shared" ca="1" si="26"/>
        <v>Lebanon</v>
      </c>
      <c r="K178">
        <f t="shared" ca="1" si="27"/>
        <v>9731.7999999999993</v>
      </c>
      <c r="L178">
        <f t="shared" ca="1" si="28"/>
        <v>153.66</v>
      </c>
      <c r="M178">
        <f t="shared" ca="1" si="29"/>
        <v>7269</v>
      </c>
    </row>
    <row r="179" spans="1:13" x14ac:dyDescent="0.25">
      <c r="A179">
        <v>178</v>
      </c>
      <c r="B179" t="s">
        <v>185</v>
      </c>
      <c r="C179" t="str">
        <f t="shared" ca="1" si="20"/>
        <v>فرن</v>
      </c>
      <c r="D179" t="str">
        <f t="shared" ca="1" si="21"/>
        <v>أدوات منزلية</v>
      </c>
      <c r="E179">
        <v>329</v>
      </c>
      <c r="F179">
        <f t="shared" ca="1" si="22"/>
        <v>939</v>
      </c>
      <c r="G179" t="str">
        <f t="shared" ca="1" si="23"/>
        <v>Greece</v>
      </c>
      <c r="H179" s="2">
        <f t="shared" ca="1" si="24"/>
        <v>42495</v>
      </c>
      <c r="I179" s="2">
        <f t="shared" ca="1" si="25"/>
        <v>42510</v>
      </c>
      <c r="J179" t="str">
        <f t="shared" ca="1" si="26"/>
        <v>Egypt</v>
      </c>
      <c r="K179">
        <f t="shared" ca="1" si="27"/>
        <v>293484.45</v>
      </c>
      <c r="L179">
        <f t="shared" ca="1" si="28"/>
        <v>4633.9650000000001</v>
      </c>
      <c r="M179">
        <f t="shared" ca="1" si="29"/>
        <v>265258</v>
      </c>
    </row>
    <row r="180" spans="1:13" x14ac:dyDescent="0.25">
      <c r="A180">
        <v>179</v>
      </c>
      <c r="B180" t="s">
        <v>186</v>
      </c>
      <c r="C180" t="str">
        <f t="shared" ca="1" si="20"/>
        <v>ستالايت</v>
      </c>
      <c r="D180" t="str">
        <f t="shared" ca="1" si="21"/>
        <v>إلكترونيات</v>
      </c>
      <c r="E180">
        <v>318</v>
      </c>
      <c r="F180">
        <f t="shared" ca="1" si="22"/>
        <v>334</v>
      </c>
      <c r="G180" t="str">
        <f t="shared" ca="1" si="23"/>
        <v>Turkey</v>
      </c>
      <c r="H180" s="2">
        <f t="shared" ca="1" si="24"/>
        <v>42728</v>
      </c>
      <c r="I180" s="2">
        <f t="shared" ca="1" si="25"/>
        <v>42746</v>
      </c>
      <c r="J180" t="str">
        <f t="shared" ca="1" si="26"/>
        <v>United Arab Emirates</v>
      </c>
      <c r="K180">
        <f t="shared" ca="1" si="27"/>
        <v>100901.4</v>
      </c>
      <c r="L180">
        <f t="shared" ca="1" si="28"/>
        <v>1593.1799999999998</v>
      </c>
      <c r="M180">
        <f t="shared" ca="1" si="29"/>
        <v>83432</v>
      </c>
    </row>
    <row r="181" spans="1:13" x14ac:dyDescent="0.25">
      <c r="A181">
        <v>180</v>
      </c>
      <c r="B181" t="s">
        <v>187</v>
      </c>
      <c r="C181" t="str">
        <f t="shared" ca="1" si="20"/>
        <v>برادات</v>
      </c>
      <c r="D181" t="str">
        <f t="shared" ca="1" si="21"/>
        <v>أدوات منزلية</v>
      </c>
      <c r="E181">
        <v>668</v>
      </c>
      <c r="F181">
        <f t="shared" ca="1" si="22"/>
        <v>943</v>
      </c>
      <c r="G181" t="str">
        <f t="shared" ca="1" si="23"/>
        <v>Sweden</v>
      </c>
      <c r="H181" s="2">
        <f t="shared" ca="1" si="24"/>
        <v>42507</v>
      </c>
      <c r="I181" s="2">
        <f t="shared" ca="1" si="25"/>
        <v>42523</v>
      </c>
      <c r="J181" t="str">
        <f t="shared" ca="1" si="26"/>
        <v>Jordan</v>
      </c>
      <c r="K181">
        <f t="shared" ca="1" si="27"/>
        <v>598427.80000000005</v>
      </c>
      <c r="L181">
        <f t="shared" ca="1" si="28"/>
        <v>9448.8599999999988</v>
      </c>
      <c r="M181">
        <f t="shared" ca="1" si="29"/>
        <v>447934</v>
      </c>
    </row>
    <row r="182" spans="1:13" x14ac:dyDescent="0.25">
      <c r="A182">
        <v>181</v>
      </c>
      <c r="B182" t="s">
        <v>188</v>
      </c>
      <c r="C182" t="str">
        <f t="shared" ca="1" si="20"/>
        <v>كمبيوتر</v>
      </c>
      <c r="D182" t="str">
        <f t="shared" ca="1" si="21"/>
        <v>إلكترونيات</v>
      </c>
      <c r="E182">
        <v>287</v>
      </c>
      <c r="F182">
        <f t="shared" ca="1" si="22"/>
        <v>1601</v>
      </c>
      <c r="G182" t="str">
        <f t="shared" ca="1" si="23"/>
        <v>China</v>
      </c>
      <c r="H182" s="2">
        <f t="shared" ca="1" si="24"/>
        <v>42443</v>
      </c>
      <c r="I182" s="2">
        <f t="shared" ca="1" si="25"/>
        <v>42468</v>
      </c>
      <c r="J182" t="str">
        <f t="shared" ca="1" si="26"/>
        <v>Lebanon</v>
      </c>
      <c r="K182">
        <f t="shared" ca="1" si="27"/>
        <v>436512.65</v>
      </c>
      <c r="L182">
        <f t="shared" ca="1" si="28"/>
        <v>6892.3049999999994</v>
      </c>
      <c r="M182">
        <f t="shared" ca="1" si="29"/>
        <v>309958</v>
      </c>
    </row>
    <row r="183" spans="1:13" x14ac:dyDescent="0.25">
      <c r="A183">
        <v>182</v>
      </c>
      <c r="B183" t="s">
        <v>189</v>
      </c>
      <c r="C183" t="str">
        <f t="shared" ca="1" si="20"/>
        <v>برادات</v>
      </c>
      <c r="D183" t="str">
        <f t="shared" ca="1" si="21"/>
        <v>أدوات منزلية</v>
      </c>
      <c r="E183">
        <v>706</v>
      </c>
      <c r="F183">
        <f t="shared" ca="1" si="22"/>
        <v>902</v>
      </c>
      <c r="G183" t="str">
        <f t="shared" ca="1" si="23"/>
        <v>Sweden</v>
      </c>
      <c r="H183" s="2">
        <f t="shared" ca="1" si="24"/>
        <v>43129</v>
      </c>
      <c r="I183" s="2">
        <f t="shared" ca="1" si="25"/>
        <v>43152</v>
      </c>
      <c r="J183" t="str">
        <f t="shared" ca="1" si="26"/>
        <v>United Arab Emirates</v>
      </c>
      <c r="K183">
        <f t="shared" ca="1" si="27"/>
        <v>604971.4</v>
      </c>
      <c r="L183">
        <f t="shared" ca="1" si="28"/>
        <v>9552.18</v>
      </c>
      <c r="M183">
        <f t="shared" ca="1" si="29"/>
        <v>418813</v>
      </c>
    </row>
    <row r="184" spans="1:13" x14ac:dyDescent="0.25">
      <c r="A184">
        <v>183</v>
      </c>
      <c r="B184" t="s">
        <v>190</v>
      </c>
      <c r="C184" t="str">
        <f t="shared" ca="1" si="20"/>
        <v>مكيفات</v>
      </c>
      <c r="D184" t="str">
        <f t="shared" ca="1" si="21"/>
        <v>أدوات منزلية</v>
      </c>
      <c r="E184">
        <v>367</v>
      </c>
      <c r="F184">
        <f t="shared" ca="1" si="22"/>
        <v>1419</v>
      </c>
      <c r="G184" t="str">
        <f t="shared" ca="1" si="23"/>
        <v>Switzerland</v>
      </c>
      <c r="H184" s="2">
        <f t="shared" ca="1" si="24"/>
        <v>42915</v>
      </c>
      <c r="I184" s="2">
        <f t="shared" ca="1" si="25"/>
        <v>42950</v>
      </c>
      <c r="J184" t="str">
        <f t="shared" ca="1" si="26"/>
        <v>Jordan</v>
      </c>
      <c r="K184">
        <f t="shared" ca="1" si="27"/>
        <v>494734.35</v>
      </c>
      <c r="L184">
        <f t="shared" ca="1" si="28"/>
        <v>7811.5949999999993</v>
      </c>
      <c r="M184">
        <f t="shared" ca="1" si="29"/>
        <v>209090</v>
      </c>
    </row>
    <row r="185" spans="1:13" x14ac:dyDescent="0.25">
      <c r="A185">
        <v>184</v>
      </c>
      <c r="B185" t="s">
        <v>191</v>
      </c>
      <c r="C185" t="str">
        <f t="shared" ca="1" si="20"/>
        <v>موبايلات</v>
      </c>
      <c r="D185" t="str">
        <f t="shared" ca="1" si="21"/>
        <v>إلكترونيات</v>
      </c>
      <c r="E185">
        <v>124</v>
      </c>
      <c r="F185">
        <f t="shared" ca="1" si="22"/>
        <v>923</v>
      </c>
      <c r="G185" t="str">
        <f t="shared" ca="1" si="23"/>
        <v>China</v>
      </c>
      <c r="H185" s="2">
        <f t="shared" ca="1" si="24"/>
        <v>42429</v>
      </c>
      <c r="I185" s="2">
        <f t="shared" ca="1" si="25"/>
        <v>42459</v>
      </c>
      <c r="J185" t="str">
        <f t="shared" ca="1" si="26"/>
        <v>Jordan</v>
      </c>
      <c r="K185">
        <f t="shared" ca="1" si="27"/>
        <v>108729.4</v>
      </c>
      <c r="L185">
        <f t="shared" ca="1" si="28"/>
        <v>1716.78</v>
      </c>
      <c r="M185">
        <f t="shared" ca="1" si="29"/>
        <v>23537</v>
      </c>
    </row>
    <row r="186" spans="1:13" x14ac:dyDescent="0.25">
      <c r="A186">
        <v>185</v>
      </c>
      <c r="B186" t="s">
        <v>192</v>
      </c>
      <c r="C186" t="str">
        <f t="shared" ca="1" si="20"/>
        <v>خلاطات</v>
      </c>
      <c r="D186" t="str">
        <f t="shared" ca="1" si="21"/>
        <v>أدوات منزلية</v>
      </c>
      <c r="E186">
        <v>711</v>
      </c>
      <c r="F186">
        <f t="shared" ca="1" si="22"/>
        <v>201</v>
      </c>
      <c r="G186" t="str">
        <f t="shared" ca="1" si="23"/>
        <v>China</v>
      </c>
      <c r="H186" s="2">
        <f t="shared" ca="1" si="24"/>
        <v>42576</v>
      </c>
      <c r="I186" s="2">
        <f t="shared" ca="1" si="25"/>
        <v>42594</v>
      </c>
      <c r="J186" t="str">
        <f t="shared" ca="1" si="26"/>
        <v>Syria</v>
      </c>
      <c r="K186">
        <f t="shared" ca="1" si="27"/>
        <v>135765.45000000001</v>
      </c>
      <c r="L186">
        <f t="shared" ca="1" si="28"/>
        <v>2143.665</v>
      </c>
      <c r="M186">
        <f t="shared" ca="1" si="29"/>
        <v>121233</v>
      </c>
    </row>
    <row r="187" spans="1:13" x14ac:dyDescent="0.25">
      <c r="A187">
        <v>186</v>
      </c>
      <c r="B187" t="s">
        <v>193</v>
      </c>
      <c r="C187" t="str">
        <f t="shared" ca="1" si="20"/>
        <v>تلفاز</v>
      </c>
      <c r="D187" t="str">
        <f t="shared" ca="1" si="21"/>
        <v>أدوات منزلية</v>
      </c>
      <c r="E187">
        <v>664</v>
      </c>
      <c r="F187">
        <f t="shared" ca="1" si="22"/>
        <v>1013</v>
      </c>
      <c r="G187" t="str">
        <f t="shared" ca="1" si="23"/>
        <v>USA</v>
      </c>
      <c r="H187" s="2">
        <f t="shared" ca="1" si="24"/>
        <v>42696</v>
      </c>
      <c r="I187" s="2">
        <f t="shared" ca="1" si="25"/>
        <v>42723</v>
      </c>
      <c r="J187" t="str">
        <f t="shared" ca="1" si="26"/>
        <v>Syria</v>
      </c>
      <c r="K187">
        <f t="shared" ca="1" si="27"/>
        <v>639000.4</v>
      </c>
      <c r="L187">
        <f t="shared" ca="1" si="28"/>
        <v>10089.48</v>
      </c>
      <c r="M187">
        <f t="shared" ca="1" si="29"/>
        <v>172590</v>
      </c>
    </row>
    <row r="188" spans="1:13" x14ac:dyDescent="0.25">
      <c r="A188">
        <v>187</v>
      </c>
      <c r="B188" t="s">
        <v>194</v>
      </c>
      <c r="C188" t="str">
        <f t="shared" ca="1" si="20"/>
        <v>ستالايت</v>
      </c>
      <c r="D188" t="str">
        <f t="shared" ca="1" si="21"/>
        <v>إلكترونيات</v>
      </c>
      <c r="E188">
        <v>752</v>
      </c>
      <c r="F188">
        <f t="shared" ca="1" si="22"/>
        <v>289</v>
      </c>
      <c r="G188" t="str">
        <f t="shared" ca="1" si="23"/>
        <v>Turkey</v>
      </c>
      <c r="H188" s="2">
        <f t="shared" ca="1" si="24"/>
        <v>42933</v>
      </c>
      <c r="I188" s="2">
        <f t="shared" ca="1" si="25"/>
        <v>42952</v>
      </c>
      <c r="J188" t="str">
        <f t="shared" ca="1" si="26"/>
        <v>Lebanon</v>
      </c>
      <c r="K188">
        <f t="shared" ca="1" si="27"/>
        <v>206461.6</v>
      </c>
      <c r="L188">
        <f t="shared" ca="1" si="28"/>
        <v>3259.92</v>
      </c>
      <c r="M188">
        <f t="shared" ca="1" si="29"/>
        <v>50615</v>
      </c>
    </row>
    <row r="189" spans="1:13" x14ac:dyDescent="0.25">
      <c r="A189">
        <v>188</v>
      </c>
      <c r="B189" t="s">
        <v>195</v>
      </c>
      <c r="C189" t="str">
        <f t="shared" ca="1" si="20"/>
        <v>مثاقب</v>
      </c>
      <c r="D189" t="str">
        <f t="shared" ca="1" si="21"/>
        <v>أدوات منزلية</v>
      </c>
      <c r="E189">
        <v>684</v>
      </c>
      <c r="F189">
        <f t="shared" ca="1" si="22"/>
        <v>68</v>
      </c>
      <c r="G189" t="str">
        <f t="shared" ca="1" si="23"/>
        <v>Britain</v>
      </c>
      <c r="H189" s="2">
        <f t="shared" ca="1" si="24"/>
        <v>42605</v>
      </c>
      <c r="I189" s="2">
        <f t="shared" ca="1" si="25"/>
        <v>42632</v>
      </c>
      <c r="J189" t="str">
        <f t="shared" ca="1" si="26"/>
        <v>Syria</v>
      </c>
      <c r="K189">
        <f t="shared" ca="1" si="27"/>
        <v>44186.400000000001</v>
      </c>
      <c r="L189">
        <f t="shared" ca="1" si="28"/>
        <v>697.68</v>
      </c>
      <c r="M189">
        <f t="shared" ca="1" si="29"/>
        <v>787</v>
      </c>
    </row>
    <row r="190" spans="1:13" x14ac:dyDescent="0.25">
      <c r="A190">
        <v>189</v>
      </c>
      <c r="B190" t="s">
        <v>196</v>
      </c>
      <c r="C190" t="str">
        <f t="shared" ca="1" si="20"/>
        <v>موبايلات</v>
      </c>
      <c r="D190" t="str">
        <f t="shared" ca="1" si="21"/>
        <v>إلكترونيات</v>
      </c>
      <c r="E190">
        <v>762</v>
      </c>
      <c r="F190">
        <f t="shared" ca="1" si="22"/>
        <v>829</v>
      </c>
      <c r="G190" t="str">
        <f t="shared" ca="1" si="23"/>
        <v>China</v>
      </c>
      <c r="H190" s="2">
        <f t="shared" ca="1" si="24"/>
        <v>42535</v>
      </c>
      <c r="I190" s="2">
        <f t="shared" ca="1" si="25"/>
        <v>42567</v>
      </c>
      <c r="J190" t="str">
        <f t="shared" ca="1" si="26"/>
        <v>Oman</v>
      </c>
      <c r="K190">
        <f t="shared" ca="1" si="27"/>
        <v>600113.1</v>
      </c>
      <c r="L190">
        <f t="shared" ca="1" si="28"/>
        <v>9475.4699999999993</v>
      </c>
      <c r="M190">
        <f t="shared" ca="1" si="29"/>
        <v>474354</v>
      </c>
    </row>
    <row r="191" spans="1:13" x14ac:dyDescent="0.25">
      <c r="A191">
        <v>190</v>
      </c>
      <c r="B191" t="s">
        <v>197</v>
      </c>
      <c r="C191" t="str">
        <f t="shared" ca="1" si="20"/>
        <v>ستالايت</v>
      </c>
      <c r="D191" t="str">
        <f t="shared" ca="1" si="21"/>
        <v>إلكترونيات</v>
      </c>
      <c r="E191">
        <v>107</v>
      </c>
      <c r="F191">
        <f t="shared" ca="1" si="22"/>
        <v>303</v>
      </c>
      <c r="G191" t="str">
        <f t="shared" ca="1" si="23"/>
        <v>Turkey</v>
      </c>
      <c r="H191" s="2">
        <f t="shared" ca="1" si="24"/>
        <v>43143</v>
      </c>
      <c r="I191" s="2">
        <f t="shared" ca="1" si="25"/>
        <v>43156</v>
      </c>
      <c r="J191" t="str">
        <f t="shared" ca="1" si="26"/>
        <v>Morocco</v>
      </c>
      <c r="K191">
        <f t="shared" ca="1" si="27"/>
        <v>30799.95</v>
      </c>
      <c r="L191">
        <f t="shared" ca="1" si="28"/>
        <v>486.315</v>
      </c>
      <c r="M191">
        <f t="shared" ca="1" si="29"/>
        <v>8140</v>
      </c>
    </row>
    <row r="192" spans="1:13" x14ac:dyDescent="0.25">
      <c r="A192">
        <v>191</v>
      </c>
      <c r="B192" t="s">
        <v>198</v>
      </c>
      <c r="C192" t="str">
        <f t="shared" ca="1" si="20"/>
        <v>مثاقب</v>
      </c>
      <c r="D192" t="str">
        <f t="shared" ca="1" si="21"/>
        <v>أدوات منزلية</v>
      </c>
      <c r="E192">
        <v>302</v>
      </c>
      <c r="F192">
        <f t="shared" ca="1" si="22"/>
        <v>63</v>
      </c>
      <c r="G192" t="str">
        <f t="shared" ca="1" si="23"/>
        <v>Britain</v>
      </c>
      <c r="H192" s="2">
        <f t="shared" ca="1" si="24"/>
        <v>42878</v>
      </c>
      <c r="I192" s="2">
        <f t="shared" ca="1" si="25"/>
        <v>42909</v>
      </c>
      <c r="J192" t="str">
        <f t="shared" ca="1" si="26"/>
        <v>Algeria</v>
      </c>
      <c r="K192">
        <f t="shared" ca="1" si="27"/>
        <v>18074.7</v>
      </c>
      <c r="L192">
        <f t="shared" ca="1" si="28"/>
        <v>285.39</v>
      </c>
      <c r="M192">
        <f t="shared" ca="1" si="29"/>
        <v>3286</v>
      </c>
    </row>
    <row r="193" spans="1:13" x14ac:dyDescent="0.25">
      <c r="A193">
        <v>192</v>
      </c>
      <c r="B193" t="s">
        <v>199</v>
      </c>
      <c r="C193" t="str">
        <f t="shared" ca="1" si="20"/>
        <v>كتب علمية</v>
      </c>
      <c r="D193" t="str">
        <f t="shared" ca="1" si="21"/>
        <v>أدوات مكتبية</v>
      </c>
      <c r="E193">
        <v>451</v>
      </c>
      <c r="F193">
        <f t="shared" ca="1" si="22"/>
        <v>53</v>
      </c>
      <c r="G193" t="str">
        <f t="shared" ca="1" si="23"/>
        <v>India</v>
      </c>
      <c r="H193" s="2">
        <f t="shared" ca="1" si="24"/>
        <v>42969</v>
      </c>
      <c r="I193" s="2">
        <f t="shared" ca="1" si="25"/>
        <v>42987</v>
      </c>
      <c r="J193" t="str">
        <f t="shared" ca="1" si="26"/>
        <v>Syria</v>
      </c>
      <c r="K193">
        <f t="shared" ca="1" si="27"/>
        <v>22707.85</v>
      </c>
      <c r="L193">
        <f t="shared" ca="1" si="28"/>
        <v>358.54499999999996</v>
      </c>
      <c r="M193">
        <f t="shared" ca="1" si="29"/>
        <v>6392</v>
      </c>
    </row>
    <row r="194" spans="1:13" x14ac:dyDescent="0.25">
      <c r="A194">
        <v>193</v>
      </c>
      <c r="B194" t="s">
        <v>200</v>
      </c>
      <c r="C194" t="str">
        <f t="shared" ref="C194:C257" ca="1" si="30">VLOOKUP(RANDBETWEEN(MIN(O:O),MAX(O:O)),O:P,2,TRUE)</f>
        <v>ستالايت</v>
      </c>
      <c r="D194" t="str">
        <f t="shared" ref="D194:D257" ca="1" si="31">VLOOKUP(C194,P:S,4,0)</f>
        <v>إلكترونيات</v>
      </c>
      <c r="E194">
        <v>792</v>
      </c>
      <c r="F194">
        <f t="shared" ref="F194:F257" ca="1" si="32">RANDBETWEEN(VLOOKUP(C194,P:R,3,0)-(VLOOKUP(C194,P:R,3,0)/8),VLOOKUP(C194,P:R,3,0)+(VLOOKUP(C194,P:R,3,0)/8))</f>
        <v>316</v>
      </c>
      <c r="G194" t="str">
        <f t="shared" ca="1" si="23"/>
        <v>Turkey</v>
      </c>
      <c r="H194" s="2">
        <f t="shared" ca="1" si="24"/>
        <v>42408</v>
      </c>
      <c r="I194" s="2">
        <f t="shared" ca="1" si="25"/>
        <v>42421</v>
      </c>
      <c r="J194" t="str">
        <f t="shared" ca="1" si="26"/>
        <v>Syria</v>
      </c>
      <c r="K194">
        <f t="shared" ca="1" si="27"/>
        <v>237758.4</v>
      </c>
      <c r="L194">
        <f t="shared" ca="1" si="28"/>
        <v>3754.08</v>
      </c>
      <c r="M194">
        <f t="shared" ca="1" si="29"/>
        <v>155411</v>
      </c>
    </row>
    <row r="195" spans="1:13" x14ac:dyDescent="0.25">
      <c r="A195">
        <v>194</v>
      </c>
      <c r="B195" t="s">
        <v>201</v>
      </c>
      <c r="C195" t="str">
        <f t="shared" ca="1" si="30"/>
        <v>موبايلات</v>
      </c>
      <c r="D195" t="str">
        <f t="shared" ca="1" si="31"/>
        <v>إلكترونيات</v>
      </c>
      <c r="E195">
        <v>652</v>
      </c>
      <c r="F195">
        <f t="shared" ca="1" si="32"/>
        <v>828</v>
      </c>
      <c r="G195" t="str">
        <f t="shared" ref="G195:G258" ca="1" si="33">VLOOKUP(C195,P:U,6,FALSE)</f>
        <v>China</v>
      </c>
      <c r="H195" s="2">
        <f t="shared" ref="H195:H258" ca="1" si="34">RANDBETWEEN("1-1-2016","5-7-2018")</f>
        <v>42386</v>
      </c>
      <c r="I195" s="2">
        <f t="shared" ref="I195:I258" ca="1" si="35">RANDBETWEEN(10,35)+H195</f>
        <v>42415</v>
      </c>
      <c r="J195" t="str">
        <f t="shared" ref="J195:J258" ca="1" si="36">VLOOKUP(RANDBETWEEN(MIN(W:W),MAX(W:W)),W:Y,3,0)</f>
        <v>Lebanon</v>
      </c>
      <c r="K195">
        <f t="shared" ref="K195:K258" ca="1" si="37">(F195*E195)-(5%*(F195*E195))</f>
        <v>512863.2</v>
      </c>
      <c r="L195">
        <f t="shared" ref="L195:L258" ca="1" si="38">F195*E195*1.5%</f>
        <v>8097.84</v>
      </c>
      <c r="M195">
        <f t="shared" ref="M195:M258" ca="1" si="39">RANDBETWEEN(0,K195)</f>
        <v>122931</v>
      </c>
    </row>
    <row r="196" spans="1:13" x14ac:dyDescent="0.25">
      <c r="A196">
        <v>195</v>
      </c>
      <c r="B196" t="s">
        <v>202</v>
      </c>
      <c r="C196" t="str">
        <f t="shared" ca="1" si="30"/>
        <v>برادات</v>
      </c>
      <c r="D196" t="str">
        <f t="shared" ca="1" si="31"/>
        <v>أدوات منزلية</v>
      </c>
      <c r="E196">
        <v>607</v>
      </c>
      <c r="F196">
        <f t="shared" ca="1" si="32"/>
        <v>970</v>
      </c>
      <c r="G196" t="str">
        <f t="shared" ca="1" si="33"/>
        <v>Sweden</v>
      </c>
      <c r="H196" s="2">
        <f t="shared" ca="1" si="34"/>
        <v>42820</v>
      </c>
      <c r="I196" s="2">
        <f t="shared" ca="1" si="35"/>
        <v>42850</v>
      </c>
      <c r="J196" t="str">
        <f t="shared" ca="1" si="36"/>
        <v>Morocco</v>
      </c>
      <c r="K196">
        <f t="shared" ca="1" si="37"/>
        <v>559350.5</v>
      </c>
      <c r="L196">
        <f t="shared" ca="1" si="38"/>
        <v>8831.85</v>
      </c>
      <c r="M196">
        <f t="shared" ca="1" si="39"/>
        <v>520262</v>
      </c>
    </row>
    <row r="197" spans="1:13" x14ac:dyDescent="0.25">
      <c r="A197">
        <v>196</v>
      </c>
      <c r="B197" t="s">
        <v>203</v>
      </c>
      <c r="C197" t="str">
        <f t="shared" ca="1" si="30"/>
        <v>فرن</v>
      </c>
      <c r="D197" t="str">
        <f t="shared" ca="1" si="31"/>
        <v>أدوات منزلية</v>
      </c>
      <c r="E197">
        <v>938</v>
      </c>
      <c r="F197">
        <f t="shared" ca="1" si="32"/>
        <v>866</v>
      </c>
      <c r="G197" t="str">
        <f t="shared" ca="1" si="33"/>
        <v>Greece</v>
      </c>
      <c r="H197" s="2">
        <f t="shared" ca="1" si="34"/>
        <v>43168</v>
      </c>
      <c r="I197" s="2">
        <f t="shared" ca="1" si="35"/>
        <v>43196</v>
      </c>
      <c r="J197" t="str">
        <f t="shared" ca="1" si="36"/>
        <v>Lebanon</v>
      </c>
      <c r="K197">
        <f t="shared" ca="1" si="37"/>
        <v>771692.6</v>
      </c>
      <c r="L197">
        <f t="shared" ca="1" si="38"/>
        <v>12184.619999999999</v>
      </c>
      <c r="M197">
        <f t="shared" ca="1" si="39"/>
        <v>531497</v>
      </c>
    </row>
    <row r="198" spans="1:13" x14ac:dyDescent="0.25">
      <c r="A198">
        <v>197</v>
      </c>
      <c r="B198" t="s">
        <v>204</v>
      </c>
      <c r="C198" t="str">
        <f t="shared" ca="1" si="30"/>
        <v>خلاطات</v>
      </c>
      <c r="D198" t="str">
        <f t="shared" ca="1" si="31"/>
        <v>أدوات منزلية</v>
      </c>
      <c r="E198">
        <v>627</v>
      </c>
      <c r="F198">
        <f t="shared" ca="1" si="32"/>
        <v>209</v>
      </c>
      <c r="G198" t="str">
        <f t="shared" ca="1" si="33"/>
        <v>China</v>
      </c>
      <c r="H198" s="2">
        <f t="shared" ca="1" si="34"/>
        <v>42627</v>
      </c>
      <c r="I198" s="2">
        <f t="shared" ca="1" si="35"/>
        <v>42657</v>
      </c>
      <c r="J198" t="str">
        <f t="shared" ca="1" si="36"/>
        <v>Oman</v>
      </c>
      <c r="K198">
        <f t="shared" ca="1" si="37"/>
        <v>124490.85</v>
      </c>
      <c r="L198">
        <f t="shared" ca="1" si="38"/>
        <v>1965.645</v>
      </c>
      <c r="M198">
        <f t="shared" ca="1" si="39"/>
        <v>4236</v>
      </c>
    </row>
    <row r="199" spans="1:13" x14ac:dyDescent="0.25">
      <c r="A199">
        <v>198</v>
      </c>
      <c r="B199" t="s">
        <v>205</v>
      </c>
      <c r="C199" t="str">
        <f t="shared" ca="1" si="30"/>
        <v>طاولات</v>
      </c>
      <c r="D199" t="str">
        <f t="shared" ca="1" si="31"/>
        <v>إلكترونيات</v>
      </c>
      <c r="E199">
        <v>863</v>
      </c>
      <c r="F199">
        <f t="shared" ca="1" si="32"/>
        <v>92</v>
      </c>
      <c r="G199" t="str">
        <f t="shared" ca="1" si="33"/>
        <v>Spain</v>
      </c>
      <c r="H199" s="2">
        <f t="shared" ca="1" si="34"/>
        <v>42651</v>
      </c>
      <c r="I199" s="2">
        <f t="shared" ca="1" si="35"/>
        <v>42674</v>
      </c>
      <c r="J199" t="str">
        <f t="shared" ca="1" si="36"/>
        <v>Egypt</v>
      </c>
      <c r="K199">
        <f t="shared" ca="1" si="37"/>
        <v>75426.2</v>
      </c>
      <c r="L199">
        <f t="shared" ca="1" si="38"/>
        <v>1190.94</v>
      </c>
      <c r="M199">
        <f t="shared" ca="1" si="39"/>
        <v>36415</v>
      </c>
    </row>
    <row r="200" spans="1:13" x14ac:dyDescent="0.25">
      <c r="A200">
        <v>199</v>
      </c>
      <c r="B200" t="s">
        <v>206</v>
      </c>
      <c r="C200" t="str">
        <f t="shared" ca="1" si="30"/>
        <v>غسالات</v>
      </c>
      <c r="D200" t="str">
        <f t="shared" ca="1" si="31"/>
        <v>أدوات منزلية</v>
      </c>
      <c r="E200">
        <v>284</v>
      </c>
      <c r="F200">
        <f t="shared" ca="1" si="32"/>
        <v>736</v>
      </c>
      <c r="G200" t="str">
        <f t="shared" ca="1" si="33"/>
        <v>Germany</v>
      </c>
      <c r="H200" s="2">
        <f t="shared" ca="1" si="34"/>
        <v>42926</v>
      </c>
      <c r="I200" s="2">
        <f t="shared" ca="1" si="35"/>
        <v>42947</v>
      </c>
      <c r="J200" t="str">
        <f t="shared" ca="1" si="36"/>
        <v>Saudi Arabia</v>
      </c>
      <c r="K200">
        <f t="shared" ca="1" si="37"/>
        <v>198572.79999999999</v>
      </c>
      <c r="L200">
        <f t="shared" ca="1" si="38"/>
        <v>3135.3599999999997</v>
      </c>
      <c r="M200">
        <f t="shared" ca="1" si="39"/>
        <v>1476</v>
      </c>
    </row>
    <row r="201" spans="1:13" x14ac:dyDescent="0.25">
      <c r="A201">
        <v>200</v>
      </c>
      <c r="B201" t="s">
        <v>207</v>
      </c>
      <c r="C201" t="str">
        <f t="shared" ca="1" si="30"/>
        <v>مكيفات</v>
      </c>
      <c r="D201" t="str">
        <f t="shared" ca="1" si="31"/>
        <v>أدوات منزلية</v>
      </c>
      <c r="E201">
        <v>893</v>
      </c>
      <c r="F201">
        <f t="shared" ca="1" si="32"/>
        <v>1286</v>
      </c>
      <c r="G201" t="str">
        <f t="shared" ca="1" si="33"/>
        <v>Switzerland</v>
      </c>
      <c r="H201" s="2">
        <f t="shared" ca="1" si="34"/>
        <v>43204</v>
      </c>
      <c r="I201" s="2">
        <f t="shared" ca="1" si="35"/>
        <v>43226</v>
      </c>
      <c r="J201" t="str">
        <f t="shared" ca="1" si="36"/>
        <v>Egypt</v>
      </c>
      <c r="K201">
        <f t="shared" ca="1" si="37"/>
        <v>1090978.1000000001</v>
      </c>
      <c r="L201">
        <f t="shared" ca="1" si="38"/>
        <v>17225.97</v>
      </c>
      <c r="M201">
        <f t="shared" ca="1" si="39"/>
        <v>55685</v>
      </c>
    </row>
    <row r="202" spans="1:13" x14ac:dyDescent="0.25">
      <c r="A202">
        <v>201</v>
      </c>
      <c r="B202" t="s">
        <v>208</v>
      </c>
      <c r="C202" t="str">
        <f t="shared" ca="1" si="30"/>
        <v>مثاقب</v>
      </c>
      <c r="D202" t="str">
        <f t="shared" ca="1" si="31"/>
        <v>أدوات منزلية</v>
      </c>
      <c r="E202">
        <v>500</v>
      </c>
      <c r="F202">
        <f t="shared" ca="1" si="32"/>
        <v>67</v>
      </c>
      <c r="G202" t="str">
        <f t="shared" ca="1" si="33"/>
        <v>Britain</v>
      </c>
      <c r="H202" s="2">
        <f t="shared" ca="1" si="34"/>
        <v>43070</v>
      </c>
      <c r="I202" s="2">
        <f t="shared" ca="1" si="35"/>
        <v>43098</v>
      </c>
      <c r="J202" t="str">
        <f t="shared" ca="1" si="36"/>
        <v>Egypt</v>
      </c>
      <c r="K202">
        <f t="shared" ca="1" si="37"/>
        <v>31825</v>
      </c>
      <c r="L202">
        <f t="shared" ca="1" si="38"/>
        <v>502.5</v>
      </c>
      <c r="M202">
        <f t="shared" ca="1" si="39"/>
        <v>4329</v>
      </c>
    </row>
    <row r="203" spans="1:13" x14ac:dyDescent="0.25">
      <c r="A203">
        <v>202</v>
      </c>
      <c r="B203" t="s">
        <v>209</v>
      </c>
      <c r="C203" t="str">
        <f t="shared" ca="1" si="30"/>
        <v>قرطاسية</v>
      </c>
      <c r="D203" t="str">
        <f t="shared" ca="1" si="31"/>
        <v>أدوات مكتبية</v>
      </c>
      <c r="E203">
        <v>84</v>
      </c>
      <c r="F203">
        <f t="shared" ca="1" si="32"/>
        <v>34</v>
      </c>
      <c r="G203" t="str">
        <f t="shared" ca="1" si="33"/>
        <v>France</v>
      </c>
      <c r="H203" s="2">
        <f t="shared" ca="1" si="34"/>
        <v>43114</v>
      </c>
      <c r="I203" s="2">
        <f t="shared" ca="1" si="35"/>
        <v>43145</v>
      </c>
      <c r="J203" t="str">
        <f t="shared" ca="1" si="36"/>
        <v>Jordan</v>
      </c>
      <c r="K203">
        <f t="shared" ca="1" si="37"/>
        <v>2713.2</v>
      </c>
      <c r="L203">
        <f t="shared" ca="1" si="38"/>
        <v>42.839999999999996</v>
      </c>
      <c r="M203">
        <f t="shared" ca="1" si="39"/>
        <v>192</v>
      </c>
    </row>
    <row r="204" spans="1:13" x14ac:dyDescent="0.25">
      <c r="A204">
        <v>203</v>
      </c>
      <c r="B204" t="s">
        <v>210</v>
      </c>
      <c r="C204" t="str">
        <f t="shared" ca="1" si="30"/>
        <v>مايكرويف</v>
      </c>
      <c r="D204" t="str">
        <f t="shared" ca="1" si="31"/>
        <v>أدوات منزلية</v>
      </c>
      <c r="E204">
        <v>610</v>
      </c>
      <c r="F204">
        <f t="shared" ca="1" si="32"/>
        <v>570</v>
      </c>
      <c r="G204" t="str">
        <f t="shared" ca="1" si="33"/>
        <v>Germany</v>
      </c>
      <c r="H204" s="2">
        <f t="shared" ca="1" si="34"/>
        <v>42727</v>
      </c>
      <c r="I204" s="2">
        <f t="shared" ca="1" si="35"/>
        <v>42749</v>
      </c>
      <c r="J204" t="str">
        <f t="shared" ca="1" si="36"/>
        <v>Jordan</v>
      </c>
      <c r="K204">
        <f t="shared" ca="1" si="37"/>
        <v>330315</v>
      </c>
      <c r="L204">
        <f t="shared" ca="1" si="38"/>
        <v>5215.5</v>
      </c>
      <c r="M204">
        <f t="shared" ca="1" si="39"/>
        <v>110945</v>
      </c>
    </row>
    <row r="205" spans="1:13" x14ac:dyDescent="0.25">
      <c r="A205">
        <v>204</v>
      </c>
      <c r="B205" t="s">
        <v>211</v>
      </c>
      <c r="C205" t="str">
        <f t="shared" ca="1" si="30"/>
        <v>هارد دسك</v>
      </c>
      <c r="D205" t="str">
        <f t="shared" ca="1" si="31"/>
        <v>إلكترونيات</v>
      </c>
      <c r="E205">
        <v>512</v>
      </c>
      <c r="F205">
        <f t="shared" ca="1" si="32"/>
        <v>120</v>
      </c>
      <c r="G205" t="str">
        <f t="shared" ca="1" si="33"/>
        <v>France</v>
      </c>
      <c r="H205" s="2">
        <f t="shared" ca="1" si="34"/>
        <v>42785</v>
      </c>
      <c r="I205" s="2">
        <f t="shared" ca="1" si="35"/>
        <v>42819</v>
      </c>
      <c r="J205" t="str">
        <f t="shared" ca="1" si="36"/>
        <v>Jordan</v>
      </c>
      <c r="K205">
        <f t="shared" ca="1" si="37"/>
        <v>58368</v>
      </c>
      <c r="L205">
        <f t="shared" ca="1" si="38"/>
        <v>921.59999999999991</v>
      </c>
      <c r="M205">
        <f t="shared" ca="1" si="39"/>
        <v>48719</v>
      </c>
    </row>
    <row r="206" spans="1:13" x14ac:dyDescent="0.25">
      <c r="A206">
        <v>205</v>
      </c>
      <c r="B206" t="s">
        <v>212</v>
      </c>
      <c r="C206" t="str">
        <f t="shared" ca="1" si="30"/>
        <v>كاميرات</v>
      </c>
      <c r="D206" t="str">
        <f t="shared" ca="1" si="31"/>
        <v>إلكترونيات</v>
      </c>
      <c r="E206">
        <v>281</v>
      </c>
      <c r="F206">
        <f t="shared" ca="1" si="32"/>
        <v>1258</v>
      </c>
      <c r="G206" t="str">
        <f t="shared" ca="1" si="33"/>
        <v>England</v>
      </c>
      <c r="H206" s="2">
        <f t="shared" ca="1" si="34"/>
        <v>42880</v>
      </c>
      <c r="I206" s="2">
        <f t="shared" ca="1" si="35"/>
        <v>42913</v>
      </c>
      <c r="J206" t="str">
        <f t="shared" ca="1" si="36"/>
        <v>Egypt</v>
      </c>
      <c r="K206">
        <f t="shared" ca="1" si="37"/>
        <v>335823.1</v>
      </c>
      <c r="L206">
        <f t="shared" ca="1" si="38"/>
        <v>5302.47</v>
      </c>
      <c r="M206">
        <f t="shared" ca="1" si="39"/>
        <v>26682</v>
      </c>
    </row>
    <row r="207" spans="1:13" x14ac:dyDescent="0.25">
      <c r="A207">
        <v>206</v>
      </c>
      <c r="B207" t="s">
        <v>213</v>
      </c>
      <c r="C207" t="str">
        <f t="shared" ca="1" si="30"/>
        <v>فرن</v>
      </c>
      <c r="D207" t="str">
        <f t="shared" ca="1" si="31"/>
        <v>أدوات منزلية</v>
      </c>
      <c r="E207">
        <v>586</v>
      </c>
      <c r="F207">
        <f t="shared" ca="1" si="32"/>
        <v>877</v>
      </c>
      <c r="G207" t="str">
        <f t="shared" ca="1" si="33"/>
        <v>Greece</v>
      </c>
      <c r="H207" s="2">
        <f t="shared" ca="1" si="34"/>
        <v>42802</v>
      </c>
      <c r="I207" s="2">
        <f t="shared" ca="1" si="35"/>
        <v>42814</v>
      </c>
      <c r="J207" t="str">
        <f t="shared" ca="1" si="36"/>
        <v>Jordan</v>
      </c>
      <c r="K207">
        <f t="shared" ca="1" si="37"/>
        <v>488225.9</v>
      </c>
      <c r="L207">
        <f t="shared" ca="1" si="38"/>
        <v>7708.83</v>
      </c>
      <c r="M207">
        <f t="shared" ca="1" si="39"/>
        <v>78168</v>
      </c>
    </row>
    <row r="208" spans="1:13" x14ac:dyDescent="0.25">
      <c r="A208">
        <v>207</v>
      </c>
      <c r="B208" t="s">
        <v>214</v>
      </c>
      <c r="C208" t="str">
        <f t="shared" ca="1" si="30"/>
        <v>فرن</v>
      </c>
      <c r="D208" t="str">
        <f t="shared" ca="1" si="31"/>
        <v>أدوات منزلية</v>
      </c>
      <c r="E208">
        <v>820</v>
      </c>
      <c r="F208">
        <f t="shared" ca="1" si="32"/>
        <v>986</v>
      </c>
      <c r="G208" t="str">
        <f t="shared" ca="1" si="33"/>
        <v>Greece</v>
      </c>
      <c r="H208" s="2">
        <f t="shared" ca="1" si="34"/>
        <v>42479</v>
      </c>
      <c r="I208" s="2">
        <f t="shared" ca="1" si="35"/>
        <v>42508</v>
      </c>
      <c r="J208" t="str">
        <f t="shared" ca="1" si="36"/>
        <v>United Arab Emirates</v>
      </c>
      <c r="K208">
        <f t="shared" ca="1" si="37"/>
        <v>768094</v>
      </c>
      <c r="L208">
        <f t="shared" ca="1" si="38"/>
        <v>12127.8</v>
      </c>
      <c r="M208">
        <f t="shared" ca="1" si="39"/>
        <v>763868</v>
      </c>
    </row>
    <row r="209" spans="1:13" x14ac:dyDescent="0.25">
      <c r="A209">
        <v>208</v>
      </c>
      <c r="B209" t="s">
        <v>215</v>
      </c>
      <c r="C209" t="str">
        <f t="shared" ca="1" si="30"/>
        <v>برادات</v>
      </c>
      <c r="D209" t="str">
        <f t="shared" ca="1" si="31"/>
        <v>أدوات منزلية</v>
      </c>
      <c r="E209">
        <v>945</v>
      </c>
      <c r="F209">
        <f t="shared" ca="1" si="32"/>
        <v>840</v>
      </c>
      <c r="G209" t="str">
        <f t="shared" ca="1" si="33"/>
        <v>Sweden</v>
      </c>
      <c r="H209" s="2">
        <f t="shared" ca="1" si="34"/>
        <v>42452</v>
      </c>
      <c r="I209" s="2">
        <f t="shared" ca="1" si="35"/>
        <v>42484</v>
      </c>
      <c r="J209" t="str">
        <f t="shared" ca="1" si="36"/>
        <v>Lebanon</v>
      </c>
      <c r="K209">
        <f t="shared" ca="1" si="37"/>
        <v>754110</v>
      </c>
      <c r="L209">
        <f t="shared" ca="1" si="38"/>
        <v>11907</v>
      </c>
      <c r="M209">
        <f t="shared" ca="1" si="39"/>
        <v>127723</v>
      </c>
    </row>
    <row r="210" spans="1:13" x14ac:dyDescent="0.25">
      <c r="A210">
        <v>209</v>
      </c>
      <c r="B210" t="s">
        <v>216</v>
      </c>
      <c r="C210" t="str">
        <f t="shared" ca="1" si="30"/>
        <v>خلاطات</v>
      </c>
      <c r="D210" t="str">
        <f t="shared" ca="1" si="31"/>
        <v>أدوات منزلية</v>
      </c>
      <c r="E210">
        <v>863</v>
      </c>
      <c r="F210">
        <f t="shared" ca="1" si="32"/>
        <v>204</v>
      </c>
      <c r="G210" t="str">
        <f t="shared" ca="1" si="33"/>
        <v>China</v>
      </c>
      <c r="H210" s="2">
        <f t="shared" ca="1" si="34"/>
        <v>43193</v>
      </c>
      <c r="I210" s="2">
        <f t="shared" ca="1" si="35"/>
        <v>43208</v>
      </c>
      <c r="J210" t="str">
        <f t="shared" ca="1" si="36"/>
        <v>Jordan</v>
      </c>
      <c r="K210">
        <f t="shared" ca="1" si="37"/>
        <v>167249.4</v>
      </c>
      <c r="L210">
        <f t="shared" ca="1" si="38"/>
        <v>2640.7799999999997</v>
      </c>
      <c r="M210">
        <f t="shared" ca="1" si="39"/>
        <v>10294</v>
      </c>
    </row>
    <row r="211" spans="1:13" x14ac:dyDescent="0.25">
      <c r="A211">
        <v>210</v>
      </c>
      <c r="B211" t="s">
        <v>217</v>
      </c>
      <c r="C211" t="str">
        <f t="shared" ca="1" si="30"/>
        <v>طاولات</v>
      </c>
      <c r="D211" t="str">
        <f t="shared" ca="1" si="31"/>
        <v>إلكترونيات</v>
      </c>
      <c r="E211">
        <v>362</v>
      </c>
      <c r="F211">
        <f t="shared" ca="1" si="32"/>
        <v>98</v>
      </c>
      <c r="G211" t="str">
        <f t="shared" ca="1" si="33"/>
        <v>Spain</v>
      </c>
      <c r="H211" s="2">
        <f t="shared" ca="1" si="34"/>
        <v>42677</v>
      </c>
      <c r="I211" s="2">
        <f t="shared" ca="1" si="35"/>
        <v>42711</v>
      </c>
      <c r="J211" t="str">
        <f t="shared" ca="1" si="36"/>
        <v>Morocco</v>
      </c>
      <c r="K211">
        <f t="shared" ca="1" si="37"/>
        <v>33702.199999999997</v>
      </c>
      <c r="L211">
        <f t="shared" ca="1" si="38"/>
        <v>532.14</v>
      </c>
      <c r="M211">
        <f t="shared" ca="1" si="39"/>
        <v>5538</v>
      </c>
    </row>
    <row r="212" spans="1:13" x14ac:dyDescent="0.25">
      <c r="A212">
        <v>211</v>
      </c>
      <c r="B212" t="s">
        <v>218</v>
      </c>
      <c r="C212" t="str">
        <f t="shared" ca="1" si="30"/>
        <v>هواتف ثابتة</v>
      </c>
      <c r="D212" t="str">
        <f t="shared" ca="1" si="31"/>
        <v>أدوات مكتبية</v>
      </c>
      <c r="E212">
        <v>403</v>
      </c>
      <c r="F212">
        <f t="shared" ca="1" si="32"/>
        <v>54</v>
      </c>
      <c r="G212" t="str">
        <f t="shared" ca="1" si="33"/>
        <v>France</v>
      </c>
      <c r="H212" s="2">
        <f t="shared" ca="1" si="34"/>
        <v>42509</v>
      </c>
      <c r="I212" s="2">
        <f t="shared" ca="1" si="35"/>
        <v>42537</v>
      </c>
      <c r="J212" t="str">
        <f t="shared" ca="1" si="36"/>
        <v>Syria</v>
      </c>
      <c r="K212">
        <f t="shared" ca="1" si="37"/>
        <v>20673.900000000001</v>
      </c>
      <c r="L212">
        <f t="shared" ca="1" si="38"/>
        <v>326.43</v>
      </c>
      <c r="M212">
        <f t="shared" ca="1" si="39"/>
        <v>3787</v>
      </c>
    </row>
    <row r="213" spans="1:13" x14ac:dyDescent="0.25">
      <c r="A213">
        <v>212</v>
      </c>
      <c r="B213" t="s">
        <v>219</v>
      </c>
      <c r="C213" t="str">
        <f t="shared" ca="1" si="30"/>
        <v>طاولات</v>
      </c>
      <c r="D213" t="str">
        <f t="shared" ca="1" si="31"/>
        <v>إلكترونيات</v>
      </c>
      <c r="E213">
        <v>579</v>
      </c>
      <c r="F213">
        <f t="shared" ca="1" si="32"/>
        <v>98</v>
      </c>
      <c r="G213" t="str">
        <f t="shared" ca="1" si="33"/>
        <v>Spain</v>
      </c>
      <c r="H213" s="2">
        <f t="shared" ca="1" si="34"/>
        <v>42641</v>
      </c>
      <c r="I213" s="2">
        <f t="shared" ca="1" si="35"/>
        <v>42676</v>
      </c>
      <c r="J213" t="str">
        <f t="shared" ca="1" si="36"/>
        <v>Syria</v>
      </c>
      <c r="K213">
        <f t="shared" ca="1" si="37"/>
        <v>53904.9</v>
      </c>
      <c r="L213">
        <f t="shared" ca="1" si="38"/>
        <v>851.13</v>
      </c>
      <c r="M213">
        <f t="shared" ca="1" si="39"/>
        <v>26663</v>
      </c>
    </row>
    <row r="214" spans="1:13" x14ac:dyDescent="0.25">
      <c r="A214">
        <v>213</v>
      </c>
      <c r="B214" t="s">
        <v>220</v>
      </c>
      <c r="C214" t="str">
        <f t="shared" ca="1" si="30"/>
        <v>خلاطات</v>
      </c>
      <c r="D214" t="str">
        <f t="shared" ca="1" si="31"/>
        <v>أدوات منزلية</v>
      </c>
      <c r="E214">
        <v>440</v>
      </c>
      <c r="F214">
        <f t="shared" ca="1" si="32"/>
        <v>177</v>
      </c>
      <c r="G214" t="str">
        <f t="shared" ca="1" si="33"/>
        <v>China</v>
      </c>
      <c r="H214" s="2">
        <f t="shared" ca="1" si="34"/>
        <v>42777</v>
      </c>
      <c r="I214" s="2">
        <f t="shared" ca="1" si="35"/>
        <v>42788</v>
      </c>
      <c r="J214" t="str">
        <f t="shared" ca="1" si="36"/>
        <v>Morocco</v>
      </c>
      <c r="K214">
        <f t="shared" ca="1" si="37"/>
        <v>73986</v>
      </c>
      <c r="L214">
        <f t="shared" ca="1" si="38"/>
        <v>1168.2</v>
      </c>
      <c r="M214">
        <f t="shared" ca="1" si="39"/>
        <v>30156</v>
      </c>
    </row>
    <row r="215" spans="1:13" x14ac:dyDescent="0.25">
      <c r="A215">
        <v>214</v>
      </c>
      <c r="B215" t="s">
        <v>221</v>
      </c>
      <c r="C215" t="str">
        <f t="shared" ca="1" si="30"/>
        <v>كمبيوتر</v>
      </c>
      <c r="D215" t="str">
        <f t="shared" ca="1" si="31"/>
        <v>إلكترونيات</v>
      </c>
      <c r="E215">
        <v>342</v>
      </c>
      <c r="F215">
        <f t="shared" ca="1" si="32"/>
        <v>1558</v>
      </c>
      <c r="G215" t="str">
        <f t="shared" ca="1" si="33"/>
        <v>China</v>
      </c>
      <c r="H215" s="2">
        <f t="shared" ca="1" si="34"/>
        <v>43212</v>
      </c>
      <c r="I215" s="2">
        <f t="shared" ca="1" si="35"/>
        <v>43227</v>
      </c>
      <c r="J215" t="str">
        <f t="shared" ca="1" si="36"/>
        <v>Syria</v>
      </c>
      <c r="K215">
        <f t="shared" ca="1" si="37"/>
        <v>506194.2</v>
      </c>
      <c r="L215">
        <f t="shared" ca="1" si="38"/>
        <v>7992.54</v>
      </c>
      <c r="M215">
        <f t="shared" ca="1" si="39"/>
        <v>344777</v>
      </c>
    </row>
    <row r="216" spans="1:13" x14ac:dyDescent="0.25">
      <c r="A216">
        <v>215</v>
      </c>
      <c r="B216" t="s">
        <v>222</v>
      </c>
      <c r="C216" t="str">
        <f t="shared" ca="1" si="30"/>
        <v>طابعات</v>
      </c>
      <c r="D216" t="str">
        <f t="shared" ca="1" si="31"/>
        <v>إلكترونيات</v>
      </c>
      <c r="E216">
        <v>344</v>
      </c>
      <c r="F216">
        <f t="shared" ca="1" si="32"/>
        <v>230</v>
      </c>
      <c r="G216" t="str">
        <f t="shared" ca="1" si="33"/>
        <v>France</v>
      </c>
      <c r="H216" s="2">
        <f t="shared" ca="1" si="34"/>
        <v>42981</v>
      </c>
      <c r="I216" s="2">
        <f t="shared" ca="1" si="35"/>
        <v>43009</v>
      </c>
      <c r="J216" t="str">
        <f t="shared" ca="1" si="36"/>
        <v>Egypt</v>
      </c>
      <c r="K216">
        <f t="shared" ca="1" si="37"/>
        <v>75164</v>
      </c>
      <c r="L216">
        <f t="shared" ca="1" si="38"/>
        <v>1186.8</v>
      </c>
      <c r="M216">
        <f t="shared" ca="1" si="39"/>
        <v>37573</v>
      </c>
    </row>
    <row r="217" spans="1:13" x14ac:dyDescent="0.25">
      <c r="A217">
        <v>216</v>
      </c>
      <c r="B217" t="s">
        <v>223</v>
      </c>
      <c r="C217" t="str">
        <f t="shared" ca="1" si="30"/>
        <v>فرن</v>
      </c>
      <c r="D217" t="str">
        <f t="shared" ca="1" si="31"/>
        <v>أدوات منزلية</v>
      </c>
      <c r="E217">
        <v>335</v>
      </c>
      <c r="F217">
        <f t="shared" ca="1" si="32"/>
        <v>1030</v>
      </c>
      <c r="G217" t="str">
        <f t="shared" ca="1" si="33"/>
        <v>Greece</v>
      </c>
      <c r="H217" s="2">
        <f t="shared" ca="1" si="34"/>
        <v>42633</v>
      </c>
      <c r="I217" s="2">
        <f t="shared" ca="1" si="35"/>
        <v>42644</v>
      </c>
      <c r="J217" t="str">
        <f t="shared" ca="1" si="36"/>
        <v>Syria</v>
      </c>
      <c r="K217">
        <f t="shared" ca="1" si="37"/>
        <v>327797.5</v>
      </c>
      <c r="L217">
        <f t="shared" ca="1" si="38"/>
        <v>5175.75</v>
      </c>
      <c r="M217">
        <f t="shared" ca="1" si="39"/>
        <v>236929</v>
      </c>
    </row>
    <row r="218" spans="1:13" x14ac:dyDescent="0.25">
      <c r="A218">
        <v>217</v>
      </c>
      <c r="B218" t="s">
        <v>224</v>
      </c>
      <c r="C218" t="str">
        <f t="shared" ca="1" si="30"/>
        <v>تلفاز</v>
      </c>
      <c r="D218" t="str">
        <f t="shared" ca="1" si="31"/>
        <v>أدوات منزلية</v>
      </c>
      <c r="E218">
        <v>436</v>
      </c>
      <c r="F218">
        <f t="shared" ca="1" si="32"/>
        <v>897</v>
      </c>
      <c r="G218" t="str">
        <f t="shared" ca="1" si="33"/>
        <v>USA</v>
      </c>
      <c r="H218" s="2">
        <f t="shared" ca="1" si="34"/>
        <v>43000</v>
      </c>
      <c r="I218" s="2">
        <f t="shared" ca="1" si="35"/>
        <v>43034</v>
      </c>
      <c r="J218" t="str">
        <f t="shared" ca="1" si="36"/>
        <v>Lebanon</v>
      </c>
      <c r="K218">
        <f t="shared" ca="1" si="37"/>
        <v>371537.4</v>
      </c>
      <c r="L218">
        <f t="shared" ca="1" si="38"/>
        <v>5866.38</v>
      </c>
      <c r="M218">
        <f t="shared" ca="1" si="39"/>
        <v>78093</v>
      </c>
    </row>
    <row r="219" spans="1:13" x14ac:dyDescent="0.25">
      <c r="A219">
        <v>218</v>
      </c>
      <c r="B219" t="s">
        <v>225</v>
      </c>
      <c r="C219" t="str">
        <f t="shared" ca="1" si="30"/>
        <v>مدافئ</v>
      </c>
      <c r="D219" t="str">
        <f t="shared" ca="1" si="31"/>
        <v>أدوات منزلية</v>
      </c>
      <c r="E219">
        <v>555</v>
      </c>
      <c r="F219">
        <f t="shared" ca="1" si="32"/>
        <v>211</v>
      </c>
      <c r="G219" t="str">
        <f t="shared" ca="1" si="33"/>
        <v>Switzerland</v>
      </c>
      <c r="H219" s="2">
        <f t="shared" ca="1" si="34"/>
        <v>42674</v>
      </c>
      <c r="I219" s="2">
        <f t="shared" ca="1" si="35"/>
        <v>42696</v>
      </c>
      <c r="J219" t="str">
        <f t="shared" ca="1" si="36"/>
        <v>Saudi Arabia</v>
      </c>
      <c r="K219">
        <f t="shared" ca="1" si="37"/>
        <v>111249.75</v>
      </c>
      <c r="L219">
        <f t="shared" ca="1" si="38"/>
        <v>1756.575</v>
      </c>
      <c r="M219">
        <f t="shared" ca="1" si="39"/>
        <v>90648</v>
      </c>
    </row>
    <row r="220" spans="1:13" x14ac:dyDescent="0.25">
      <c r="A220">
        <v>219</v>
      </c>
      <c r="B220" t="s">
        <v>226</v>
      </c>
      <c r="C220" t="str">
        <f t="shared" ca="1" si="30"/>
        <v>موبايلات</v>
      </c>
      <c r="D220" t="str">
        <f t="shared" ca="1" si="31"/>
        <v>إلكترونيات</v>
      </c>
      <c r="E220">
        <v>76</v>
      </c>
      <c r="F220">
        <f t="shared" ca="1" si="32"/>
        <v>1012</v>
      </c>
      <c r="G220" t="str">
        <f t="shared" ca="1" si="33"/>
        <v>China</v>
      </c>
      <c r="H220" s="2">
        <f t="shared" ca="1" si="34"/>
        <v>42680</v>
      </c>
      <c r="I220" s="2">
        <f t="shared" ca="1" si="35"/>
        <v>42709</v>
      </c>
      <c r="J220" t="str">
        <f t="shared" ca="1" si="36"/>
        <v>United Arab Emirates</v>
      </c>
      <c r="K220">
        <f t="shared" ca="1" si="37"/>
        <v>73066.399999999994</v>
      </c>
      <c r="L220">
        <f t="shared" ca="1" si="38"/>
        <v>1153.68</v>
      </c>
      <c r="M220">
        <f t="shared" ca="1" si="39"/>
        <v>17879</v>
      </c>
    </row>
    <row r="221" spans="1:13" x14ac:dyDescent="0.25">
      <c r="A221">
        <v>220</v>
      </c>
      <c r="B221" t="s">
        <v>227</v>
      </c>
      <c r="C221" t="str">
        <f t="shared" ca="1" si="30"/>
        <v>مايكرويف</v>
      </c>
      <c r="D221" t="str">
        <f t="shared" ca="1" si="31"/>
        <v>أدوات منزلية</v>
      </c>
      <c r="E221">
        <v>929</v>
      </c>
      <c r="F221">
        <f t="shared" ca="1" si="32"/>
        <v>556</v>
      </c>
      <c r="G221" t="str">
        <f t="shared" ca="1" si="33"/>
        <v>Germany</v>
      </c>
      <c r="H221" s="2">
        <f t="shared" ca="1" si="34"/>
        <v>43205</v>
      </c>
      <c r="I221" s="2">
        <f t="shared" ca="1" si="35"/>
        <v>43216</v>
      </c>
      <c r="J221" t="str">
        <f t="shared" ca="1" si="36"/>
        <v>Egypt</v>
      </c>
      <c r="K221">
        <f t="shared" ca="1" si="37"/>
        <v>490697.8</v>
      </c>
      <c r="L221">
        <f t="shared" ca="1" si="38"/>
        <v>7747.86</v>
      </c>
      <c r="M221">
        <f t="shared" ca="1" si="39"/>
        <v>8659</v>
      </c>
    </row>
    <row r="222" spans="1:13" x14ac:dyDescent="0.25">
      <c r="A222">
        <v>221</v>
      </c>
      <c r="B222" t="s">
        <v>228</v>
      </c>
      <c r="C222" t="str">
        <f t="shared" ca="1" si="30"/>
        <v>طابعات</v>
      </c>
      <c r="D222" t="str">
        <f t="shared" ca="1" si="31"/>
        <v>إلكترونيات</v>
      </c>
      <c r="E222">
        <v>943</v>
      </c>
      <c r="F222">
        <f t="shared" ca="1" si="32"/>
        <v>270</v>
      </c>
      <c r="G222" t="str">
        <f t="shared" ca="1" si="33"/>
        <v>France</v>
      </c>
      <c r="H222" s="2">
        <f t="shared" ca="1" si="34"/>
        <v>42715</v>
      </c>
      <c r="I222" s="2">
        <f t="shared" ca="1" si="35"/>
        <v>42743</v>
      </c>
      <c r="J222" t="str">
        <f t="shared" ca="1" si="36"/>
        <v>Egypt</v>
      </c>
      <c r="K222">
        <f t="shared" ca="1" si="37"/>
        <v>241879.5</v>
      </c>
      <c r="L222">
        <f t="shared" ca="1" si="38"/>
        <v>3819.1499999999996</v>
      </c>
      <c r="M222">
        <f t="shared" ca="1" si="39"/>
        <v>44139</v>
      </c>
    </row>
    <row r="223" spans="1:13" x14ac:dyDescent="0.25">
      <c r="A223">
        <v>222</v>
      </c>
      <c r="B223" t="s">
        <v>229</v>
      </c>
      <c r="C223" t="str">
        <f t="shared" ca="1" si="30"/>
        <v>ستالايت</v>
      </c>
      <c r="D223" t="str">
        <f t="shared" ca="1" si="31"/>
        <v>إلكترونيات</v>
      </c>
      <c r="E223">
        <v>929</v>
      </c>
      <c r="F223">
        <f t="shared" ca="1" si="32"/>
        <v>278</v>
      </c>
      <c r="G223" t="str">
        <f t="shared" ca="1" si="33"/>
        <v>Turkey</v>
      </c>
      <c r="H223" s="2">
        <f t="shared" ca="1" si="34"/>
        <v>42762</v>
      </c>
      <c r="I223" s="2">
        <f t="shared" ca="1" si="35"/>
        <v>42784</v>
      </c>
      <c r="J223" t="str">
        <f t="shared" ca="1" si="36"/>
        <v>Syria</v>
      </c>
      <c r="K223">
        <f t="shared" ca="1" si="37"/>
        <v>245348.9</v>
      </c>
      <c r="L223">
        <f t="shared" ca="1" si="38"/>
        <v>3873.93</v>
      </c>
      <c r="M223">
        <f t="shared" ca="1" si="39"/>
        <v>223670</v>
      </c>
    </row>
    <row r="224" spans="1:13" x14ac:dyDescent="0.25">
      <c r="A224">
        <v>223</v>
      </c>
      <c r="B224" t="s">
        <v>230</v>
      </c>
      <c r="C224" t="str">
        <f t="shared" ca="1" si="30"/>
        <v>أوراق</v>
      </c>
      <c r="D224" t="str">
        <f t="shared" ca="1" si="31"/>
        <v>أدوات مكتبية</v>
      </c>
      <c r="E224">
        <v>328</v>
      </c>
      <c r="F224">
        <f t="shared" ca="1" si="32"/>
        <v>16</v>
      </c>
      <c r="G224" t="str">
        <f t="shared" ca="1" si="33"/>
        <v>India</v>
      </c>
      <c r="H224" s="2">
        <f t="shared" ca="1" si="34"/>
        <v>43071</v>
      </c>
      <c r="I224" s="2">
        <f t="shared" ca="1" si="35"/>
        <v>43092</v>
      </c>
      <c r="J224" t="str">
        <f t="shared" ca="1" si="36"/>
        <v>Syria</v>
      </c>
      <c r="K224">
        <f t="shared" ca="1" si="37"/>
        <v>4985.6000000000004</v>
      </c>
      <c r="L224">
        <f t="shared" ca="1" si="38"/>
        <v>78.72</v>
      </c>
      <c r="M224">
        <f t="shared" ca="1" si="39"/>
        <v>2196</v>
      </c>
    </row>
    <row r="225" spans="1:13" x14ac:dyDescent="0.25">
      <c r="A225">
        <v>224</v>
      </c>
      <c r="B225" t="s">
        <v>231</v>
      </c>
      <c r="C225" t="str">
        <f t="shared" ca="1" si="30"/>
        <v>ألعاب إلكترونية</v>
      </c>
      <c r="D225" t="str">
        <f t="shared" ca="1" si="31"/>
        <v>إلكترونيات</v>
      </c>
      <c r="E225">
        <v>386</v>
      </c>
      <c r="F225">
        <f t="shared" ca="1" si="32"/>
        <v>23</v>
      </c>
      <c r="G225" t="str">
        <f t="shared" ca="1" si="33"/>
        <v>Japan</v>
      </c>
      <c r="H225" s="2">
        <f t="shared" ca="1" si="34"/>
        <v>42913</v>
      </c>
      <c r="I225" s="2">
        <f t="shared" ca="1" si="35"/>
        <v>42946</v>
      </c>
      <c r="J225" t="str">
        <f t="shared" ca="1" si="36"/>
        <v>Lebanon</v>
      </c>
      <c r="K225">
        <f t="shared" ca="1" si="37"/>
        <v>8434.1</v>
      </c>
      <c r="L225">
        <f t="shared" ca="1" si="38"/>
        <v>133.16999999999999</v>
      </c>
      <c r="M225">
        <f t="shared" ca="1" si="39"/>
        <v>4673</v>
      </c>
    </row>
    <row r="226" spans="1:13" x14ac:dyDescent="0.25">
      <c r="A226">
        <v>225</v>
      </c>
      <c r="B226" t="s">
        <v>232</v>
      </c>
      <c r="C226" t="str">
        <f t="shared" ca="1" si="30"/>
        <v>قرطاسية</v>
      </c>
      <c r="D226" t="str">
        <f t="shared" ca="1" si="31"/>
        <v>أدوات مكتبية</v>
      </c>
      <c r="E226">
        <v>314</v>
      </c>
      <c r="F226">
        <f t="shared" ca="1" si="32"/>
        <v>33</v>
      </c>
      <c r="G226" t="str">
        <f t="shared" ca="1" si="33"/>
        <v>France</v>
      </c>
      <c r="H226" s="2">
        <f t="shared" ca="1" si="34"/>
        <v>42980</v>
      </c>
      <c r="I226" s="2">
        <f t="shared" ca="1" si="35"/>
        <v>43011</v>
      </c>
      <c r="J226" t="str">
        <f t="shared" ca="1" si="36"/>
        <v>Egypt</v>
      </c>
      <c r="K226">
        <f t="shared" ca="1" si="37"/>
        <v>9843.9</v>
      </c>
      <c r="L226">
        <f t="shared" ca="1" si="38"/>
        <v>155.43</v>
      </c>
      <c r="M226">
        <f t="shared" ca="1" si="39"/>
        <v>7224</v>
      </c>
    </row>
    <row r="227" spans="1:13" x14ac:dyDescent="0.25">
      <c r="A227">
        <v>226</v>
      </c>
      <c r="B227" t="s">
        <v>233</v>
      </c>
      <c r="C227" t="str">
        <f t="shared" ca="1" si="30"/>
        <v>مثاقب</v>
      </c>
      <c r="D227" t="str">
        <f t="shared" ca="1" si="31"/>
        <v>أدوات منزلية</v>
      </c>
      <c r="E227">
        <v>334</v>
      </c>
      <c r="F227">
        <f t="shared" ca="1" si="32"/>
        <v>67</v>
      </c>
      <c r="G227" t="str">
        <f t="shared" ca="1" si="33"/>
        <v>Britain</v>
      </c>
      <c r="H227" s="2">
        <f t="shared" ca="1" si="34"/>
        <v>42637</v>
      </c>
      <c r="I227" s="2">
        <f t="shared" ca="1" si="35"/>
        <v>42658</v>
      </c>
      <c r="J227" t="str">
        <f t="shared" ca="1" si="36"/>
        <v>Morocco</v>
      </c>
      <c r="K227">
        <f t="shared" ca="1" si="37"/>
        <v>21259.1</v>
      </c>
      <c r="L227">
        <f t="shared" ca="1" si="38"/>
        <v>335.67</v>
      </c>
      <c r="M227">
        <f t="shared" ca="1" si="39"/>
        <v>278</v>
      </c>
    </row>
    <row r="228" spans="1:13" x14ac:dyDescent="0.25">
      <c r="A228">
        <v>227</v>
      </c>
      <c r="B228" t="s">
        <v>234</v>
      </c>
      <c r="C228" t="str">
        <f t="shared" ca="1" si="30"/>
        <v>أوراق</v>
      </c>
      <c r="D228" t="str">
        <f t="shared" ca="1" si="31"/>
        <v>أدوات مكتبية</v>
      </c>
      <c r="E228">
        <v>715</v>
      </c>
      <c r="F228">
        <f t="shared" ca="1" si="32"/>
        <v>15</v>
      </c>
      <c r="G228" t="str">
        <f t="shared" ca="1" si="33"/>
        <v>India</v>
      </c>
      <c r="H228" s="2">
        <f t="shared" ca="1" si="34"/>
        <v>42863</v>
      </c>
      <c r="I228" s="2">
        <f t="shared" ca="1" si="35"/>
        <v>42886</v>
      </c>
      <c r="J228" t="str">
        <f t="shared" ca="1" si="36"/>
        <v>Egypt</v>
      </c>
      <c r="K228">
        <f t="shared" ca="1" si="37"/>
        <v>10188.75</v>
      </c>
      <c r="L228">
        <f t="shared" ca="1" si="38"/>
        <v>160.875</v>
      </c>
      <c r="M228">
        <f t="shared" ca="1" si="39"/>
        <v>7181</v>
      </c>
    </row>
    <row r="229" spans="1:13" x14ac:dyDescent="0.25">
      <c r="A229">
        <v>228</v>
      </c>
      <c r="B229" t="s">
        <v>235</v>
      </c>
      <c r="C229" t="str">
        <f t="shared" ca="1" si="30"/>
        <v>موبايلات</v>
      </c>
      <c r="D229" t="str">
        <f t="shared" ca="1" si="31"/>
        <v>إلكترونيات</v>
      </c>
      <c r="E229">
        <v>673</v>
      </c>
      <c r="F229">
        <f t="shared" ca="1" si="32"/>
        <v>889</v>
      </c>
      <c r="G229" t="str">
        <f t="shared" ca="1" si="33"/>
        <v>China</v>
      </c>
      <c r="H229" s="2">
        <f t="shared" ca="1" si="34"/>
        <v>42623</v>
      </c>
      <c r="I229" s="2">
        <f t="shared" ca="1" si="35"/>
        <v>42650</v>
      </c>
      <c r="J229" t="str">
        <f t="shared" ca="1" si="36"/>
        <v>Egypt</v>
      </c>
      <c r="K229">
        <f t="shared" ca="1" si="37"/>
        <v>568382.15</v>
      </c>
      <c r="L229">
        <f t="shared" ca="1" si="38"/>
        <v>8974.4549999999999</v>
      </c>
      <c r="M229">
        <f t="shared" ca="1" si="39"/>
        <v>242058</v>
      </c>
    </row>
    <row r="230" spans="1:13" x14ac:dyDescent="0.25">
      <c r="A230">
        <v>229</v>
      </c>
      <c r="B230" t="s">
        <v>236</v>
      </c>
      <c r="C230" t="str">
        <f t="shared" ca="1" si="30"/>
        <v>موبايلات</v>
      </c>
      <c r="D230" t="str">
        <f t="shared" ca="1" si="31"/>
        <v>إلكترونيات</v>
      </c>
      <c r="E230">
        <v>332</v>
      </c>
      <c r="F230">
        <f t="shared" ca="1" si="32"/>
        <v>873</v>
      </c>
      <c r="G230" t="str">
        <f t="shared" ca="1" si="33"/>
        <v>China</v>
      </c>
      <c r="H230" s="2">
        <f t="shared" ca="1" si="34"/>
        <v>42824</v>
      </c>
      <c r="I230" s="2">
        <f t="shared" ca="1" si="35"/>
        <v>42846</v>
      </c>
      <c r="J230" t="str">
        <f t="shared" ca="1" si="36"/>
        <v>Egypt</v>
      </c>
      <c r="K230">
        <f t="shared" ca="1" si="37"/>
        <v>275344.2</v>
      </c>
      <c r="L230">
        <f t="shared" ca="1" si="38"/>
        <v>4347.54</v>
      </c>
      <c r="M230">
        <f t="shared" ca="1" si="39"/>
        <v>89582</v>
      </c>
    </row>
    <row r="231" spans="1:13" x14ac:dyDescent="0.25">
      <c r="A231">
        <v>230</v>
      </c>
      <c r="B231" t="s">
        <v>237</v>
      </c>
      <c r="C231" t="str">
        <f t="shared" ca="1" si="30"/>
        <v>فرن</v>
      </c>
      <c r="D231" t="str">
        <f t="shared" ca="1" si="31"/>
        <v>أدوات منزلية</v>
      </c>
      <c r="E231">
        <v>496</v>
      </c>
      <c r="F231">
        <f t="shared" ca="1" si="32"/>
        <v>950</v>
      </c>
      <c r="G231" t="str">
        <f t="shared" ca="1" si="33"/>
        <v>Greece</v>
      </c>
      <c r="H231" s="2">
        <f t="shared" ca="1" si="34"/>
        <v>42882</v>
      </c>
      <c r="I231" s="2">
        <f t="shared" ca="1" si="35"/>
        <v>42894</v>
      </c>
      <c r="J231" t="str">
        <f t="shared" ca="1" si="36"/>
        <v>Algeria</v>
      </c>
      <c r="K231">
        <f t="shared" ca="1" si="37"/>
        <v>447640</v>
      </c>
      <c r="L231">
        <f t="shared" ca="1" si="38"/>
        <v>7068</v>
      </c>
      <c r="M231">
        <f t="shared" ca="1" si="39"/>
        <v>257291</v>
      </c>
    </row>
    <row r="232" spans="1:13" x14ac:dyDescent="0.25">
      <c r="A232">
        <v>231</v>
      </c>
      <c r="B232" t="s">
        <v>238</v>
      </c>
      <c r="C232" t="str">
        <f t="shared" ca="1" si="30"/>
        <v>غسالات</v>
      </c>
      <c r="D232" t="str">
        <f t="shared" ca="1" si="31"/>
        <v>أدوات منزلية</v>
      </c>
      <c r="E232">
        <v>118</v>
      </c>
      <c r="F232">
        <f t="shared" ca="1" si="32"/>
        <v>655</v>
      </c>
      <c r="G232" t="str">
        <f t="shared" ca="1" si="33"/>
        <v>Germany</v>
      </c>
      <c r="H232" s="2">
        <f t="shared" ca="1" si="34"/>
        <v>42463</v>
      </c>
      <c r="I232" s="2">
        <f t="shared" ca="1" si="35"/>
        <v>42478</v>
      </c>
      <c r="J232" t="str">
        <f t="shared" ca="1" si="36"/>
        <v>Egypt</v>
      </c>
      <c r="K232">
        <f t="shared" ca="1" si="37"/>
        <v>73425.5</v>
      </c>
      <c r="L232">
        <f t="shared" ca="1" si="38"/>
        <v>1159.3499999999999</v>
      </c>
      <c r="M232">
        <f t="shared" ca="1" si="39"/>
        <v>81</v>
      </c>
    </row>
    <row r="233" spans="1:13" x14ac:dyDescent="0.25">
      <c r="A233">
        <v>232</v>
      </c>
      <c r="B233" t="s">
        <v>239</v>
      </c>
      <c r="C233" t="str">
        <f t="shared" ca="1" si="30"/>
        <v>أوراق</v>
      </c>
      <c r="D233" t="str">
        <f t="shared" ca="1" si="31"/>
        <v>أدوات مكتبية</v>
      </c>
      <c r="E233">
        <v>974</v>
      </c>
      <c r="F233">
        <f t="shared" ca="1" si="32"/>
        <v>16</v>
      </c>
      <c r="G233" t="str">
        <f t="shared" ca="1" si="33"/>
        <v>India</v>
      </c>
      <c r="H233" s="2">
        <f t="shared" ca="1" si="34"/>
        <v>42845</v>
      </c>
      <c r="I233" s="2">
        <f t="shared" ca="1" si="35"/>
        <v>42871</v>
      </c>
      <c r="J233" t="str">
        <f t="shared" ca="1" si="36"/>
        <v>Algeria</v>
      </c>
      <c r="K233">
        <f t="shared" ca="1" si="37"/>
        <v>14804.8</v>
      </c>
      <c r="L233">
        <f t="shared" ca="1" si="38"/>
        <v>233.76</v>
      </c>
      <c r="M233">
        <f t="shared" ca="1" si="39"/>
        <v>8379</v>
      </c>
    </row>
    <row r="234" spans="1:13" x14ac:dyDescent="0.25">
      <c r="A234">
        <v>233</v>
      </c>
      <c r="B234" t="s">
        <v>240</v>
      </c>
      <c r="C234" t="str">
        <f t="shared" ca="1" si="30"/>
        <v>كاميرات مراقبة</v>
      </c>
      <c r="D234" t="str">
        <f t="shared" ca="1" si="31"/>
        <v>إلكترونيات</v>
      </c>
      <c r="E234">
        <v>592</v>
      </c>
      <c r="F234">
        <f t="shared" ca="1" si="32"/>
        <v>147</v>
      </c>
      <c r="G234" t="str">
        <f t="shared" ca="1" si="33"/>
        <v>England</v>
      </c>
      <c r="H234" s="2">
        <f t="shared" ca="1" si="34"/>
        <v>42993</v>
      </c>
      <c r="I234" s="2">
        <f t="shared" ca="1" si="35"/>
        <v>43004</v>
      </c>
      <c r="J234" t="str">
        <f t="shared" ca="1" si="36"/>
        <v>Syria</v>
      </c>
      <c r="K234">
        <f t="shared" ca="1" si="37"/>
        <v>82672.800000000003</v>
      </c>
      <c r="L234">
        <f t="shared" ca="1" si="38"/>
        <v>1305.3599999999999</v>
      </c>
      <c r="M234">
        <f t="shared" ca="1" si="39"/>
        <v>65480</v>
      </c>
    </row>
    <row r="235" spans="1:13" x14ac:dyDescent="0.25">
      <c r="A235">
        <v>234</v>
      </c>
      <c r="B235" t="s">
        <v>241</v>
      </c>
      <c r="C235" t="str">
        <f t="shared" ca="1" si="30"/>
        <v>قرطاسية</v>
      </c>
      <c r="D235" t="str">
        <f t="shared" ca="1" si="31"/>
        <v>أدوات مكتبية</v>
      </c>
      <c r="E235">
        <v>415</v>
      </c>
      <c r="F235">
        <f t="shared" ca="1" si="32"/>
        <v>38</v>
      </c>
      <c r="G235" t="str">
        <f t="shared" ca="1" si="33"/>
        <v>France</v>
      </c>
      <c r="H235" s="2">
        <f t="shared" ca="1" si="34"/>
        <v>43010</v>
      </c>
      <c r="I235" s="2">
        <f t="shared" ca="1" si="35"/>
        <v>43041</v>
      </c>
      <c r="J235" t="str">
        <f t="shared" ca="1" si="36"/>
        <v>Syria</v>
      </c>
      <c r="K235">
        <f t="shared" ca="1" si="37"/>
        <v>14981.5</v>
      </c>
      <c r="L235">
        <f t="shared" ca="1" si="38"/>
        <v>236.54999999999998</v>
      </c>
      <c r="M235">
        <f t="shared" ca="1" si="39"/>
        <v>68</v>
      </c>
    </row>
    <row r="236" spans="1:13" x14ac:dyDescent="0.25">
      <c r="A236">
        <v>235</v>
      </c>
      <c r="B236" t="s">
        <v>242</v>
      </c>
      <c r="C236" t="str">
        <f t="shared" ca="1" si="30"/>
        <v>أوراق</v>
      </c>
      <c r="D236" t="str">
        <f t="shared" ca="1" si="31"/>
        <v>أدوات مكتبية</v>
      </c>
      <c r="E236">
        <v>752</v>
      </c>
      <c r="F236">
        <f t="shared" ca="1" si="32"/>
        <v>16</v>
      </c>
      <c r="G236" t="str">
        <f t="shared" ca="1" si="33"/>
        <v>India</v>
      </c>
      <c r="H236" s="2">
        <f t="shared" ca="1" si="34"/>
        <v>42658</v>
      </c>
      <c r="I236" s="2">
        <f t="shared" ca="1" si="35"/>
        <v>42678</v>
      </c>
      <c r="J236" t="str">
        <f t="shared" ca="1" si="36"/>
        <v>Saudi Arabia</v>
      </c>
      <c r="K236">
        <f t="shared" ca="1" si="37"/>
        <v>11430.4</v>
      </c>
      <c r="L236">
        <f t="shared" ca="1" si="38"/>
        <v>180.48</v>
      </c>
      <c r="M236">
        <f t="shared" ca="1" si="39"/>
        <v>10810</v>
      </c>
    </row>
    <row r="237" spans="1:13" x14ac:dyDescent="0.25">
      <c r="A237">
        <v>236</v>
      </c>
      <c r="B237" t="s">
        <v>243</v>
      </c>
      <c r="C237" t="str">
        <f t="shared" ca="1" si="30"/>
        <v>هواتف ثابتة</v>
      </c>
      <c r="D237" t="str">
        <f t="shared" ca="1" si="31"/>
        <v>أدوات مكتبية</v>
      </c>
      <c r="E237">
        <v>205</v>
      </c>
      <c r="F237">
        <f t="shared" ca="1" si="32"/>
        <v>51</v>
      </c>
      <c r="G237" t="str">
        <f t="shared" ca="1" si="33"/>
        <v>France</v>
      </c>
      <c r="H237" s="2">
        <f t="shared" ca="1" si="34"/>
        <v>42427</v>
      </c>
      <c r="I237" s="2">
        <f t="shared" ca="1" si="35"/>
        <v>42460</v>
      </c>
      <c r="J237" t="str">
        <f t="shared" ca="1" si="36"/>
        <v>United Arab Emirates</v>
      </c>
      <c r="K237">
        <f t="shared" ca="1" si="37"/>
        <v>9932.25</v>
      </c>
      <c r="L237">
        <f t="shared" ca="1" si="38"/>
        <v>156.82499999999999</v>
      </c>
      <c r="M237">
        <f t="shared" ca="1" si="39"/>
        <v>5704</v>
      </c>
    </row>
    <row r="238" spans="1:13" x14ac:dyDescent="0.25">
      <c r="A238">
        <v>237</v>
      </c>
      <c r="B238" t="s">
        <v>244</v>
      </c>
      <c r="C238" t="str">
        <f t="shared" ca="1" si="30"/>
        <v>مراوح</v>
      </c>
      <c r="D238" t="str">
        <f t="shared" ca="1" si="31"/>
        <v>أدوات منزلية</v>
      </c>
      <c r="E238">
        <v>805</v>
      </c>
      <c r="F238">
        <f t="shared" ca="1" si="32"/>
        <v>52</v>
      </c>
      <c r="G238" t="str">
        <f t="shared" ca="1" si="33"/>
        <v>China</v>
      </c>
      <c r="H238" s="2">
        <f t="shared" ca="1" si="34"/>
        <v>42703</v>
      </c>
      <c r="I238" s="2">
        <f t="shared" ca="1" si="35"/>
        <v>42727</v>
      </c>
      <c r="J238" t="str">
        <f t="shared" ca="1" si="36"/>
        <v>Jordan</v>
      </c>
      <c r="K238">
        <f t="shared" ca="1" si="37"/>
        <v>39767</v>
      </c>
      <c r="L238">
        <f t="shared" ca="1" si="38"/>
        <v>627.9</v>
      </c>
      <c r="M238">
        <f t="shared" ca="1" si="39"/>
        <v>37549</v>
      </c>
    </row>
    <row r="239" spans="1:13" x14ac:dyDescent="0.25">
      <c r="A239">
        <v>238</v>
      </c>
      <c r="B239" t="s">
        <v>245</v>
      </c>
      <c r="C239" t="str">
        <f t="shared" ca="1" si="30"/>
        <v>مكيفات</v>
      </c>
      <c r="D239" t="str">
        <f t="shared" ca="1" si="31"/>
        <v>أدوات منزلية</v>
      </c>
      <c r="E239">
        <v>97</v>
      </c>
      <c r="F239">
        <f t="shared" ca="1" si="32"/>
        <v>1220</v>
      </c>
      <c r="G239" t="str">
        <f t="shared" ca="1" si="33"/>
        <v>Switzerland</v>
      </c>
      <c r="H239" s="2">
        <f t="shared" ca="1" si="34"/>
        <v>42549</v>
      </c>
      <c r="I239" s="2">
        <f t="shared" ca="1" si="35"/>
        <v>42577</v>
      </c>
      <c r="J239" t="str">
        <f t="shared" ca="1" si="36"/>
        <v>Egypt</v>
      </c>
      <c r="K239">
        <f t="shared" ca="1" si="37"/>
        <v>112423</v>
      </c>
      <c r="L239">
        <f t="shared" ca="1" si="38"/>
        <v>1775.1</v>
      </c>
      <c r="M239">
        <f t="shared" ca="1" si="39"/>
        <v>35484</v>
      </c>
    </row>
    <row r="240" spans="1:13" x14ac:dyDescent="0.25">
      <c r="A240">
        <v>239</v>
      </c>
      <c r="B240" t="s">
        <v>246</v>
      </c>
      <c r="C240" t="str">
        <f t="shared" ca="1" si="30"/>
        <v>مكيفات</v>
      </c>
      <c r="D240" t="str">
        <f t="shared" ca="1" si="31"/>
        <v>أدوات منزلية</v>
      </c>
      <c r="E240">
        <v>732</v>
      </c>
      <c r="F240">
        <f t="shared" ca="1" si="32"/>
        <v>1275</v>
      </c>
      <c r="G240" t="str">
        <f t="shared" ca="1" si="33"/>
        <v>Switzerland</v>
      </c>
      <c r="H240" s="2">
        <f t="shared" ca="1" si="34"/>
        <v>42543</v>
      </c>
      <c r="I240" s="2">
        <f t="shared" ca="1" si="35"/>
        <v>42575</v>
      </c>
      <c r="J240" t="str">
        <f t="shared" ca="1" si="36"/>
        <v>United Arab Emirates</v>
      </c>
      <c r="K240">
        <f t="shared" ca="1" si="37"/>
        <v>886635</v>
      </c>
      <c r="L240">
        <f t="shared" ca="1" si="38"/>
        <v>13999.5</v>
      </c>
      <c r="M240">
        <f t="shared" ca="1" si="39"/>
        <v>304622</v>
      </c>
    </row>
    <row r="241" spans="1:13" x14ac:dyDescent="0.25">
      <c r="A241">
        <v>240</v>
      </c>
      <c r="B241" t="s">
        <v>247</v>
      </c>
      <c r="C241" t="str">
        <f t="shared" ca="1" si="30"/>
        <v>كتب علمية</v>
      </c>
      <c r="D241" t="str">
        <f t="shared" ca="1" si="31"/>
        <v>أدوات مكتبية</v>
      </c>
      <c r="E241">
        <v>229</v>
      </c>
      <c r="F241">
        <f t="shared" ca="1" si="32"/>
        <v>59</v>
      </c>
      <c r="G241" t="str">
        <f t="shared" ca="1" si="33"/>
        <v>India</v>
      </c>
      <c r="H241" s="2">
        <f t="shared" ca="1" si="34"/>
        <v>42616</v>
      </c>
      <c r="I241" s="2">
        <f t="shared" ca="1" si="35"/>
        <v>42629</v>
      </c>
      <c r="J241" t="str">
        <f t="shared" ca="1" si="36"/>
        <v>Saudi Arabia</v>
      </c>
      <c r="K241">
        <f t="shared" ca="1" si="37"/>
        <v>12835.45</v>
      </c>
      <c r="L241">
        <f t="shared" ca="1" si="38"/>
        <v>202.66499999999999</v>
      </c>
      <c r="M241">
        <f t="shared" ca="1" si="39"/>
        <v>2357</v>
      </c>
    </row>
    <row r="242" spans="1:13" x14ac:dyDescent="0.25">
      <c r="A242">
        <v>241</v>
      </c>
      <c r="B242" t="s">
        <v>248</v>
      </c>
      <c r="C242" t="str">
        <f t="shared" ca="1" si="30"/>
        <v>برادات</v>
      </c>
      <c r="D242" t="str">
        <f t="shared" ca="1" si="31"/>
        <v>أدوات منزلية</v>
      </c>
      <c r="E242">
        <v>597</v>
      </c>
      <c r="F242">
        <f t="shared" ca="1" si="32"/>
        <v>967</v>
      </c>
      <c r="G242" t="str">
        <f t="shared" ca="1" si="33"/>
        <v>Sweden</v>
      </c>
      <c r="H242" s="2">
        <f t="shared" ca="1" si="34"/>
        <v>42596</v>
      </c>
      <c r="I242" s="2">
        <f t="shared" ca="1" si="35"/>
        <v>42612</v>
      </c>
      <c r="J242" t="str">
        <f t="shared" ca="1" si="36"/>
        <v>Egypt</v>
      </c>
      <c r="K242">
        <f t="shared" ca="1" si="37"/>
        <v>548434.05000000005</v>
      </c>
      <c r="L242">
        <f t="shared" ca="1" si="38"/>
        <v>8659.4850000000006</v>
      </c>
      <c r="M242">
        <f t="shared" ca="1" si="39"/>
        <v>260898</v>
      </c>
    </row>
    <row r="243" spans="1:13" x14ac:dyDescent="0.25">
      <c r="A243">
        <v>242</v>
      </c>
      <c r="B243" t="s">
        <v>249</v>
      </c>
      <c r="C243" t="str">
        <f t="shared" ca="1" si="30"/>
        <v>برادات</v>
      </c>
      <c r="D243" t="str">
        <f t="shared" ca="1" si="31"/>
        <v>أدوات منزلية</v>
      </c>
      <c r="E243">
        <v>823</v>
      </c>
      <c r="F243">
        <f t="shared" ca="1" si="32"/>
        <v>917</v>
      </c>
      <c r="G243" t="str">
        <f t="shared" ca="1" si="33"/>
        <v>Sweden</v>
      </c>
      <c r="H243" s="2">
        <f t="shared" ca="1" si="34"/>
        <v>42817</v>
      </c>
      <c r="I243" s="2">
        <f t="shared" ca="1" si="35"/>
        <v>42837</v>
      </c>
      <c r="J243" t="str">
        <f t="shared" ca="1" si="36"/>
        <v>Egypt</v>
      </c>
      <c r="K243">
        <f t="shared" ca="1" si="37"/>
        <v>716956.45</v>
      </c>
      <c r="L243">
        <f t="shared" ca="1" si="38"/>
        <v>11320.365</v>
      </c>
      <c r="M243">
        <f t="shared" ca="1" si="39"/>
        <v>304220</v>
      </c>
    </row>
    <row r="244" spans="1:13" x14ac:dyDescent="0.25">
      <c r="A244">
        <v>243</v>
      </c>
      <c r="B244" t="s">
        <v>250</v>
      </c>
      <c r="C244" t="str">
        <f t="shared" ca="1" si="30"/>
        <v>مراوح</v>
      </c>
      <c r="D244" t="str">
        <f t="shared" ca="1" si="31"/>
        <v>أدوات منزلية</v>
      </c>
      <c r="E244">
        <v>935</v>
      </c>
      <c r="F244">
        <f t="shared" ca="1" si="32"/>
        <v>55</v>
      </c>
      <c r="G244" t="str">
        <f t="shared" ca="1" si="33"/>
        <v>China</v>
      </c>
      <c r="H244" s="2">
        <f t="shared" ca="1" si="34"/>
        <v>43111</v>
      </c>
      <c r="I244" s="2">
        <f t="shared" ca="1" si="35"/>
        <v>43136</v>
      </c>
      <c r="J244" t="str">
        <f t="shared" ca="1" si="36"/>
        <v>Jordan</v>
      </c>
      <c r="K244">
        <f t="shared" ca="1" si="37"/>
        <v>48853.75</v>
      </c>
      <c r="L244">
        <f t="shared" ca="1" si="38"/>
        <v>771.375</v>
      </c>
      <c r="M244">
        <f t="shared" ca="1" si="39"/>
        <v>13997</v>
      </c>
    </row>
    <row r="245" spans="1:13" x14ac:dyDescent="0.25">
      <c r="A245">
        <v>244</v>
      </c>
      <c r="B245" t="s">
        <v>251</v>
      </c>
      <c r="C245" t="str">
        <f t="shared" ca="1" si="30"/>
        <v>خلاطات</v>
      </c>
      <c r="D245" t="str">
        <f t="shared" ca="1" si="31"/>
        <v>أدوات منزلية</v>
      </c>
      <c r="E245">
        <v>333</v>
      </c>
      <c r="F245">
        <f t="shared" ca="1" si="32"/>
        <v>184</v>
      </c>
      <c r="G245" t="str">
        <f t="shared" ca="1" si="33"/>
        <v>China</v>
      </c>
      <c r="H245" s="2">
        <f t="shared" ca="1" si="34"/>
        <v>42941</v>
      </c>
      <c r="I245" s="2">
        <f t="shared" ca="1" si="35"/>
        <v>42962</v>
      </c>
      <c r="J245" t="str">
        <f t="shared" ca="1" si="36"/>
        <v>United Arab Emirates</v>
      </c>
      <c r="K245">
        <f t="shared" ca="1" si="37"/>
        <v>58208.4</v>
      </c>
      <c r="L245">
        <f t="shared" ca="1" si="38"/>
        <v>919.07999999999993</v>
      </c>
      <c r="M245">
        <f t="shared" ca="1" si="39"/>
        <v>1076</v>
      </c>
    </row>
    <row r="246" spans="1:13" x14ac:dyDescent="0.25">
      <c r="A246">
        <v>245</v>
      </c>
      <c r="B246" t="s">
        <v>252</v>
      </c>
      <c r="C246" t="str">
        <f t="shared" ca="1" si="30"/>
        <v>غسالات</v>
      </c>
      <c r="D246" t="str">
        <f t="shared" ca="1" si="31"/>
        <v>أدوات منزلية</v>
      </c>
      <c r="E246">
        <v>89</v>
      </c>
      <c r="F246">
        <f t="shared" ca="1" si="32"/>
        <v>640</v>
      </c>
      <c r="G246" t="str">
        <f t="shared" ca="1" si="33"/>
        <v>Germany</v>
      </c>
      <c r="H246" s="2">
        <f t="shared" ca="1" si="34"/>
        <v>42980</v>
      </c>
      <c r="I246" s="2">
        <f t="shared" ca="1" si="35"/>
        <v>43013</v>
      </c>
      <c r="J246" t="str">
        <f t="shared" ca="1" si="36"/>
        <v>Syria</v>
      </c>
      <c r="K246">
        <f t="shared" ca="1" si="37"/>
        <v>54112</v>
      </c>
      <c r="L246">
        <f t="shared" ca="1" si="38"/>
        <v>854.4</v>
      </c>
      <c r="M246">
        <f t="shared" ca="1" si="39"/>
        <v>11713</v>
      </c>
    </row>
    <row r="247" spans="1:13" x14ac:dyDescent="0.25">
      <c r="A247">
        <v>246</v>
      </c>
      <c r="B247" t="s">
        <v>253</v>
      </c>
      <c r="C247" t="str">
        <f t="shared" ca="1" si="30"/>
        <v>فرن</v>
      </c>
      <c r="D247" t="str">
        <f t="shared" ca="1" si="31"/>
        <v>أدوات منزلية</v>
      </c>
      <c r="E247">
        <v>526</v>
      </c>
      <c r="F247">
        <f t="shared" ca="1" si="32"/>
        <v>990</v>
      </c>
      <c r="G247" t="str">
        <f t="shared" ca="1" si="33"/>
        <v>Greece</v>
      </c>
      <c r="H247" s="2">
        <f t="shared" ca="1" si="34"/>
        <v>42562</v>
      </c>
      <c r="I247" s="2">
        <f t="shared" ca="1" si="35"/>
        <v>42575</v>
      </c>
      <c r="J247" t="str">
        <f t="shared" ca="1" si="36"/>
        <v>Algeria</v>
      </c>
      <c r="K247">
        <f t="shared" ca="1" si="37"/>
        <v>494703</v>
      </c>
      <c r="L247">
        <f t="shared" ca="1" si="38"/>
        <v>7811.0999999999995</v>
      </c>
      <c r="M247">
        <f t="shared" ca="1" si="39"/>
        <v>399399</v>
      </c>
    </row>
    <row r="248" spans="1:13" x14ac:dyDescent="0.25">
      <c r="A248">
        <v>247</v>
      </c>
      <c r="B248" t="s">
        <v>254</v>
      </c>
      <c r="C248" t="str">
        <f t="shared" ca="1" si="30"/>
        <v>فرن</v>
      </c>
      <c r="D248" t="str">
        <f t="shared" ca="1" si="31"/>
        <v>أدوات منزلية</v>
      </c>
      <c r="E248">
        <v>201</v>
      </c>
      <c r="F248">
        <f t="shared" ca="1" si="32"/>
        <v>835</v>
      </c>
      <c r="G248" t="str">
        <f t="shared" ca="1" si="33"/>
        <v>Greece</v>
      </c>
      <c r="H248" s="2">
        <f t="shared" ca="1" si="34"/>
        <v>42965</v>
      </c>
      <c r="I248" s="2">
        <f t="shared" ca="1" si="35"/>
        <v>42978</v>
      </c>
      <c r="J248" t="str">
        <f t="shared" ca="1" si="36"/>
        <v>Jordan</v>
      </c>
      <c r="K248">
        <f t="shared" ca="1" si="37"/>
        <v>159443.25</v>
      </c>
      <c r="L248">
        <f t="shared" ca="1" si="38"/>
        <v>2517.5250000000001</v>
      </c>
      <c r="M248">
        <f t="shared" ca="1" si="39"/>
        <v>6702</v>
      </c>
    </row>
    <row r="249" spans="1:13" x14ac:dyDescent="0.25">
      <c r="A249">
        <v>248</v>
      </c>
      <c r="B249" t="s">
        <v>255</v>
      </c>
      <c r="C249" t="str">
        <f t="shared" ca="1" si="30"/>
        <v>برادات</v>
      </c>
      <c r="D249" t="str">
        <f t="shared" ca="1" si="31"/>
        <v>أدوات منزلية</v>
      </c>
      <c r="E249">
        <v>359</v>
      </c>
      <c r="F249">
        <f t="shared" ca="1" si="32"/>
        <v>870</v>
      </c>
      <c r="G249" t="str">
        <f t="shared" ca="1" si="33"/>
        <v>Sweden</v>
      </c>
      <c r="H249" s="2">
        <f t="shared" ca="1" si="34"/>
        <v>42492</v>
      </c>
      <c r="I249" s="2">
        <f t="shared" ca="1" si="35"/>
        <v>42527</v>
      </c>
      <c r="J249" t="str">
        <f t="shared" ca="1" si="36"/>
        <v>Egypt</v>
      </c>
      <c r="K249">
        <f t="shared" ca="1" si="37"/>
        <v>296713.5</v>
      </c>
      <c r="L249">
        <f t="shared" ca="1" si="38"/>
        <v>4684.95</v>
      </c>
      <c r="M249">
        <f t="shared" ca="1" si="39"/>
        <v>241654</v>
      </c>
    </row>
    <row r="250" spans="1:13" x14ac:dyDescent="0.25">
      <c r="A250">
        <v>249</v>
      </c>
      <c r="B250" t="s">
        <v>256</v>
      </c>
      <c r="C250" t="str">
        <f t="shared" ca="1" si="30"/>
        <v>فرن</v>
      </c>
      <c r="D250" t="str">
        <f t="shared" ca="1" si="31"/>
        <v>أدوات منزلية</v>
      </c>
      <c r="E250">
        <v>595</v>
      </c>
      <c r="F250">
        <f t="shared" ca="1" si="32"/>
        <v>964</v>
      </c>
      <c r="G250" t="str">
        <f t="shared" ca="1" si="33"/>
        <v>Greece</v>
      </c>
      <c r="H250" s="2">
        <f t="shared" ca="1" si="34"/>
        <v>42925</v>
      </c>
      <c r="I250" s="2">
        <f t="shared" ca="1" si="35"/>
        <v>42947</v>
      </c>
      <c r="J250" t="str">
        <f t="shared" ca="1" si="36"/>
        <v>Lebanon</v>
      </c>
      <c r="K250">
        <f t="shared" ca="1" si="37"/>
        <v>544901</v>
      </c>
      <c r="L250">
        <f t="shared" ca="1" si="38"/>
        <v>8603.6999999999989</v>
      </c>
      <c r="M250">
        <f t="shared" ca="1" si="39"/>
        <v>424586</v>
      </c>
    </row>
    <row r="251" spans="1:13" x14ac:dyDescent="0.25">
      <c r="A251">
        <v>250</v>
      </c>
      <c r="B251" t="s">
        <v>257</v>
      </c>
      <c r="C251" t="str">
        <f t="shared" ca="1" si="30"/>
        <v>فرن</v>
      </c>
      <c r="D251" t="str">
        <f t="shared" ca="1" si="31"/>
        <v>أدوات منزلية</v>
      </c>
      <c r="E251">
        <v>857</v>
      </c>
      <c r="F251">
        <f t="shared" ca="1" si="32"/>
        <v>843</v>
      </c>
      <c r="G251" t="str">
        <f t="shared" ca="1" si="33"/>
        <v>Greece</v>
      </c>
      <c r="H251" s="2">
        <f t="shared" ca="1" si="34"/>
        <v>42870</v>
      </c>
      <c r="I251" s="2">
        <f t="shared" ca="1" si="35"/>
        <v>42893</v>
      </c>
      <c r="J251" t="str">
        <f t="shared" ca="1" si="36"/>
        <v>Morocco</v>
      </c>
      <c r="K251">
        <f t="shared" ca="1" si="37"/>
        <v>686328.45</v>
      </c>
      <c r="L251">
        <f t="shared" ca="1" si="38"/>
        <v>10836.764999999999</v>
      </c>
      <c r="M251">
        <f t="shared" ca="1" si="39"/>
        <v>120353</v>
      </c>
    </row>
    <row r="252" spans="1:13" x14ac:dyDescent="0.25">
      <c r="A252">
        <v>251</v>
      </c>
      <c r="B252" t="s">
        <v>258</v>
      </c>
      <c r="C252" t="str">
        <f t="shared" ca="1" si="30"/>
        <v>كاميرات</v>
      </c>
      <c r="D252" t="str">
        <f t="shared" ca="1" si="31"/>
        <v>إلكترونيات</v>
      </c>
      <c r="E252">
        <v>941</v>
      </c>
      <c r="F252">
        <f t="shared" ca="1" si="32"/>
        <v>1279</v>
      </c>
      <c r="G252" t="str">
        <f t="shared" ca="1" si="33"/>
        <v>England</v>
      </c>
      <c r="H252" s="2">
        <f t="shared" ca="1" si="34"/>
        <v>42941</v>
      </c>
      <c r="I252" s="2">
        <f t="shared" ca="1" si="35"/>
        <v>42969</v>
      </c>
      <c r="J252" t="str">
        <f t="shared" ca="1" si="36"/>
        <v>Jordan</v>
      </c>
      <c r="K252">
        <f t="shared" ca="1" si="37"/>
        <v>1143362.05</v>
      </c>
      <c r="L252">
        <f t="shared" ca="1" si="38"/>
        <v>18053.084999999999</v>
      </c>
      <c r="M252">
        <f t="shared" ca="1" si="39"/>
        <v>777970</v>
      </c>
    </row>
    <row r="253" spans="1:13" x14ac:dyDescent="0.25">
      <c r="A253">
        <v>252</v>
      </c>
      <c r="B253" t="s">
        <v>259</v>
      </c>
      <c r="C253" t="str">
        <f t="shared" ca="1" si="30"/>
        <v>خلاطات</v>
      </c>
      <c r="D253" t="str">
        <f t="shared" ca="1" si="31"/>
        <v>أدوات منزلية</v>
      </c>
      <c r="E253">
        <v>239</v>
      </c>
      <c r="F253">
        <f t="shared" ca="1" si="32"/>
        <v>179</v>
      </c>
      <c r="G253" t="str">
        <f t="shared" ca="1" si="33"/>
        <v>China</v>
      </c>
      <c r="H253" s="2">
        <f t="shared" ca="1" si="34"/>
        <v>42473</v>
      </c>
      <c r="I253" s="2">
        <f t="shared" ca="1" si="35"/>
        <v>42484</v>
      </c>
      <c r="J253" t="str">
        <f t="shared" ca="1" si="36"/>
        <v>Syria</v>
      </c>
      <c r="K253">
        <f t="shared" ca="1" si="37"/>
        <v>40641.949999999997</v>
      </c>
      <c r="L253">
        <f t="shared" ca="1" si="38"/>
        <v>641.71500000000003</v>
      </c>
      <c r="M253">
        <f t="shared" ca="1" si="39"/>
        <v>30516</v>
      </c>
    </row>
    <row r="254" spans="1:13" x14ac:dyDescent="0.25">
      <c r="A254">
        <v>253</v>
      </c>
      <c r="B254" t="s">
        <v>260</v>
      </c>
      <c r="C254" t="str">
        <f t="shared" ca="1" si="30"/>
        <v>غسالات</v>
      </c>
      <c r="D254" t="str">
        <f t="shared" ca="1" si="31"/>
        <v>أدوات منزلية</v>
      </c>
      <c r="E254">
        <v>518</v>
      </c>
      <c r="F254">
        <f t="shared" ca="1" si="32"/>
        <v>711</v>
      </c>
      <c r="G254" t="str">
        <f t="shared" ca="1" si="33"/>
        <v>Germany</v>
      </c>
      <c r="H254" s="2">
        <f t="shared" ca="1" si="34"/>
        <v>43029</v>
      </c>
      <c r="I254" s="2">
        <f t="shared" ca="1" si="35"/>
        <v>43062</v>
      </c>
      <c r="J254" t="str">
        <f t="shared" ca="1" si="36"/>
        <v>Egypt</v>
      </c>
      <c r="K254">
        <f t="shared" ca="1" si="37"/>
        <v>349883.1</v>
      </c>
      <c r="L254">
        <f t="shared" ca="1" si="38"/>
        <v>5524.4699999999993</v>
      </c>
      <c r="M254">
        <f t="shared" ca="1" si="39"/>
        <v>81987</v>
      </c>
    </row>
    <row r="255" spans="1:13" x14ac:dyDescent="0.25">
      <c r="A255">
        <v>254</v>
      </c>
      <c r="B255" t="s">
        <v>261</v>
      </c>
      <c r="C255" t="str">
        <f t="shared" ca="1" si="30"/>
        <v>فرن</v>
      </c>
      <c r="D255" t="str">
        <f t="shared" ca="1" si="31"/>
        <v>أدوات منزلية</v>
      </c>
      <c r="E255">
        <v>165</v>
      </c>
      <c r="F255">
        <f t="shared" ca="1" si="32"/>
        <v>937</v>
      </c>
      <c r="G255" t="str">
        <f t="shared" ca="1" si="33"/>
        <v>Greece</v>
      </c>
      <c r="H255" s="2">
        <f t="shared" ca="1" si="34"/>
        <v>42520</v>
      </c>
      <c r="I255" s="2">
        <f t="shared" ca="1" si="35"/>
        <v>42534</v>
      </c>
      <c r="J255" t="str">
        <f t="shared" ca="1" si="36"/>
        <v>Lebanon</v>
      </c>
      <c r="K255">
        <f t="shared" ca="1" si="37"/>
        <v>146874.75</v>
      </c>
      <c r="L255">
        <f t="shared" ca="1" si="38"/>
        <v>2319.0749999999998</v>
      </c>
      <c r="M255">
        <f t="shared" ca="1" si="39"/>
        <v>98180</v>
      </c>
    </row>
    <row r="256" spans="1:13" x14ac:dyDescent="0.25">
      <c r="A256">
        <v>255</v>
      </c>
      <c r="B256" t="s">
        <v>262</v>
      </c>
      <c r="C256" t="str">
        <f t="shared" ca="1" si="30"/>
        <v>مايكرويف</v>
      </c>
      <c r="D256" t="str">
        <f t="shared" ca="1" si="31"/>
        <v>أدوات منزلية</v>
      </c>
      <c r="E256">
        <v>192</v>
      </c>
      <c r="F256">
        <f t="shared" ca="1" si="32"/>
        <v>562</v>
      </c>
      <c r="G256" t="str">
        <f t="shared" ca="1" si="33"/>
        <v>Germany</v>
      </c>
      <c r="H256" s="2">
        <f t="shared" ca="1" si="34"/>
        <v>43168</v>
      </c>
      <c r="I256" s="2">
        <f t="shared" ca="1" si="35"/>
        <v>43195</v>
      </c>
      <c r="J256" t="str">
        <f t="shared" ca="1" si="36"/>
        <v>Jordan</v>
      </c>
      <c r="K256">
        <f t="shared" ca="1" si="37"/>
        <v>102508.8</v>
      </c>
      <c r="L256">
        <f t="shared" ca="1" si="38"/>
        <v>1618.56</v>
      </c>
      <c r="M256">
        <f t="shared" ca="1" si="39"/>
        <v>79813</v>
      </c>
    </row>
    <row r="257" spans="1:13" x14ac:dyDescent="0.25">
      <c r="A257">
        <v>256</v>
      </c>
      <c r="B257" t="s">
        <v>263</v>
      </c>
      <c r="C257" t="str">
        <f t="shared" ca="1" si="30"/>
        <v>فرن</v>
      </c>
      <c r="D257" t="str">
        <f t="shared" ca="1" si="31"/>
        <v>أدوات منزلية</v>
      </c>
      <c r="E257">
        <v>846</v>
      </c>
      <c r="F257">
        <f t="shared" ca="1" si="32"/>
        <v>884</v>
      </c>
      <c r="G257" t="str">
        <f t="shared" ca="1" si="33"/>
        <v>Greece</v>
      </c>
      <c r="H257" s="2">
        <f t="shared" ca="1" si="34"/>
        <v>42857</v>
      </c>
      <c r="I257" s="2">
        <f t="shared" ca="1" si="35"/>
        <v>42889</v>
      </c>
      <c r="J257" t="str">
        <f t="shared" ca="1" si="36"/>
        <v>Syria</v>
      </c>
      <c r="K257">
        <f t="shared" ca="1" si="37"/>
        <v>710470.8</v>
      </c>
      <c r="L257">
        <f t="shared" ca="1" si="38"/>
        <v>11217.96</v>
      </c>
      <c r="M257">
        <f t="shared" ca="1" si="39"/>
        <v>185006</v>
      </c>
    </row>
    <row r="258" spans="1:13" x14ac:dyDescent="0.25">
      <c r="A258">
        <v>257</v>
      </c>
      <c r="B258" t="s">
        <v>264</v>
      </c>
      <c r="C258" t="str">
        <f t="shared" ref="C258:C321" ca="1" si="40">VLOOKUP(RANDBETWEEN(MIN(O:O),MAX(O:O)),O:P,2,TRUE)</f>
        <v>فرن</v>
      </c>
      <c r="D258" t="str">
        <f t="shared" ref="D258:D321" ca="1" si="41">VLOOKUP(C258,P:S,4,0)</f>
        <v>أدوات منزلية</v>
      </c>
      <c r="E258">
        <v>281</v>
      </c>
      <c r="F258">
        <f t="shared" ref="F258:F321" ca="1" si="42">RANDBETWEEN(VLOOKUP(C258,P:R,3,0)-(VLOOKUP(C258,P:R,3,0)/8),VLOOKUP(C258,P:R,3,0)+(VLOOKUP(C258,P:R,3,0)/8))</f>
        <v>1055</v>
      </c>
      <c r="G258" t="str">
        <f t="shared" ca="1" si="33"/>
        <v>Greece</v>
      </c>
      <c r="H258" s="2">
        <f t="shared" ca="1" si="34"/>
        <v>42808</v>
      </c>
      <c r="I258" s="2">
        <f t="shared" ca="1" si="35"/>
        <v>42838</v>
      </c>
      <c r="J258" t="str">
        <f t="shared" ca="1" si="36"/>
        <v>United Arab Emirates</v>
      </c>
      <c r="K258">
        <f t="shared" ca="1" si="37"/>
        <v>281632.25</v>
      </c>
      <c r="L258">
        <f t="shared" ca="1" si="38"/>
        <v>4446.8249999999998</v>
      </c>
      <c r="M258">
        <f t="shared" ca="1" si="39"/>
        <v>275573</v>
      </c>
    </row>
    <row r="259" spans="1:13" x14ac:dyDescent="0.25">
      <c r="A259">
        <v>258</v>
      </c>
      <c r="B259" t="s">
        <v>265</v>
      </c>
      <c r="C259" t="str">
        <f t="shared" ca="1" si="40"/>
        <v>ألعاب إلكترونية</v>
      </c>
      <c r="D259" t="str">
        <f t="shared" ca="1" si="41"/>
        <v>إلكترونيات</v>
      </c>
      <c r="E259">
        <v>768</v>
      </c>
      <c r="F259">
        <f t="shared" ca="1" si="42"/>
        <v>22</v>
      </c>
      <c r="G259" t="str">
        <f t="shared" ref="G259:G322" ca="1" si="43">VLOOKUP(C259,P:U,6,FALSE)</f>
        <v>Japan</v>
      </c>
      <c r="H259" s="2">
        <f t="shared" ref="H259:H322" ca="1" si="44">RANDBETWEEN("1-1-2016","5-7-2018")</f>
        <v>42817</v>
      </c>
      <c r="I259" s="2">
        <f t="shared" ref="I259:I322" ca="1" si="45">RANDBETWEEN(10,35)+H259</f>
        <v>42837</v>
      </c>
      <c r="J259" t="str">
        <f t="shared" ref="J259:J322" ca="1" si="46">VLOOKUP(RANDBETWEEN(MIN(W:W),MAX(W:W)),W:Y,3,0)</f>
        <v>United Arab Emirates</v>
      </c>
      <c r="K259">
        <f t="shared" ref="K259:K322" ca="1" si="47">(F259*E259)-(5%*(F259*E259))</f>
        <v>16051.2</v>
      </c>
      <c r="L259">
        <f t="shared" ref="L259:L322" ca="1" si="48">F259*E259*1.5%</f>
        <v>253.44</v>
      </c>
      <c r="M259">
        <f t="shared" ref="M259:M322" ca="1" si="49">RANDBETWEEN(0,K259)</f>
        <v>4850</v>
      </c>
    </row>
    <row r="260" spans="1:13" x14ac:dyDescent="0.25">
      <c r="A260">
        <v>259</v>
      </c>
      <c r="B260" t="s">
        <v>266</v>
      </c>
      <c r="C260" t="str">
        <f t="shared" ca="1" si="40"/>
        <v>مدافئ</v>
      </c>
      <c r="D260" t="str">
        <f t="shared" ca="1" si="41"/>
        <v>أدوات منزلية</v>
      </c>
      <c r="E260">
        <v>131</v>
      </c>
      <c r="F260">
        <f t="shared" ca="1" si="42"/>
        <v>197</v>
      </c>
      <c r="G260" t="str">
        <f t="shared" ca="1" si="43"/>
        <v>Switzerland</v>
      </c>
      <c r="H260" s="2">
        <f t="shared" ca="1" si="44"/>
        <v>42765</v>
      </c>
      <c r="I260" s="2">
        <f t="shared" ca="1" si="45"/>
        <v>42790</v>
      </c>
      <c r="J260" t="str">
        <f t="shared" ca="1" si="46"/>
        <v>Syria</v>
      </c>
      <c r="K260">
        <f t="shared" ca="1" si="47"/>
        <v>24516.65</v>
      </c>
      <c r="L260">
        <f t="shared" ca="1" si="48"/>
        <v>387.10499999999996</v>
      </c>
      <c r="M260">
        <f t="shared" ca="1" si="49"/>
        <v>1438</v>
      </c>
    </row>
    <row r="261" spans="1:13" x14ac:dyDescent="0.25">
      <c r="A261">
        <v>260</v>
      </c>
      <c r="B261" t="s">
        <v>267</v>
      </c>
      <c r="C261" t="str">
        <f t="shared" ca="1" si="40"/>
        <v>تلفاز</v>
      </c>
      <c r="D261" t="str">
        <f t="shared" ca="1" si="41"/>
        <v>أدوات منزلية</v>
      </c>
      <c r="E261">
        <v>495</v>
      </c>
      <c r="F261">
        <f t="shared" ca="1" si="42"/>
        <v>923</v>
      </c>
      <c r="G261" t="str">
        <f t="shared" ca="1" si="43"/>
        <v>USA</v>
      </c>
      <c r="H261" s="2">
        <f t="shared" ca="1" si="44"/>
        <v>42656</v>
      </c>
      <c r="I261" s="2">
        <f t="shared" ca="1" si="45"/>
        <v>42680</v>
      </c>
      <c r="J261" t="str">
        <f t="shared" ca="1" si="46"/>
        <v>Jordan</v>
      </c>
      <c r="K261">
        <f t="shared" ca="1" si="47"/>
        <v>434040.75</v>
      </c>
      <c r="L261">
        <f t="shared" ca="1" si="48"/>
        <v>6853.2749999999996</v>
      </c>
      <c r="M261">
        <f t="shared" ca="1" si="49"/>
        <v>319968</v>
      </c>
    </row>
    <row r="262" spans="1:13" x14ac:dyDescent="0.25">
      <c r="A262">
        <v>261</v>
      </c>
      <c r="B262" t="s">
        <v>268</v>
      </c>
      <c r="C262" t="str">
        <f t="shared" ca="1" si="40"/>
        <v>كتب علمية</v>
      </c>
      <c r="D262" t="str">
        <f t="shared" ca="1" si="41"/>
        <v>أدوات مكتبية</v>
      </c>
      <c r="E262">
        <v>257</v>
      </c>
      <c r="F262">
        <f t="shared" ca="1" si="42"/>
        <v>50</v>
      </c>
      <c r="G262" t="str">
        <f t="shared" ca="1" si="43"/>
        <v>India</v>
      </c>
      <c r="H262" s="2">
        <f t="shared" ca="1" si="44"/>
        <v>42447</v>
      </c>
      <c r="I262" s="2">
        <f t="shared" ca="1" si="45"/>
        <v>42475</v>
      </c>
      <c r="J262" t="str">
        <f t="shared" ca="1" si="46"/>
        <v>Egypt</v>
      </c>
      <c r="K262">
        <f t="shared" ca="1" si="47"/>
        <v>12207.5</v>
      </c>
      <c r="L262">
        <f t="shared" ca="1" si="48"/>
        <v>192.75</v>
      </c>
      <c r="M262">
        <f t="shared" ca="1" si="49"/>
        <v>10928</v>
      </c>
    </row>
    <row r="263" spans="1:13" x14ac:dyDescent="0.25">
      <c r="A263">
        <v>262</v>
      </c>
      <c r="B263" t="s">
        <v>269</v>
      </c>
      <c r="C263" t="str">
        <f t="shared" ca="1" si="40"/>
        <v>كمبيوتر</v>
      </c>
      <c r="D263" t="str">
        <f t="shared" ca="1" si="41"/>
        <v>إلكترونيات</v>
      </c>
      <c r="E263">
        <v>337</v>
      </c>
      <c r="F263">
        <f t="shared" ca="1" si="42"/>
        <v>1378</v>
      </c>
      <c r="G263" t="str">
        <f t="shared" ca="1" si="43"/>
        <v>China</v>
      </c>
      <c r="H263" s="2">
        <f t="shared" ca="1" si="44"/>
        <v>42630</v>
      </c>
      <c r="I263" s="2">
        <f t="shared" ca="1" si="45"/>
        <v>42657</v>
      </c>
      <c r="J263" t="str">
        <f t="shared" ca="1" si="46"/>
        <v>Syria</v>
      </c>
      <c r="K263">
        <f t="shared" ca="1" si="47"/>
        <v>441166.7</v>
      </c>
      <c r="L263">
        <f t="shared" ca="1" si="48"/>
        <v>6965.79</v>
      </c>
      <c r="M263">
        <f t="shared" ca="1" si="49"/>
        <v>386962</v>
      </c>
    </row>
    <row r="264" spans="1:13" x14ac:dyDescent="0.25">
      <c r="A264">
        <v>263</v>
      </c>
      <c r="B264" t="s">
        <v>270</v>
      </c>
      <c r="C264" t="str">
        <f t="shared" ca="1" si="40"/>
        <v>كمبيوتر</v>
      </c>
      <c r="D264" t="str">
        <f t="shared" ca="1" si="41"/>
        <v>إلكترونيات</v>
      </c>
      <c r="E264">
        <v>847</v>
      </c>
      <c r="F264">
        <f t="shared" ca="1" si="42"/>
        <v>1326</v>
      </c>
      <c r="G264" t="str">
        <f t="shared" ca="1" si="43"/>
        <v>China</v>
      </c>
      <c r="H264" s="2">
        <f t="shared" ca="1" si="44"/>
        <v>42546</v>
      </c>
      <c r="I264" s="2">
        <f t="shared" ca="1" si="45"/>
        <v>42561</v>
      </c>
      <c r="J264" t="str">
        <f t="shared" ca="1" si="46"/>
        <v>Egypt</v>
      </c>
      <c r="K264">
        <f t="shared" ca="1" si="47"/>
        <v>1066965.8999999999</v>
      </c>
      <c r="L264">
        <f t="shared" ca="1" si="48"/>
        <v>16846.829999999998</v>
      </c>
      <c r="M264">
        <f t="shared" ca="1" si="49"/>
        <v>923853</v>
      </c>
    </row>
    <row r="265" spans="1:13" x14ac:dyDescent="0.25">
      <c r="A265">
        <v>264</v>
      </c>
      <c r="B265" t="s">
        <v>271</v>
      </c>
      <c r="C265" t="str">
        <f t="shared" ca="1" si="40"/>
        <v>ساعات</v>
      </c>
      <c r="D265" t="str">
        <f t="shared" ca="1" si="41"/>
        <v>إلكترونيات</v>
      </c>
      <c r="E265">
        <v>83</v>
      </c>
      <c r="F265">
        <f t="shared" ca="1" si="42"/>
        <v>52</v>
      </c>
      <c r="G265" t="str">
        <f t="shared" ca="1" si="43"/>
        <v>Switzerland</v>
      </c>
      <c r="H265" s="2">
        <f t="shared" ca="1" si="44"/>
        <v>42498</v>
      </c>
      <c r="I265" s="2">
        <f t="shared" ca="1" si="45"/>
        <v>42524</v>
      </c>
      <c r="J265" t="str">
        <f t="shared" ca="1" si="46"/>
        <v>United Arab Emirates</v>
      </c>
      <c r="K265">
        <f t="shared" ca="1" si="47"/>
        <v>4100.2</v>
      </c>
      <c r="L265">
        <f t="shared" ca="1" si="48"/>
        <v>64.739999999999995</v>
      </c>
      <c r="M265">
        <f t="shared" ca="1" si="49"/>
        <v>2165</v>
      </c>
    </row>
    <row r="266" spans="1:13" x14ac:dyDescent="0.25">
      <c r="A266">
        <v>265</v>
      </c>
      <c r="B266" t="s">
        <v>272</v>
      </c>
      <c r="C266" t="str">
        <f t="shared" ca="1" si="40"/>
        <v>مكيفات</v>
      </c>
      <c r="D266" t="str">
        <f t="shared" ca="1" si="41"/>
        <v>أدوات منزلية</v>
      </c>
      <c r="E266">
        <v>436</v>
      </c>
      <c r="F266">
        <f t="shared" ca="1" si="42"/>
        <v>1289</v>
      </c>
      <c r="G266" t="str">
        <f t="shared" ca="1" si="43"/>
        <v>Switzerland</v>
      </c>
      <c r="H266" s="2">
        <f t="shared" ca="1" si="44"/>
        <v>42957</v>
      </c>
      <c r="I266" s="2">
        <f t="shared" ca="1" si="45"/>
        <v>42981</v>
      </c>
      <c r="J266" t="str">
        <f t="shared" ca="1" si="46"/>
        <v>Syria</v>
      </c>
      <c r="K266">
        <f t="shared" ca="1" si="47"/>
        <v>533903.80000000005</v>
      </c>
      <c r="L266">
        <f t="shared" ca="1" si="48"/>
        <v>8430.06</v>
      </c>
      <c r="M266">
        <f t="shared" ca="1" si="49"/>
        <v>24557</v>
      </c>
    </row>
    <row r="267" spans="1:13" x14ac:dyDescent="0.25">
      <c r="A267">
        <v>266</v>
      </c>
      <c r="B267" t="s">
        <v>273</v>
      </c>
      <c r="C267" t="str">
        <f t="shared" ca="1" si="40"/>
        <v>قرطاسية</v>
      </c>
      <c r="D267" t="str">
        <f t="shared" ca="1" si="41"/>
        <v>أدوات مكتبية</v>
      </c>
      <c r="E267">
        <v>635</v>
      </c>
      <c r="F267">
        <f t="shared" ca="1" si="42"/>
        <v>33</v>
      </c>
      <c r="G267" t="str">
        <f t="shared" ca="1" si="43"/>
        <v>France</v>
      </c>
      <c r="H267" s="2">
        <f t="shared" ca="1" si="44"/>
        <v>43124</v>
      </c>
      <c r="I267" s="2">
        <f t="shared" ca="1" si="45"/>
        <v>43156</v>
      </c>
      <c r="J267" t="str">
        <f t="shared" ca="1" si="46"/>
        <v>Jordan</v>
      </c>
      <c r="K267">
        <f t="shared" ca="1" si="47"/>
        <v>19907.25</v>
      </c>
      <c r="L267">
        <f t="shared" ca="1" si="48"/>
        <v>314.32499999999999</v>
      </c>
      <c r="M267">
        <f t="shared" ca="1" si="49"/>
        <v>15480</v>
      </c>
    </row>
    <row r="268" spans="1:13" x14ac:dyDescent="0.25">
      <c r="A268">
        <v>267</v>
      </c>
      <c r="B268" t="s">
        <v>274</v>
      </c>
      <c r="C268" t="str">
        <f t="shared" ca="1" si="40"/>
        <v>كاميرات</v>
      </c>
      <c r="D268" t="str">
        <f t="shared" ca="1" si="41"/>
        <v>إلكترونيات</v>
      </c>
      <c r="E268">
        <v>471</v>
      </c>
      <c r="F268">
        <f t="shared" ca="1" si="42"/>
        <v>1135</v>
      </c>
      <c r="G268" t="str">
        <f t="shared" ca="1" si="43"/>
        <v>England</v>
      </c>
      <c r="H268" s="2">
        <f t="shared" ca="1" si="44"/>
        <v>43025</v>
      </c>
      <c r="I268" s="2">
        <f t="shared" ca="1" si="45"/>
        <v>43055</v>
      </c>
      <c r="J268" t="str">
        <f t="shared" ca="1" si="46"/>
        <v>Syria</v>
      </c>
      <c r="K268">
        <f t="shared" ca="1" si="47"/>
        <v>507855.75</v>
      </c>
      <c r="L268">
        <f t="shared" ca="1" si="48"/>
        <v>8018.7749999999996</v>
      </c>
      <c r="M268">
        <f t="shared" ca="1" si="49"/>
        <v>60714</v>
      </c>
    </row>
    <row r="269" spans="1:13" x14ac:dyDescent="0.25">
      <c r="A269">
        <v>268</v>
      </c>
      <c r="B269" t="s">
        <v>275</v>
      </c>
      <c r="C269" t="str">
        <f t="shared" ca="1" si="40"/>
        <v>ساعات</v>
      </c>
      <c r="D269" t="str">
        <f t="shared" ca="1" si="41"/>
        <v>إلكترونيات</v>
      </c>
      <c r="E269">
        <v>272</v>
      </c>
      <c r="F269">
        <f t="shared" ca="1" si="42"/>
        <v>44</v>
      </c>
      <c r="G269" t="str">
        <f t="shared" ca="1" si="43"/>
        <v>Switzerland</v>
      </c>
      <c r="H269" s="2">
        <f t="shared" ca="1" si="44"/>
        <v>42753</v>
      </c>
      <c r="I269" s="2">
        <f t="shared" ca="1" si="45"/>
        <v>42776</v>
      </c>
      <c r="J269" t="str">
        <f t="shared" ca="1" si="46"/>
        <v>Egypt</v>
      </c>
      <c r="K269">
        <f t="shared" ca="1" si="47"/>
        <v>11369.6</v>
      </c>
      <c r="L269">
        <f t="shared" ca="1" si="48"/>
        <v>179.51999999999998</v>
      </c>
      <c r="M269">
        <f t="shared" ca="1" si="49"/>
        <v>6473</v>
      </c>
    </row>
    <row r="270" spans="1:13" x14ac:dyDescent="0.25">
      <c r="A270">
        <v>269</v>
      </c>
      <c r="B270" t="s">
        <v>276</v>
      </c>
      <c r="C270" t="str">
        <f t="shared" ca="1" si="40"/>
        <v>خلاطات</v>
      </c>
      <c r="D270" t="str">
        <f t="shared" ca="1" si="41"/>
        <v>أدوات منزلية</v>
      </c>
      <c r="E270">
        <v>903</v>
      </c>
      <c r="F270">
        <f t="shared" ca="1" si="42"/>
        <v>225</v>
      </c>
      <c r="G270" t="str">
        <f t="shared" ca="1" si="43"/>
        <v>China</v>
      </c>
      <c r="H270" s="2">
        <f t="shared" ca="1" si="44"/>
        <v>43000</v>
      </c>
      <c r="I270" s="2">
        <f t="shared" ca="1" si="45"/>
        <v>43020</v>
      </c>
      <c r="J270" t="str">
        <f t="shared" ca="1" si="46"/>
        <v>Egypt</v>
      </c>
      <c r="K270">
        <f t="shared" ca="1" si="47"/>
        <v>193016.25</v>
      </c>
      <c r="L270">
        <f t="shared" ca="1" si="48"/>
        <v>3047.625</v>
      </c>
      <c r="M270">
        <f t="shared" ca="1" si="49"/>
        <v>2183</v>
      </c>
    </row>
    <row r="271" spans="1:13" x14ac:dyDescent="0.25">
      <c r="A271">
        <v>270</v>
      </c>
      <c r="B271" t="s">
        <v>277</v>
      </c>
      <c r="C271" t="str">
        <f t="shared" ca="1" si="40"/>
        <v>موبايلات</v>
      </c>
      <c r="D271" t="str">
        <f t="shared" ca="1" si="41"/>
        <v>إلكترونيات</v>
      </c>
      <c r="E271">
        <v>651</v>
      </c>
      <c r="F271">
        <f t="shared" ca="1" si="42"/>
        <v>996</v>
      </c>
      <c r="G271" t="str">
        <f t="shared" ca="1" si="43"/>
        <v>China</v>
      </c>
      <c r="H271" s="2">
        <f t="shared" ca="1" si="44"/>
        <v>42490</v>
      </c>
      <c r="I271" s="2">
        <f t="shared" ca="1" si="45"/>
        <v>42514</v>
      </c>
      <c r="J271" t="str">
        <f t="shared" ca="1" si="46"/>
        <v>Egypt</v>
      </c>
      <c r="K271">
        <f t="shared" ca="1" si="47"/>
        <v>615976.19999999995</v>
      </c>
      <c r="L271">
        <f t="shared" ca="1" si="48"/>
        <v>9725.94</v>
      </c>
      <c r="M271">
        <f t="shared" ca="1" si="49"/>
        <v>219727</v>
      </c>
    </row>
    <row r="272" spans="1:13" x14ac:dyDescent="0.25">
      <c r="A272">
        <v>271</v>
      </c>
      <c r="B272" t="s">
        <v>278</v>
      </c>
      <c r="C272" t="str">
        <f t="shared" ca="1" si="40"/>
        <v>فرن</v>
      </c>
      <c r="D272" t="str">
        <f t="shared" ca="1" si="41"/>
        <v>أدوات منزلية</v>
      </c>
      <c r="E272">
        <v>234</v>
      </c>
      <c r="F272">
        <f t="shared" ca="1" si="42"/>
        <v>1050</v>
      </c>
      <c r="G272" t="str">
        <f t="shared" ca="1" si="43"/>
        <v>Greece</v>
      </c>
      <c r="H272" s="2">
        <f t="shared" ca="1" si="44"/>
        <v>42664</v>
      </c>
      <c r="I272" s="2">
        <f t="shared" ca="1" si="45"/>
        <v>42677</v>
      </c>
      <c r="J272" t="str">
        <f t="shared" ca="1" si="46"/>
        <v>Egypt</v>
      </c>
      <c r="K272">
        <f t="shared" ca="1" si="47"/>
        <v>233415</v>
      </c>
      <c r="L272">
        <f t="shared" ca="1" si="48"/>
        <v>3685.5</v>
      </c>
      <c r="M272">
        <f t="shared" ca="1" si="49"/>
        <v>189113</v>
      </c>
    </row>
    <row r="273" spans="1:13" x14ac:dyDescent="0.25">
      <c r="A273">
        <v>272</v>
      </c>
      <c r="B273" t="s">
        <v>279</v>
      </c>
      <c r="C273" t="str">
        <f t="shared" ca="1" si="40"/>
        <v>فرن</v>
      </c>
      <c r="D273" t="str">
        <f t="shared" ca="1" si="41"/>
        <v>أدوات منزلية</v>
      </c>
      <c r="E273">
        <v>524</v>
      </c>
      <c r="F273">
        <f t="shared" ca="1" si="42"/>
        <v>1067</v>
      </c>
      <c r="G273" t="str">
        <f t="shared" ca="1" si="43"/>
        <v>Greece</v>
      </c>
      <c r="H273" s="2">
        <f t="shared" ca="1" si="44"/>
        <v>43097</v>
      </c>
      <c r="I273" s="2">
        <f t="shared" ca="1" si="45"/>
        <v>43120</v>
      </c>
      <c r="J273" t="str">
        <f t="shared" ca="1" si="46"/>
        <v>Jordan</v>
      </c>
      <c r="K273">
        <f t="shared" ca="1" si="47"/>
        <v>531152.6</v>
      </c>
      <c r="L273">
        <f t="shared" ca="1" si="48"/>
        <v>8386.619999999999</v>
      </c>
      <c r="M273">
        <f t="shared" ca="1" si="49"/>
        <v>165301</v>
      </c>
    </row>
    <row r="274" spans="1:13" x14ac:dyDescent="0.25">
      <c r="A274">
        <v>273</v>
      </c>
      <c r="B274" t="s">
        <v>280</v>
      </c>
      <c r="C274" t="str">
        <f t="shared" ca="1" si="40"/>
        <v>أوراق</v>
      </c>
      <c r="D274" t="str">
        <f t="shared" ca="1" si="41"/>
        <v>أدوات مكتبية</v>
      </c>
      <c r="E274">
        <v>447</v>
      </c>
      <c r="F274">
        <f t="shared" ca="1" si="42"/>
        <v>16</v>
      </c>
      <c r="G274" t="str">
        <f t="shared" ca="1" si="43"/>
        <v>India</v>
      </c>
      <c r="H274" s="2">
        <f t="shared" ca="1" si="44"/>
        <v>43073</v>
      </c>
      <c r="I274" s="2">
        <f t="shared" ca="1" si="45"/>
        <v>43107</v>
      </c>
      <c r="J274" t="str">
        <f t="shared" ca="1" si="46"/>
        <v>Lebanon</v>
      </c>
      <c r="K274">
        <f t="shared" ca="1" si="47"/>
        <v>6794.4</v>
      </c>
      <c r="L274">
        <f t="shared" ca="1" si="48"/>
        <v>107.28</v>
      </c>
      <c r="M274">
        <f t="shared" ca="1" si="49"/>
        <v>5983</v>
      </c>
    </row>
    <row r="275" spans="1:13" x14ac:dyDescent="0.25">
      <c r="A275">
        <v>274</v>
      </c>
      <c r="B275" t="s">
        <v>281</v>
      </c>
      <c r="C275" t="str">
        <f t="shared" ca="1" si="40"/>
        <v>غسالات</v>
      </c>
      <c r="D275" t="str">
        <f t="shared" ca="1" si="41"/>
        <v>أدوات منزلية</v>
      </c>
      <c r="E275">
        <v>768</v>
      </c>
      <c r="F275">
        <f t="shared" ca="1" si="42"/>
        <v>631</v>
      </c>
      <c r="G275" t="str">
        <f t="shared" ca="1" si="43"/>
        <v>Germany</v>
      </c>
      <c r="H275" s="2">
        <f t="shared" ca="1" si="44"/>
        <v>42837</v>
      </c>
      <c r="I275" s="2">
        <f t="shared" ca="1" si="45"/>
        <v>42849</v>
      </c>
      <c r="J275" t="str">
        <f t="shared" ca="1" si="46"/>
        <v>Egypt</v>
      </c>
      <c r="K275">
        <f t="shared" ca="1" si="47"/>
        <v>460377.59999999998</v>
      </c>
      <c r="L275">
        <f t="shared" ca="1" si="48"/>
        <v>7269.12</v>
      </c>
      <c r="M275">
        <f t="shared" ca="1" si="49"/>
        <v>147252</v>
      </c>
    </row>
    <row r="276" spans="1:13" x14ac:dyDescent="0.25">
      <c r="A276">
        <v>275</v>
      </c>
      <c r="B276" t="s">
        <v>282</v>
      </c>
      <c r="C276" t="str">
        <f t="shared" ca="1" si="40"/>
        <v>برادات</v>
      </c>
      <c r="D276" t="str">
        <f t="shared" ca="1" si="41"/>
        <v>أدوات منزلية</v>
      </c>
      <c r="E276">
        <v>722</v>
      </c>
      <c r="F276">
        <f t="shared" ca="1" si="42"/>
        <v>835</v>
      </c>
      <c r="G276" t="str">
        <f t="shared" ca="1" si="43"/>
        <v>Sweden</v>
      </c>
      <c r="H276" s="2">
        <f t="shared" ca="1" si="44"/>
        <v>43099</v>
      </c>
      <c r="I276" s="2">
        <f t="shared" ca="1" si="45"/>
        <v>43133</v>
      </c>
      <c r="J276" t="str">
        <f t="shared" ca="1" si="46"/>
        <v>Syria</v>
      </c>
      <c r="K276">
        <f t="shared" ca="1" si="47"/>
        <v>572726.5</v>
      </c>
      <c r="L276">
        <f t="shared" ca="1" si="48"/>
        <v>9043.0499999999993</v>
      </c>
      <c r="M276">
        <f t="shared" ca="1" si="49"/>
        <v>71942</v>
      </c>
    </row>
    <row r="277" spans="1:13" x14ac:dyDescent="0.25">
      <c r="A277">
        <v>276</v>
      </c>
      <c r="B277" t="s">
        <v>283</v>
      </c>
      <c r="C277" t="str">
        <f t="shared" ca="1" si="40"/>
        <v>ألعاب إلكترونية</v>
      </c>
      <c r="D277" t="str">
        <f t="shared" ca="1" si="41"/>
        <v>إلكترونيات</v>
      </c>
      <c r="E277">
        <v>891</v>
      </c>
      <c r="F277">
        <f t="shared" ca="1" si="42"/>
        <v>28</v>
      </c>
      <c r="G277" t="str">
        <f t="shared" ca="1" si="43"/>
        <v>Japan</v>
      </c>
      <c r="H277" s="2">
        <f t="shared" ca="1" si="44"/>
        <v>42986</v>
      </c>
      <c r="I277" s="2">
        <f t="shared" ca="1" si="45"/>
        <v>43003</v>
      </c>
      <c r="J277" t="str">
        <f t="shared" ca="1" si="46"/>
        <v>Syria</v>
      </c>
      <c r="K277">
        <f t="shared" ca="1" si="47"/>
        <v>23700.6</v>
      </c>
      <c r="L277">
        <f t="shared" ca="1" si="48"/>
        <v>374.21999999999997</v>
      </c>
      <c r="M277">
        <f t="shared" ca="1" si="49"/>
        <v>1521</v>
      </c>
    </row>
    <row r="278" spans="1:13" x14ac:dyDescent="0.25">
      <c r="A278">
        <v>277</v>
      </c>
      <c r="B278" t="s">
        <v>284</v>
      </c>
      <c r="C278" t="str">
        <f t="shared" ca="1" si="40"/>
        <v>برادات</v>
      </c>
      <c r="D278" t="str">
        <f t="shared" ca="1" si="41"/>
        <v>أدوات منزلية</v>
      </c>
      <c r="E278">
        <v>976</v>
      </c>
      <c r="F278">
        <f t="shared" ca="1" si="42"/>
        <v>1012</v>
      </c>
      <c r="G278" t="str">
        <f t="shared" ca="1" si="43"/>
        <v>Sweden</v>
      </c>
      <c r="H278" s="2">
        <f t="shared" ca="1" si="44"/>
        <v>42504</v>
      </c>
      <c r="I278" s="2">
        <f t="shared" ca="1" si="45"/>
        <v>42521</v>
      </c>
      <c r="J278" t="str">
        <f t="shared" ca="1" si="46"/>
        <v>United Arab Emirates</v>
      </c>
      <c r="K278">
        <f t="shared" ca="1" si="47"/>
        <v>938326.4</v>
      </c>
      <c r="L278">
        <f t="shared" ca="1" si="48"/>
        <v>14815.68</v>
      </c>
      <c r="M278">
        <f t="shared" ca="1" si="49"/>
        <v>827356</v>
      </c>
    </row>
    <row r="279" spans="1:13" x14ac:dyDescent="0.25">
      <c r="A279">
        <v>278</v>
      </c>
      <c r="B279" t="s">
        <v>285</v>
      </c>
      <c r="C279" t="str">
        <f t="shared" ca="1" si="40"/>
        <v>برادات</v>
      </c>
      <c r="D279" t="str">
        <f t="shared" ca="1" si="41"/>
        <v>أدوات منزلية</v>
      </c>
      <c r="E279">
        <v>238</v>
      </c>
      <c r="F279">
        <f t="shared" ca="1" si="42"/>
        <v>941</v>
      </c>
      <c r="G279" t="str">
        <f t="shared" ca="1" si="43"/>
        <v>Sweden</v>
      </c>
      <c r="H279" s="2">
        <f t="shared" ca="1" si="44"/>
        <v>43057</v>
      </c>
      <c r="I279" s="2">
        <f t="shared" ca="1" si="45"/>
        <v>43070</v>
      </c>
      <c r="J279" t="str">
        <f t="shared" ca="1" si="46"/>
        <v>Lebanon</v>
      </c>
      <c r="K279">
        <f t="shared" ca="1" si="47"/>
        <v>212760.1</v>
      </c>
      <c r="L279">
        <f t="shared" ca="1" si="48"/>
        <v>3359.37</v>
      </c>
      <c r="M279">
        <f t="shared" ca="1" si="49"/>
        <v>45572</v>
      </c>
    </row>
    <row r="280" spans="1:13" x14ac:dyDescent="0.25">
      <c r="A280">
        <v>279</v>
      </c>
      <c r="B280" t="s">
        <v>286</v>
      </c>
      <c r="C280" t="str">
        <f t="shared" ca="1" si="40"/>
        <v>تلفاز</v>
      </c>
      <c r="D280" t="str">
        <f t="shared" ca="1" si="41"/>
        <v>أدوات منزلية</v>
      </c>
      <c r="E280">
        <v>537</v>
      </c>
      <c r="F280">
        <f t="shared" ca="1" si="42"/>
        <v>1101</v>
      </c>
      <c r="G280" t="str">
        <f t="shared" ca="1" si="43"/>
        <v>USA</v>
      </c>
      <c r="H280" s="2">
        <f t="shared" ca="1" si="44"/>
        <v>42679</v>
      </c>
      <c r="I280" s="2">
        <f t="shared" ca="1" si="45"/>
        <v>42714</v>
      </c>
      <c r="J280" t="str">
        <f t="shared" ca="1" si="46"/>
        <v>Egypt</v>
      </c>
      <c r="K280">
        <f t="shared" ca="1" si="47"/>
        <v>561675.15</v>
      </c>
      <c r="L280">
        <f t="shared" ca="1" si="48"/>
        <v>8868.5550000000003</v>
      </c>
      <c r="M280">
        <f t="shared" ca="1" si="49"/>
        <v>56529</v>
      </c>
    </row>
    <row r="281" spans="1:13" x14ac:dyDescent="0.25">
      <c r="A281">
        <v>280</v>
      </c>
      <c r="B281" t="s">
        <v>287</v>
      </c>
      <c r="C281" t="str">
        <f t="shared" ca="1" si="40"/>
        <v>فرن</v>
      </c>
      <c r="D281" t="str">
        <f t="shared" ca="1" si="41"/>
        <v>أدوات منزلية</v>
      </c>
      <c r="E281">
        <v>180</v>
      </c>
      <c r="F281">
        <f t="shared" ca="1" si="42"/>
        <v>958</v>
      </c>
      <c r="G281" t="str">
        <f t="shared" ca="1" si="43"/>
        <v>Greece</v>
      </c>
      <c r="H281" s="2">
        <f t="shared" ca="1" si="44"/>
        <v>42940</v>
      </c>
      <c r="I281" s="2">
        <f t="shared" ca="1" si="45"/>
        <v>42965</v>
      </c>
      <c r="J281" t="str">
        <f t="shared" ca="1" si="46"/>
        <v>United Arab Emirates</v>
      </c>
      <c r="K281">
        <f t="shared" ca="1" si="47"/>
        <v>163818</v>
      </c>
      <c r="L281">
        <f t="shared" ca="1" si="48"/>
        <v>2586.6</v>
      </c>
      <c r="M281">
        <f t="shared" ca="1" si="49"/>
        <v>11033</v>
      </c>
    </row>
    <row r="282" spans="1:13" x14ac:dyDescent="0.25">
      <c r="A282">
        <v>281</v>
      </c>
      <c r="B282" t="s">
        <v>288</v>
      </c>
      <c r="C282" t="str">
        <f t="shared" ca="1" si="40"/>
        <v>قرطاسية</v>
      </c>
      <c r="D282" t="str">
        <f t="shared" ca="1" si="41"/>
        <v>أدوات مكتبية</v>
      </c>
      <c r="E282">
        <v>674</v>
      </c>
      <c r="F282">
        <f t="shared" ca="1" si="42"/>
        <v>36</v>
      </c>
      <c r="G282" t="str">
        <f t="shared" ca="1" si="43"/>
        <v>France</v>
      </c>
      <c r="H282" s="2">
        <f t="shared" ca="1" si="44"/>
        <v>42438</v>
      </c>
      <c r="I282" s="2">
        <f t="shared" ca="1" si="45"/>
        <v>42466</v>
      </c>
      <c r="J282" t="str">
        <f t="shared" ca="1" si="46"/>
        <v>Egypt</v>
      </c>
      <c r="K282">
        <f t="shared" ca="1" si="47"/>
        <v>23050.799999999999</v>
      </c>
      <c r="L282">
        <f t="shared" ca="1" si="48"/>
        <v>363.96</v>
      </c>
      <c r="M282">
        <f t="shared" ca="1" si="49"/>
        <v>4836</v>
      </c>
    </row>
    <row r="283" spans="1:13" x14ac:dyDescent="0.25">
      <c r="A283">
        <v>282</v>
      </c>
      <c r="B283" t="s">
        <v>289</v>
      </c>
      <c r="C283" t="str">
        <f t="shared" ca="1" si="40"/>
        <v>ألعاب إلكترونية</v>
      </c>
      <c r="D283" t="str">
        <f t="shared" ca="1" si="41"/>
        <v>إلكترونيات</v>
      </c>
      <c r="E283">
        <v>121</v>
      </c>
      <c r="F283">
        <f t="shared" ca="1" si="42"/>
        <v>26</v>
      </c>
      <c r="G283" t="str">
        <f t="shared" ca="1" si="43"/>
        <v>Japan</v>
      </c>
      <c r="H283" s="2">
        <f t="shared" ca="1" si="44"/>
        <v>42946</v>
      </c>
      <c r="I283" s="2">
        <f t="shared" ca="1" si="45"/>
        <v>42969</v>
      </c>
      <c r="J283" t="str">
        <f t="shared" ca="1" si="46"/>
        <v>Algeria</v>
      </c>
      <c r="K283">
        <f t="shared" ca="1" si="47"/>
        <v>2988.7</v>
      </c>
      <c r="L283">
        <f t="shared" ca="1" si="48"/>
        <v>47.19</v>
      </c>
      <c r="M283">
        <f t="shared" ca="1" si="49"/>
        <v>1342</v>
      </c>
    </row>
    <row r="284" spans="1:13" x14ac:dyDescent="0.25">
      <c r="A284">
        <v>283</v>
      </c>
      <c r="B284" t="s">
        <v>290</v>
      </c>
      <c r="C284" t="str">
        <f t="shared" ca="1" si="40"/>
        <v>موبايلات</v>
      </c>
      <c r="D284" t="str">
        <f t="shared" ca="1" si="41"/>
        <v>إلكترونيات</v>
      </c>
      <c r="E284">
        <v>193</v>
      </c>
      <c r="F284">
        <f t="shared" ca="1" si="42"/>
        <v>834</v>
      </c>
      <c r="G284" t="str">
        <f t="shared" ca="1" si="43"/>
        <v>China</v>
      </c>
      <c r="H284" s="2">
        <f t="shared" ca="1" si="44"/>
        <v>42675</v>
      </c>
      <c r="I284" s="2">
        <f t="shared" ca="1" si="45"/>
        <v>42690</v>
      </c>
      <c r="J284" t="str">
        <f t="shared" ca="1" si="46"/>
        <v>Syria</v>
      </c>
      <c r="K284">
        <f t="shared" ca="1" si="47"/>
        <v>152913.9</v>
      </c>
      <c r="L284">
        <f t="shared" ca="1" si="48"/>
        <v>2414.4299999999998</v>
      </c>
      <c r="M284">
        <f t="shared" ca="1" si="49"/>
        <v>11274</v>
      </c>
    </row>
    <row r="285" spans="1:13" x14ac:dyDescent="0.25">
      <c r="A285">
        <v>284</v>
      </c>
      <c r="B285" t="s">
        <v>291</v>
      </c>
      <c r="C285" t="str">
        <f t="shared" ca="1" si="40"/>
        <v>غسالات</v>
      </c>
      <c r="D285" t="str">
        <f t="shared" ca="1" si="41"/>
        <v>أدوات منزلية</v>
      </c>
      <c r="E285">
        <v>468</v>
      </c>
      <c r="F285">
        <f t="shared" ca="1" si="42"/>
        <v>646</v>
      </c>
      <c r="G285" t="str">
        <f t="shared" ca="1" si="43"/>
        <v>Germany</v>
      </c>
      <c r="H285" s="2">
        <f t="shared" ca="1" si="44"/>
        <v>42563</v>
      </c>
      <c r="I285" s="2">
        <f t="shared" ca="1" si="45"/>
        <v>42578</v>
      </c>
      <c r="J285" t="str">
        <f t="shared" ca="1" si="46"/>
        <v>United Arab Emirates</v>
      </c>
      <c r="K285">
        <f t="shared" ca="1" si="47"/>
        <v>287211.59999999998</v>
      </c>
      <c r="L285">
        <f t="shared" ca="1" si="48"/>
        <v>4534.92</v>
      </c>
      <c r="M285">
        <f t="shared" ca="1" si="49"/>
        <v>3369</v>
      </c>
    </row>
    <row r="286" spans="1:13" x14ac:dyDescent="0.25">
      <c r="A286">
        <v>285</v>
      </c>
      <c r="B286" t="s">
        <v>292</v>
      </c>
      <c r="C286" t="str">
        <f t="shared" ca="1" si="40"/>
        <v>كمبيوتر</v>
      </c>
      <c r="D286" t="str">
        <f t="shared" ca="1" si="41"/>
        <v>إلكترونيات</v>
      </c>
      <c r="E286">
        <v>879</v>
      </c>
      <c r="F286">
        <f t="shared" ca="1" si="42"/>
        <v>1496</v>
      </c>
      <c r="G286" t="str">
        <f t="shared" ca="1" si="43"/>
        <v>China</v>
      </c>
      <c r="H286" s="2">
        <f t="shared" ca="1" si="44"/>
        <v>43081</v>
      </c>
      <c r="I286" s="2">
        <f t="shared" ca="1" si="45"/>
        <v>43097</v>
      </c>
      <c r="J286" t="str">
        <f t="shared" ca="1" si="46"/>
        <v>Egypt</v>
      </c>
      <c r="K286">
        <f t="shared" ca="1" si="47"/>
        <v>1249234.8</v>
      </c>
      <c r="L286">
        <f t="shared" ca="1" si="48"/>
        <v>19724.759999999998</v>
      </c>
      <c r="M286">
        <f t="shared" ca="1" si="49"/>
        <v>720289</v>
      </c>
    </row>
    <row r="287" spans="1:13" x14ac:dyDescent="0.25">
      <c r="A287">
        <v>286</v>
      </c>
      <c r="B287" t="s">
        <v>293</v>
      </c>
      <c r="C287" t="str">
        <f t="shared" ca="1" si="40"/>
        <v>مدافئ</v>
      </c>
      <c r="D287" t="str">
        <f t="shared" ca="1" si="41"/>
        <v>أدوات منزلية</v>
      </c>
      <c r="E287">
        <v>554</v>
      </c>
      <c r="F287">
        <f t="shared" ca="1" si="42"/>
        <v>211</v>
      </c>
      <c r="G287" t="str">
        <f t="shared" ca="1" si="43"/>
        <v>Switzerland</v>
      </c>
      <c r="H287" s="2">
        <f t="shared" ca="1" si="44"/>
        <v>42829</v>
      </c>
      <c r="I287" s="2">
        <f t="shared" ca="1" si="45"/>
        <v>42863</v>
      </c>
      <c r="J287" t="str">
        <f t="shared" ca="1" si="46"/>
        <v>Egypt</v>
      </c>
      <c r="K287">
        <f t="shared" ca="1" si="47"/>
        <v>111049.3</v>
      </c>
      <c r="L287">
        <f t="shared" ca="1" si="48"/>
        <v>1753.4099999999999</v>
      </c>
      <c r="M287">
        <f t="shared" ca="1" si="49"/>
        <v>61650</v>
      </c>
    </row>
    <row r="288" spans="1:13" x14ac:dyDescent="0.25">
      <c r="A288">
        <v>287</v>
      </c>
      <c r="B288" t="s">
        <v>294</v>
      </c>
      <c r="C288" t="str">
        <f t="shared" ca="1" si="40"/>
        <v>مثاقب</v>
      </c>
      <c r="D288" t="str">
        <f t="shared" ca="1" si="41"/>
        <v>أدوات منزلية</v>
      </c>
      <c r="E288">
        <v>107</v>
      </c>
      <c r="F288">
        <f t="shared" ca="1" si="42"/>
        <v>76</v>
      </c>
      <c r="G288" t="str">
        <f t="shared" ca="1" si="43"/>
        <v>Britain</v>
      </c>
      <c r="H288" s="2">
        <f t="shared" ca="1" si="44"/>
        <v>42741</v>
      </c>
      <c r="I288" s="2">
        <f t="shared" ca="1" si="45"/>
        <v>42756</v>
      </c>
      <c r="J288" t="str">
        <f t="shared" ca="1" si="46"/>
        <v>United Arab Emirates</v>
      </c>
      <c r="K288">
        <f t="shared" ca="1" si="47"/>
        <v>7725.4</v>
      </c>
      <c r="L288">
        <f t="shared" ca="1" si="48"/>
        <v>121.97999999999999</v>
      </c>
      <c r="M288">
        <f t="shared" ca="1" si="49"/>
        <v>5548</v>
      </c>
    </row>
    <row r="289" spans="1:13" x14ac:dyDescent="0.25">
      <c r="A289">
        <v>288</v>
      </c>
      <c r="B289" t="s">
        <v>295</v>
      </c>
      <c r="C289" t="str">
        <f t="shared" ca="1" si="40"/>
        <v>مثاقب</v>
      </c>
      <c r="D289" t="str">
        <f t="shared" ca="1" si="41"/>
        <v>أدوات منزلية</v>
      </c>
      <c r="E289">
        <v>817</v>
      </c>
      <c r="F289">
        <f t="shared" ca="1" si="42"/>
        <v>73</v>
      </c>
      <c r="G289" t="str">
        <f t="shared" ca="1" si="43"/>
        <v>Britain</v>
      </c>
      <c r="H289" s="2">
        <f t="shared" ca="1" si="44"/>
        <v>42392</v>
      </c>
      <c r="I289" s="2">
        <f t="shared" ca="1" si="45"/>
        <v>42414</v>
      </c>
      <c r="J289" t="str">
        <f t="shared" ca="1" si="46"/>
        <v>Jordan</v>
      </c>
      <c r="K289">
        <f t="shared" ca="1" si="47"/>
        <v>56658.95</v>
      </c>
      <c r="L289">
        <f t="shared" ca="1" si="48"/>
        <v>894.61500000000001</v>
      </c>
      <c r="M289">
        <f t="shared" ca="1" si="49"/>
        <v>33826</v>
      </c>
    </row>
    <row r="290" spans="1:13" x14ac:dyDescent="0.25">
      <c r="A290">
        <v>289</v>
      </c>
      <c r="B290" t="s">
        <v>296</v>
      </c>
      <c r="C290" t="str">
        <f t="shared" ca="1" si="40"/>
        <v>طابعات</v>
      </c>
      <c r="D290" t="str">
        <f t="shared" ca="1" si="41"/>
        <v>إلكترونيات</v>
      </c>
      <c r="E290">
        <v>403</v>
      </c>
      <c r="F290">
        <f t="shared" ca="1" si="42"/>
        <v>240</v>
      </c>
      <c r="G290" t="str">
        <f t="shared" ca="1" si="43"/>
        <v>France</v>
      </c>
      <c r="H290" s="2">
        <f t="shared" ca="1" si="44"/>
        <v>42448</v>
      </c>
      <c r="I290" s="2">
        <f t="shared" ca="1" si="45"/>
        <v>42479</v>
      </c>
      <c r="J290" t="str">
        <f t="shared" ca="1" si="46"/>
        <v>Saudi Arabia</v>
      </c>
      <c r="K290">
        <f t="shared" ca="1" si="47"/>
        <v>91884</v>
      </c>
      <c r="L290">
        <f t="shared" ca="1" si="48"/>
        <v>1450.8</v>
      </c>
      <c r="M290">
        <f t="shared" ca="1" si="49"/>
        <v>51672</v>
      </c>
    </row>
    <row r="291" spans="1:13" x14ac:dyDescent="0.25">
      <c r="A291">
        <v>290</v>
      </c>
      <c r="B291" t="s">
        <v>297</v>
      </c>
      <c r="C291" t="str">
        <f t="shared" ca="1" si="40"/>
        <v>هارد دسك</v>
      </c>
      <c r="D291" t="str">
        <f t="shared" ca="1" si="41"/>
        <v>إلكترونيات</v>
      </c>
      <c r="E291">
        <v>469</v>
      </c>
      <c r="F291">
        <f t="shared" ca="1" si="42"/>
        <v>128</v>
      </c>
      <c r="G291" t="str">
        <f t="shared" ca="1" si="43"/>
        <v>France</v>
      </c>
      <c r="H291" s="2">
        <f t="shared" ca="1" si="44"/>
        <v>42871</v>
      </c>
      <c r="I291" s="2">
        <f t="shared" ca="1" si="45"/>
        <v>42897</v>
      </c>
      <c r="J291" t="str">
        <f t="shared" ca="1" si="46"/>
        <v>Egypt</v>
      </c>
      <c r="K291">
        <f t="shared" ca="1" si="47"/>
        <v>57030.400000000001</v>
      </c>
      <c r="L291">
        <f t="shared" ca="1" si="48"/>
        <v>900.48</v>
      </c>
      <c r="M291">
        <f t="shared" ca="1" si="49"/>
        <v>2894</v>
      </c>
    </row>
    <row r="292" spans="1:13" x14ac:dyDescent="0.25">
      <c r="A292">
        <v>291</v>
      </c>
      <c r="B292" t="s">
        <v>298</v>
      </c>
      <c r="C292" t="str">
        <f t="shared" ca="1" si="40"/>
        <v>فرن</v>
      </c>
      <c r="D292" t="str">
        <f t="shared" ca="1" si="41"/>
        <v>أدوات منزلية</v>
      </c>
      <c r="E292">
        <v>650</v>
      </c>
      <c r="F292">
        <f t="shared" ca="1" si="42"/>
        <v>963</v>
      </c>
      <c r="G292" t="str">
        <f t="shared" ca="1" si="43"/>
        <v>Greece</v>
      </c>
      <c r="H292" s="2">
        <f t="shared" ca="1" si="44"/>
        <v>43138</v>
      </c>
      <c r="I292" s="2">
        <f t="shared" ca="1" si="45"/>
        <v>43167</v>
      </c>
      <c r="J292" t="str">
        <f t="shared" ca="1" si="46"/>
        <v>Jordan</v>
      </c>
      <c r="K292">
        <f t="shared" ca="1" si="47"/>
        <v>594652.5</v>
      </c>
      <c r="L292">
        <f t="shared" ca="1" si="48"/>
        <v>9389.25</v>
      </c>
      <c r="M292">
        <f t="shared" ca="1" si="49"/>
        <v>441811</v>
      </c>
    </row>
    <row r="293" spans="1:13" x14ac:dyDescent="0.25">
      <c r="A293">
        <v>292</v>
      </c>
      <c r="B293" t="s">
        <v>299</v>
      </c>
      <c r="C293" t="str">
        <f t="shared" ca="1" si="40"/>
        <v>ستالايت</v>
      </c>
      <c r="D293" t="str">
        <f t="shared" ca="1" si="41"/>
        <v>إلكترونيات</v>
      </c>
      <c r="E293">
        <v>566</v>
      </c>
      <c r="F293">
        <f t="shared" ca="1" si="42"/>
        <v>291</v>
      </c>
      <c r="G293" t="str">
        <f t="shared" ca="1" si="43"/>
        <v>Turkey</v>
      </c>
      <c r="H293" s="2">
        <f t="shared" ca="1" si="44"/>
        <v>42698</v>
      </c>
      <c r="I293" s="2">
        <f t="shared" ca="1" si="45"/>
        <v>42727</v>
      </c>
      <c r="J293" t="str">
        <f t="shared" ca="1" si="46"/>
        <v>Syria</v>
      </c>
      <c r="K293">
        <f t="shared" ca="1" si="47"/>
        <v>156470.70000000001</v>
      </c>
      <c r="L293">
        <f t="shared" ca="1" si="48"/>
        <v>2470.5899999999997</v>
      </c>
      <c r="M293">
        <f t="shared" ca="1" si="49"/>
        <v>51760</v>
      </c>
    </row>
    <row r="294" spans="1:13" x14ac:dyDescent="0.25">
      <c r="A294">
        <v>293</v>
      </c>
      <c r="B294" t="s">
        <v>300</v>
      </c>
      <c r="C294" t="str">
        <f t="shared" ca="1" si="40"/>
        <v>تلفاز</v>
      </c>
      <c r="D294" t="str">
        <f t="shared" ca="1" si="41"/>
        <v>أدوات منزلية</v>
      </c>
      <c r="E294">
        <v>591</v>
      </c>
      <c r="F294">
        <f t="shared" ca="1" si="42"/>
        <v>1046</v>
      </c>
      <c r="G294" t="str">
        <f t="shared" ca="1" si="43"/>
        <v>USA</v>
      </c>
      <c r="H294" s="2">
        <f t="shared" ca="1" si="44"/>
        <v>42594</v>
      </c>
      <c r="I294" s="2">
        <f t="shared" ca="1" si="45"/>
        <v>42607</v>
      </c>
      <c r="J294" t="str">
        <f t="shared" ca="1" si="46"/>
        <v>Saudi Arabia</v>
      </c>
      <c r="K294">
        <f t="shared" ca="1" si="47"/>
        <v>587276.69999999995</v>
      </c>
      <c r="L294">
        <f t="shared" ca="1" si="48"/>
        <v>9272.7899999999991</v>
      </c>
      <c r="M294">
        <f t="shared" ca="1" si="49"/>
        <v>230962</v>
      </c>
    </row>
    <row r="295" spans="1:13" x14ac:dyDescent="0.25">
      <c r="A295">
        <v>294</v>
      </c>
      <c r="B295" t="s">
        <v>301</v>
      </c>
      <c r="C295" t="str">
        <f t="shared" ca="1" si="40"/>
        <v>كتب علمية</v>
      </c>
      <c r="D295" t="str">
        <f t="shared" ca="1" si="41"/>
        <v>أدوات مكتبية</v>
      </c>
      <c r="E295">
        <v>836</v>
      </c>
      <c r="F295">
        <f t="shared" ca="1" si="42"/>
        <v>56</v>
      </c>
      <c r="G295" t="str">
        <f t="shared" ca="1" si="43"/>
        <v>India</v>
      </c>
      <c r="H295" s="2">
        <f t="shared" ca="1" si="44"/>
        <v>43198</v>
      </c>
      <c r="I295" s="2">
        <f t="shared" ca="1" si="45"/>
        <v>43224</v>
      </c>
      <c r="J295" t="str">
        <f t="shared" ca="1" si="46"/>
        <v>Morocco</v>
      </c>
      <c r="K295">
        <f t="shared" ca="1" si="47"/>
        <v>44475.199999999997</v>
      </c>
      <c r="L295">
        <f t="shared" ca="1" si="48"/>
        <v>702.24</v>
      </c>
      <c r="M295">
        <f t="shared" ca="1" si="49"/>
        <v>23655</v>
      </c>
    </row>
    <row r="296" spans="1:13" x14ac:dyDescent="0.25">
      <c r="A296">
        <v>295</v>
      </c>
      <c r="B296" t="s">
        <v>302</v>
      </c>
      <c r="C296" t="str">
        <f t="shared" ca="1" si="40"/>
        <v>خلاطات</v>
      </c>
      <c r="D296" t="str">
        <f t="shared" ca="1" si="41"/>
        <v>أدوات منزلية</v>
      </c>
      <c r="E296">
        <v>783</v>
      </c>
      <c r="F296">
        <f t="shared" ca="1" si="42"/>
        <v>175</v>
      </c>
      <c r="G296" t="str">
        <f t="shared" ca="1" si="43"/>
        <v>China</v>
      </c>
      <c r="H296" s="2">
        <f t="shared" ca="1" si="44"/>
        <v>43002</v>
      </c>
      <c r="I296" s="2">
        <f t="shared" ca="1" si="45"/>
        <v>43034</v>
      </c>
      <c r="J296" t="str">
        <f t="shared" ca="1" si="46"/>
        <v>Jordan</v>
      </c>
      <c r="K296">
        <f t="shared" ca="1" si="47"/>
        <v>130173.75</v>
      </c>
      <c r="L296">
        <f t="shared" ca="1" si="48"/>
        <v>2055.375</v>
      </c>
      <c r="M296">
        <f t="shared" ca="1" si="49"/>
        <v>17768</v>
      </c>
    </row>
    <row r="297" spans="1:13" x14ac:dyDescent="0.25">
      <c r="A297">
        <v>296</v>
      </c>
      <c r="B297" t="s">
        <v>303</v>
      </c>
      <c r="C297" t="str">
        <f t="shared" ca="1" si="40"/>
        <v>ألعاب إلكترونية</v>
      </c>
      <c r="D297" t="str">
        <f t="shared" ca="1" si="41"/>
        <v>إلكترونيات</v>
      </c>
      <c r="E297">
        <v>355</v>
      </c>
      <c r="F297">
        <f t="shared" ca="1" si="42"/>
        <v>23</v>
      </c>
      <c r="G297" t="str">
        <f t="shared" ca="1" si="43"/>
        <v>Japan</v>
      </c>
      <c r="H297" s="2">
        <f t="shared" ca="1" si="44"/>
        <v>42628</v>
      </c>
      <c r="I297" s="2">
        <f t="shared" ca="1" si="45"/>
        <v>42650</v>
      </c>
      <c r="J297" t="str">
        <f t="shared" ca="1" si="46"/>
        <v>Lebanon</v>
      </c>
      <c r="K297">
        <f t="shared" ca="1" si="47"/>
        <v>7756.75</v>
      </c>
      <c r="L297">
        <f t="shared" ca="1" si="48"/>
        <v>122.47499999999999</v>
      </c>
      <c r="M297">
        <f t="shared" ca="1" si="49"/>
        <v>1582</v>
      </c>
    </row>
    <row r="298" spans="1:13" x14ac:dyDescent="0.25">
      <c r="A298">
        <v>297</v>
      </c>
      <c r="B298" t="s">
        <v>304</v>
      </c>
      <c r="C298" t="str">
        <f t="shared" ca="1" si="40"/>
        <v>موبايلات</v>
      </c>
      <c r="D298" t="str">
        <f t="shared" ca="1" si="41"/>
        <v>إلكترونيات</v>
      </c>
      <c r="E298">
        <v>442</v>
      </c>
      <c r="F298">
        <f t="shared" ca="1" si="42"/>
        <v>881</v>
      </c>
      <c r="G298" t="str">
        <f t="shared" ca="1" si="43"/>
        <v>China</v>
      </c>
      <c r="H298" s="2">
        <f t="shared" ca="1" si="44"/>
        <v>42416</v>
      </c>
      <c r="I298" s="2">
        <f t="shared" ca="1" si="45"/>
        <v>42438</v>
      </c>
      <c r="J298" t="str">
        <f t="shared" ca="1" si="46"/>
        <v>Jordan</v>
      </c>
      <c r="K298">
        <f t="shared" ca="1" si="47"/>
        <v>369931.9</v>
      </c>
      <c r="L298">
        <f t="shared" ca="1" si="48"/>
        <v>5841.03</v>
      </c>
      <c r="M298">
        <f t="shared" ca="1" si="49"/>
        <v>280139</v>
      </c>
    </row>
    <row r="299" spans="1:13" x14ac:dyDescent="0.25">
      <c r="A299">
        <v>298</v>
      </c>
      <c r="B299" t="s">
        <v>305</v>
      </c>
      <c r="C299" t="str">
        <f t="shared" ca="1" si="40"/>
        <v>فرن</v>
      </c>
      <c r="D299" t="str">
        <f t="shared" ca="1" si="41"/>
        <v>أدوات منزلية</v>
      </c>
      <c r="E299">
        <v>357</v>
      </c>
      <c r="F299">
        <f t="shared" ca="1" si="42"/>
        <v>855</v>
      </c>
      <c r="G299" t="str">
        <f t="shared" ca="1" si="43"/>
        <v>Greece</v>
      </c>
      <c r="H299" s="2">
        <f t="shared" ca="1" si="44"/>
        <v>42856</v>
      </c>
      <c r="I299" s="2">
        <f t="shared" ca="1" si="45"/>
        <v>42882</v>
      </c>
      <c r="J299" t="str">
        <f t="shared" ca="1" si="46"/>
        <v>Jordan</v>
      </c>
      <c r="K299">
        <f t="shared" ca="1" si="47"/>
        <v>289973.25</v>
      </c>
      <c r="L299">
        <f t="shared" ca="1" si="48"/>
        <v>4578.5249999999996</v>
      </c>
      <c r="M299">
        <f t="shared" ca="1" si="49"/>
        <v>167793</v>
      </c>
    </row>
    <row r="300" spans="1:13" x14ac:dyDescent="0.25">
      <c r="A300">
        <v>299</v>
      </c>
      <c r="B300" t="s">
        <v>306</v>
      </c>
      <c r="C300" t="str">
        <f t="shared" ca="1" si="40"/>
        <v>برادات</v>
      </c>
      <c r="D300" t="str">
        <f t="shared" ca="1" si="41"/>
        <v>أدوات منزلية</v>
      </c>
      <c r="E300">
        <v>163</v>
      </c>
      <c r="F300">
        <f t="shared" ca="1" si="42"/>
        <v>879</v>
      </c>
      <c r="G300" t="str">
        <f t="shared" ca="1" si="43"/>
        <v>Sweden</v>
      </c>
      <c r="H300" s="2">
        <f t="shared" ca="1" si="44"/>
        <v>42546</v>
      </c>
      <c r="I300" s="2">
        <f t="shared" ca="1" si="45"/>
        <v>42578</v>
      </c>
      <c r="J300" t="str">
        <f t="shared" ca="1" si="46"/>
        <v>Egypt</v>
      </c>
      <c r="K300">
        <f t="shared" ca="1" si="47"/>
        <v>136113.15</v>
      </c>
      <c r="L300">
        <f t="shared" ca="1" si="48"/>
        <v>2149.1549999999997</v>
      </c>
      <c r="M300">
        <f t="shared" ca="1" si="49"/>
        <v>124807</v>
      </c>
    </row>
    <row r="301" spans="1:13" x14ac:dyDescent="0.25">
      <c r="A301">
        <v>300</v>
      </c>
      <c r="B301" t="s">
        <v>307</v>
      </c>
      <c r="C301" t="str">
        <f t="shared" ca="1" si="40"/>
        <v>تلفاز</v>
      </c>
      <c r="D301" t="str">
        <f t="shared" ca="1" si="41"/>
        <v>أدوات منزلية</v>
      </c>
      <c r="E301">
        <v>980</v>
      </c>
      <c r="F301">
        <f t="shared" ca="1" si="42"/>
        <v>911</v>
      </c>
      <c r="G301" t="str">
        <f t="shared" ca="1" si="43"/>
        <v>USA</v>
      </c>
      <c r="H301" s="2">
        <f t="shared" ca="1" si="44"/>
        <v>43177</v>
      </c>
      <c r="I301" s="2">
        <f t="shared" ca="1" si="45"/>
        <v>43192</v>
      </c>
      <c r="J301" t="str">
        <f t="shared" ca="1" si="46"/>
        <v>Egypt</v>
      </c>
      <c r="K301">
        <f t="shared" ca="1" si="47"/>
        <v>848141</v>
      </c>
      <c r="L301">
        <f t="shared" ca="1" si="48"/>
        <v>13391.699999999999</v>
      </c>
      <c r="M301">
        <f t="shared" ca="1" si="49"/>
        <v>186211</v>
      </c>
    </row>
    <row r="302" spans="1:13" x14ac:dyDescent="0.25">
      <c r="A302">
        <v>301</v>
      </c>
      <c r="B302" t="s">
        <v>308</v>
      </c>
      <c r="C302" t="str">
        <f t="shared" ca="1" si="40"/>
        <v>هارد دسك</v>
      </c>
      <c r="D302" t="str">
        <f t="shared" ca="1" si="41"/>
        <v>إلكترونيات</v>
      </c>
      <c r="E302">
        <v>275</v>
      </c>
      <c r="F302">
        <f t="shared" ca="1" si="42"/>
        <v>117</v>
      </c>
      <c r="G302" t="str">
        <f t="shared" ca="1" si="43"/>
        <v>France</v>
      </c>
      <c r="H302" s="2">
        <f t="shared" ca="1" si="44"/>
        <v>43173</v>
      </c>
      <c r="I302" s="2">
        <f t="shared" ca="1" si="45"/>
        <v>43202</v>
      </c>
      <c r="J302" t="str">
        <f t="shared" ca="1" si="46"/>
        <v>Lebanon</v>
      </c>
      <c r="K302">
        <f t="shared" ca="1" si="47"/>
        <v>30566.25</v>
      </c>
      <c r="L302">
        <f t="shared" ca="1" si="48"/>
        <v>482.625</v>
      </c>
      <c r="M302">
        <f t="shared" ca="1" si="49"/>
        <v>25705</v>
      </c>
    </row>
    <row r="303" spans="1:13" x14ac:dyDescent="0.25">
      <c r="A303">
        <v>302</v>
      </c>
      <c r="B303" t="s">
        <v>309</v>
      </c>
      <c r="C303" t="str">
        <f t="shared" ca="1" si="40"/>
        <v>فرن</v>
      </c>
      <c r="D303" t="str">
        <f t="shared" ca="1" si="41"/>
        <v>أدوات منزلية</v>
      </c>
      <c r="E303">
        <v>938</v>
      </c>
      <c r="F303">
        <f t="shared" ca="1" si="42"/>
        <v>982</v>
      </c>
      <c r="G303" t="str">
        <f t="shared" ca="1" si="43"/>
        <v>Greece</v>
      </c>
      <c r="H303" s="2">
        <f t="shared" ca="1" si="44"/>
        <v>43160</v>
      </c>
      <c r="I303" s="2">
        <f t="shared" ca="1" si="45"/>
        <v>43175</v>
      </c>
      <c r="J303" t="str">
        <f t="shared" ca="1" si="46"/>
        <v>Jordan</v>
      </c>
      <c r="K303">
        <f t="shared" ca="1" si="47"/>
        <v>875060.2</v>
      </c>
      <c r="L303">
        <f t="shared" ca="1" si="48"/>
        <v>13816.74</v>
      </c>
      <c r="M303">
        <f t="shared" ca="1" si="49"/>
        <v>53477</v>
      </c>
    </row>
    <row r="304" spans="1:13" x14ac:dyDescent="0.25">
      <c r="A304">
        <v>303</v>
      </c>
      <c r="B304" t="s">
        <v>310</v>
      </c>
      <c r="C304" t="str">
        <f t="shared" ca="1" si="40"/>
        <v>ستالايت</v>
      </c>
      <c r="D304" t="str">
        <f t="shared" ca="1" si="41"/>
        <v>إلكترونيات</v>
      </c>
      <c r="E304">
        <v>285</v>
      </c>
      <c r="F304">
        <f t="shared" ca="1" si="42"/>
        <v>307</v>
      </c>
      <c r="G304" t="str">
        <f t="shared" ca="1" si="43"/>
        <v>Turkey</v>
      </c>
      <c r="H304" s="2">
        <f t="shared" ca="1" si="44"/>
        <v>42439</v>
      </c>
      <c r="I304" s="2">
        <f t="shared" ca="1" si="45"/>
        <v>42460</v>
      </c>
      <c r="J304" t="str">
        <f t="shared" ca="1" si="46"/>
        <v>Egypt</v>
      </c>
      <c r="K304">
        <f t="shared" ca="1" si="47"/>
        <v>83120.25</v>
      </c>
      <c r="L304">
        <f t="shared" ca="1" si="48"/>
        <v>1312.425</v>
      </c>
      <c r="M304">
        <f t="shared" ca="1" si="49"/>
        <v>38724</v>
      </c>
    </row>
    <row r="305" spans="1:13" x14ac:dyDescent="0.25">
      <c r="A305">
        <v>304</v>
      </c>
      <c r="B305" t="s">
        <v>311</v>
      </c>
      <c r="C305" t="str">
        <f t="shared" ca="1" si="40"/>
        <v>كتب علمية</v>
      </c>
      <c r="D305" t="str">
        <f t="shared" ca="1" si="41"/>
        <v>أدوات مكتبية</v>
      </c>
      <c r="E305">
        <v>672</v>
      </c>
      <c r="F305">
        <f t="shared" ca="1" si="42"/>
        <v>52</v>
      </c>
      <c r="G305" t="str">
        <f t="shared" ca="1" si="43"/>
        <v>India</v>
      </c>
      <c r="H305" s="2">
        <f t="shared" ca="1" si="44"/>
        <v>43176</v>
      </c>
      <c r="I305" s="2">
        <f t="shared" ca="1" si="45"/>
        <v>43190</v>
      </c>
      <c r="J305" t="str">
        <f t="shared" ca="1" si="46"/>
        <v>Syria</v>
      </c>
      <c r="K305">
        <f t="shared" ca="1" si="47"/>
        <v>33196.800000000003</v>
      </c>
      <c r="L305">
        <f t="shared" ca="1" si="48"/>
        <v>524.16</v>
      </c>
      <c r="M305">
        <f t="shared" ca="1" si="49"/>
        <v>6419</v>
      </c>
    </row>
    <row r="306" spans="1:13" x14ac:dyDescent="0.25">
      <c r="A306">
        <v>305</v>
      </c>
      <c r="B306" t="s">
        <v>312</v>
      </c>
      <c r="C306" t="str">
        <f t="shared" ca="1" si="40"/>
        <v>فرن</v>
      </c>
      <c r="D306" t="str">
        <f t="shared" ca="1" si="41"/>
        <v>أدوات منزلية</v>
      </c>
      <c r="E306">
        <v>129</v>
      </c>
      <c r="F306">
        <f t="shared" ca="1" si="42"/>
        <v>923</v>
      </c>
      <c r="G306" t="str">
        <f t="shared" ca="1" si="43"/>
        <v>Greece</v>
      </c>
      <c r="H306" s="2">
        <f t="shared" ca="1" si="44"/>
        <v>43090</v>
      </c>
      <c r="I306" s="2">
        <f t="shared" ca="1" si="45"/>
        <v>43112</v>
      </c>
      <c r="J306" t="str">
        <f t="shared" ca="1" si="46"/>
        <v>Jordan</v>
      </c>
      <c r="K306">
        <f t="shared" ca="1" si="47"/>
        <v>113113.65</v>
      </c>
      <c r="L306">
        <f t="shared" ca="1" si="48"/>
        <v>1786.0049999999999</v>
      </c>
      <c r="M306">
        <f t="shared" ca="1" si="49"/>
        <v>31927</v>
      </c>
    </row>
    <row r="307" spans="1:13" x14ac:dyDescent="0.25">
      <c r="A307">
        <v>306</v>
      </c>
      <c r="B307" t="s">
        <v>313</v>
      </c>
      <c r="C307" t="str">
        <f t="shared" ca="1" si="40"/>
        <v>ألعاب إلكترونية</v>
      </c>
      <c r="D307" t="str">
        <f t="shared" ca="1" si="41"/>
        <v>إلكترونيات</v>
      </c>
      <c r="E307">
        <v>419</v>
      </c>
      <c r="F307">
        <f t="shared" ca="1" si="42"/>
        <v>25</v>
      </c>
      <c r="G307" t="str">
        <f t="shared" ca="1" si="43"/>
        <v>Japan</v>
      </c>
      <c r="H307" s="2">
        <f t="shared" ca="1" si="44"/>
        <v>43201</v>
      </c>
      <c r="I307" s="2">
        <f t="shared" ca="1" si="45"/>
        <v>43214</v>
      </c>
      <c r="J307" t="str">
        <f t="shared" ca="1" si="46"/>
        <v>United Arab Emirates</v>
      </c>
      <c r="K307">
        <f t="shared" ca="1" si="47"/>
        <v>9951.25</v>
      </c>
      <c r="L307">
        <f t="shared" ca="1" si="48"/>
        <v>157.125</v>
      </c>
      <c r="M307">
        <f t="shared" ca="1" si="49"/>
        <v>6806</v>
      </c>
    </row>
    <row r="308" spans="1:13" x14ac:dyDescent="0.25">
      <c r="A308">
        <v>307</v>
      </c>
      <c r="B308" t="s">
        <v>314</v>
      </c>
      <c r="C308" t="str">
        <f t="shared" ca="1" si="40"/>
        <v>فرن</v>
      </c>
      <c r="D308" t="str">
        <f t="shared" ca="1" si="41"/>
        <v>أدوات منزلية</v>
      </c>
      <c r="E308">
        <v>479</v>
      </c>
      <c r="F308">
        <f t="shared" ca="1" si="42"/>
        <v>1017</v>
      </c>
      <c r="G308" t="str">
        <f t="shared" ca="1" si="43"/>
        <v>Greece</v>
      </c>
      <c r="H308" s="2">
        <f t="shared" ca="1" si="44"/>
        <v>42655</v>
      </c>
      <c r="I308" s="2">
        <f t="shared" ca="1" si="45"/>
        <v>42674</v>
      </c>
      <c r="J308" t="str">
        <f t="shared" ca="1" si="46"/>
        <v>Egypt</v>
      </c>
      <c r="K308">
        <f t="shared" ca="1" si="47"/>
        <v>462785.85</v>
      </c>
      <c r="L308">
        <f t="shared" ca="1" si="48"/>
        <v>7307.1449999999995</v>
      </c>
      <c r="M308">
        <f t="shared" ca="1" si="49"/>
        <v>187265</v>
      </c>
    </row>
    <row r="309" spans="1:13" x14ac:dyDescent="0.25">
      <c r="A309">
        <v>308</v>
      </c>
      <c r="B309" t="s">
        <v>315</v>
      </c>
      <c r="C309" t="str">
        <f t="shared" ca="1" si="40"/>
        <v>تلفاز</v>
      </c>
      <c r="D309" t="str">
        <f t="shared" ca="1" si="41"/>
        <v>أدوات منزلية</v>
      </c>
      <c r="E309">
        <v>75</v>
      </c>
      <c r="F309">
        <f t="shared" ca="1" si="42"/>
        <v>1014</v>
      </c>
      <c r="G309" t="str">
        <f t="shared" ca="1" si="43"/>
        <v>USA</v>
      </c>
      <c r="H309" s="2">
        <f t="shared" ca="1" si="44"/>
        <v>42533</v>
      </c>
      <c r="I309" s="2">
        <f t="shared" ca="1" si="45"/>
        <v>42561</v>
      </c>
      <c r="J309" t="str">
        <f t="shared" ca="1" si="46"/>
        <v>Jordan</v>
      </c>
      <c r="K309">
        <f t="shared" ca="1" si="47"/>
        <v>72247.5</v>
      </c>
      <c r="L309">
        <f t="shared" ca="1" si="48"/>
        <v>1140.75</v>
      </c>
      <c r="M309">
        <f t="shared" ca="1" si="49"/>
        <v>9730</v>
      </c>
    </row>
    <row r="310" spans="1:13" x14ac:dyDescent="0.25">
      <c r="A310">
        <v>309</v>
      </c>
      <c r="B310" t="s">
        <v>316</v>
      </c>
      <c r="C310" t="str">
        <f t="shared" ca="1" si="40"/>
        <v>ألعاب إلكترونية</v>
      </c>
      <c r="D310" t="str">
        <f t="shared" ca="1" si="41"/>
        <v>إلكترونيات</v>
      </c>
      <c r="E310">
        <v>723</v>
      </c>
      <c r="F310">
        <f t="shared" ca="1" si="42"/>
        <v>24</v>
      </c>
      <c r="G310" t="str">
        <f t="shared" ca="1" si="43"/>
        <v>Japan</v>
      </c>
      <c r="H310" s="2">
        <f t="shared" ca="1" si="44"/>
        <v>42675</v>
      </c>
      <c r="I310" s="2">
        <f t="shared" ca="1" si="45"/>
        <v>42692</v>
      </c>
      <c r="J310" t="str">
        <f t="shared" ca="1" si="46"/>
        <v>Algeria</v>
      </c>
      <c r="K310">
        <f t="shared" ca="1" si="47"/>
        <v>16484.400000000001</v>
      </c>
      <c r="L310">
        <f t="shared" ca="1" si="48"/>
        <v>260.27999999999997</v>
      </c>
      <c r="M310">
        <f t="shared" ca="1" si="49"/>
        <v>2655</v>
      </c>
    </row>
    <row r="311" spans="1:13" x14ac:dyDescent="0.25">
      <c r="A311">
        <v>310</v>
      </c>
      <c r="B311" t="s">
        <v>317</v>
      </c>
      <c r="C311" t="str">
        <f t="shared" ca="1" si="40"/>
        <v>مكيفات</v>
      </c>
      <c r="D311" t="str">
        <f t="shared" ca="1" si="41"/>
        <v>أدوات منزلية</v>
      </c>
      <c r="E311">
        <v>522</v>
      </c>
      <c r="F311">
        <f t="shared" ca="1" si="42"/>
        <v>1202</v>
      </c>
      <c r="G311" t="str">
        <f t="shared" ca="1" si="43"/>
        <v>Switzerland</v>
      </c>
      <c r="H311" s="2">
        <f t="shared" ca="1" si="44"/>
        <v>42994</v>
      </c>
      <c r="I311" s="2">
        <f t="shared" ca="1" si="45"/>
        <v>43024</v>
      </c>
      <c r="J311" t="str">
        <f t="shared" ca="1" si="46"/>
        <v>Egypt</v>
      </c>
      <c r="K311">
        <f t="shared" ca="1" si="47"/>
        <v>596071.80000000005</v>
      </c>
      <c r="L311">
        <f t="shared" ca="1" si="48"/>
        <v>9411.66</v>
      </c>
      <c r="M311">
        <f t="shared" ca="1" si="49"/>
        <v>233226</v>
      </c>
    </row>
    <row r="312" spans="1:13" x14ac:dyDescent="0.25">
      <c r="A312">
        <v>311</v>
      </c>
      <c r="B312" t="s">
        <v>318</v>
      </c>
      <c r="C312" t="str">
        <f t="shared" ca="1" si="40"/>
        <v>أوراق</v>
      </c>
      <c r="D312" t="str">
        <f t="shared" ca="1" si="41"/>
        <v>أدوات مكتبية</v>
      </c>
      <c r="E312">
        <v>168</v>
      </c>
      <c r="F312">
        <f t="shared" ca="1" si="42"/>
        <v>14</v>
      </c>
      <c r="G312" t="str">
        <f t="shared" ca="1" si="43"/>
        <v>India</v>
      </c>
      <c r="H312" s="2">
        <f t="shared" ca="1" si="44"/>
        <v>42822</v>
      </c>
      <c r="I312" s="2">
        <f t="shared" ca="1" si="45"/>
        <v>42850</v>
      </c>
      <c r="J312" t="str">
        <f t="shared" ca="1" si="46"/>
        <v>Algeria</v>
      </c>
      <c r="K312">
        <f t="shared" ca="1" si="47"/>
        <v>2234.4</v>
      </c>
      <c r="L312">
        <f t="shared" ca="1" si="48"/>
        <v>35.28</v>
      </c>
      <c r="M312">
        <f t="shared" ca="1" si="49"/>
        <v>595</v>
      </c>
    </row>
    <row r="313" spans="1:13" x14ac:dyDescent="0.25">
      <c r="A313">
        <v>312</v>
      </c>
      <c r="B313" t="s">
        <v>319</v>
      </c>
      <c r="C313" t="str">
        <f t="shared" ca="1" si="40"/>
        <v>فرن</v>
      </c>
      <c r="D313" t="str">
        <f t="shared" ca="1" si="41"/>
        <v>أدوات منزلية</v>
      </c>
      <c r="E313">
        <v>957</v>
      </c>
      <c r="F313">
        <f t="shared" ca="1" si="42"/>
        <v>978</v>
      </c>
      <c r="G313" t="str">
        <f t="shared" ca="1" si="43"/>
        <v>Greece</v>
      </c>
      <c r="H313" s="2">
        <f t="shared" ca="1" si="44"/>
        <v>43029</v>
      </c>
      <c r="I313" s="2">
        <f t="shared" ca="1" si="45"/>
        <v>43056</v>
      </c>
      <c r="J313" t="str">
        <f t="shared" ca="1" si="46"/>
        <v>United Arab Emirates</v>
      </c>
      <c r="K313">
        <f t="shared" ca="1" si="47"/>
        <v>889148.7</v>
      </c>
      <c r="L313">
        <f t="shared" ca="1" si="48"/>
        <v>14039.189999999999</v>
      </c>
      <c r="M313">
        <f t="shared" ca="1" si="49"/>
        <v>210460</v>
      </c>
    </row>
    <row r="314" spans="1:13" x14ac:dyDescent="0.25">
      <c r="A314">
        <v>313</v>
      </c>
      <c r="B314" t="s">
        <v>320</v>
      </c>
      <c r="C314" t="str">
        <f t="shared" ca="1" si="40"/>
        <v>غسالات</v>
      </c>
      <c r="D314" t="str">
        <f t="shared" ca="1" si="41"/>
        <v>أدوات منزلية</v>
      </c>
      <c r="E314">
        <v>410</v>
      </c>
      <c r="F314">
        <f t="shared" ca="1" si="42"/>
        <v>763</v>
      </c>
      <c r="G314" t="str">
        <f t="shared" ca="1" si="43"/>
        <v>Germany</v>
      </c>
      <c r="H314" s="2">
        <f t="shared" ca="1" si="44"/>
        <v>42459</v>
      </c>
      <c r="I314" s="2">
        <f t="shared" ca="1" si="45"/>
        <v>42491</v>
      </c>
      <c r="J314" t="str">
        <f t="shared" ca="1" si="46"/>
        <v>Egypt</v>
      </c>
      <c r="K314">
        <f t="shared" ca="1" si="47"/>
        <v>297188.5</v>
      </c>
      <c r="L314">
        <f t="shared" ca="1" si="48"/>
        <v>4692.45</v>
      </c>
      <c r="M314">
        <f t="shared" ca="1" si="49"/>
        <v>33321</v>
      </c>
    </row>
    <row r="315" spans="1:13" x14ac:dyDescent="0.25">
      <c r="A315">
        <v>314</v>
      </c>
      <c r="B315" t="s">
        <v>321</v>
      </c>
      <c r="C315" t="str">
        <f t="shared" ca="1" si="40"/>
        <v>كمبيوتر</v>
      </c>
      <c r="D315" t="str">
        <f t="shared" ca="1" si="41"/>
        <v>إلكترونيات</v>
      </c>
      <c r="E315">
        <v>389</v>
      </c>
      <c r="F315">
        <f t="shared" ca="1" si="42"/>
        <v>1459</v>
      </c>
      <c r="G315" t="str">
        <f t="shared" ca="1" si="43"/>
        <v>China</v>
      </c>
      <c r="H315" s="2">
        <f t="shared" ca="1" si="44"/>
        <v>43226</v>
      </c>
      <c r="I315" s="2">
        <f t="shared" ca="1" si="45"/>
        <v>43250</v>
      </c>
      <c r="J315" t="str">
        <f t="shared" ca="1" si="46"/>
        <v>Syria</v>
      </c>
      <c r="K315">
        <f t="shared" ca="1" si="47"/>
        <v>539173.44999999995</v>
      </c>
      <c r="L315">
        <f t="shared" ca="1" si="48"/>
        <v>8513.2649999999994</v>
      </c>
      <c r="M315">
        <f t="shared" ca="1" si="49"/>
        <v>340225</v>
      </c>
    </row>
    <row r="316" spans="1:13" x14ac:dyDescent="0.25">
      <c r="A316">
        <v>315</v>
      </c>
      <c r="B316" t="s">
        <v>322</v>
      </c>
      <c r="C316" t="str">
        <f t="shared" ca="1" si="40"/>
        <v>فرن</v>
      </c>
      <c r="D316" t="str">
        <f t="shared" ca="1" si="41"/>
        <v>أدوات منزلية</v>
      </c>
      <c r="E316">
        <v>410</v>
      </c>
      <c r="F316">
        <f t="shared" ca="1" si="42"/>
        <v>938</v>
      </c>
      <c r="G316" t="str">
        <f t="shared" ca="1" si="43"/>
        <v>Greece</v>
      </c>
      <c r="H316" s="2">
        <f t="shared" ca="1" si="44"/>
        <v>42672</v>
      </c>
      <c r="I316" s="2">
        <f t="shared" ca="1" si="45"/>
        <v>42706</v>
      </c>
      <c r="J316" t="str">
        <f t="shared" ca="1" si="46"/>
        <v>United Arab Emirates</v>
      </c>
      <c r="K316">
        <f t="shared" ca="1" si="47"/>
        <v>365351</v>
      </c>
      <c r="L316">
        <f t="shared" ca="1" si="48"/>
        <v>5768.7</v>
      </c>
      <c r="M316">
        <f t="shared" ca="1" si="49"/>
        <v>134021</v>
      </c>
    </row>
    <row r="317" spans="1:13" x14ac:dyDescent="0.25">
      <c r="A317">
        <v>316</v>
      </c>
      <c r="B317" t="s">
        <v>323</v>
      </c>
      <c r="C317" t="str">
        <f t="shared" ca="1" si="40"/>
        <v>ألعاب إلكترونية</v>
      </c>
      <c r="D317" t="str">
        <f t="shared" ca="1" si="41"/>
        <v>إلكترونيات</v>
      </c>
      <c r="E317">
        <v>327</v>
      </c>
      <c r="F317">
        <f t="shared" ca="1" si="42"/>
        <v>24</v>
      </c>
      <c r="G317" t="str">
        <f t="shared" ca="1" si="43"/>
        <v>Japan</v>
      </c>
      <c r="H317" s="2">
        <f t="shared" ca="1" si="44"/>
        <v>42642</v>
      </c>
      <c r="I317" s="2">
        <f t="shared" ca="1" si="45"/>
        <v>42673</v>
      </c>
      <c r="J317" t="str">
        <f t="shared" ca="1" si="46"/>
        <v>Syria</v>
      </c>
      <c r="K317">
        <f t="shared" ca="1" si="47"/>
        <v>7455.6</v>
      </c>
      <c r="L317">
        <f t="shared" ca="1" si="48"/>
        <v>117.72</v>
      </c>
      <c r="M317">
        <f t="shared" ca="1" si="49"/>
        <v>694</v>
      </c>
    </row>
    <row r="318" spans="1:13" x14ac:dyDescent="0.25">
      <c r="A318">
        <v>317</v>
      </c>
      <c r="B318" t="s">
        <v>324</v>
      </c>
      <c r="C318" t="str">
        <f t="shared" ca="1" si="40"/>
        <v>كمبيوتر</v>
      </c>
      <c r="D318" t="str">
        <f t="shared" ca="1" si="41"/>
        <v>إلكترونيات</v>
      </c>
      <c r="E318">
        <v>95</v>
      </c>
      <c r="F318">
        <f t="shared" ca="1" si="42"/>
        <v>1379</v>
      </c>
      <c r="G318" t="str">
        <f t="shared" ca="1" si="43"/>
        <v>China</v>
      </c>
      <c r="H318" s="2">
        <f t="shared" ca="1" si="44"/>
        <v>42674</v>
      </c>
      <c r="I318" s="2">
        <f t="shared" ca="1" si="45"/>
        <v>42698</v>
      </c>
      <c r="J318" t="str">
        <f t="shared" ca="1" si="46"/>
        <v>Jordan</v>
      </c>
      <c r="K318">
        <f t="shared" ca="1" si="47"/>
        <v>124454.75</v>
      </c>
      <c r="L318">
        <f t="shared" ca="1" si="48"/>
        <v>1965.0749999999998</v>
      </c>
      <c r="M318">
        <f t="shared" ca="1" si="49"/>
        <v>11221</v>
      </c>
    </row>
    <row r="319" spans="1:13" x14ac:dyDescent="0.25">
      <c r="A319">
        <v>318</v>
      </c>
      <c r="B319" t="s">
        <v>325</v>
      </c>
      <c r="C319" t="str">
        <f t="shared" ca="1" si="40"/>
        <v>كمبيوتر</v>
      </c>
      <c r="D319" t="str">
        <f t="shared" ca="1" si="41"/>
        <v>إلكترونيات</v>
      </c>
      <c r="E319">
        <v>806</v>
      </c>
      <c r="F319">
        <f t="shared" ca="1" si="42"/>
        <v>1319</v>
      </c>
      <c r="G319" t="str">
        <f t="shared" ca="1" si="43"/>
        <v>China</v>
      </c>
      <c r="H319" s="2">
        <f t="shared" ca="1" si="44"/>
        <v>43105</v>
      </c>
      <c r="I319" s="2">
        <f t="shared" ca="1" si="45"/>
        <v>43116</v>
      </c>
      <c r="J319" t="str">
        <f t="shared" ca="1" si="46"/>
        <v>Jordan</v>
      </c>
      <c r="K319">
        <f t="shared" ca="1" si="47"/>
        <v>1009958.3</v>
      </c>
      <c r="L319">
        <f t="shared" ca="1" si="48"/>
        <v>15946.71</v>
      </c>
      <c r="M319">
        <f t="shared" ca="1" si="49"/>
        <v>487113</v>
      </c>
    </row>
    <row r="320" spans="1:13" x14ac:dyDescent="0.25">
      <c r="A320">
        <v>319</v>
      </c>
      <c r="B320" t="s">
        <v>326</v>
      </c>
      <c r="C320" t="str">
        <f t="shared" ca="1" si="40"/>
        <v>كاميرات</v>
      </c>
      <c r="D320" t="str">
        <f t="shared" ca="1" si="41"/>
        <v>إلكترونيات</v>
      </c>
      <c r="E320">
        <v>455</v>
      </c>
      <c r="F320">
        <f t="shared" ca="1" si="42"/>
        <v>1142</v>
      </c>
      <c r="G320" t="str">
        <f t="shared" ca="1" si="43"/>
        <v>England</v>
      </c>
      <c r="H320" s="2">
        <f t="shared" ca="1" si="44"/>
        <v>42488</v>
      </c>
      <c r="I320" s="2">
        <f t="shared" ca="1" si="45"/>
        <v>42511</v>
      </c>
      <c r="J320" t="str">
        <f t="shared" ca="1" si="46"/>
        <v>Syria</v>
      </c>
      <c r="K320">
        <f t="shared" ca="1" si="47"/>
        <v>493629.5</v>
      </c>
      <c r="L320">
        <f t="shared" ca="1" si="48"/>
        <v>7794.15</v>
      </c>
      <c r="M320">
        <f t="shared" ca="1" si="49"/>
        <v>245749</v>
      </c>
    </row>
    <row r="321" spans="1:13" x14ac:dyDescent="0.25">
      <c r="A321">
        <v>320</v>
      </c>
      <c r="B321" t="s">
        <v>327</v>
      </c>
      <c r="C321" t="str">
        <f t="shared" ca="1" si="40"/>
        <v>ستالايت</v>
      </c>
      <c r="D321" t="str">
        <f t="shared" ca="1" si="41"/>
        <v>إلكترونيات</v>
      </c>
      <c r="E321">
        <v>566</v>
      </c>
      <c r="F321">
        <f t="shared" ca="1" si="42"/>
        <v>273</v>
      </c>
      <c r="G321" t="str">
        <f t="shared" ca="1" si="43"/>
        <v>Turkey</v>
      </c>
      <c r="H321" s="2">
        <f t="shared" ca="1" si="44"/>
        <v>42561</v>
      </c>
      <c r="I321" s="2">
        <f t="shared" ca="1" si="45"/>
        <v>42575</v>
      </c>
      <c r="J321" t="str">
        <f t="shared" ca="1" si="46"/>
        <v>Egypt</v>
      </c>
      <c r="K321">
        <f t="shared" ca="1" si="47"/>
        <v>146792.1</v>
      </c>
      <c r="L321">
        <f t="shared" ca="1" si="48"/>
        <v>2317.77</v>
      </c>
      <c r="M321">
        <f t="shared" ca="1" si="49"/>
        <v>24728</v>
      </c>
    </row>
    <row r="322" spans="1:13" x14ac:dyDescent="0.25">
      <c r="A322">
        <v>321</v>
      </c>
      <c r="B322" t="s">
        <v>328</v>
      </c>
      <c r="C322" t="str">
        <f t="shared" ref="C322:C385" ca="1" si="50">VLOOKUP(RANDBETWEEN(MIN(O:O),MAX(O:O)),O:P,2,TRUE)</f>
        <v>مراوح</v>
      </c>
      <c r="D322" t="str">
        <f t="shared" ref="D322:D385" ca="1" si="51">VLOOKUP(C322,P:S,4,0)</f>
        <v>أدوات منزلية</v>
      </c>
      <c r="E322">
        <v>966</v>
      </c>
      <c r="F322">
        <f t="shared" ref="F322:F385" ca="1" si="52">RANDBETWEEN(VLOOKUP(C322,P:R,3,0)-(VLOOKUP(C322,P:R,3,0)/8),VLOOKUP(C322,P:R,3,0)+(VLOOKUP(C322,P:R,3,0)/8))</f>
        <v>53</v>
      </c>
      <c r="G322" t="str">
        <f t="shared" ca="1" si="43"/>
        <v>China</v>
      </c>
      <c r="H322" s="2">
        <f t="shared" ca="1" si="44"/>
        <v>43054</v>
      </c>
      <c r="I322" s="2">
        <f t="shared" ca="1" si="45"/>
        <v>43087</v>
      </c>
      <c r="J322" t="str">
        <f t="shared" ca="1" si="46"/>
        <v>Oman</v>
      </c>
      <c r="K322">
        <f t="shared" ca="1" si="47"/>
        <v>48638.1</v>
      </c>
      <c r="L322">
        <f t="shared" ca="1" si="48"/>
        <v>767.97</v>
      </c>
      <c r="M322">
        <f t="shared" ca="1" si="49"/>
        <v>21419</v>
      </c>
    </row>
    <row r="323" spans="1:13" x14ac:dyDescent="0.25">
      <c r="A323">
        <v>322</v>
      </c>
      <c r="B323" t="s">
        <v>329</v>
      </c>
      <c r="C323" t="str">
        <f t="shared" ca="1" si="50"/>
        <v>خلاطات</v>
      </c>
      <c r="D323" t="str">
        <f t="shared" ca="1" si="51"/>
        <v>أدوات منزلية</v>
      </c>
      <c r="E323">
        <v>477</v>
      </c>
      <c r="F323">
        <f t="shared" ca="1" si="52"/>
        <v>222</v>
      </c>
      <c r="G323" t="str">
        <f t="shared" ref="G323:G386" ca="1" si="53">VLOOKUP(C323,P:U,6,FALSE)</f>
        <v>China</v>
      </c>
      <c r="H323" s="2">
        <f t="shared" ref="H323:H386" ca="1" si="54">RANDBETWEEN("1-1-2016","5-7-2018")</f>
        <v>43157</v>
      </c>
      <c r="I323" s="2">
        <f t="shared" ref="I323:I386" ca="1" si="55">RANDBETWEEN(10,35)+H323</f>
        <v>43185</v>
      </c>
      <c r="J323" t="str">
        <f t="shared" ref="J323:J386" ca="1" si="56">VLOOKUP(RANDBETWEEN(MIN(W:W),MAX(W:W)),W:Y,3,0)</f>
        <v>Lebanon</v>
      </c>
      <c r="K323">
        <f t="shared" ref="K323:K386" ca="1" si="57">(F323*E323)-(5%*(F323*E323))</f>
        <v>100599.3</v>
      </c>
      <c r="L323">
        <f t="shared" ref="L323:L386" ca="1" si="58">F323*E323*1.5%</f>
        <v>1588.4099999999999</v>
      </c>
      <c r="M323">
        <f t="shared" ref="M323:M386" ca="1" si="59">RANDBETWEEN(0,K323)</f>
        <v>91980</v>
      </c>
    </row>
    <row r="324" spans="1:13" x14ac:dyDescent="0.25">
      <c r="A324">
        <v>323</v>
      </c>
      <c r="B324" t="s">
        <v>330</v>
      </c>
      <c r="C324" t="str">
        <f t="shared" ca="1" si="50"/>
        <v>خلاطات</v>
      </c>
      <c r="D324" t="str">
        <f t="shared" ca="1" si="51"/>
        <v>أدوات منزلية</v>
      </c>
      <c r="E324">
        <v>413</v>
      </c>
      <c r="F324">
        <f t="shared" ca="1" si="52"/>
        <v>182</v>
      </c>
      <c r="G324" t="str">
        <f t="shared" ca="1" si="53"/>
        <v>China</v>
      </c>
      <c r="H324" s="2">
        <f t="shared" ca="1" si="54"/>
        <v>42545</v>
      </c>
      <c r="I324" s="2">
        <f t="shared" ca="1" si="55"/>
        <v>42559</v>
      </c>
      <c r="J324" t="str">
        <f t="shared" ca="1" si="56"/>
        <v>Egypt</v>
      </c>
      <c r="K324">
        <f t="shared" ca="1" si="57"/>
        <v>71407.7</v>
      </c>
      <c r="L324">
        <f t="shared" ca="1" si="58"/>
        <v>1127.49</v>
      </c>
      <c r="M324">
        <f t="shared" ca="1" si="59"/>
        <v>34795</v>
      </c>
    </row>
    <row r="325" spans="1:13" x14ac:dyDescent="0.25">
      <c r="A325">
        <v>324</v>
      </c>
      <c r="B325" t="s">
        <v>331</v>
      </c>
      <c r="C325" t="str">
        <f t="shared" ca="1" si="50"/>
        <v>برادات</v>
      </c>
      <c r="D325" t="str">
        <f t="shared" ca="1" si="51"/>
        <v>أدوات منزلية</v>
      </c>
      <c r="E325">
        <v>431</v>
      </c>
      <c r="F325">
        <f t="shared" ca="1" si="52"/>
        <v>866</v>
      </c>
      <c r="G325" t="str">
        <f t="shared" ca="1" si="53"/>
        <v>Sweden</v>
      </c>
      <c r="H325" s="2">
        <f t="shared" ca="1" si="54"/>
        <v>43201</v>
      </c>
      <c r="I325" s="2">
        <f t="shared" ca="1" si="55"/>
        <v>43222</v>
      </c>
      <c r="J325" t="str">
        <f t="shared" ca="1" si="56"/>
        <v>Egypt</v>
      </c>
      <c r="K325">
        <f t="shared" ca="1" si="57"/>
        <v>354583.7</v>
      </c>
      <c r="L325">
        <f t="shared" ca="1" si="58"/>
        <v>5598.69</v>
      </c>
      <c r="M325">
        <f t="shared" ca="1" si="59"/>
        <v>9960</v>
      </c>
    </row>
    <row r="326" spans="1:13" x14ac:dyDescent="0.25">
      <c r="A326">
        <v>325</v>
      </c>
      <c r="B326" t="s">
        <v>332</v>
      </c>
      <c r="C326" t="str">
        <f t="shared" ca="1" si="50"/>
        <v>مراوح</v>
      </c>
      <c r="D326" t="str">
        <f t="shared" ca="1" si="51"/>
        <v>أدوات منزلية</v>
      </c>
      <c r="E326">
        <v>536</v>
      </c>
      <c r="F326">
        <f t="shared" ca="1" si="52"/>
        <v>56</v>
      </c>
      <c r="G326" t="str">
        <f t="shared" ca="1" si="53"/>
        <v>China</v>
      </c>
      <c r="H326" s="2">
        <f t="shared" ca="1" si="54"/>
        <v>43159</v>
      </c>
      <c r="I326" s="2">
        <f t="shared" ca="1" si="55"/>
        <v>43171</v>
      </c>
      <c r="J326" t="str">
        <f t="shared" ca="1" si="56"/>
        <v>Oman</v>
      </c>
      <c r="K326">
        <f t="shared" ca="1" si="57"/>
        <v>28515.200000000001</v>
      </c>
      <c r="L326">
        <f t="shared" ca="1" si="58"/>
        <v>450.24</v>
      </c>
      <c r="M326">
        <f t="shared" ca="1" si="59"/>
        <v>14956</v>
      </c>
    </row>
    <row r="327" spans="1:13" x14ac:dyDescent="0.25">
      <c r="A327">
        <v>326</v>
      </c>
      <c r="B327" t="s">
        <v>333</v>
      </c>
      <c r="C327" t="str">
        <f t="shared" ca="1" si="50"/>
        <v>ستالايت</v>
      </c>
      <c r="D327" t="str">
        <f t="shared" ca="1" si="51"/>
        <v>إلكترونيات</v>
      </c>
      <c r="E327">
        <v>106</v>
      </c>
      <c r="F327">
        <f t="shared" ca="1" si="52"/>
        <v>323</v>
      </c>
      <c r="G327" t="str">
        <f t="shared" ca="1" si="53"/>
        <v>Turkey</v>
      </c>
      <c r="H327" s="2">
        <f t="shared" ca="1" si="54"/>
        <v>43014</v>
      </c>
      <c r="I327" s="2">
        <f t="shared" ca="1" si="55"/>
        <v>43047</v>
      </c>
      <c r="J327" t="str">
        <f t="shared" ca="1" si="56"/>
        <v>Syria</v>
      </c>
      <c r="K327">
        <f t="shared" ca="1" si="57"/>
        <v>32526.1</v>
      </c>
      <c r="L327">
        <f t="shared" ca="1" si="58"/>
        <v>513.56999999999994</v>
      </c>
      <c r="M327">
        <f t="shared" ca="1" si="59"/>
        <v>27877</v>
      </c>
    </row>
    <row r="328" spans="1:13" x14ac:dyDescent="0.25">
      <c r="A328">
        <v>327</v>
      </c>
      <c r="B328" t="s">
        <v>334</v>
      </c>
      <c r="C328" t="str">
        <f t="shared" ca="1" si="50"/>
        <v>فرن</v>
      </c>
      <c r="D328" t="str">
        <f t="shared" ca="1" si="51"/>
        <v>أدوات منزلية</v>
      </c>
      <c r="E328">
        <v>931</v>
      </c>
      <c r="F328">
        <f t="shared" ca="1" si="52"/>
        <v>940</v>
      </c>
      <c r="G328" t="str">
        <f t="shared" ca="1" si="53"/>
        <v>Greece</v>
      </c>
      <c r="H328" s="2">
        <f t="shared" ca="1" si="54"/>
        <v>42983</v>
      </c>
      <c r="I328" s="2">
        <f t="shared" ca="1" si="55"/>
        <v>43005</v>
      </c>
      <c r="J328" t="str">
        <f t="shared" ca="1" si="56"/>
        <v>Syria</v>
      </c>
      <c r="K328">
        <f t="shared" ca="1" si="57"/>
        <v>831383</v>
      </c>
      <c r="L328">
        <f t="shared" ca="1" si="58"/>
        <v>13127.1</v>
      </c>
      <c r="M328">
        <f t="shared" ca="1" si="59"/>
        <v>494310</v>
      </c>
    </row>
    <row r="329" spans="1:13" x14ac:dyDescent="0.25">
      <c r="A329">
        <v>328</v>
      </c>
      <c r="B329" t="s">
        <v>335</v>
      </c>
      <c r="C329" t="str">
        <f t="shared" ca="1" si="50"/>
        <v>كمبيوتر</v>
      </c>
      <c r="D329" t="str">
        <f t="shared" ca="1" si="51"/>
        <v>إلكترونيات</v>
      </c>
      <c r="E329">
        <v>860</v>
      </c>
      <c r="F329">
        <f t="shared" ca="1" si="52"/>
        <v>1633</v>
      </c>
      <c r="G329" t="str">
        <f t="shared" ca="1" si="53"/>
        <v>China</v>
      </c>
      <c r="H329" s="2">
        <f t="shared" ca="1" si="54"/>
        <v>42392</v>
      </c>
      <c r="I329" s="2">
        <f t="shared" ca="1" si="55"/>
        <v>42404</v>
      </c>
      <c r="J329" t="str">
        <f t="shared" ca="1" si="56"/>
        <v>Egypt</v>
      </c>
      <c r="K329">
        <f t="shared" ca="1" si="57"/>
        <v>1334161</v>
      </c>
      <c r="L329">
        <f t="shared" ca="1" si="58"/>
        <v>21065.7</v>
      </c>
      <c r="M329">
        <f t="shared" ca="1" si="59"/>
        <v>736508</v>
      </c>
    </row>
    <row r="330" spans="1:13" x14ac:dyDescent="0.25">
      <c r="A330">
        <v>329</v>
      </c>
      <c r="B330" t="s">
        <v>336</v>
      </c>
      <c r="C330" t="str">
        <f t="shared" ca="1" si="50"/>
        <v>هارد دسك</v>
      </c>
      <c r="D330" t="str">
        <f t="shared" ca="1" si="51"/>
        <v>إلكترونيات</v>
      </c>
      <c r="E330">
        <v>829</v>
      </c>
      <c r="F330">
        <f t="shared" ca="1" si="52"/>
        <v>120</v>
      </c>
      <c r="G330" t="str">
        <f t="shared" ca="1" si="53"/>
        <v>France</v>
      </c>
      <c r="H330" s="2">
        <f t="shared" ca="1" si="54"/>
        <v>42755</v>
      </c>
      <c r="I330" s="2">
        <f t="shared" ca="1" si="55"/>
        <v>42780</v>
      </c>
      <c r="J330" t="str">
        <f t="shared" ca="1" si="56"/>
        <v>Egypt</v>
      </c>
      <c r="K330">
        <f t="shared" ca="1" si="57"/>
        <v>94506</v>
      </c>
      <c r="L330">
        <f t="shared" ca="1" si="58"/>
        <v>1492.2</v>
      </c>
      <c r="M330">
        <f t="shared" ca="1" si="59"/>
        <v>39546</v>
      </c>
    </row>
    <row r="331" spans="1:13" x14ac:dyDescent="0.25">
      <c r="A331">
        <v>330</v>
      </c>
      <c r="B331" t="s">
        <v>337</v>
      </c>
      <c r="C331" t="str">
        <f t="shared" ca="1" si="50"/>
        <v>كاميرات</v>
      </c>
      <c r="D331" t="str">
        <f t="shared" ca="1" si="51"/>
        <v>إلكترونيات</v>
      </c>
      <c r="E331">
        <v>695</v>
      </c>
      <c r="F331">
        <f t="shared" ca="1" si="52"/>
        <v>1340</v>
      </c>
      <c r="G331" t="str">
        <f t="shared" ca="1" si="53"/>
        <v>England</v>
      </c>
      <c r="H331" s="2">
        <f t="shared" ca="1" si="54"/>
        <v>42986</v>
      </c>
      <c r="I331" s="2">
        <f t="shared" ca="1" si="55"/>
        <v>42999</v>
      </c>
      <c r="J331" t="str">
        <f t="shared" ca="1" si="56"/>
        <v>Jordan</v>
      </c>
      <c r="K331">
        <f t="shared" ca="1" si="57"/>
        <v>884735</v>
      </c>
      <c r="L331">
        <f t="shared" ca="1" si="58"/>
        <v>13969.5</v>
      </c>
      <c r="M331">
        <f t="shared" ca="1" si="59"/>
        <v>784723</v>
      </c>
    </row>
    <row r="332" spans="1:13" x14ac:dyDescent="0.25">
      <c r="A332">
        <v>331</v>
      </c>
      <c r="B332" t="s">
        <v>338</v>
      </c>
      <c r="C332" t="str">
        <f t="shared" ca="1" si="50"/>
        <v>غسالات</v>
      </c>
      <c r="D332" t="str">
        <f t="shared" ca="1" si="51"/>
        <v>أدوات منزلية</v>
      </c>
      <c r="E332">
        <v>284</v>
      </c>
      <c r="F332">
        <f t="shared" ca="1" si="52"/>
        <v>704</v>
      </c>
      <c r="G332" t="str">
        <f t="shared" ca="1" si="53"/>
        <v>Germany</v>
      </c>
      <c r="H332" s="2">
        <f t="shared" ca="1" si="54"/>
        <v>42400</v>
      </c>
      <c r="I332" s="2">
        <f t="shared" ca="1" si="55"/>
        <v>42430</v>
      </c>
      <c r="J332" t="str">
        <f t="shared" ca="1" si="56"/>
        <v>Egypt</v>
      </c>
      <c r="K332">
        <f t="shared" ca="1" si="57"/>
        <v>189939.20000000001</v>
      </c>
      <c r="L332">
        <f t="shared" ca="1" si="58"/>
        <v>2999.04</v>
      </c>
      <c r="M332">
        <f t="shared" ca="1" si="59"/>
        <v>87293</v>
      </c>
    </row>
    <row r="333" spans="1:13" x14ac:dyDescent="0.25">
      <c r="A333">
        <v>332</v>
      </c>
      <c r="B333" t="s">
        <v>339</v>
      </c>
      <c r="C333" t="str">
        <f t="shared" ca="1" si="50"/>
        <v>برادات</v>
      </c>
      <c r="D333" t="str">
        <f t="shared" ca="1" si="51"/>
        <v>أدوات منزلية</v>
      </c>
      <c r="E333">
        <v>134</v>
      </c>
      <c r="F333">
        <f t="shared" ca="1" si="52"/>
        <v>875</v>
      </c>
      <c r="G333" t="str">
        <f t="shared" ca="1" si="53"/>
        <v>Sweden</v>
      </c>
      <c r="H333" s="2">
        <f t="shared" ca="1" si="54"/>
        <v>42565</v>
      </c>
      <c r="I333" s="2">
        <f t="shared" ca="1" si="55"/>
        <v>42596</v>
      </c>
      <c r="J333" t="str">
        <f t="shared" ca="1" si="56"/>
        <v>Algeria</v>
      </c>
      <c r="K333">
        <f t="shared" ca="1" si="57"/>
        <v>111387.5</v>
      </c>
      <c r="L333">
        <f t="shared" ca="1" si="58"/>
        <v>1758.75</v>
      </c>
      <c r="M333">
        <f t="shared" ca="1" si="59"/>
        <v>102190</v>
      </c>
    </row>
    <row r="334" spans="1:13" x14ac:dyDescent="0.25">
      <c r="A334">
        <v>333</v>
      </c>
      <c r="B334" t="s">
        <v>340</v>
      </c>
      <c r="C334" t="str">
        <f t="shared" ca="1" si="50"/>
        <v>ستالايت</v>
      </c>
      <c r="D334" t="str">
        <f t="shared" ca="1" si="51"/>
        <v>إلكترونيات</v>
      </c>
      <c r="E334">
        <v>737</v>
      </c>
      <c r="F334">
        <f t="shared" ca="1" si="52"/>
        <v>324</v>
      </c>
      <c r="G334" t="str">
        <f t="shared" ca="1" si="53"/>
        <v>Turkey</v>
      </c>
      <c r="H334" s="2">
        <f t="shared" ca="1" si="54"/>
        <v>42990</v>
      </c>
      <c r="I334" s="2">
        <f t="shared" ca="1" si="55"/>
        <v>43024</v>
      </c>
      <c r="J334" t="str">
        <f t="shared" ca="1" si="56"/>
        <v>Saudi Arabia</v>
      </c>
      <c r="K334">
        <f t="shared" ca="1" si="57"/>
        <v>226848.6</v>
      </c>
      <c r="L334">
        <f t="shared" ca="1" si="58"/>
        <v>3581.8199999999997</v>
      </c>
      <c r="M334">
        <f t="shared" ca="1" si="59"/>
        <v>29715</v>
      </c>
    </row>
    <row r="335" spans="1:13" x14ac:dyDescent="0.25">
      <c r="A335">
        <v>334</v>
      </c>
      <c r="B335" t="s">
        <v>341</v>
      </c>
      <c r="C335" t="str">
        <f t="shared" ca="1" si="50"/>
        <v>مايكرويف</v>
      </c>
      <c r="D335" t="str">
        <f t="shared" ca="1" si="51"/>
        <v>أدوات منزلية</v>
      </c>
      <c r="E335">
        <v>120</v>
      </c>
      <c r="F335">
        <f t="shared" ca="1" si="52"/>
        <v>593</v>
      </c>
      <c r="G335" t="str">
        <f t="shared" ca="1" si="53"/>
        <v>Germany</v>
      </c>
      <c r="H335" s="2">
        <f t="shared" ca="1" si="54"/>
        <v>43150</v>
      </c>
      <c r="I335" s="2">
        <f t="shared" ca="1" si="55"/>
        <v>43173</v>
      </c>
      <c r="J335" t="str">
        <f t="shared" ca="1" si="56"/>
        <v>Syria</v>
      </c>
      <c r="K335">
        <f t="shared" ca="1" si="57"/>
        <v>67602</v>
      </c>
      <c r="L335">
        <f t="shared" ca="1" si="58"/>
        <v>1067.3999999999999</v>
      </c>
      <c r="M335">
        <f t="shared" ca="1" si="59"/>
        <v>4861</v>
      </c>
    </row>
    <row r="336" spans="1:13" x14ac:dyDescent="0.25">
      <c r="A336">
        <v>335</v>
      </c>
      <c r="B336" t="s">
        <v>342</v>
      </c>
      <c r="C336" t="str">
        <f t="shared" ca="1" si="50"/>
        <v>مراوح</v>
      </c>
      <c r="D336" t="str">
        <f t="shared" ca="1" si="51"/>
        <v>أدوات منزلية</v>
      </c>
      <c r="E336">
        <v>467</v>
      </c>
      <c r="F336">
        <f t="shared" ca="1" si="52"/>
        <v>56</v>
      </c>
      <c r="G336" t="str">
        <f t="shared" ca="1" si="53"/>
        <v>China</v>
      </c>
      <c r="H336" s="2">
        <f t="shared" ca="1" si="54"/>
        <v>42736</v>
      </c>
      <c r="I336" s="2">
        <f t="shared" ca="1" si="55"/>
        <v>42760</v>
      </c>
      <c r="J336" t="str">
        <f t="shared" ca="1" si="56"/>
        <v>Egypt</v>
      </c>
      <c r="K336">
        <f t="shared" ca="1" si="57"/>
        <v>24844.400000000001</v>
      </c>
      <c r="L336">
        <f t="shared" ca="1" si="58"/>
        <v>392.28</v>
      </c>
      <c r="M336">
        <f t="shared" ca="1" si="59"/>
        <v>15491</v>
      </c>
    </row>
    <row r="337" spans="1:13" x14ac:dyDescent="0.25">
      <c r="A337">
        <v>336</v>
      </c>
      <c r="B337" t="s">
        <v>343</v>
      </c>
      <c r="C337" t="str">
        <f t="shared" ca="1" si="50"/>
        <v>هواتف ثابتة</v>
      </c>
      <c r="D337" t="str">
        <f t="shared" ca="1" si="51"/>
        <v>أدوات مكتبية</v>
      </c>
      <c r="E337">
        <v>656</v>
      </c>
      <c r="F337">
        <f t="shared" ca="1" si="52"/>
        <v>58</v>
      </c>
      <c r="G337" t="str">
        <f t="shared" ca="1" si="53"/>
        <v>France</v>
      </c>
      <c r="H337" s="2">
        <f t="shared" ca="1" si="54"/>
        <v>42662</v>
      </c>
      <c r="I337" s="2">
        <f t="shared" ca="1" si="55"/>
        <v>42692</v>
      </c>
      <c r="J337" t="str">
        <f t="shared" ca="1" si="56"/>
        <v>Syria</v>
      </c>
      <c r="K337">
        <f t="shared" ca="1" si="57"/>
        <v>36145.599999999999</v>
      </c>
      <c r="L337">
        <f t="shared" ca="1" si="58"/>
        <v>570.72</v>
      </c>
      <c r="M337">
        <f t="shared" ca="1" si="59"/>
        <v>26533</v>
      </c>
    </row>
    <row r="338" spans="1:13" x14ac:dyDescent="0.25">
      <c r="A338">
        <v>337</v>
      </c>
      <c r="B338" t="s">
        <v>344</v>
      </c>
      <c r="C338" t="str">
        <f t="shared" ca="1" si="50"/>
        <v>كاميرات مراقبة</v>
      </c>
      <c r="D338" t="str">
        <f t="shared" ca="1" si="51"/>
        <v>إلكترونيات</v>
      </c>
      <c r="E338">
        <v>400</v>
      </c>
      <c r="F338">
        <f t="shared" ca="1" si="52"/>
        <v>145</v>
      </c>
      <c r="G338" t="str">
        <f t="shared" ca="1" si="53"/>
        <v>England</v>
      </c>
      <c r="H338" s="2">
        <f t="shared" ca="1" si="54"/>
        <v>42749</v>
      </c>
      <c r="I338" s="2">
        <f t="shared" ca="1" si="55"/>
        <v>42774</v>
      </c>
      <c r="J338" t="str">
        <f t="shared" ca="1" si="56"/>
        <v>Egypt</v>
      </c>
      <c r="K338">
        <f t="shared" ca="1" si="57"/>
        <v>55100</v>
      </c>
      <c r="L338">
        <f t="shared" ca="1" si="58"/>
        <v>870</v>
      </c>
      <c r="M338">
        <f t="shared" ca="1" si="59"/>
        <v>36183</v>
      </c>
    </row>
    <row r="339" spans="1:13" x14ac:dyDescent="0.25">
      <c r="A339">
        <v>338</v>
      </c>
      <c r="B339" t="s">
        <v>345</v>
      </c>
      <c r="C339" t="str">
        <f t="shared" ca="1" si="50"/>
        <v>مكانس</v>
      </c>
      <c r="D339" t="str">
        <f t="shared" ca="1" si="51"/>
        <v>أدوات منزلية</v>
      </c>
      <c r="E339">
        <v>773</v>
      </c>
      <c r="F339">
        <f t="shared" ca="1" si="52"/>
        <v>133</v>
      </c>
      <c r="G339" t="str">
        <f t="shared" ca="1" si="53"/>
        <v>China</v>
      </c>
      <c r="H339" s="2">
        <f t="shared" ca="1" si="54"/>
        <v>42441</v>
      </c>
      <c r="I339" s="2">
        <f t="shared" ca="1" si="55"/>
        <v>42465</v>
      </c>
      <c r="J339" t="str">
        <f t="shared" ca="1" si="56"/>
        <v>Syria</v>
      </c>
      <c r="K339">
        <f t="shared" ca="1" si="57"/>
        <v>97668.55</v>
      </c>
      <c r="L339">
        <f t="shared" ca="1" si="58"/>
        <v>1542.135</v>
      </c>
      <c r="M339">
        <f t="shared" ca="1" si="59"/>
        <v>89710</v>
      </c>
    </row>
    <row r="340" spans="1:13" x14ac:dyDescent="0.25">
      <c r="A340">
        <v>339</v>
      </c>
      <c r="B340" t="s">
        <v>346</v>
      </c>
      <c r="C340" t="str">
        <f t="shared" ca="1" si="50"/>
        <v>موبايلات</v>
      </c>
      <c r="D340" t="str">
        <f t="shared" ca="1" si="51"/>
        <v>إلكترونيات</v>
      </c>
      <c r="E340">
        <v>665</v>
      </c>
      <c r="F340">
        <f t="shared" ca="1" si="52"/>
        <v>923</v>
      </c>
      <c r="G340" t="str">
        <f t="shared" ca="1" si="53"/>
        <v>China</v>
      </c>
      <c r="H340" s="2">
        <f t="shared" ca="1" si="54"/>
        <v>43027</v>
      </c>
      <c r="I340" s="2">
        <f t="shared" ca="1" si="55"/>
        <v>43051</v>
      </c>
      <c r="J340" t="str">
        <f t="shared" ca="1" si="56"/>
        <v>Algeria</v>
      </c>
      <c r="K340">
        <f t="shared" ca="1" si="57"/>
        <v>583105.25</v>
      </c>
      <c r="L340">
        <f t="shared" ca="1" si="58"/>
        <v>9206.9249999999993</v>
      </c>
      <c r="M340">
        <f t="shared" ca="1" si="59"/>
        <v>109098</v>
      </c>
    </row>
    <row r="341" spans="1:13" x14ac:dyDescent="0.25">
      <c r="A341">
        <v>340</v>
      </c>
      <c r="B341" t="s">
        <v>347</v>
      </c>
      <c r="C341" t="str">
        <f t="shared" ca="1" si="50"/>
        <v>طاولات</v>
      </c>
      <c r="D341" t="str">
        <f t="shared" ca="1" si="51"/>
        <v>إلكترونيات</v>
      </c>
      <c r="E341">
        <v>238</v>
      </c>
      <c r="F341">
        <f t="shared" ca="1" si="52"/>
        <v>89</v>
      </c>
      <c r="G341" t="str">
        <f t="shared" ca="1" si="53"/>
        <v>Spain</v>
      </c>
      <c r="H341" s="2">
        <f t="shared" ca="1" si="54"/>
        <v>42879</v>
      </c>
      <c r="I341" s="2">
        <f t="shared" ca="1" si="55"/>
        <v>42913</v>
      </c>
      <c r="J341" t="str">
        <f t="shared" ca="1" si="56"/>
        <v>Oman</v>
      </c>
      <c r="K341">
        <f t="shared" ca="1" si="57"/>
        <v>20122.900000000001</v>
      </c>
      <c r="L341">
        <f t="shared" ca="1" si="58"/>
        <v>317.72999999999996</v>
      </c>
      <c r="M341">
        <f t="shared" ca="1" si="59"/>
        <v>7518</v>
      </c>
    </row>
    <row r="342" spans="1:13" x14ac:dyDescent="0.25">
      <c r="A342">
        <v>341</v>
      </c>
      <c r="B342" t="s">
        <v>348</v>
      </c>
      <c r="C342" t="str">
        <f t="shared" ca="1" si="50"/>
        <v>هواتف ثابتة</v>
      </c>
      <c r="D342" t="str">
        <f t="shared" ca="1" si="51"/>
        <v>أدوات مكتبية</v>
      </c>
      <c r="E342">
        <v>287</v>
      </c>
      <c r="F342">
        <f t="shared" ca="1" si="52"/>
        <v>54</v>
      </c>
      <c r="G342" t="str">
        <f t="shared" ca="1" si="53"/>
        <v>France</v>
      </c>
      <c r="H342" s="2">
        <f t="shared" ca="1" si="54"/>
        <v>42687</v>
      </c>
      <c r="I342" s="2">
        <f t="shared" ca="1" si="55"/>
        <v>42714</v>
      </c>
      <c r="J342" t="str">
        <f t="shared" ca="1" si="56"/>
        <v>Egypt</v>
      </c>
      <c r="K342">
        <f t="shared" ca="1" si="57"/>
        <v>14723.1</v>
      </c>
      <c r="L342">
        <f t="shared" ca="1" si="58"/>
        <v>232.47</v>
      </c>
      <c r="M342">
        <f t="shared" ca="1" si="59"/>
        <v>9191</v>
      </c>
    </row>
    <row r="343" spans="1:13" x14ac:dyDescent="0.25">
      <c r="A343">
        <v>342</v>
      </c>
      <c r="B343" t="s">
        <v>349</v>
      </c>
      <c r="C343" t="str">
        <f t="shared" ca="1" si="50"/>
        <v>مدافئ</v>
      </c>
      <c r="D343" t="str">
        <f t="shared" ca="1" si="51"/>
        <v>أدوات منزلية</v>
      </c>
      <c r="E343">
        <v>350</v>
      </c>
      <c r="F343">
        <f t="shared" ca="1" si="52"/>
        <v>200</v>
      </c>
      <c r="G343" t="str">
        <f t="shared" ca="1" si="53"/>
        <v>Switzerland</v>
      </c>
      <c r="H343" s="2">
        <f t="shared" ca="1" si="54"/>
        <v>42843</v>
      </c>
      <c r="I343" s="2">
        <f t="shared" ca="1" si="55"/>
        <v>42853</v>
      </c>
      <c r="J343" t="str">
        <f t="shared" ca="1" si="56"/>
        <v>Oman</v>
      </c>
      <c r="K343">
        <f t="shared" ca="1" si="57"/>
        <v>66500</v>
      </c>
      <c r="L343">
        <f t="shared" ca="1" si="58"/>
        <v>1050</v>
      </c>
      <c r="M343">
        <f t="shared" ca="1" si="59"/>
        <v>30315</v>
      </c>
    </row>
    <row r="344" spans="1:13" x14ac:dyDescent="0.25">
      <c r="A344">
        <v>343</v>
      </c>
      <c r="B344" t="s">
        <v>350</v>
      </c>
      <c r="C344" t="str">
        <f t="shared" ca="1" si="50"/>
        <v>أوراق</v>
      </c>
      <c r="D344" t="str">
        <f t="shared" ca="1" si="51"/>
        <v>أدوات مكتبية</v>
      </c>
      <c r="E344">
        <v>560</v>
      </c>
      <c r="F344">
        <f t="shared" ca="1" si="52"/>
        <v>16</v>
      </c>
      <c r="G344" t="str">
        <f t="shared" ca="1" si="53"/>
        <v>India</v>
      </c>
      <c r="H344" s="2">
        <f t="shared" ca="1" si="54"/>
        <v>42920</v>
      </c>
      <c r="I344" s="2">
        <f t="shared" ca="1" si="55"/>
        <v>42955</v>
      </c>
      <c r="J344" t="str">
        <f t="shared" ca="1" si="56"/>
        <v>Egypt</v>
      </c>
      <c r="K344">
        <f t="shared" ca="1" si="57"/>
        <v>8512</v>
      </c>
      <c r="L344">
        <f t="shared" ca="1" si="58"/>
        <v>134.4</v>
      </c>
      <c r="M344">
        <f t="shared" ca="1" si="59"/>
        <v>5710</v>
      </c>
    </row>
    <row r="345" spans="1:13" x14ac:dyDescent="0.25">
      <c r="A345">
        <v>344</v>
      </c>
      <c r="B345" t="s">
        <v>351</v>
      </c>
      <c r="C345" t="str">
        <f t="shared" ca="1" si="50"/>
        <v>مدافئ</v>
      </c>
      <c r="D345" t="str">
        <f t="shared" ca="1" si="51"/>
        <v>أدوات منزلية</v>
      </c>
      <c r="E345">
        <v>80</v>
      </c>
      <c r="F345">
        <f t="shared" ca="1" si="52"/>
        <v>219</v>
      </c>
      <c r="G345" t="str">
        <f t="shared" ca="1" si="53"/>
        <v>Switzerland</v>
      </c>
      <c r="H345" s="2">
        <f t="shared" ca="1" si="54"/>
        <v>42408</v>
      </c>
      <c r="I345" s="2">
        <f t="shared" ca="1" si="55"/>
        <v>42436</v>
      </c>
      <c r="J345" t="str">
        <f t="shared" ca="1" si="56"/>
        <v>Lebanon</v>
      </c>
      <c r="K345">
        <f t="shared" ca="1" si="57"/>
        <v>16644</v>
      </c>
      <c r="L345">
        <f t="shared" ca="1" si="58"/>
        <v>262.8</v>
      </c>
      <c r="M345">
        <f t="shared" ca="1" si="59"/>
        <v>16521</v>
      </c>
    </row>
    <row r="346" spans="1:13" x14ac:dyDescent="0.25">
      <c r="A346">
        <v>345</v>
      </c>
      <c r="B346" t="s">
        <v>352</v>
      </c>
      <c r="C346" t="str">
        <f t="shared" ca="1" si="50"/>
        <v>خلاطات</v>
      </c>
      <c r="D346" t="str">
        <f t="shared" ca="1" si="51"/>
        <v>أدوات منزلية</v>
      </c>
      <c r="E346">
        <v>638</v>
      </c>
      <c r="F346">
        <f t="shared" ca="1" si="52"/>
        <v>179</v>
      </c>
      <c r="G346" t="str">
        <f t="shared" ca="1" si="53"/>
        <v>China</v>
      </c>
      <c r="H346" s="2">
        <f t="shared" ca="1" si="54"/>
        <v>42713</v>
      </c>
      <c r="I346" s="2">
        <f t="shared" ca="1" si="55"/>
        <v>42729</v>
      </c>
      <c r="J346" t="str">
        <f t="shared" ca="1" si="56"/>
        <v>Lebanon</v>
      </c>
      <c r="K346">
        <f t="shared" ca="1" si="57"/>
        <v>108491.9</v>
      </c>
      <c r="L346">
        <f t="shared" ca="1" si="58"/>
        <v>1713.03</v>
      </c>
      <c r="M346">
        <f t="shared" ca="1" si="59"/>
        <v>83887</v>
      </c>
    </row>
    <row r="347" spans="1:13" x14ac:dyDescent="0.25">
      <c r="A347">
        <v>346</v>
      </c>
      <c r="B347" t="s">
        <v>353</v>
      </c>
      <c r="C347" t="str">
        <f t="shared" ca="1" si="50"/>
        <v>خلاطات</v>
      </c>
      <c r="D347" t="str">
        <f t="shared" ca="1" si="51"/>
        <v>أدوات منزلية</v>
      </c>
      <c r="E347">
        <v>291</v>
      </c>
      <c r="F347">
        <f t="shared" ca="1" si="52"/>
        <v>186</v>
      </c>
      <c r="G347" t="str">
        <f t="shared" ca="1" si="53"/>
        <v>China</v>
      </c>
      <c r="H347" s="2">
        <f t="shared" ca="1" si="54"/>
        <v>42992</v>
      </c>
      <c r="I347" s="2">
        <f t="shared" ca="1" si="55"/>
        <v>43008</v>
      </c>
      <c r="J347" t="str">
        <f t="shared" ca="1" si="56"/>
        <v>Oman</v>
      </c>
      <c r="K347">
        <f t="shared" ca="1" si="57"/>
        <v>51419.7</v>
      </c>
      <c r="L347">
        <f t="shared" ca="1" si="58"/>
        <v>811.89</v>
      </c>
      <c r="M347">
        <f t="shared" ca="1" si="59"/>
        <v>5208</v>
      </c>
    </row>
    <row r="348" spans="1:13" x14ac:dyDescent="0.25">
      <c r="A348">
        <v>347</v>
      </c>
      <c r="B348" t="s">
        <v>354</v>
      </c>
      <c r="C348" t="str">
        <f t="shared" ca="1" si="50"/>
        <v>مايكرويف</v>
      </c>
      <c r="D348" t="str">
        <f t="shared" ca="1" si="51"/>
        <v>أدوات منزلية</v>
      </c>
      <c r="E348">
        <v>306</v>
      </c>
      <c r="F348">
        <f t="shared" ca="1" si="52"/>
        <v>596</v>
      </c>
      <c r="G348" t="str">
        <f t="shared" ca="1" si="53"/>
        <v>Germany</v>
      </c>
      <c r="H348" s="2">
        <f t="shared" ca="1" si="54"/>
        <v>42903</v>
      </c>
      <c r="I348" s="2">
        <f t="shared" ca="1" si="55"/>
        <v>42920</v>
      </c>
      <c r="J348" t="str">
        <f t="shared" ca="1" si="56"/>
        <v>Syria</v>
      </c>
      <c r="K348">
        <f t="shared" ca="1" si="57"/>
        <v>173257.2</v>
      </c>
      <c r="L348">
        <f t="shared" ca="1" si="58"/>
        <v>2735.64</v>
      </c>
      <c r="M348">
        <f t="shared" ca="1" si="59"/>
        <v>41436</v>
      </c>
    </row>
    <row r="349" spans="1:13" x14ac:dyDescent="0.25">
      <c r="A349">
        <v>348</v>
      </c>
      <c r="B349" t="s">
        <v>355</v>
      </c>
      <c r="C349" t="str">
        <f t="shared" ca="1" si="50"/>
        <v>غسالات</v>
      </c>
      <c r="D349" t="str">
        <f t="shared" ca="1" si="51"/>
        <v>أدوات منزلية</v>
      </c>
      <c r="E349">
        <v>928</v>
      </c>
      <c r="F349">
        <f t="shared" ca="1" si="52"/>
        <v>765</v>
      </c>
      <c r="G349" t="str">
        <f t="shared" ca="1" si="53"/>
        <v>Germany</v>
      </c>
      <c r="H349" s="2">
        <f t="shared" ca="1" si="54"/>
        <v>42781</v>
      </c>
      <c r="I349" s="2">
        <f t="shared" ca="1" si="55"/>
        <v>42795</v>
      </c>
      <c r="J349" t="str">
        <f t="shared" ca="1" si="56"/>
        <v>Egypt</v>
      </c>
      <c r="K349">
        <f t="shared" ca="1" si="57"/>
        <v>674424</v>
      </c>
      <c r="L349">
        <f t="shared" ca="1" si="58"/>
        <v>10648.8</v>
      </c>
      <c r="M349">
        <f t="shared" ca="1" si="59"/>
        <v>497300</v>
      </c>
    </row>
    <row r="350" spans="1:13" x14ac:dyDescent="0.25">
      <c r="A350">
        <v>349</v>
      </c>
      <c r="B350" t="s">
        <v>356</v>
      </c>
      <c r="C350" t="str">
        <f t="shared" ca="1" si="50"/>
        <v>مراوح</v>
      </c>
      <c r="D350" t="str">
        <f t="shared" ca="1" si="51"/>
        <v>أدوات منزلية</v>
      </c>
      <c r="E350">
        <v>761</v>
      </c>
      <c r="F350">
        <f t="shared" ca="1" si="52"/>
        <v>46</v>
      </c>
      <c r="G350" t="str">
        <f t="shared" ca="1" si="53"/>
        <v>China</v>
      </c>
      <c r="H350" s="2">
        <f t="shared" ca="1" si="54"/>
        <v>43183</v>
      </c>
      <c r="I350" s="2">
        <f t="shared" ca="1" si="55"/>
        <v>43200</v>
      </c>
      <c r="J350" t="str">
        <f t="shared" ca="1" si="56"/>
        <v>Syria</v>
      </c>
      <c r="K350">
        <f t="shared" ca="1" si="57"/>
        <v>33255.699999999997</v>
      </c>
      <c r="L350">
        <f t="shared" ca="1" si="58"/>
        <v>525.09</v>
      </c>
      <c r="M350">
        <f t="shared" ca="1" si="59"/>
        <v>19305</v>
      </c>
    </row>
    <row r="351" spans="1:13" x14ac:dyDescent="0.25">
      <c r="A351">
        <v>350</v>
      </c>
      <c r="B351" t="s">
        <v>357</v>
      </c>
      <c r="C351" t="str">
        <f t="shared" ca="1" si="50"/>
        <v>كاميرات مراقبة</v>
      </c>
      <c r="D351" t="str">
        <f t="shared" ca="1" si="51"/>
        <v>إلكترونيات</v>
      </c>
      <c r="E351">
        <v>507</v>
      </c>
      <c r="F351">
        <f t="shared" ca="1" si="52"/>
        <v>140</v>
      </c>
      <c r="G351" t="str">
        <f t="shared" ca="1" si="53"/>
        <v>England</v>
      </c>
      <c r="H351" s="2">
        <f t="shared" ca="1" si="54"/>
        <v>43179</v>
      </c>
      <c r="I351" s="2">
        <f t="shared" ca="1" si="55"/>
        <v>43205</v>
      </c>
      <c r="J351" t="str">
        <f t="shared" ca="1" si="56"/>
        <v>Egypt</v>
      </c>
      <c r="K351">
        <f t="shared" ca="1" si="57"/>
        <v>67431</v>
      </c>
      <c r="L351">
        <f t="shared" ca="1" si="58"/>
        <v>1064.7</v>
      </c>
      <c r="M351">
        <f t="shared" ca="1" si="59"/>
        <v>1228</v>
      </c>
    </row>
    <row r="352" spans="1:13" x14ac:dyDescent="0.25">
      <c r="A352">
        <v>351</v>
      </c>
      <c r="B352" t="s">
        <v>358</v>
      </c>
      <c r="C352" t="str">
        <f t="shared" ca="1" si="50"/>
        <v>موبايلات</v>
      </c>
      <c r="D352" t="str">
        <f t="shared" ca="1" si="51"/>
        <v>إلكترونيات</v>
      </c>
      <c r="E352">
        <v>341</v>
      </c>
      <c r="F352">
        <f t="shared" ca="1" si="52"/>
        <v>1016</v>
      </c>
      <c r="G352" t="str">
        <f t="shared" ca="1" si="53"/>
        <v>China</v>
      </c>
      <c r="H352" s="2">
        <f t="shared" ca="1" si="54"/>
        <v>42897</v>
      </c>
      <c r="I352" s="2">
        <f t="shared" ca="1" si="55"/>
        <v>42916</v>
      </c>
      <c r="J352" t="str">
        <f t="shared" ca="1" si="56"/>
        <v>Lebanon</v>
      </c>
      <c r="K352">
        <f t="shared" ca="1" si="57"/>
        <v>329133.2</v>
      </c>
      <c r="L352">
        <f t="shared" ca="1" si="58"/>
        <v>5196.84</v>
      </c>
      <c r="M352">
        <f t="shared" ca="1" si="59"/>
        <v>173814</v>
      </c>
    </row>
    <row r="353" spans="1:13" x14ac:dyDescent="0.25">
      <c r="A353">
        <v>352</v>
      </c>
      <c r="B353" t="s">
        <v>359</v>
      </c>
      <c r="C353" t="str">
        <f t="shared" ca="1" si="50"/>
        <v>فرن</v>
      </c>
      <c r="D353" t="str">
        <f t="shared" ca="1" si="51"/>
        <v>أدوات منزلية</v>
      </c>
      <c r="E353">
        <v>482</v>
      </c>
      <c r="F353">
        <f t="shared" ca="1" si="52"/>
        <v>947</v>
      </c>
      <c r="G353" t="str">
        <f t="shared" ca="1" si="53"/>
        <v>Greece</v>
      </c>
      <c r="H353" s="2">
        <f t="shared" ca="1" si="54"/>
        <v>43077</v>
      </c>
      <c r="I353" s="2">
        <f t="shared" ca="1" si="55"/>
        <v>43098</v>
      </c>
      <c r="J353" t="str">
        <f t="shared" ca="1" si="56"/>
        <v>Syria</v>
      </c>
      <c r="K353">
        <f t="shared" ca="1" si="57"/>
        <v>433631.3</v>
      </c>
      <c r="L353">
        <f t="shared" ca="1" si="58"/>
        <v>6846.8099999999995</v>
      </c>
      <c r="M353">
        <f t="shared" ca="1" si="59"/>
        <v>290067</v>
      </c>
    </row>
    <row r="354" spans="1:13" x14ac:dyDescent="0.25">
      <c r="A354">
        <v>353</v>
      </c>
      <c r="B354" t="s">
        <v>360</v>
      </c>
      <c r="C354" t="str">
        <f t="shared" ca="1" si="50"/>
        <v>مراوح</v>
      </c>
      <c r="D354" t="str">
        <f t="shared" ca="1" si="51"/>
        <v>أدوات منزلية</v>
      </c>
      <c r="E354">
        <v>410</v>
      </c>
      <c r="F354">
        <f t="shared" ca="1" si="52"/>
        <v>46</v>
      </c>
      <c r="G354" t="str">
        <f t="shared" ca="1" si="53"/>
        <v>China</v>
      </c>
      <c r="H354" s="2">
        <f t="shared" ca="1" si="54"/>
        <v>43044</v>
      </c>
      <c r="I354" s="2">
        <f t="shared" ca="1" si="55"/>
        <v>43077</v>
      </c>
      <c r="J354" t="str">
        <f t="shared" ca="1" si="56"/>
        <v>Saudi Arabia</v>
      </c>
      <c r="K354">
        <f t="shared" ca="1" si="57"/>
        <v>17917</v>
      </c>
      <c r="L354">
        <f t="shared" ca="1" si="58"/>
        <v>282.89999999999998</v>
      </c>
      <c r="M354">
        <f t="shared" ca="1" si="59"/>
        <v>17547</v>
      </c>
    </row>
    <row r="355" spans="1:13" x14ac:dyDescent="0.25">
      <c r="A355">
        <v>354</v>
      </c>
      <c r="B355" t="s">
        <v>361</v>
      </c>
      <c r="C355" t="str">
        <f t="shared" ca="1" si="50"/>
        <v>برادات</v>
      </c>
      <c r="D355" t="str">
        <f t="shared" ca="1" si="51"/>
        <v>أدوات منزلية</v>
      </c>
      <c r="E355">
        <v>893</v>
      </c>
      <c r="F355">
        <f t="shared" ca="1" si="52"/>
        <v>788</v>
      </c>
      <c r="G355" t="str">
        <f t="shared" ca="1" si="53"/>
        <v>Sweden</v>
      </c>
      <c r="H355" s="2">
        <f t="shared" ca="1" si="54"/>
        <v>42628</v>
      </c>
      <c r="I355" s="2">
        <f t="shared" ca="1" si="55"/>
        <v>42645</v>
      </c>
      <c r="J355" t="str">
        <f t="shared" ca="1" si="56"/>
        <v>Egypt</v>
      </c>
      <c r="K355">
        <f t="shared" ca="1" si="57"/>
        <v>668499.80000000005</v>
      </c>
      <c r="L355">
        <f t="shared" ca="1" si="58"/>
        <v>10555.26</v>
      </c>
      <c r="M355">
        <f t="shared" ca="1" si="59"/>
        <v>627635</v>
      </c>
    </row>
    <row r="356" spans="1:13" x14ac:dyDescent="0.25">
      <c r="A356">
        <v>355</v>
      </c>
      <c r="B356" t="s">
        <v>362</v>
      </c>
      <c r="C356" t="str">
        <f t="shared" ca="1" si="50"/>
        <v>مدافئ</v>
      </c>
      <c r="D356" t="str">
        <f t="shared" ca="1" si="51"/>
        <v>أدوات منزلية</v>
      </c>
      <c r="E356">
        <v>793</v>
      </c>
      <c r="F356">
        <f t="shared" ca="1" si="52"/>
        <v>188</v>
      </c>
      <c r="G356" t="str">
        <f t="shared" ca="1" si="53"/>
        <v>Switzerland</v>
      </c>
      <c r="H356" s="2">
        <f t="shared" ca="1" si="54"/>
        <v>42699</v>
      </c>
      <c r="I356" s="2">
        <f t="shared" ca="1" si="55"/>
        <v>42718</v>
      </c>
      <c r="J356" t="str">
        <f t="shared" ca="1" si="56"/>
        <v>Syria</v>
      </c>
      <c r="K356">
        <f t="shared" ca="1" si="57"/>
        <v>141629.79999999999</v>
      </c>
      <c r="L356">
        <f t="shared" ca="1" si="58"/>
        <v>2236.2599999999998</v>
      </c>
      <c r="M356">
        <f t="shared" ca="1" si="59"/>
        <v>135633</v>
      </c>
    </row>
    <row r="357" spans="1:13" x14ac:dyDescent="0.25">
      <c r="A357">
        <v>356</v>
      </c>
      <c r="B357" t="s">
        <v>363</v>
      </c>
      <c r="C357" t="str">
        <f t="shared" ca="1" si="50"/>
        <v>مدافئ</v>
      </c>
      <c r="D357" t="str">
        <f t="shared" ca="1" si="51"/>
        <v>أدوات منزلية</v>
      </c>
      <c r="E357">
        <v>168</v>
      </c>
      <c r="F357">
        <f t="shared" ca="1" si="52"/>
        <v>184</v>
      </c>
      <c r="G357" t="str">
        <f t="shared" ca="1" si="53"/>
        <v>Switzerland</v>
      </c>
      <c r="H357" s="2">
        <f t="shared" ca="1" si="54"/>
        <v>43072</v>
      </c>
      <c r="I357" s="2">
        <f t="shared" ca="1" si="55"/>
        <v>43102</v>
      </c>
      <c r="J357" t="str">
        <f t="shared" ca="1" si="56"/>
        <v>Algeria</v>
      </c>
      <c r="K357">
        <f t="shared" ca="1" si="57"/>
        <v>29366.400000000001</v>
      </c>
      <c r="L357">
        <f t="shared" ca="1" si="58"/>
        <v>463.68</v>
      </c>
      <c r="M357">
        <f t="shared" ca="1" si="59"/>
        <v>10696</v>
      </c>
    </row>
    <row r="358" spans="1:13" x14ac:dyDescent="0.25">
      <c r="A358">
        <v>357</v>
      </c>
      <c r="B358" t="s">
        <v>364</v>
      </c>
      <c r="C358" t="str">
        <f t="shared" ca="1" si="50"/>
        <v>قرطاسية</v>
      </c>
      <c r="D358" t="str">
        <f t="shared" ca="1" si="51"/>
        <v>أدوات مكتبية</v>
      </c>
      <c r="E358">
        <v>962</v>
      </c>
      <c r="F358">
        <f t="shared" ca="1" si="52"/>
        <v>34</v>
      </c>
      <c r="G358" t="str">
        <f t="shared" ca="1" si="53"/>
        <v>France</v>
      </c>
      <c r="H358" s="2">
        <f t="shared" ca="1" si="54"/>
        <v>43211</v>
      </c>
      <c r="I358" s="2">
        <f t="shared" ca="1" si="55"/>
        <v>43240</v>
      </c>
      <c r="J358" t="str">
        <f t="shared" ca="1" si="56"/>
        <v>Morocco</v>
      </c>
      <c r="K358">
        <f t="shared" ca="1" si="57"/>
        <v>31072.6</v>
      </c>
      <c r="L358">
        <f t="shared" ca="1" si="58"/>
        <v>490.62</v>
      </c>
      <c r="M358">
        <f t="shared" ca="1" si="59"/>
        <v>5147</v>
      </c>
    </row>
    <row r="359" spans="1:13" x14ac:dyDescent="0.25">
      <c r="A359">
        <v>358</v>
      </c>
      <c r="B359" t="s">
        <v>365</v>
      </c>
      <c r="C359" t="str">
        <f t="shared" ca="1" si="50"/>
        <v>كتب علمية</v>
      </c>
      <c r="D359" t="str">
        <f t="shared" ca="1" si="51"/>
        <v>أدوات مكتبية</v>
      </c>
      <c r="E359">
        <v>755</v>
      </c>
      <c r="F359">
        <f t="shared" ca="1" si="52"/>
        <v>60</v>
      </c>
      <c r="G359" t="str">
        <f t="shared" ca="1" si="53"/>
        <v>India</v>
      </c>
      <c r="H359" s="2">
        <f t="shared" ca="1" si="54"/>
        <v>43103</v>
      </c>
      <c r="I359" s="2">
        <f t="shared" ca="1" si="55"/>
        <v>43113</v>
      </c>
      <c r="J359" t="str">
        <f t="shared" ca="1" si="56"/>
        <v>Syria</v>
      </c>
      <c r="K359">
        <f t="shared" ca="1" si="57"/>
        <v>43035</v>
      </c>
      <c r="L359">
        <f t="shared" ca="1" si="58"/>
        <v>679.5</v>
      </c>
      <c r="M359">
        <f t="shared" ca="1" si="59"/>
        <v>42811</v>
      </c>
    </row>
    <row r="360" spans="1:13" x14ac:dyDescent="0.25">
      <c r="A360">
        <v>359</v>
      </c>
      <c r="B360" t="s">
        <v>366</v>
      </c>
      <c r="C360" t="str">
        <f t="shared" ca="1" si="50"/>
        <v>فرن</v>
      </c>
      <c r="D360" t="str">
        <f t="shared" ca="1" si="51"/>
        <v>أدوات منزلية</v>
      </c>
      <c r="E360">
        <v>523</v>
      </c>
      <c r="F360">
        <f t="shared" ca="1" si="52"/>
        <v>862</v>
      </c>
      <c r="G360" t="str">
        <f t="shared" ca="1" si="53"/>
        <v>Greece</v>
      </c>
      <c r="H360" s="2">
        <f t="shared" ca="1" si="54"/>
        <v>42935</v>
      </c>
      <c r="I360" s="2">
        <f t="shared" ca="1" si="55"/>
        <v>42946</v>
      </c>
      <c r="J360" t="str">
        <f t="shared" ca="1" si="56"/>
        <v>Lebanon</v>
      </c>
      <c r="K360">
        <f t="shared" ca="1" si="57"/>
        <v>428284.7</v>
      </c>
      <c r="L360">
        <f t="shared" ca="1" si="58"/>
        <v>6762.3899999999994</v>
      </c>
      <c r="M360">
        <f t="shared" ca="1" si="59"/>
        <v>74999</v>
      </c>
    </row>
    <row r="361" spans="1:13" x14ac:dyDescent="0.25">
      <c r="A361">
        <v>360</v>
      </c>
      <c r="B361" t="s">
        <v>367</v>
      </c>
      <c r="C361" t="str">
        <f t="shared" ca="1" si="50"/>
        <v>مكيفات</v>
      </c>
      <c r="D361" t="str">
        <f t="shared" ca="1" si="51"/>
        <v>أدوات منزلية</v>
      </c>
      <c r="E361">
        <v>785</v>
      </c>
      <c r="F361">
        <f t="shared" ca="1" si="52"/>
        <v>1262</v>
      </c>
      <c r="G361" t="str">
        <f t="shared" ca="1" si="53"/>
        <v>Switzerland</v>
      </c>
      <c r="H361" s="2">
        <f t="shared" ca="1" si="54"/>
        <v>42597</v>
      </c>
      <c r="I361" s="2">
        <f t="shared" ca="1" si="55"/>
        <v>42611</v>
      </c>
      <c r="J361" t="str">
        <f t="shared" ca="1" si="56"/>
        <v>Egypt</v>
      </c>
      <c r="K361">
        <f t="shared" ca="1" si="57"/>
        <v>941136.5</v>
      </c>
      <c r="L361">
        <f t="shared" ca="1" si="58"/>
        <v>14860.05</v>
      </c>
      <c r="M361">
        <f t="shared" ca="1" si="59"/>
        <v>238617</v>
      </c>
    </row>
    <row r="362" spans="1:13" x14ac:dyDescent="0.25">
      <c r="A362">
        <v>361</v>
      </c>
      <c r="B362" t="s">
        <v>368</v>
      </c>
      <c r="C362" t="str">
        <f t="shared" ca="1" si="50"/>
        <v>غسالات</v>
      </c>
      <c r="D362" t="str">
        <f t="shared" ca="1" si="51"/>
        <v>أدوات منزلية</v>
      </c>
      <c r="E362">
        <v>799</v>
      </c>
      <c r="F362">
        <f t="shared" ca="1" si="52"/>
        <v>694</v>
      </c>
      <c r="G362" t="str">
        <f t="shared" ca="1" si="53"/>
        <v>Germany</v>
      </c>
      <c r="H362" s="2">
        <f t="shared" ca="1" si="54"/>
        <v>42847</v>
      </c>
      <c r="I362" s="2">
        <f t="shared" ca="1" si="55"/>
        <v>42882</v>
      </c>
      <c r="J362" t="str">
        <f t="shared" ca="1" si="56"/>
        <v>Jordan</v>
      </c>
      <c r="K362">
        <f t="shared" ca="1" si="57"/>
        <v>526780.69999999995</v>
      </c>
      <c r="L362">
        <f t="shared" ca="1" si="58"/>
        <v>8317.59</v>
      </c>
      <c r="M362">
        <f t="shared" ca="1" si="59"/>
        <v>25375</v>
      </c>
    </row>
    <row r="363" spans="1:13" x14ac:dyDescent="0.25">
      <c r="A363">
        <v>362</v>
      </c>
      <c r="B363" t="s">
        <v>369</v>
      </c>
      <c r="C363" t="str">
        <f t="shared" ca="1" si="50"/>
        <v>خلاطات</v>
      </c>
      <c r="D363" t="str">
        <f t="shared" ca="1" si="51"/>
        <v>أدوات منزلية</v>
      </c>
      <c r="E363">
        <v>354</v>
      </c>
      <c r="F363">
        <f t="shared" ca="1" si="52"/>
        <v>194</v>
      </c>
      <c r="G363" t="str">
        <f t="shared" ca="1" si="53"/>
        <v>China</v>
      </c>
      <c r="H363" s="2">
        <f t="shared" ca="1" si="54"/>
        <v>42422</v>
      </c>
      <c r="I363" s="2">
        <f t="shared" ca="1" si="55"/>
        <v>42433</v>
      </c>
      <c r="J363" t="str">
        <f t="shared" ca="1" si="56"/>
        <v>Syria</v>
      </c>
      <c r="K363">
        <f t="shared" ca="1" si="57"/>
        <v>65242.2</v>
      </c>
      <c r="L363">
        <f t="shared" ca="1" si="58"/>
        <v>1030.1399999999999</v>
      </c>
      <c r="M363">
        <f t="shared" ca="1" si="59"/>
        <v>33910</v>
      </c>
    </row>
    <row r="364" spans="1:13" x14ac:dyDescent="0.25">
      <c r="A364">
        <v>363</v>
      </c>
      <c r="B364" t="s">
        <v>370</v>
      </c>
      <c r="C364" t="str">
        <f t="shared" ca="1" si="50"/>
        <v>كاميرات</v>
      </c>
      <c r="D364" t="str">
        <f t="shared" ca="1" si="51"/>
        <v>إلكترونيات</v>
      </c>
      <c r="E364">
        <v>691</v>
      </c>
      <c r="F364">
        <f t="shared" ca="1" si="52"/>
        <v>1209</v>
      </c>
      <c r="G364" t="str">
        <f t="shared" ca="1" si="53"/>
        <v>England</v>
      </c>
      <c r="H364" s="2">
        <f t="shared" ca="1" si="54"/>
        <v>42582</v>
      </c>
      <c r="I364" s="2">
        <f t="shared" ca="1" si="55"/>
        <v>42592</v>
      </c>
      <c r="J364" t="str">
        <f t="shared" ca="1" si="56"/>
        <v>United Arab Emirates</v>
      </c>
      <c r="K364">
        <f t="shared" ca="1" si="57"/>
        <v>793648.05</v>
      </c>
      <c r="L364">
        <f t="shared" ca="1" si="58"/>
        <v>12531.285</v>
      </c>
      <c r="M364">
        <f t="shared" ca="1" si="59"/>
        <v>74272</v>
      </c>
    </row>
    <row r="365" spans="1:13" x14ac:dyDescent="0.25">
      <c r="A365">
        <v>364</v>
      </c>
      <c r="B365" t="s">
        <v>371</v>
      </c>
      <c r="C365" t="str">
        <f t="shared" ca="1" si="50"/>
        <v>برادات</v>
      </c>
      <c r="D365" t="str">
        <f t="shared" ca="1" si="51"/>
        <v>أدوات منزلية</v>
      </c>
      <c r="E365">
        <v>921</v>
      </c>
      <c r="F365">
        <f t="shared" ca="1" si="52"/>
        <v>789</v>
      </c>
      <c r="G365" t="str">
        <f t="shared" ca="1" si="53"/>
        <v>Sweden</v>
      </c>
      <c r="H365" s="2">
        <f t="shared" ca="1" si="54"/>
        <v>42647</v>
      </c>
      <c r="I365" s="2">
        <f t="shared" ca="1" si="55"/>
        <v>42667</v>
      </c>
      <c r="J365" t="str">
        <f t="shared" ca="1" si="56"/>
        <v>Oman</v>
      </c>
      <c r="K365">
        <f t="shared" ca="1" si="57"/>
        <v>690335.55</v>
      </c>
      <c r="L365">
        <f t="shared" ca="1" si="58"/>
        <v>10900.035</v>
      </c>
      <c r="M365">
        <f t="shared" ca="1" si="59"/>
        <v>204229</v>
      </c>
    </row>
    <row r="366" spans="1:13" x14ac:dyDescent="0.25">
      <c r="A366">
        <v>365</v>
      </c>
      <c r="B366" t="s">
        <v>372</v>
      </c>
      <c r="C366" t="str">
        <f t="shared" ca="1" si="50"/>
        <v>تلفاز</v>
      </c>
      <c r="D366" t="str">
        <f t="shared" ca="1" si="51"/>
        <v>أدوات منزلية</v>
      </c>
      <c r="E366">
        <v>801</v>
      </c>
      <c r="F366">
        <f t="shared" ca="1" si="52"/>
        <v>1049</v>
      </c>
      <c r="G366" t="str">
        <f t="shared" ca="1" si="53"/>
        <v>USA</v>
      </c>
      <c r="H366" s="2">
        <f t="shared" ca="1" si="54"/>
        <v>42886</v>
      </c>
      <c r="I366" s="2">
        <f t="shared" ca="1" si="55"/>
        <v>42899</v>
      </c>
      <c r="J366" t="str">
        <f t="shared" ca="1" si="56"/>
        <v>United Arab Emirates</v>
      </c>
      <c r="K366">
        <f t="shared" ca="1" si="57"/>
        <v>798236.55</v>
      </c>
      <c r="L366">
        <f t="shared" ca="1" si="58"/>
        <v>12603.734999999999</v>
      </c>
      <c r="M366">
        <f t="shared" ca="1" si="59"/>
        <v>457580</v>
      </c>
    </row>
    <row r="367" spans="1:13" x14ac:dyDescent="0.25">
      <c r="A367">
        <v>366</v>
      </c>
      <c r="B367" t="s">
        <v>373</v>
      </c>
      <c r="C367" t="str">
        <f t="shared" ca="1" si="50"/>
        <v>مراوح</v>
      </c>
      <c r="D367" t="str">
        <f t="shared" ca="1" si="51"/>
        <v>أدوات منزلية</v>
      </c>
      <c r="E367">
        <v>240</v>
      </c>
      <c r="F367">
        <f t="shared" ca="1" si="52"/>
        <v>45</v>
      </c>
      <c r="G367" t="str">
        <f t="shared" ca="1" si="53"/>
        <v>China</v>
      </c>
      <c r="H367" s="2">
        <f t="shared" ca="1" si="54"/>
        <v>42572</v>
      </c>
      <c r="I367" s="2">
        <f t="shared" ca="1" si="55"/>
        <v>42598</v>
      </c>
      <c r="J367" t="str">
        <f t="shared" ca="1" si="56"/>
        <v>Syria</v>
      </c>
      <c r="K367">
        <f t="shared" ca="1" si="57"/>
        <v>10260</v>
      </c>
      <c r="L367">
        <f t="shared" ca="1" si="58"/>
        <v>162</v>
      </c>
      <c r="M367">
        <f t="shared" ca="1" si="59"/>
        <v>4838</v>
      </c>
    </row>
    <row r="368" spans="1:13" x14ac:dyDescent="0.25">
      <c r="A368">
        <v>367</v>
      </c>
      <c r="B368" t="s">
        <v>374</v>
      </c>
      <c r="C368" t="str">
        <f t="shared" ca="1" si="50"/>
        <v>قرطاسية</v>
      </c>
      <c r="D368" t="str">
        <f t="shared" ca="1" si="51"/>
        <v>أدوات مكتبية</v>
      </c>
      <c r="E368">
        <v>160</v>
      </c>
      <c r="F368">
        <f t="shared" ca="1" si="52"/>
        <v>30</v>
      </c>
      <c r="G368" t="str">
        <f t="shared" ca="1" si="53"/>
        <v>France</v>
      </c>
      <c r="H368" s="2">
        <f t="shared" ca="1" si="54"/>
        <v>42429</v>
      </c>
      <c r="I368" s="2">
        <f t="shared" ca="1" si="55"/>
        <v>42453</v>
      </c>
      <c r="J368" t="str">
        <f t="shared" ca="1" si="56"/>
        <v>United Arab Emirates</v>
      </c>
      <c r="K368">
        <f t="shared" ca="1" si="57"/>
        <v>4560</v>
      </c>
      <c r="L368">
        <f t="shared" ca="1" si="58"/>
        <v>72</v>
      </c>
      <c r="M368">
        <f t="shared" ca="1" si="59"/>
        <v>1947</v>
      </c>
    </row>
    <row r="369" spans="1:13" x14ac:dyDescent="0.25">
      <c r="A369">
        <v>368</v>
      </c>
      <c r="B369" t="s">
        <v>375</v>
      </c>
      <c r="C369" t="str">
        <f t="shared" ca="1" si="50"/>
        <v>مايكرويف</v>
      </c>
      <c r="D369" t="str">
        <f t="shared" ca="1" si="51"/>
        <v>أدوات منزلية</v>
      </c>
      <c r="E369">
        <v>569</v>
      </c>
      <c r="F369">
        <f t="shared" ca="1" si="52"/>
        <v>661</v>
      </c>
      <c r="G369" t="str">
        <f t="shared" ca="1" si="53"/>
        <v>Germany</v>
      </c>
      <c r="H369" s="2">
        <f t="shared" ca="1" si="54"/>
        <v>43097</v>
      </c>
      <c r="I369" s="2">
        <f t="shared" ca="1" si="55"/>
        <v>43109</v>
      </c>
      <c r="J369" t="str">
        <f t="shared" ca="1" si="56"/>
        <v>Egypt</v>
      </c>
      <c r="K369">
        <f t="shared" ca="1" si="57"/>
        <v>357303.55</v>
      </c>
      <c r="L369">
        <f t="shared" ca="1" si="58"/>
        <v>5641.6350000000002</v>
      </c>
      <c r="M369">
        <f t="shared" ca="1" si="59"/>
        <v>136079</v>
      </c>
    </row>
    <row r="370" spans="1:13" x14ac:dyDescent="0.25">
      <c r="A370">
        <v>369</v>
      </c>
      <c r="B370" t="s">
        <v>376</v>
      </c>
      <c r="C370" t="str">
        <f t="shared" ca="1" si="50"/>
        <v>أوراق</v>
      </c>
      <c r="D370" t="str">
        <f t="shared" ca="1" si="51"/>
        <v>أدوات مكتبية</v>
      </c>
      <c r="E370">
        <v>155</v>
      </c>
      <c r="F370">
        <f t="shared" ca="1" si="52"/>
        <v>15</v>
      </c>
      <c r="G370" t="str">
        <f t="shared" ca="1" si="53"/>
        <v>India</v>
      </c>
      <c r="H370" s="2">
        <f t="shared" ca="1" si="54"/>
        <v>43067</v>
      </c>
      <c r="I370" s="2">
        <f t="shared" ca="1" si="55"/>
        <v>43077</v>
      </c>
      <c r="J370" t="str">
        <f t="shared" ca="1" si="56"/>
        <v>Algeria</v>
      </c>
      <c r="K370">
        <f t="shared" ca="1" si="57"/>
        <v>2208.75</v>
      </c>
      <c r="L370">
        <f t="shared" ca="1" si="58"/>
        <v>34.875</v>
      </c>
      <c r="M370">
        <f t="shared" ca="1" si="59"/>
        <v>1362</v>
      </c>
    </row>
    <row r="371" spans="1:13" x14ac:dyDescent="0.25">
      <c r="A371">
        <v>370</v>
      </c>
      <c r="B371" t="s">
        <v>377</v>
      </c>
      <c r="C371" t="str">
        <f t="shared" ca="1" si="50"/>
        <v>فرن</v>
      </c>
      <c r="D371" t="str">
        <f t="shared" ca="1" si="51"/>
        <v>أدوات منزلية</v>
      </c>
      <c r="E371">
        <v>441</v>
      </c>
      <c r="F371">
        <f t="shared" ca="1" si="52"/>
        <v>1001</v>
      </c>
      <c r="G371" t="str">
        <f t="shared" ca="1" si="53"/>
        <v>Greece</v>
      </c>
      <c r="H371" s="2">
        <f t="shared" ca="1" si="54"/>
        <v>42958</v>
      </c>
      <c r="I371" s="2">
        <f t="shared" ca="1" si="55"/>
        <v>42985</v>
      </c>
      <c r="J371" t="str">
        <f t="shared" ca="1" si="56"/>
        <v>Syria</v>
      </c>
      <c r="K371">
        <f t="shared" ca="1" si="57"/>
        <v>419368.95</v>
      </c>
      <c r="L371">
        <f t="shared" ca="1" si="58"/>
        <v>6621.6149999999998</v>
      </c>
      <c r="M371">
        <f t="shared" ca="1" si="59"/>
        <v>235057</v>
      </c>
    </row>
    <row r="372" spans="1:13" x14ac:dyDescent="0.25">
      <c r="A372">
        <v>371</v>
      </c>
      <c r="B372" t="s">
        <v>378</v>
      </c>
      <c r="C372" t="str">
        <f t="shared" ca="1" si="50"/>
        <v>مدافئ</v>
      </c>
      <c r="D372" t="str">
        <f t="shared" ca="1" si="51"/>
        <v>أدوات منزلية</v>
      </c>
      <c r="E372">
        <v>807</v>
      </c>
      <c r="F372">
        <f t="shared" ca="1" si="52"/>
        <v>193</v>
      </c>
      <c r="G372" t="str">
        <f t="shared" ca="1" si="53"/>
        <v>Switzerland</v>
      </c>
      <c r="H372" s="2">
        <f t="shared" ca="1" si="54"/>
        <v>42682</v>
      </c>
      <c r="I372" s="2">
        <f t="shared" ca="1" si="55"/>
        <v>42710</v>
      </c>
      <c r="J372" t="str">
        <f t="shared" ca="1" si="56"/>
        <v>United Arab Emirates</v>
      </c>
      <c r="K372">
        <f t="shared" ca="1" si="57"/>
        <v>147963.45000000001</v>
      </c>
      <c r="L372">
        <f t="shared" ca="1" si="58"/>
        <v>2336.2649999999999</v>
      </c>
      <c r="M372">
        <f t="shared" ca="1" si="59"/>
        <v>80126</v>
      </c>
    </row>
    <row r="373" spans="1:13" x14ac:dyDescent="0.25">
      <c r="A373">
        <v>372</v>
      </c>
      <c r="B373" t="s">
        <v>379</v>
      </c>
      <c r="C373" t="str">
        <f t="shared" ca="1" si="50"/>
        <v>هارد دسك</v>
      </c>
      <c r="D373" t="str">
        <f t="shared" ca="1" si="51"/>
        <v>إلكترونيات</v>
      </c>
      <c r="E373">
        <v>823</v>
      </c>
      <c r="F373">
        <f t="shared" ca="1" si="52"/>
        <v>117</v>
      </c>
      <c r="G373" t="str">
        <f t="shared" ca="1" si="53"/>
        <v>France</v>
      </c>
      <c r="H373" s="2">
        <f t="shared" ca="1" si="54"/>
        <v>43105</v>
      </c>
      <c r="I373" s="2">
        <f t="shared" ca="1" si="55"/>
        <v>43129</v>
      </c>
      <c r="J373" t="str">
        <f t="shared" ca="1" si="56"/>
        <v>Egypt</v>
      </c>
      <c r="K373">
        <f t="shared" ca="1" si="57"/>
        <v>91476.45</v>
      </c>
      <c r="L373">
        <f t="shared" ca="1" si="58"/>
        <v>1444.365</v>
      </c>
      <c r="M373">
        <f t="shared" ca="1" si="59"/>
        <v>27986</v>
      </c>
    </row>
    <row r="374" spans="1:13" x14ac:dyDescent="0.25">
      <c r="A374">
        <v>373</v>
      </c>
      <c r="B374" t="s">
        <v>380</v>
      </c>
      <c r="C374" t="str">
        <f t="shared" ca="1" si="50"/>
        <v>فرن</v>
      </c>
      <c r="D374" t="str">
        <f t="shared" ca="1" si="51"/>
        <v>أدوات منزلية</v>
      </c>
      <c r="E374">
        <v>967</v>
      </c>
      <c r="F374">
        <f t="shared" ca="1" si="52"/>
        <v>959</v>
      </c>
      <c r="G374" t="str">
        <f t="shared" ca="1" si="53"/>
        <v>Greece</v>
      </c>
      <c r="H374" s="2">
        <f t="shared" ca="1" si="54"/>
        <v>42608</v>
      </c>
      <c r="I374" s="2">
        <f t="shared" ca="1" si="55"/>
        <v>42639</v>
      </c>
      <c r="J374" t="str">
        <f t="shared" ca="1" si="56"/>
        <v>Saudi Arabia</v>
      </c>
      <c r="K374">
        <f t="shared" ca="1" si="57"/>
        <v>880985.35</v>
      </c>
      <c r="L374">
        <f t="shared" ca="1" si="58"/>
        <v>13910.295</v>
      </c>
      <c r="M374">
        <f t="shared" ca="1" si="59"/>
        <v>793840</v>
      </c>
    </row>
    <row r="375" spans="1:13" x14ac:dyDescent="0.25">
      <c r="A375">
        <v>374</v>
      </c>
      <c r="B375" t="s">
        <v>381</v>
      </c>
      <c r="C375" t="str">
        <f t="shared" ca="1" si="50"/>
        <v>هواتف ثابتة</v>
      </c>
      <c r="D375" t="str">
        <f t="shared" ca="1" si="51"/>
        <v>أدوات مكتبية</v>
      </c>
      <c r="E375">
        <v>676</v>
      </c>
      <c r="F375">
        <f t="shared" ca="1" si="52"/>
        <v>57</v>
      </c>
      <c r="G375" t="str">
        <f t="shared" ca="1" si="53"/>
        <v>France</v>
      </c>
      <c r="H375" s="2">
        <f t="shared" ca="1" si="54"/>
        <v>43202</v>
      </c>
      <c r="I375" s="2">
        <f t="shared" ca="1" si="55"/>
        <v>43220</v>
      </c>
      <c r="J375" t="str">
        <f t="shared" ca="1" si="56"/>
        <v>Egypt</v>
      </c>
      <c r="K375">
        <f t="shared" ca="1" si="57"/>
        <v>36605.4</v>
      </c>
      <c r="L375">
        <f t="shared" ca="1" si="58"/>
        <v>577.98</v>
      </c>
      <c r="M375">
        <f t="shared" ca="1" si="59"/>
        <v>23579</v>
      </c>
    </row>
    <row r="376" spans="1:13" x14ac:dyDescent="0.25">
      <c r="A376">
        <v>375</v>
      </c>
      <c r="B376" t="s">
        <v>382</v>
      </c>
      <c r="C376" t="str">
        <f t="shared" ca="1" si="50"/>
        <v>طاولات</v>
      </c>
      <c r="D376" t="str">
        <f t="shared" ca="1" si="51"/>
        <v>إلكترونيات</v>
      </c>
      <c r="E376">
        <v>646</v>
      </c>
      <c r="F376">
        <f t="shared" ca="1" si="52"/>
        <v>110</v>
      </c>
      <c r="G376" t="str">
        <f t="shared" ca="1" si="53"/>
        <v>Spain</v>
      </c>
      <c r="H376" s="2">
        <f t="shared" ca="1" si="54"/>
        <v>43075</v>
      </c>
      <c r="I376" s="2">
        <f t="shared" ca="1" si="55"/>
        <v>43097</v>
      </c>
      <c r="J376" t="str">
        <f t="shared" ca="1" si="56"/>
        <v>Egypt</v>
      </c>
      <c r="K376">
        <f t="shared" ca="1" si="57"/>
        <v>67507</v>
      </c>
      <c r="L376">
        <f t="shared" ca="1" si="58"/>
        <v>1065.8999999999999</v>
      </c>
      <c r="M376">
        <f t="shared" ca="1" si="59"/>
        <v>2477</v>
      </c>
    </row>
    <row r="377" spans="1:13" x14ac:dyDescent="0.25">
      <c r="A377">
        <v>376</v>
      </c>
      <c r="B377" t="s">
        <v>383</v>
      </c>
      <c r="C377" t="str">
        <f t="shared" ca="1" si="50"/>
        <v>فرن</v>
      </c>
      <c r="D377" t="str">
        <f t="shared" ca="1" si="51"/>
        <v>أدوات منزلية</v>
      </c>
      <c r="E377">
        <v>416</v>
      </c>
      <c r="F377">
        <f t="shared" ca="1" si="52"/>
        <v>993</v>
      </c>
      <c r="G377" t="str">
        <f t="shared" ca="1" si="53"/>
        <v>Greece</v>
      </c>
      <c r="H377" s="2">
        <f t="shared" ca="1" si="54"/>
        <v>43086</v>
      </c>
      <c r="I377" s="2">
        <f t="shared" ca="1" si="55"/>
        <v>43115</v>
      </c>
      <c r="J377" t="str">
        <f t="shared" ca="1" si="56"/>
        <v>Lebanon</v>
      </c>
      <c r="K377">
        <f t="shared" ca="1" si="57"/>
        <v>392433.6</v>
      </c>
      <c r="L377">
        <f t="shared" ca="1" si="58"/>
        <v>6196.32</v>
      </c>
      <c r="M377">
        <f t="shared" ca="1" si="59"/>
        <v>76124</v>
      </c>
    </row>
    <row r="378" spans="1:13" x14ac:dyDescent="0.25">
      <c r="A378">
        <v>377</v>
      </c>
      <c r="B378" t="s">
        <v>384</v>
      </c>
      <c r="C378" t="str">
        <f t="shared" ca="1" si="50"/>
        <v>كمبيوتر</v>
      </c>
      <c r="D378" t="str">
        <f t="shared" ca="1" si="51"/>
        <v>إلكترونيات</v>
      </c>
      <c r="E378">
        <v>946</v>
      </c>
      <c r="F378">
        <f t="shared" ca="1" si="52"/>
        <v>1532</v>
      </c>
      <c r="G378" t="str">
        <f t="shared" ca="1" si="53"/>
        <v>China</v>
      </c>
      <c r="H378" s="2">
        <f t="shared" ca="1" si="54"/>
        <v>42762</v>
      </c>
      <c r="I378" s="2">
        <f t="shared" ca="1" si="55"/>
        <v>42773</v>
      </c>
      <c r="J378" t="str">
        <f t="shared" ca="1" si="56"/>
        <v>Lebanon</v>
      </c>
      <c r="K378">
        <f t="shared" ca="1" si="57"/>
        <v>1376808.4</v>
      </c>
      <c r="L378">
        <f t="shared" ca="1" si="58"/>
        <v>21739.079999999998</v>
      </c>
      <c r="M378">
        <f t="shared" ca="1" si="59"/>
        <v>114553</v>
      </c>
    </row>
    <row r="379" spans="1:13" x14ac:dyDescent="0.25">
      <c r="A379">
        <v>378</v>
      </c>
      <c r="B379" t="s">
        <v>385</v>
      </c>
      <c r="C379" t="str">
        <f t="shared" ca="1" si="50"/>
        <v>خلاطات</v>
      </c>
      <c r="D379" t="str">
        <f t="shared" ca="1" si="51"/>
        <v>أدوات منزلية</v>
      </c>
      <c r="E379">
        <v>651</v>
      </c>
      <c r="F379">
        <f t="shared" ca="1" si="52"/>
        <v>222</v>
      </c>
      <c r="G379" t="str">
        <f t="shared" ca="1" si="53"/>
        <v>China</v>
      </c>
      <c r="H379" s="2">
        <f t="shared" ca="1" si="54"/>
        <v>43003</v>
      </c>
      <c r="I379" s="2">
        <f t="shared" ca="1" si="55"/>
        <v>43036</v>
      </c>
      <c r="J379" t="str">
        <f t="shared" ca="1" si="56"/>
        <v>Egypt</v>
      </c>
      <c r="K379">
        <f t="shared" ca="1" si="57"/>
        <v>137295.9</v>
      </c>
      <c r="L379">
        <f t="shared" ca="1" si="58"/>
        <v>2167.83</v>
      </c>
      <c r="M379">
        <f t="shared" ca="1" si="59"/>
        <v>7150</v>
      </c>
    </row>
    <row r="380" spans="1:13" x14ac:dyDescent="0.25">
      <c r="A380">
        <v>379</v>
      </c>
      <c r="B380" t="s">
        <v>386</v>
      </c>
      <c r="C380" t="str">
        <f t="shared" ca="1" si="50"/>
        <v>ألعاب إلكترونية</v>
      </c>
      <c r="D380" t="str">
        <f t="shared" ca="1" si="51"/>
        <v>إلكترونيات</v>
      </c>
      <c r="E380">
        <v>629</v>
      </c>
      <c r="F380">
        <f t="shared" ca="1" si="52"/>
        <v>25</v>
      </c>
      <c r="G380" t="str">
        <f t="shared" ca="1" si="53"/>
        <v>Japan</v>
      </c>
      <c r="H380" s="2">
        <f t="shared" ca="1" si="54"/>
        <v>42531</v>
      </c>
      <c r="I380" s="2">
        <f t="shared" ca="1" si="55"/>
        <v>42557</v>
      </c>
      <c r="J380" t="str">
        <f t="shared" ca="1" si="56"/>
        <v>Egypt</v>
      </c>
      <c r="K380">
        <f t="shared" ca="1" si="57"/>
        <v>14938.75</v>
      </c>
      <c r="L380">
        <f t="shared" ca="1" si="58"/>
        <v>235.875</v>
      </c>
      <c r="M380">
        <f t="shared" ca="1" si="59"/>
        <v>11313</v>
      </c>
    </row>
    <row r="381" spans="1:13" x14ac:dyDescent="0.25">
      <c r="A381">
        <v>380</v>
      </c>
      <c r="B381" t="s">
        <v>387</v>
      </c>
      <c r="C381" t="str">
        <f t="shared" ca="1" si="50"/>
        <v>فرن</v>
      </c>
      <c r="D381" t="str">
        <f t="shared" ca="1" si="51"/>
        <v>أدوات منزلية</v>
      </c>
      <c r="E381">
        <v>530</v>
      </c>
      <c r="F381">
        <f t="shared" ca="1" si="52"/>
        <v>1065</v>
      </c>
      <c r="G381" t="str">
        <f t="shared" ca="1" si="53"/>
        <v>Greece</v>
      </c>
      <c r="H381" s="2">
        <f t="shared" ca="1" si="54"/>
        <v>42901</v>
      </c>
      <c r="I381" s="2">
        <f t="shared" ca="1" si="55"/>
        <v>42935</v>
      </c>
      <c r="J381" t="str">
        <f t="shared" ca="1" si="56"/>
        <v>Egypt</v>
      </c>
      <c r="K381">
        <f t="shared" ca="1" si="57"/>
        <v>536227.5</v>
      </c>
      <c r="L381">
        <f t="shared" ca="1" si="58"/>
        <v>8466.75</v>
      </c>
      <c r="M381">
        <f t="shared" ca="1" si="59"/>
        <v>118713</v>
      </c>
    </row>
    <row r="382" spans="1:13" x14ac:dyDescent="0.25">
      <c r="A382">
        <v>381</v>
      </c>
      <c r="B382" t="s">
        <v>388</v>
      </c>
      <c r="C382" t="str">
        <f t="shared" ca="1" si="50"/>
        <v>غسالات</v>
      </c>
      <c r="D382" t="str">
        <f t="shared" ca="1" si="51"/>
        <v>أدوات منزلية</v>
      </c>
      <c r="E382">
        <v>841</v>
      </c>
      <c r="F382">
        <f t="shared" ca="1" si="52"/>
        <v>681</v>
      </c>
      <c r="G382" t="str">
        <f t="shared" ca="1" si="53"/>
        <v>Germany</v>
      </c>
      <c r="H382" s="2">
        <f t="shared" ca="1" si="54"/>
        <v>43186</v>
      </c>
      <c r="I382" s="2">
        <f t="shared" ca="1" si="55"/>
        <v>43218</v>
      </c>
      <c r="J382" t="str">
        <f t="shared" ca="1" si="56"/>
        <v>Oman</v>
      </c>
      <c r="K382">
        <f t="shared" ca="1" si="57"/>
        <v>544084.94999999995</v>
      </c>
      <c r="L382">
        <f t="shared" ca="1" si="58"/>
        <v>8590.8150000000005</v>
      </c>
      <c r="M382">
        <f t="shared" ca="1" si="59"/>
        <v>138993</v>
      </c>
    </row>
    <row r="383" spans="1:13" x14ac:dyDescent="0.25">
      <c r="A383">
        <v>382</v>
      </c>
      <c r="B383" t="s">
        <v>389</v>
      </c>
      <c r="C383" t="str">
        <f t="shared" ca="1" si="50"/>
        <v>طاولات</v>
      </c>
      <c r="D383" t="str">
        <f t="shared" ca="1" si="51"/>
        <v>إلكترونيات</v>
      </c>
      <c r="E383">
        <v>814</v>
      </c>
      <c r="F383">
        <f t="shared" ca="1" si="52"/>
        <v>96</v>
      </c>
      <c r="G383" t="str">
        <f t="shared" ca="1" si="53"/>
        <v>Spain</v>
      </c>
      <c r="H383" s="2">
        <f t="shared" ca="1" si="54"/>
        <v>43093</v>
      </c>
      <c r="I383" s="2">
        <f t="shared" ca="1" si="55"/>
        <v>43109</v>
      </c>
      <c r="J383" t="str">
        <f t="shared" ca="1" si="56"/>
        <v>Lebanon</v>
      </c>
      <c r="K383">
        <f t="shared" ca="1" si="57"/>
        <v>74236.800000000003</v>
      </c>
      <c r="L383">
        <f t="shared" ca="1" si="58"/>
        <v>1172.1599999999999</v>
      </c>
      <c r="M383">
        <f t="shared" ca="1" si="59"/>
        <v>23440</v>
      </c>
    </row>
    <row r="384" spans="1:13" x14ac:dyDescent="0.25">
      <c r="A384">
        <v>383</v>
      </c>
      <c r="B384" t="s">
        <v>390</v>
      </c>
      <c r="C384" t="str">
        <f t="shared" ca="1" si="50"/>
        <v>خلاطات</v>
      </c>
      <c r="D384" t="str">
        <f t="shared" ca="1" si="51"/>
        <v>أدوات منزلية</v>
      </c>
      <c r="E384">
        <v>307</v>
      </c>
      <c r="F384">
        <f t="shared" ca="1" si="52"/>
        <v>208</v>
      </c>
      <c r="G384" t="str">
        <f t="shared" ca="1" si="53"/>
        <v>China</v>
      </c>
      <c r="H384" s="2">
        <f t="shared" ca="1" si="54"/>
        <v>42662</v>
      </c>
      <c r="I384" s="2">
        <f t="shared" ca="1" si="55"/>
        <v>42680</v>
      </c>
      <c r="J384" t="str">
        <f t="shared" ca="1" si="56"/>
        <v>Syria</v>
      </c>
      <c r="K384">
        <f t="shared" ca="1" si="57"/>
        <v>60663.199999999997</v>
      </c>
      <c r="L384">
        <f t="shared" ca="1" si="58"/>
        <v>957.83999999999992</v>
      </c>
      <c r="M384">
        <f t="shared" ca="1" si="59"/>
        <v>7419</v>
      </c>
    </row>
    <row r="385" spans="1:13" x14ac:dyDescent="0.25">
      <c r="A385">
        <v>384</v>
      </c>
      <c r="B385" t="s">
        <v>391</v>
      </c>
      <c r="C385" t="str">
        <f t="shared" ca="1" si="50"/>
        <v>فرن</v>
      </c>
      <c r="D385" t="str">
        <f t="shared" ca="1" si="51"/>
        <v>أدوات منزلية</v>
      </c>
      <c r="E385">
        <v>287</v>
      </c>
      <c r="F385">
        <f t="shared" ca="1" si="52"/>
        <v>884</v>
      </c>
      <c r="G385" t="str">
        <f t="shared" ca="1" si="53"/>
        <v>Greece</v>
      </c>
      <c r="H385" s="2">
        <f t="shared" ca="1" si="54"/>
        <v>42768</v>
      </c>
      <c r="I385" s="2">
        <f t="shared" ca="1" si="55"/>
        <v>42790</v>
      </c>
      <c r="J385" t="str">
        <f t="shared" ca="1" si="56"/>
        <v>Jordan</v>
      </c>
      <c r="K385">
        <f t="shared" ca="1" si="57"/>
        <v>241022.6</v>
      </c>
      <c r="L385">
        <f t="shared" ca="1" si="58"/>
        <v>3805.62</v>
      </c>
      <c r="M385">
        <f t="shared" ca="1" si="59"/>
        <v>12940</v>
      </c>
    </row>
    <row r="386" spans="1:13" x14ac:dyDescent="0.25">
      <c r="A386">
        <v>385</v>
      </c>
      <c r="B386" t="s">
        <v>392</v>
      </c>
      <c r="C386" t="str">
        <f t="shared" ref="C386:C449" ca="1" si="60">VLOOKUP(RANDBETWEEN(MIN(O:O),MAX(O:O)),O:P,2,TRUE)</f>
        <v>كاميرات</v>
      </c>
      <c r="D386" t="str">
        <f t="shared" ref="D386:D449" ca="1" si="61">VLOOKUP(C386,P:S,4,0)</f>
        <v>إلكترونيات</v>
      </c>
      <c r="E386">
        <v>577</v>
      </c>
      <c r="F386">
        <f t="shared" ref="F386:F449" ca="1" si="62">RANDBETWEEN(VLOOKUP(C386,P:R,3,0)-(VLOOKUP(C386,P:R,3,0)/8),VLOOKUP(C386,P:R,3,0)+(VLOOKUP(C386,P:R,3,0)/8))</f>
        <v>1351</v>
      </c>
      <c r="G386" t="str">
        <f t="shared" ca="1" si="53"/>
        <v>England</v>
      </c>
      <c r="H386" s="2">
        <f t="shared" ca="1" si="54"/>
        <v>43124</v>
      </c>
      <c r="I386" s="2">
        <f t="shared" ca="1" si="55"/>
        <v>43152</v>
      </c>
      <c r="J386" t="str">
        <f t="shared" ca="1" si="56"/>
        <v>Morocco</v>
      </c>
      <c r="K386">
        <f t="shared" ca="1" si="57"/>
        <v>740550.65</v>
      </c>
      <c r="L386">
        <f t="shared" ca="1" si="58"/>
        <v>11692.904999999999</v>
      </c>
      <c r="M386">
        <f t="shared" ca="1" si="59"/>
        <v>102243</v>
      </c>
    </row>
    <row r="387" spans="1:13" x14ac:dyDescent="0.25">
      <c r="A387">
        <v>386</v>
      </c>
      <c r="B387" t="s">
        <v>393</v>
      </c>
      <c r="C387" t="str">
        <f t="shared" ca="1" si="60"/>
        <v>هواتف ثابتة</v>
      </c>
      <c r="D387" t="str">
        <f t="shared" ca="1" si="61"/>
        <v>أدوات مكتبية</v>
      </c>
      <c r="E387">
        <v>618</v>
      </c>
      <c r="F387">
        <f t="shared" ca="1" si="62"/>
        <v>53</v>
      </c>
      <c r="G387" t="str">
        <f t="shared" ref="G387:G450" ca="1" si="63">VLOOKUP(C387,P:U,6,FALSE)</f>
        <v>France</v>
      </c>
      <c r="H387" s="2">
        <f t="shared" ref="H387:H450" ca="1" si="64">RANDBETWEEN("1-1-2016","5-7-2018")</f>
        <v>42911</v>
      </c>
      <c r="I387" s="2">
        <f t="shared" ref="I387:I450" ca="1" si="65">RANDBETWEEN(10,35)+H387</f>
        <v>42935</v>
      </c>
      <c r="J387" t="str">
        <f t="shared" ref="J387:J450" ca="1" si="66">VLOOKUP(RANDBETWEEN(MIN(W:W),MAX(W:W)),W:Y,3,0)</f>
        <v>Jordan</v>
      </c>
      <c r="K387">
        <f t="shared" ref="K387:K450" ca="1" si="67">(F387*E387)-(5%*(F387*E387))</f>
        <v>31116.3</v>
      </c>
      <c r="L387">
        <f t="shared" ref="L387:L450" ca="1" si="68">F387*E387*1.5%</f>
        <v>491.31</v>
      </c>
      <c r="M387">
        <f t="shared" ref="M387:M450" ca="1" si="69">RANDBETWEEN(0,K387)</f>
        <v>28977</v>
      </c>
    </row>
    <row r="388" spans="1:13" x14ac:dyDescent="0.25">
      <c r="A388">
        <v>387</v>
      </c>
      <c r="B388" t="s">
        <v>394</v>
      </c>
      <c r="C388" t="str">
        <f t="shared" ca="1" si="60"/>
        <v>تلفاز</v>
      </c>
      <c r="D388" t="str">
        <f t="shared" ca="1" si="61"/>
        <v>أدوات منزلية</v>
      </c>
      <c r="E388">
        <v>217</v>
      </c>
      <c r="F388">
        <f t="shared" ca="1" si="62"/>
        <v>894</v>
      </c>
      <c r="G388" t="str">
        <f t="shared" ca="1" si="63"/>
        <v>USA</v>
      </c>
      <c r="H388" s="2">
        <f t="shared" ca="1" si="64"/>
        <v>42805</v>
      </c>
      <c r="I388" s="2">
        <f t="shared" ca="1" si="65"/>
        <v>42823</v>
      </c>
      <c r="J388" t="str">
        <f t="shared" ca="1" si="66"/>
        <v>Egypt</v>
      </c>
      <c r="K388">
        <f t="shared" ca="1" si="67"/>
        <v>184298.1</v>
      </c>
      <c r="L388">
        <f t="shared" ca="1" si="68"/>
        <v>2909.97</v>
      </c>
      <c r="M388">
        <f t="shared" ca="1" si="69"/>
        <v>41763</v>
      </c>
    </row>
    <row r="389" spans="1:13" x14ac:dyDescent="0.25">
      <c r="A389">
        <v>388</v>
      </c>
      <c r="B389" t="s">
        <v>395</v>
      </c>
      <c r="C389" t="str">
        <f t="shared" ca="1" si="60"/>
        <v>قرطاسية</v>
      </c>
      <c r="D389" t="str">
        <f t="shared" ca="1" si="61"/>
        <v>أدوات مكتبية</v>
      </c>
      <c r="E389">
        <v>124</v>
      </c>
      <c r="F389">
        <f t="shared" ca="1" si="62"/>
        <v>30</v>
      </c>
      <c r="G389" t="str">
        <f t="shared" ca="1" si="63"/>
        <v>France</v>
      </c>
      <c r="H389" s="2">
        <f t="shared" ca="1" si="64"/>
        <v>43139</v>
      </c>
      <c r="I389" s="2">
        <f t="shared" ca="1" si="65"/>
        <v>43160</v>
      </c>
      <c r="J389" t="str">
        <f t="shared" ca="1" si="66"/>
        <v>Egypt</v>
      </c>
      <c r="K389">
        <f t="shared" ca="1" si="67"/>
        <v>3534</v>
      </c>
      <c r="L389">
        <f t="shared" ca="1" si="68"/>
        <v>55.8</v>
      </c>
      <c r="M389">
        <f t="shared" ca="1" si="69"/>
        <v>2553</v>
      </c>
    </row>
    <row r="390" spans="1:13" x14ac:dyDescent="0.25">
      <c r="A390">
        <v>389</v>
      </c>
      <c r="B390" t="s">
        <v>396</v>
      </c>
      <c r="C390" t="str">
        <f t="shared" ca="1" si="60"/>
        <v>خلاطات</v>
      </c>
      <c r="D390" t="str">
        <f t="shared" ca="1" si="61"/>
        <v>أدوات منزلية</v>
      </c>
      <c r="E390">
        <v>692</v>
      </c>
      <c r="F390">
        <f t="shared" ca="1" si="62"/>
        <v>195</v>
      </c>
      <c r="G390" t="str">
        <f t="shared" ca="1" si="63"/>
        <v>China</v>
      </c>
      <c r="H390" s="2">
        <f t="shared" ca="1" si="64"/>
        <v>42875</v>
      </c>
      <c r="I390" s="2">
        <f t="shared" ca="1" si="65"/>
        <v>42891</v>
      </c>
      <c r="J390" t="str">
        <f t="shared" ca="1" si="66"/>
        <v>Syria</v>
      </c>
      <c r="K390">
        <f t="shared" ca="1" si="67"/>
        <v>128193</v>
      </c>
      <c r="L390">
        <f t="shared" ca="1" si="68"/>
        <v>2024.1</v>
      </c>
      <c r="M390">
        <f t="shared" ca="1" si="69"/>
        <v>120284</v>
      </c>
    </row>
    <row r="391" spans="1:13" x14ac:dyDescent="0.25">
      <c r="A391">
        <v>390</v>
      </c>
      <c r="B391" t="s">
        <v>397</v>
      </c>
      <c r="C391" t="str">
        <f t="shared" ca="1" si="60"/>
        <v>تلفاز</v>
      </c>
      <c r="D391" t="str">
        <f t="shared" ca="1" si="61"/>
        <v>أدوات منزلية</v>
      </c>
      <c r="E391">
        <v>783</v>
      </c>
      <c r="F391">
        <f t="shared" ca="1" si="62"/>
        <v>1026</v>
      </c>
      <c r="G391" t="str">
        <f t="shared" ca="1" si="63"/>
        <v>USA</v>
      </c>
      <c r="H391" s="2">
        <f t="shared" ca="1" si="64"/>
        <v>42979</v>
      </c>
      <c r="I391" s="2">
        <f t="shared" ca="1" si="65"/>
        <v>43001</v>
      </c>
      <c r="J391" t="str">
        <f t="shared" ca="1" si="66"/>
        <v>Oman</v>
      </c>
      <c r="K391">
        <f t="shared" ca="1" si="67"/>
        <v>763190.1</v>
      </c>
      <c r="L391">
        <f t="shared" ca="1" si="68"/>
        <v>12050.369999999999</v>
      </c>
      <c r="M391">
        <f t="shared" ca="1" si="69"/>
        <v>702514</v>
      </c>
    </row>
    <row r="392" spans="1:13" x14ac:dyDescent="0.25">
      <c r="A392">
        <v>391</v>
      </c>
      <c r="B392" t="s">
        <v>398</v>
      </c>
      <c r="C392" t="str">
        <f t="shared" ca="1" si="60"/>
        <v>غسالات</v>
      </c>
      <c r="D392" t="str">
        <f t="shared" ca="1" si="61"/>
        <v>أدوات منزلية</v>
      </c>
      <c r="E392">
        <v>602</v>
      </c>
      <c r="F392">
        <f t="shared" ca="1" si="62"/>
        <v>727</v>
      </c>
      <c r="G392" t="str">
        <f t="shared" ca="1" si="63"/>
        <v>Germany</v>
      </c>
      <c r="H392" s="2">
        <f t="shared" ca="1" si="64"/>
        <v>42530</v>
      </c>
      <c r="I392" s="2">
        <f t="shared" ca="1" si="65"/>
        <v>42561</v>
      </c>
      <c r="J392" t="str">
        <f t="shared" ca="1" si="66"/>
        <v>Algeria</v>
      </c>
      <c r="K392">
        <f t="shared" ca="1" si="67"/>
        <v>415771.3</v>
      </c>
      <c r="L392">
        <f t="shared" ca="1" si="68"/>
        <v>6564.8099999999995</v>
      </c>
      <c r="M392">
        <f t="shared" ca="1" si="69"/>
        <v>146311</v>
      </c>
    </row>
    <row r="393" spans="1:13" x14ac:dyDescent="0.25">
      <c r="A393">
        <v>392</v>
      </c>
      <c r="B393" t="s">
        <v>399</v>
      </c>
      <c r="C393" t="str">
        <f t="shared" ca="1" si="60"/>
        <v>طاولات</v>
      </c>
      <c r="D393" t="str">
        <f t="shared" ca="1" si="61"/>
        <v>إلكترونيات</v>
      </c>
      <c r="E393">
        <v>243</v>
      </c>
      <c r="F393">
        <f t="shared" ca="1" si="62"/>
        <v>93</v>
      </c>
      <c r="G393" t="str">
        <f t="shared" ca="1" si="63"/>
        <v>Spain</v>
      </c>
      <c r="H393" s="2">
        <f t="shared" ca="1" si="64"/>
        <v>42960</v>
      </c>
      <c r="I393" s="2">
        <f t="shared" ca="1" si="65"/>
        <v>42975</v>
      </c>
      <c r="J393" t="str">
        <f t="shared" ca="1" si="66"/>
        <v>Lebanon</v>
      </c>
      <c r="K393">
        <f t="shared" ca="1" si="67"/>
        <v>21469.05</v>
      </c>
      <c r="L393">
        <f t="shared" ca="1" si="68"/>
        <v>338.98500000000001</v>
      </c>
      <c r="M393">
        <f t="shared" ca="1" si="69"/>
        <v>8495</v>
      </c>
    </row>
    <row r="394" spans="1:13" x14ac:dyDescent="0.25">
      <c r="A394">
        <v>393</v>
      </c>
      <c r="B394" t="s">
        <v>400</v>
      </c>
      <c r="C394" t="str">
        <f t="shared" ca="1" si="60"/>
        <v>مكانس</v>
      </c>
      <c r="D394" t="str">
        <f t="shared" ca="1" si="61"/>
        <v>أدوات منزلية</v>
      </c>
      <c r="E394">
        <v>388</v>
      </c>
      <c r="F394">
        <f t="shared" ca="1" si="62"/>
        <v>131</v>
      </c>
      <c r="G394" t="str">
        <f t="shared" ca="1" si="63"/>
        <v>China</v>
      </c>
      <c r="H394" s="2">
        <f t="shared" ca="1" si="64"/>
        <v>43095</v>
      </c>
      <c r="I394" s="2">
        <f t="shared" ca="1" si="65"/>
        <v>43128</v>
      </c>
      <c r="J394" t="str">
        <f t="shared" ca="1" si="66"/>
        <v>Jordan</v>
      </c>
      <c r="K394">
        <f t="shared" ca="1" si="67"/>
        <v>48286.6</v>
      </c>
      <c r="L394">
        <f t="shared" ca="1" si="68"/>
        <v>762.42</v>
      </c>
      <c r="M394">
        <f t="shared" ca="1" si="69"/>
        <v>26670</v>
      </c>
    </row>
    <row r="395" spans="1:13" x14ac:dyDescent="0.25">
      <c r="A395">
        <v>394</v>
      </c>
      <c r="B395" t="s">
        <v>401</v>
      </c>
      <c r="C395" t="str">
        <f t="shared" ca="1" si="60"/>
        <v>كمبيوتر</v>
      </c>
      <c r="D395" t="str">
        <f t="shared" ca="1" si="61"/>
        <v>إلكترونيات</v>
      </c>
      <c r="E395">
        <v>413</v>
      </c>
      <c r="F395">
        <f t="shared" ca="1" si="62"/>
        <v>1635</v>
      </c>
      <c r="G395" t="str">
        <f t="shared" ca="1" si="63"/>
        <v>China</v>
      </c>
      <c r="H395" s="2">
        <f t="shared" ca="1" si="64"/>
        <v>43209</v>
      </c>
      <c r="I395" s="2">
        <f t="shared" ca="1" si="65"/>
        <v>43230</v>
      </c>
      <c r="J395" t="str">
        <f t="shared" ca="1" si="66"/>
        <v>Syria</v>
      </c>
      <c r="K395">
        <f t="shared" ca="1" si="67"/>
        <v>641492.25</v>
      </c>
      <c r="L395">
        <f t="shared" ca="1" si="68"/>
        <v>10128.824999999999</v>
      </c>
      <c r="M395">
        <f t="shared" ca="1" si="69"/>
        <v>426929</v>
      </c>
    </row>
    <row r="396" spans="1:13" x14ac:dyDescent="0.25">
      <c r="A396">
        <v>395</v>
      </c>
      <c r="B396" t="s">
        <v>402</v>
      </c>
      <c r="C396" t="str">
        <f t="shared" ca="1" si="60"/>
        <v>فرن</v>
      </c>
      <c r="D396" t="str">
        <f t="shared" ca="1" si="61"/>
        <v>أدوات منزلية</v>
      </c>
      <c r="E396">
        <v>926</v>
      </c>
      <c r="F396">
        <f t="shared" ca="1" si="62"/>
        <v>896</v>
      </c>
      <c r="G396" t="str">
        <f t="shared" ca="1" si="63"/>
        <v>Greece</v>
      </c>
      <c r="H396" s="2">
        <f t="shared" ca="1" si="64"/>
        <v>43054</v>
      </c>
      <c r="I396" s="2">
        <f t="shared" ca="1" si="65"/>
        <v>43086</v>
      </c>
      <c r="J396" t="str">
        <f t="shared" ca="1" si="66"/>
        <v>Syria</v>
      </c>
      <c r="K396">
        <f t="shared" ca="1" si="67"/>
        <v>788211.19999999995</v>
      </c>
      <c r="L396">
        <f t="shared" ca="1" si="68"/>
        <v>12445.439999999999</v>
      </c>
      <c r="M396">
        <f t="shared" ca="1" si="69"/>
        <v>15778</v>
      </c>
    </row>
    <row r="397" spans="1:13" x14ac:dyDescent="0.25">
      <c r="A397">
        <v>396</v>
      </c>
      <c r="B397" t="s">
        <v>403</v>
      </c>
      <c r="C397" t="str">
        <f t="shared" ca="1" si="60"/>
        <v>كمبيوتر</v>
      </c>
      <c r="D397" t="str">
        <f t="shared" ca="1" si="61"/>
        <v>إلكترونيات</v>
      </c>
      <c r="E397">
        <v>362</v>
      </c>
      <c r="F397">
        <f t="shared" ca="1" si="62"/>
        <v>1428</v>
      </c>
      <c r="G397" t="str">
        <f t="shared" ca="1" si="63"/>
        <v>China</v>
      </c>
      <c r="H397" s="2">
        <f t="shared" ca="1" si="64"/>
        <v>42528</v>
      </c>
      <c r="I397" s="2">
        <f t="shared" ca="1" si="65"/>
        <v>42545</v>
      </c>
      <c r="J397" t="str">
        <f t="shared" ca="1" si="66"/>
        <v>Oman</v>
      </c>
      <c r="K397">
        <f t="shared" ca="1" si="67"/>
        <v>491089.2</v>
      </c>
      <c r="L397">
        <f t="shared" ca="1" si="68"/>
        <v>7754.04</v>
      </c>
      <c r="M397">
        <f t="shared" ca="1" si="69"/>
        <v>396370</v>
      </c>
    </row>
    <row r="398" spans="1:13" x14ac:dyDescent="0.25">
      <c r="A398">
        <v>397</v>
      </c>
      <c r="B398" t="s">
        <v>404</v>
      </c>
      <c r="C398" t="str">
        <f t="shared" ca="1" si="60"/>
        <v>مكيفات</v>
      </c>
      <c r="D398" t="str">
        <f t="shared" ca="1" si="61"/>
        <v>أدوات منزلية</v>
      </c>
      <c r="E398">
        <v>854</v>
      </c>
      <c r="F398">
        <f t="shared" ca="1" si="62"/>
        <v>1447</v>
      </c>
      <c r="G398" t="str">
        <f t="shared" ca="1" si="63"/>
        <v>Switzerland</v>
      </c>
      <c r="H398" s="2">
        <f t="shared" ca="1" si="64"/>
        <v>42914</v>
      </c>
      <c r="I398" s="2">
        <f t="shared" ca="1" si="65"/>
        <v>42934</v>
      </c>
      <c r="J398" t="str">
        <f t="shared" ca="1" si="66"/>
        <v>Jordan</v>
      </c>
      <c r="K398">
        <f t="shared" ca="1" si="67"/>
        <v>1173951.1000000001</v>
      </c>
      <c r="L398">
        <f t="shared" ca="1" si="68"/>
        <v>18536.07</v>
      </c>
      <c r="M398">
        <f t="shared" ca="1" si="69"/>
        <v>87880</v>
      </c>
    </row>
    <row r="399" spans="1:13" x14ac:dyDescent="0.25">
      <c r="A399">
        <v>398</v>
      </c>
      <c r="B399" t="s">
        <v>405</v>
      </c>
      <c r="C399" t="str">
        <f t="shared" ca="1" si="60"/>
        <v>ستالايت</v>
      </c>
      <c r="D399" t="str">
        <f t="shared" ca="1" si="61"/>
        <v>إلكترونيات</v>
      </c>
      <c r="E399">
        <v>191</v>
      </c>
      <c r="F399">
        <f t="shared" ca="1" si="62"/>
        <v>318</v>
      </c>
      <c r="G399" t="str">
        <f t="shared" ca="1" si="63"/>
        <v>Turkey</v>
      </c>
      <c r="H399" s="2">
        <f t="shared" ca="1" si="64"/>
        <v>43172</v>
      </c>
      <c r="I399" s="2">
        <f t="shared" ca="1" si="65"/>
        <v>43189</v>
      </c>
      <c r="J399" t="str">
        <f t="shared" ca="1" si="66"/>
        <v>United Arab Emirates</v>
      </c>
      <c r="K399">
        <f t="shared" ca="1" si="67"/>
        <v>57701.1</v>
      </c>
      <c r="L399">
        <f t="shared" ca="1" si="68"/>
        <v>911.06999999999994</v>
      </c>
      <c r="M399">
        <f t="shared" ca="1" si="69"/>
        <v>23638</v>
      </c>
    </row>
    <row r="400" spans="1:13" x14ac:dyDescent="0.25">
      <c r="A400">
        <v>399</v>
      </c>
      <c r="B400" t="s">
        <v>406</v>
      </c>
      <c r="C400" t="str">
        <f t="shared" ca="1" si="60"/>
        <v>ستالايت</v>
      </c>
      <c r="D400" t="str">
        <f t="shared" ca="1" si="61"/>
        <v>إلكترونيات</v>
      </c>
      <c r="E400">
        <v>339</v>
      </c>
      <c r="F400">
        <f t="shared" ca="1" si="62"/>
        <v>298</v>
      </c>
      <c r="G400" t="str">
        <f t="shared" ca="1" si="63"/>
        <v>Turkey</v>
      </c>
      <c r="H400" s="2">
        <f t="shared" ca="1" si="64"/>
        <v>42520</v>
      </c>
      <c r="I400" s="2">
        <f t="shared" ca="1" si="65"/>
        <v>42540</v>
      </c>
      <c r="J400" t="str">
        <f t="shared" ca="1" si="66"/>
        <v>United Arab Emirates</v>
      </c>
      <c r="K400">
        <f t="shared" ca="1" si="67"/>
        <v>95970.9</v>
      </c>
      <c r="L400">
        <f t="shared" ca="1" si="68"/>
        <v>1515.33</v>
      </c>
      <c r="M400">
        <f t="shared" ca="1" si="69"/>
        <v>17013</v>
      </c>
    </row>
    <row r="401" spans="1:13" x14ac:dyDescent="0.25">
      <c r="A401">
        <v>400</v>
      </c>
      <c r="B401" t="s">
        <v>407</v>
      </c>
      <c r="C401" t="str">
        <f t="shared" ca="1" si="60"/>
        <v>خلاطات</v>
      </c>
      <c r="D401" t="str">
        <f t="shared" ca="1" si="61"/>
        <v>أدوات منزلية</v>
      </c>
      <c r="E401">
        <v>677</v>
      </c>
      <c r="F401">
        <f t="shared" ca="1" si="62"/>
        <v>187</v>
      </c>
      <c r="G401" t="str">
        <f t="shared" ca="1" si="63"/>
        <v>China</v>
      </c>
      <c r="H401" s="2">
        <f t="shared" ca="1" si="64"/>
        <v>43142</v>
      </c>
      <c r="I401" s="2">
        <f t="shared" ca="1" si="65"/>
        <v>43164</v>
      </c>
      <c r="J401" t="str">
        <f t="shared" ca="1" si="66"/>
        <v>Egypt</v>
      </c>
      <c r="K401">
        <f t="shared" ca="1" si="67"/>
        <v>120269.05</v>
      </c>
      <c r="L401">
        <f t="shared" ca="1" si="68"/>
        <v>1898.9849999999999</v>
      </c>
      <c r="M401">
        <f t="shared" ca="1" si="69"/>
        <v>2257</v>
      </c>
    </row>
    <row r="402" spans="1:13" x14ac:dyDescent="0.25">
      <c r="A402">
        <v>401</v>
      </c>
      <c r="B402" t="s">
        <v>408</v>
      </c>
      <c r="C402" t="str">
        <f t="shared" ca="1" si="60"/>
        <v>برادات</v>
      </c>
      <c r="D402" t="str">
        <f t="shared" ca="1" si="61"/>
        <v>أدوات منزلية</v>
      </c>
      <c r="E402">
        <v>199</v>
      </c>
      <c r="F402">
        <f t="shared" ca="1" si="62"/>
        <v>854</v>
      </c>
      <c r="G402" t="str">
        <f t="shared" ca="1" si="63"/>
        <v>Sweden</v>
      </c>
      <c r="H402" s="2">
        <f t="shared" ca="1" si="64"/>
        <v>42453</v>
      </c>
      <c r="I402" s="2">
        <f t="shared" ca="1" si="65"/>
        <v>42468</v>
      </c>
      <c r="J402" t="str">
        <f t="shared" ca="1" si="66"/>
        <v>Morocco</v>
      </c>
      <c r="K402">
        <f t="shared" ca="1" si="67"/>
        <v>161448.70000000001</v>
      </c>
      <c r="L402">
        <f t="shared" ca="1" si="68"/>
        <v>2549.19</v>
      </c>
      <c r="M402">
        <f t="shared" ca="1" si="69"/>
        <v>110869</v>
      </c>
    </row>
    <row r="403" spans="1:13" x14ac:dyDescent="0.25">
      <c r="A403">
        <v>402</v>
      </c>
      <c r="B403" t="s">
        <v>409</v>
      </c>
      <c r="C403" t="str">
        <f t="shared" ca="1" si="60"/>
        <v>موبايلات</v>
      </c>
      <c r="D403" t="str">
        <f t="shared" ca="1" si="61"/>
        <v>إلكترونيات</v>
      </c>
      <c r="E403">
        <v>139</v>
      </c>
      <c r="F403">
        <f t="shared" ca="1" si="62"/>
        <v>991</v>
      </c>
      <c r="G403" t="str">
        <f t="shared" ca="1" si="63"/>
        <v>China</v>
      </c>
      <c r="H403" s="2">
        <f t="shared" ca="1" si="64"/>
        <v>42376</v>
      </c>
      <c r="I403" s="2">
        <f t="shared" ca="1" si="65"/>
        <v>42402</v>
      </c>
      <c r="J403" t="str">
        <f t="shared" ca="1" si="66"/>
        <v>United Arab Emirates</v>
      </c>
      <c r="K403">
        <f t="shared" ca="1" si="67"/>
        <v>130861.55</v>
      </c>
      <c r="L403">
        <f t="shared" ca="1" si="68"/>
        <v>2066.2350000000001</v>
      </c>
      <c r="M403">
        <f t="shared" ca="1" si="69"/>
        <v>13250</v>
      </c>
    </row>
    <row r="404" spans="1:13" x14ac:dyDescent="0.25">
      <c r="A404">
        <v>403</v>
      </c>
      <c r="B404" t="s">
        <v>410</v>
      </c>
      <c r="C404" t="str">
        <f t="shared" ca="1" si="60"/>
        <v>مثاقب</v>
      </c>
      <c r="D404" t="str">
        <f t="shared" ca="1" si="61"/>
        <v>أدوات منزلية</v>
      </c>
      <c r="E404">
        <v>135</v>
      </c>
      <c r="F404">
        <f t="shared" ca="1" si="62"/>
        <v>64</v>
      </c>
      <c r="G404" t="str">
        <f t="shared" ca="1" si="63"/>
        <v>Britain</v>
      </c>
      <c r="H404" s="2">
        <f t="shared" ca="1" si="64"/>
        <v>42879</v>
      </c>
      <c r="I404" s="2">
        <f t="shared" ca="1" si="65"/>
        <v>42894</v>
      </c>
      <c r="J404" t="str">
        <f t="shared" ca="1" si="66"/>
        <v>Egypt</v>
      </c>
      <c r="K404">
        <f t="shared" ca="1" si="67"/>
        <v>8208</v>
      </c>
      <c r="L404">
        <f t="shared" ca="1" si="68"/>
        <v>129.6</v>
      </c>
      <c r="M404">
        <f t="shared" ca="1" si="69"/>
        <v>6122</v>
      </c>
    </row>
    <row r="405" spans="1:13" x14ac:dyDescent="0.25">
      <c r="A405">
        <v>404</v>
      </c>
      <c r="B405" t="s">
        <v>411</v>
      </c>
      <c r="C405" t="str">
        <f t="shared" ca="1" si="60"/>
        <v>قرطاسية</v>
      </c>
      <c r="D405" t="str">
        <f t="shared" ca="1" si="61"/>
        <v>أدوات مكتبية</v>
      </c>
      <c r="E405">
        <v>852</v>
      </c>
      <c r="F405">
        <f t="shared" ca="1" si="62"/>
        <v>35</v>
      </c>
      <c r="G405" t="str">
        <f t="shared" ca="1" si="63"/>
        <v>France</v>
      </c>
      <c r="H405" s="2">
        <f t="shared" ca="1" si="64"/>
        <v>43162</v>
      </c>
      <c r="I405" s="2">
        <f t="shared" ca="1" si="65"/>
        <v>43175</v>
      </c>
      <c r="J405" t="str">
        <f t="shared" ca="1" si="66"/>
        <v>Syria</v>
      </c>
      <c r="K405">
        <f t="shared" ca="1" si="67"/>
        <v>28329</v>
      </c>
      <c r="L405">
        <f t="shared" ca="1" si="68"/>
        <v>447.3</v>
      </c>
      <c r="M405">
        <f t="shared" ca="1" si="69"/>
        <v>23401</v>
      </c>
    </row>
    <row r="406" spans="1:13" x14ac:dyDescent="0.25">
      <c r="A406">
        <v>405</v>
      </c>
      <c r="B406" t="s">
        <v>412</v>
      </c>
      <c r="C406" t="str">
        <f t="shared" ca="1" si="60"/>
        <v>فرن</v>
      </c>
      <c r="D406" t="str">
        <f t="shared" ca="1" si="61"/>
        <v>أدوات منزلية</v>
      </c>
      <c r="E406">
        <v>717</v>
      </c>
      <c r="F406">
        <f t="shared" ca="1" si="62"/>
        <v>909</v>
      </c>
      <c r="G406" t="str">
        <f t="shared" ca="1" si="63"/>
        <v>Greece</v>
      </c>
      <c r="H406" s="2">
        <f t="shared" ca="1" si="64"/>
        <v>42722</v>
      </c>
      <c r="I406" s="2">
        <f t="shared" ca="1" si="65"/>
        <v>42738</v>
      </c>
      <c r="J406" t="str">
        <f t="shared" ca="1" si="66"/>
        <v>Syria</v>
      </c>
      <c r="K406">
        <f t="shared" ca="1" si="67"/>
        <v>619165.35</v>
      </c>
      <c r="L406">
        <f t="shared" ca="1" si="68"/>
        <v>9776.2950000000001</v>
      </c>
      <c r="M406">
        <f t="shared" ca="1" si="69"/>
        <v>165899</v>
      </c>
    </row>
    <row r="407" spans="1:13" x14ac:dyDescent="0.25">
      <c r="A407">
        <v>406</v>
      </c>
      <c r="B407" t="s">
        <v>413</v>
      </c>
      <c r="C407" t="str">
        <f t="shared" ca="1" si="60"/>
        <v>مثاقب</v>
      </c>
      <c r="D407" t="str">
        <f t="shared" ca="1" si="61"/>
        <v>أدوات منزلية</v>
      </c>
      <c r="E407">
        <v>487</v>
      </c>
      <c r="F407">
        <f t="shared" ca="1" si="62"/>
        <v>70</v>
      </c>
      <c r="G407" t="str">
        <f t="shared" ca="1" si="63"/>
        <v>Britain</v>
      </c>
      <c r="H407" s="2">
        <f t="shared" ca="1" si="64"/>
        <v>42663</v>
      </c>
      <c r="I407" s="2">
        <f t="shared" ca="1" si="65"/>
        <v>42680</v>
      </c>
      <c r="J407" t="str">
        <f t="shared" ca="1" si="66"/>
        <v>Oman</v>
      </c>
      <c r="K407">
        <f t="shared" ca="1" si="67"/>
        <v>32385.5</v>
      </c>
      <c r="L407">
        <f t="shared" ca="1" si="68"/>
        <v>511.34999999999997</v>
      </c>
      <c r="M407">
        <f t="shared" ca="1" si="69"/>
        <v>22234</v>
      </c>
    </row>
    <row r="408" spans="1:13" x14ac:dyDescent="0.25">
      <c r="A408">
        <v>407</v>
      </c>
      <c r="B408" t="s">
        <v>414</v>
      </c>
      <c r="C408" t="str">
        <f t="shared" ca="1" si="60"/>
        <v>كتب علمية</v>
      </c>
      <c r="D408" t="str">
        <f t="shared" ca="1" si="61"/>
        <v>أدوات مكتبية</v>
      </c>
      <c r="E408">
        <v>296</v>
      </c>
      <c r="F408">
        <f t="shared" ca="1" si="62"/>
        <v>52</v>
      </c>
      <c r="G408" t="str">
        <f t="shared" ca="1" si="63"/>
        <v>India</v>
      </c>
      <c r="H408" s="2">
        <f t="shared" ca="1" si="64"/>
        <v>42396</v>
      </c>
      <c r="I408" s="2">
        <f t="shared" ca="1" si="65"/>
        <v>42412</v>
      </c>
      <c r="J408" t="str">
        <f t="shared" ca="1" si="66"/>
        <v>United Arab Emirates</v>
      </c>
      <c r="K408">
        <f t="shared" ca="1" si="67"/>
        <v>14622.4</v>
      </c>
      <c r="L408">
        <f t="shared" ca="1" si="68"/>
        <v>230.88</v>
      </c>
      <c r="M408">
        <f t="shared" ca="1" si="69"/>
        <v>12904</v>
      </c>
    </row>
    <row r="409" spans="1:13" x14ac:dyDescent="0.25">
      <c r="A409">
        <v>408</v>
      </c>
      <c r="B409" t="s">
        <v>415</v>
      </c>
      <c r="C409" t="str">
        <f t="shared" ca="1" si="60"/>
        <v>غسالات</v>
      </c>
      <c r="D409" t="str">
        <f t="shared" ca="1" si="61"/>
        <v>أدوات منزلية</v>
      </c>
      <c r="E409">
        <v>663</v>
      </c>
      <c r="F409">
        <f t="shared" ca="1" si="62"/>
        <v>741</v>
      </c>
      <c r="G409" t="str">
        <f t="shared" ca="1" si="63"/>
        <v>Germany</v>
      </c>
      <c r="H409" s="2">
        <f t="shared" ca="1" si="64"/>
        <v>42508</v>
      </c>
      <c r="I409" s="2">
        <f t="shared" ca="1" si="65"/>
        <v>42522</v>
      </c>
      <c r="J409" t="str">
        <f t="shared" ca="1" si="66"/>
        <v>Syria</v>
      </c>
      <c r="K409">
        <f t="shared" ca="1" si="67"/>
        <v>466718.85</v>
      </c>
      <c r="L409">
        <f t="shared" ca="1" si="68"/>
        <v>7369.2449999999999</v>
      </c>
      <c r="M409">
        <f t="shared" ca="1" si="69"/>
        <v>455850</v>
      </c>
    </row>
    <row r="410" spans="1:13" x14ac:dyDescent="0.25">
      <c r="A410">
        <v>409</v>
      </c>
      <c r="B410" t="s">
        <v>416</v>
      </c>
      <c r="C410" t="str">
        <f t="shared" ca="1" si="60"/>
        <v>كتب علمية</v>
      </c>
      <c r="D410" t="str">
        <f t="shared" ca="1" si="61"/>
        <v>أدوات مكتبية</v>
      </c>
      <c r="E410">
        <v>466</v>
      </c>
      <c r="F410">
        <f t="shared" ca="1" si="62"/>
        <v>52</v>
      </c>
      <c r="G410" t="str">
        <f t="shared" ca="1" si="63"/>
        <v>India</v>
      </c>
      <c r="H410" s="2">
        <f t="shared" ca="1" si="64"/>
        <v>43177</v>
      </c>
      <c r="I410" s="2">
        <f t="shared" ca="1" si="65"/>
        <v>43208</v>
      </c>
      <c r="J410" t="str">
        <f t="shared" ca="1" si="66"/>
        <v>Saudi Arabia</v>
      </c>
      <c r="K410">
        <f t="shared" ca="1" si="67"/>
        <v>23020.400000000001</v>
      </c>
      <c r="L410">
        <f t="shared" ca="1" si="68"/>
        <v>363.47999999999996</v>
      </c>
      <c r="M410">
        <f t="shared" ca="1" si="69"/>
        <v>19823</v>
      </c>
    </row>
    <row r="411" spans="1:13" x14ac:dyDescent="0.25">
      <c r="A411">
        <v>410</v>
      </c>
      <c r="B411" t="s">
        <v>417</v>
      </c>
      <c r="C411" t="str">
        <f t="shared" ca="1" si="60"/>
        <v>خلاطات</v>
      </c>
      <c r="D411" t="str">
        <f t="shared" ca="1" si="61"/>
        <v>أدوات منزلية</v>
      </c>
      <c r="E411">
        <v>879</v>
      </c>
      <c r="F411">
        <f t="shared" ca="1" si="62"/>
        <v>193</v>
      </c>
      <c r="G411" t="str">
        <f t="shared" ca="1" si="63"/>
        <v>China</v>
      </c>
      <c r="H411" s="2">
        <f t="shared" ca="1" si="64"/>
        <v>42658</v>
      </c>
      <c r="I411" s="2">
        <f t="shared" ca="1" si="65"/>
        <v>42693</v>
      </c>
      <c r="J411" t="str">
        <f t="shared" ca="1" si="66"/>
        <v>Syria</v>
      </c>
      <c r="K411">
        <f t="shared" ca="1" si="67"/>
        <v>161164.65</v>
      </c>
      <c r="L411">
        <f t="shared" ca="1" si="68"/>
        <v>2544.7049999999999</v>
      </c>
      <c r="M411">
        <f t="shared" ca="1" si="69"/>
        <v>70458</v>
      </c>
    </row>
    <row r="412" spans="1:13" x14ac:dyDescent="0.25">
      <c r="A412">
        <v>411</v>
      </c>
      <c r="B412" t="s">
        <v>418</v>
      </c>
      <c r="C412" t="str">
        <f t="shared" ca="1" si="60"/>
        <v>خلاطات</v>
      </c>
      <c r="D412" t="str">
        <f t="shared" ca="1" si="61"/>
        <v>أدوات منزلية</v>
      </c>
      <c r="E412">
        <v>408</v>
      </c>
      <c r="F412">
        <f t="shared" ca="1" si="62"/>
        <v>190</v>
      </c>
      <c r="G412" t="str">
        <f t="shared" ca="1" si="63"/>
        <v>China</v>
      </c>
      <c r="H412" s="2">
        <f t="shared" ca="1" si="64"/>
        <v>43045</v>
      </c>
      <c r="I412" s="2">
        <f t="shared" ca="1" si="65"/>
        <v>43065</v>
      </c>
      <c r="J412" t="str">
        <f t="shared" ca="1" si="66"/>
        <v>Jordan</v>
      </c>
      <c r="K412">
        <f t="shared" ca="1" si="67"/>
        <v>73644</v>
      </c>
      <c r="L412">
        <f t="shared" ca="1" si="68"/>
        <v>1162.8</v>
      </c>
      <c r="M412">
        <f t="shared" ca="1" si="69"/>
        <v>50327</v>
      </c>
    </row>
    <row r="413" spans="1:13" x14ac:dyDescent="0.25">
      <c r="A413">
        <v>412</v>
      </c>
      <c r="B413" t="s">
        <v>419</v>
      </c>
      <c r="C413" t="str">
        <f t="shared" ca="1" si="60"/>
        <v>قرطاسية</v>
      </c>
      <c r="D413" t="str">
        <f t="shared" ca="1" si="61"/>
        <v>أدوات مكتبية</v>
      </c>
      <c r="E413">
        <v>186</v>
      </c>
      <c r="F413">
        <f t="shared" ca="1" si="62"/>
        <v>34</v>
      </c>
      <c r="G413" t="str">
        <f t="shared" ca="1" si="63"/>
        <v>France</v>
      </c>
      <c r="H413" s="2">
        <f t="shared" ca="1" si="64"/>
        <v>42827</v>
      </c>
      <c r="I413" s="2">
        <f t="shared" ca="1" si="65"/>
        <v>42839</v>
      </c>
      <c r="J413" t="str">
        <f t="shared" ca="1" si="66"/>
        <v>Egypt</v>
      </c>
      <c r="K413">
        <f t="shared" ca="1" si="67"/>
        <v>6007.8</v>
      </c>
      <c r="L413">
        <f t="shared" ca="1" si="68"/>
        <v>94.86</v>
      </c>
      <c r="M413">
        <f t="shared" ca="1" si="69"/>
        <v>5359</v>
      </c>
    </row>
    <row r="414" spans="1:13" x14ac:dyDescent="0.25">
      <c r="A414">
        <v>413</v>
      </c>
      <c r="B414" t="s">
        <v>420</v>
      </c>
      <c r="C414" t="str">
        <f t="shared" ca="1" si="60"/>
        <v>برادات</v>
      </c>
      <c r="D414" t="str">
        <f t="shared" ca="1" si="61"/>
        <v>أدوات منزلية</v>
      </c>
      <c r="E414">
        <v>289</v>
      </c>
      <c r="F414">
        <f t="shared" ca="1" si="62"/>
        <v>797</v>
      </c>
      <c r="G414" t="str">
        <f t="shared" ca="1" si="63"/>
        <v>Sweden</v>
      </c>
      <c r="H414" s="2">
        <f t="shared" ca="1" si="64"/>
        <v>42586</v>
      </c>
      <c r="I414" s="2">
        <f t="shared" ca="1" si="65"/>
        <v>42605</v>
      </c>
      <c r="J414" t="str">
        <f t="shared" ca="1" si="66"/>
        <v>Egypt</v>
      </c>
      <c r="K414">
        <f t="shared" ca="1" si="67"/>
        <v>218816.35</v>
      </c>
      <c r="L414">
        <f t="shared" ca="1" si="68"/>
        <v>3454.9949999999999</v>
      </c>
      <c r="M414">
        <f t="shared" ca="1" si="69"/>
        <v>106271</v>
      </c>
    </row>
    <row r="415" spans="1:13" x14ac:dyDescent="0.25">
      <c r="A415">
        <v>414</v>
      </c>
      <c r="B415" t="s">
        <v>421</v>
      </c>
      <c r="C415" t="str">
        <f t="shared" ca="1" si="60"/>
        <v>طابعات</v>
      </c>
      <c r="D415" t="str">
        <f t="shared" ca="1" si="61"/>
        <v>إلكترونيات</v>
      </c>
      <c r="E415">
        <v>737</v>
      </c>
      <c r="F415">
        <f t="shared" ca="1" si="62"/>
        <v>236</v>
      </c>
      <c r="G415" t="str">
        <f t="shared" ca="1" si="63"/>
        <v>France</v>
      </c>
      <c r="H415" s="2">
        <f t="shared" ca="1" si="64"/>
        <v>42995</v>
      </c>
      <c r="I415" s="2">
        <f t="shared" ca="1" si="65"/>
        <v>43026</v>
      </c>
      <c r="J415" t="str">
        <f t="shared" ca="1" si="66"/>
        <v>Jordan</v>
      </c>
      <c r="K415">
        <f t="shared" ca="1" si="67"/>
        <v>165235.4</v>
      </c>
      <c r="L415">
        <f t="shared" ca="1" si="68"/>
        <v>2608.98</v>
      </c>
      <c r="M415">
        <f t="shared" ca="1" si="69"/>
        <v>141233</v>
      </c>
    </row>
    <row r="416" spans="1:13" x14ac:dyDescent="0.25">
      <c r="A416">
        <v>415</v>
      </c>
      <c r="B416" t="s">
        <v>422</v>
      </c>
      <c r="C416" t="str">
        <f t="shared" ca="1" si="60"/>
        <v>موبايلات</v>
      </c>
      <c r="D416" t="str">
        <f t="shared" ca="1" si="61"/>
        <v>إلكترونيات</v>
      </c>
      <c r="E416">
        <v>407</v>
      </c>
      <c r="F416">
        <f t="shared" ca="1" si="62"/>
        <v>901</v>
      </c>
      <c r="G416" t="str">
        <f t="shared" ca="1" si="63"/>
        <v>China</v>
      </c>
      <c r="H416" s="2">
        <f t="shared" ca="1" si="64"/>
        <v>43155</v>
      </c>
      <c r="I416" s="2">
        <f t="shared" ca="1" si="65"/>
        <v>43181</v>
      </c>
      <c r="J416" t="str">
        <f t="shared" ca="1" si="66"/>
        <v>Lebanon</v>
      </c>
      <c r="K416">
        <f t="shared" ca="1" si="67"/>
        <v>348371.65</v>
      </c>
      <c r="L416">
        <f t="shared" ca="1" si="68"/>
        <v>5500.6049999999996</v>
      </c>
      <c r="M416">
        <f t="shared" ca="1" si="69"/>
        <v>73524</v>
      </c>
    </row>
    <row r="417" spans="1:13" x14ac:dyDescent="0.25">
      <c r="A417">
        <v>416</v>
      </c>
      <c r="B417" t="s">
        <v>423</v>
      </c>
      <c r="C417" t="str">
        <f t="shared" ca="1" si="60"/>
        <v>هواتف ثابتة</v>
      </c>
      <c r="D417" t="str">
        <f t="shared" ca="1" si="61"/>
        <v>أدوات مكتبية</v>
      </c>
      <c r="E417">
        <v>644</v>
      </c>
      <c r="F417">
        <f t="shared" ca="1" si="62"/>
        <v>55</v>
      </c>
      <c r="G417" t="str">
        <f t="shared" ca="1" si="63"/>
        <v>France</v>
      </c>
      <c r="H417" s="2">
        <f t="shared" ca="1" si="64"/>
        <v>42542</v>
      </c>
      <c r="I417" s="2">
        <f t="shared" ca="1" si="65"/>
        <v>42554</v>
      </c>
      <c r="J417" t="str">
        <f t="shared" ca="1" si="66"/>
        <v>Saudi Arabia</v>
      </c>
      <c r="K417">
        <f t="shared" ca="1" si="67"/>
        <v>33649</v>
      </c>
      <c r="L417">
        <f t="shared" ca="1" si="68"/>
        <v>531.29999999999995</v>
      </c>
      <c r="M417">
        <f t="shared" ca="1" si="69"/>
        <v>12822</v>
      </c>
    </row>
    <row r="418" spans="1:13" x14ac:dyDescent="0.25">
      <c r="A418">
        <v>417</v>
      </c>
      <c r="B418" t="s">
        <v>424</v>
      </c>
      <c r="C418" t="str">
        <f t="shared" ca="1" si="60"/>
        <v>خلاطات</v>
      </c>
      <c r="D418" t="str">
        <f t="shared" ca="1" si="61"/>
        <v>أدوات منزلية</v>
      </c>
      <c r="E418">
        <v>980</v>
      </c>
      <c r="F418">
        <f t="shared" ca="1" si="62"/>
        <v>179</v>
      </c>
      <c r="G418" t="str">
        <f t="shared" ca="1" si="63"/>
        <v>China</v>
      </c>
      <c r="H418" s="2">
        <f t="shared" ca="1" si="64"/>
        <v>43168</v>
      </c>
      <c r="I418" s="2">
        <f t="shared" ca="1" si="65"/>
        <v>43184</v>
      </c>
      <c r="J418" t="str">
        <f t="shared" ca="1" si="66"/>
        <v>Egypt</v>
      </c>
      <c r="K418">
        <f t="shared" ca="1" si="67"/>
        <v>166649</v>
      </c>
      <c r="L418">
        <f t="shared" ca="1" si="68"/>
        <v>2631.2999999999997</v>
      </c>
      <c r="M418">
        <f t="shared" ca="1" si="69"/>
        <v>110993</v>
      </c>
    </row>
    <row r="419" spans="1:13" x14ac:dyDescent="0.25">
      <c r="A419">
        <v>418</v>
      </c>
      <c r="B419" t="s">
        <v>425</v>
      </c>
      <c r="C419" t="str">
        <f t="shared" ca="1" si="60"/>
        <v>ساعات</v>
      </c>
      <c r="D419" t="str">
        <f t="shared" ca="1" si="61"/>
        <v>إلكترونيات</v>
      </c>
      <c r="E419">
        <v>936</v>
      </c>
      <c r="F419">
        <f t="shared" ca="1" si="62"/>
        <v>48</v>
      </c>
      <c r="G419" t="str">
        <f t="shared" ca="1" si="63"/>
        <v>Switzerland</v>
      </c>
      <c r="H419" s="2">
        <f t="shared" ca="1" si="64"/>
        <v>42576</v>
      </c>
      <c r="I419" s="2">
        <f t="shared" ca="1" si="65"/>
        <v>42599</v>
      </c>
      <c r="J419" t="str">
        <f t="shared" ca="1" si="66"/>
        <v>Oman</v>
      </c>
      <c r="K419">
        <f t="shared" ca="1" si="67"/>
        <v>42681.599999999999</v>
      </c>
      <c r="L419">
        <f t="shared" ca="1" si="68"/>
        <v>673.92</v>
      </c>
      <c r="M419">
        <f t="shared" ca="1" si="69"/>
        <v>28524</v>
      </c>
    </row>
    <row r="420" spans="1:13" x14ac:dyDescent="0.25">
      <c r="A420">
        <v>419</v>
      </c>
      <c r="B420" t="s">
        <v>426</v>
      </c>
      <c r="C420" t="str">
        <f t="shared" ca="1" si="60"/>
        <v>غسالات</v>
      </c>
      <c r="D420" t="str">
        <f t="shared" ca="1" si="61"/>
        <v>أدوات منزلية</v>
      </c>
      <c r="E420">
        <v>472</v>
      </c>
      <c r="F420">
        <f t="shared" ca="1" si="62"/>
        <v>781</v>
      </c>
      <c r="G420" t="str">
        <f t="shared" ca="1" si="63"/>
        <v>Germany</v>
      </c>
      <c r="H420" s="2">
        <f t="shared" ca="1" si="64"/>
        <v>42870</v>
      </c>
      <c r="I420" s="2">
        <f t="shared" ca="1" si="65"/>
        <v>42881</v>
      </c>
      <c r="J420" t="str">
        <f t="shared" ca="1" si="66"/>
        <v>Egypt</v>
      </c>
      <c r="K420">
        <f t="shared" ca="1" si="67"/>
        <v>350200.4</v>
      </c>
      <c r="L420">
        <f t="shared" ca="1" si="68"/>
        <v>5529.48</v>
      </c>
      <c r="M420">
        <f t="shared" ca="1" si="69"/>
        <v>315914</v>
      </c>
    </row>
    <row r="421" spans="1:13" x14ac:dyDescent="0.25">
      <c r="A421">
        <v>420</v>
      </c>
      <c r="B421" t="s">
        <v>427</v>
      </c>
      <c r="C421" t="str">
        <f t="shared" ca="1" si="60"/>
        <v>خلاطات</v>
      </c>
      <c r="D421" t="str">
        <f t="shared" ca="1" si="61"/>
        <v>أدوات منزلية</v>
      </c>
      <c r="E421">
        <v>270</v>
      </c>
      <c r="F421">
        <f t="shared" ca="1" si="62"/>
        <v>210</v>
      </c>
      <c r="G421" t="str">
        <f t="shared" ca="1" si="63"/>
        <v>China</v>
      </c>
      <c r="H421" s="2">
        <f t="shared" ca="1" si="64"/>
        <v>42465</v>
      </c>
      <c r="I421" s="2">
        <f t="shared" ca="1" si="65"/>
        <v>42489</v>
      </c>
      <c r="J421" t="str">
        <f t="shared" ca="1" si="66"/>
        <v>Syria</v>
      </c>
      <c r="K421">
        <f t="shared" ca="1" si="67"/>
        <v>53865</v>
      </c>
      <c r="L421">
        <f t="shared" ca="1" si="68"/>
        <v>850.5</v>
      </c>
      <c r="M421">
        <f t="shared" ca="1" si="69"/>
        <v>12277</v>
      </c>
    </row>
    <row r="422" spans="1:13" x14ac:dyDescent="0.25">
      <c r="A422">
        <v>421</v>
      </c>
      <c r="B422" t="s">
        <v>428</v>
      </c>
      <c r="C422" t="str">
        <f t="shared" ca="1" si="60"/>
        <v>مدافئ</v>
      </c>
      <c r="D422" t="str">
        <f t="shared" ca="1" si="61"/>
        <v>أدوات منزلية</v>
      </c>
      <c r="E422">
        <v>75</v>
      </c>
      <c r="F422">
        <f t="shared" ca="1" si="62"/>
        <v>220</v>
      </c>
      <c r="G422" t="str">
        <f t="shared" ca="1" si="63"/>
        <v>Switzerland</v>
      </c>
      <c r="H422" s="2">
        <f t="shared" ca="1" si="64"/>
        <v>42500</v>
      </c>
      <c r="I422" s="2">
        <f t="shared" ca="1" si="65"/>
        <v>42528</v>
      </c>
      <c r="J422" t="str">
        <f t="shared" ca="1" si="66"/>
        <v>Egypt</v>
      </c>
      <c r="K422">
        <f t="shared" ca="1" si="67"/>
        <v>15675</v>
      </c>
      <c r="L422">
        <f t="shared" ca="1" si="68"/>
        <v>247.5</v>
      </c>
      <c r="M422">
        <f t="shared" ca="1" si="69"/>
        <v>3428</v>
      </c>
    </row>
    <row r="423" spans="1:13" x14ac:dyDescent="0.25">
      <c r="A423">
        <v>422</v>
      </c>
      <c r="B423" t="s">
        <v>429</v>
      </c>
      <c r="C423" t="str">
        <f t="shared" ca="1" si="60"/>
        <v>برادات</v>
      </c>
      <c r="D423" t="str">
        <f t="shared" ca="1" si="61"/>
        <v>أدوات منزلية</v>
      </c>
      <c r="E423">
        <v>769</v>
      </c>
      <c r="F423">
        <f t="shared" ca="1" si="62"/>
        <v>868</v>
      </c>
      <c r="G423" t="str">
        <f t="shared" ca="1" si="63"/>
        <v>Sweden</v>
      </c>
      <c r="H423" s="2">
        <f t="shared" ca="1" si="64"/>
        <v>42897</v>
      </c>
      <c r="I423" s="2">
        <f t="shared" ca="1" si="65"/>
        <v>42907</v>
      </c>
      <c r="J423" t="str">
        <f t="shared" ca="1" si="66"/>
        <v>Saudi Arabia</v>
      </c>
      <c r="K423">
        <f t="shared" ca="1" si="67"/>
        <v>634117.4</v>
      </c>
      <c r="L423">
        <f t="shared" ca="1" si="68"/>
        <v>10012.379999999999</v>
      </c>
      <c r="M423">
        <f t="shared" ca="1" si="69"/>
        <v>264716</v>
      </c>
    </row>
    <row r="424" spans="1:13" x14ac:dyDescent="0.25">
      <c r="A424">
        <v>423</v>
      </c>
      <c r="B424" t="s">
        <v>430</v>
      </c>
      <c r="C424" t="str">
        <f t="shared" ca="1" si="60"/>
        <v>ستالايت</v>
      </c>
      <c r="D424" t="str">
        <f t="shared" ca="1" si="61"/>
        <v>إلكترونيات</v>
      </c>
      <c r="E424">
        <v>180</v>
      </c>
      <c r="F424">
        <f t="shared" ca="1" si="62"/>
        <v>332</v>
      </c>
      <c r="G424" t="str">
        <f t="shared" ca="1" si="63"/>
        <v>Turkey</v>
      </c>
      <c r="H424" s="2">
        <f t="shared" ca="1" si="64"/>
        <v>42863</v>
      </c>
      <c r="I424" s="2">
        <f t="shared" ca="1" si="65"/>
        <v>42893</v>
      </c>
      <c r="J424" t="str">
        <f t="shared" ca="1" si="66"/>
        <v>Lebanon</v>
      </c>
      <c r="K424">
        <f t="shared" ca="1" si="67"/>
        <v>56772</v>
      </c>
      <c r="L424">
        <f t="shared" ca="1" si="68"/>
        <v>896.4</v>
      </c>
      <c r="M424">
        <f t="shared" ca="1" si="69"/>
        <v>54699</v>
      </c>
    </row>
    <row r="425" spans="1:13" x14ac:dyDescent="0.25">
      <c r="A425">
        <v>424</v>
      </c>
      <c r="B425" t="s">
        <v>431</v>
      </c>
      <c r="C425" t="str">
        <f t="shared" ca="1" si="60"/>
        <v>أوراق</v>
      </c>
      <c r="D425" t="str">
        <f t="shared" ca="1" si="61"/>
        <v>أدوات مكتبية</v>
      </c>
      <c r="E425">
        <v>459</v>
      </c>
      <c r="F425">
        <f t="shared" ca="1" si="62"/>
        <v>16</v>
      </c>
      <c r="G425" t="str">
        <f t="shared" ca="1" si="63"/>
        <v>India</v>
      </c>
      <c r="H425" s="2">
        <f t="shared" ca="1" si="64"/>
        <v>43000</v>
      </c>
      <c r="I425" s="2">
        <f t="shared" ca="1" si="65"/>
        <v>43024</v>
      </c>
      <c r="J425" t="str">
        <f t="shared" ca="1" si="66"/>
        <v>Algeria</v>
      </c>
      <c r="K425">
        <f t="shared" ca="1" si="67"/>
        <v>6976.8</v>
      </c>
      <c r="L425">
        <f t="shared" ca="1" si="68"/>
        <v>110.16</v>
      </c>
      <c r="M425">
        <f t="shared" ca="1" si="69"/>
        <v>2630</v>
      </c>
    </row>
    <row r="426" spans="1:13" x14ac:dyDescent="0.25">
      <c r="A426">
        <v>425</v>
      </c>
      <c r="B426" t="s">
        <v>432</v>
      </c>
      <c r="C426" t="str">
        <f t="shared" ca="1" si="60"/>
        <v>كمبيوتر</v>
      </c>
      <c r="D426" t="str">
        <f t="shared" ca="1" si="61"/>
        <v>إلكترونيات</v>
      </c>
      <c r="E426">
        <v>361</v>
      </c>
      <c r="F426">
        <f t="shared" ca="1" si="62"/>
        <v>1377</v>
      </c>
      <c r="G426" t="str">
        <f t="shared" ca="1" si="63"/>
        <v>China</v>
      </c>
      <c r="H426" s="2">
        <f t="shared" ca="1" si="64"/>
        <v>42511</v>
      </c>
      <c r="I426" s="2">
        <f t="shared" ca="1" si="65"/>
        <v>42530</v>
      </c>
      <c r="J426" t="str">
        <f t="shared" ca="1" si="66"/>
        <v>Syria</v>
      </c>
      <c r="K426">
        <f t="shared" ca="1" si="67"/>
        <v>472242.15</v>
      </c>
      <c r="L426">
        <f t="shared" ca="1" si="68"/>
        <v>7456.4549999999999</v>
      </c>
      <c r="M426">
        <f t="shared" ca="1" si="69"/>
        <v>383623</v>
      </c>
    </row>
    <row r="427" spans="1:13" x14ac:dyDescent="0.25">
      <c r="A427">
        <v>426</v>
      </c>
      <c r="B427" t="s">
        <v>433</v>
      </c>
      <c r="C427" t="str">
        <f t="shared" ca="1" si="60"/>
        <v>فرن</v>
      </c>
      <c r="D427" t="str">
        <f t="shared" ca="1" si="61"/>
        <v>أدوات منزلية</v>
      </c>
      <c r="E427">
        <v>510</v>
      </c>
      <c r="F427">
        <f t="shared" ca="1" si="62"/>
        <v>895</v>
      </c>
      <c r="G427" t="str">
        <f t="shared" ca="1" si="63"/>
        <v>Greece</v>
      </c>
      <c r="H427" s="2">
        <f t="shared" ca="1" si="64"/>
        <v>42563</v>
      </c>
      <c r="I427" s="2">
        <f t="shared" ca="1" si="65"/>
        <v>42590</v>
      </c>
      <c r="J427" t="str">
        <f t="shared" ca="1" si="66"/>
        <v>Saudi Arabia</v>
      </c>
      <c r="K427">
        <f t="shared" ca="1" si="67"/>
        <v>433627.5</v>
      </c>
      <c r="L427">
        <f t="shared" ca="1" si="68"/>
        <v>6846.75</v>
      </c>
      <c r="M427">
        <f t="shared" ca="1" si="69"/>
        <v>271338</v>
      </c>
    </row>
    <row r="428" spans="1:13" x14ac:dyDescent="0.25">
      <c r="A428">
        <v>427</v>
      </c>
      <c r="B428" t="s">
        <v>434</v>
      </c>
      <c r="C428" t="str">
        <f t="shared" ca="1" si="60"/>
        <v>فرن</v>
      </c>
      <c r="D428" t="str">
        <f t="shared" ca="1" si="61"/>
        <v>أدوات منزلية</v>
      </c>
      <c r="E428">
        <v>75</v>
      </c>
      <c r="F428">
        <f t="shared" ca="1" si="62"/>
        <v>964</v>
      </c>
      <c r="G428" t="str">
        <f t="shared" ca="1" si="63"/>
        <v>Greece</v>
      </c>
      <c r="H428" s="2">
        <f t="shared" ca="1" si="64"/>
        <v>43097</v>
      </c>
      <c r="I428" s="2">
        <f t="shared" ca="1" si="65"/>
        <v>43116</v>
      </c>
      <c r="J428" t="str">
        <f t="shared" ca="1" si="66"/>
        <v>Egypt</v>
      </c>
      <c r="K428">
        <f t="shared" ca="1" si="67"/>
        <v>68685</v>
      </c>
      <c r="L428">
        <f t="shared" ca="1" si="68"/>
        <v>1084.5</v>
      </c>
      <c r="M428">
        <f t="shared" ca="1" si="69"/>
        <v>48177</v>
      </c>
    </row>
    <row r="429" spans="1:13" x14ac:dyDescent="0.25">
      <c r="A429">
        <v>428</v>
      </c>
      <c r="B429" t="s">
        <v>435</v>
      </c>
      <c r="C429" t="str">
        <f t="shared" ca="1" si="60"/>
        <v>فرن</v>
      </c>
      <c r="D429" t="str">
        <f t="shared" ca="1" si="61"/>
        <v>أدوات منزلية</v>
      </c>
      <c r="E429">
        <v>176</v>
      </c>
      <c r="F429">
        <f t="shared" ca="1" si="62"/>
        <v>934</v>
      </c>
      <c r="G429" t="str">
        <f t="shared" ca="1" si="63"/>
        <v>Greece</v>
      </c>
      <c r="H429" s="2">
        <f t="shared" ca="1" si="64"/>
        <v>42482</v>
      </c>
      <c r="I429" s="2">
        <f t="shared" ca="1" si="65"/>
        <v>42492</v>
      </c>
      <c r="J429" t="str">
        <f t="shared" ca="1" si="66"/>
        <v>Jordan</v>
      </c>
      <c r="K429">
        <f t="shared" ca="1" si="67"/>
        <v>156164.79999999999</v>
      </c>
      <c r="L429">
        <f t="shared" ca="1" si="68"/>
        <v>2465.7599999999998</v>
      </c>
      <c r="M429">
        <f t="shared" ca="1" si="69"/>
        <v>46543</v>
      </c>
    </row>
    <row r="430" spans="1:13" x14ac:dyDescent="0.25">
      <c r="A430">
        <v>429</v>
      </c>
      <c r="B430" t="s">
        <v>436</v>
      </c>
      <c r="C430" t="str">
        <f t="shared" ca="1" si="60"/>
        <v>مكانس</v>
      </c>
      <c r="D430" t="str">
        <f t="shared" ca="1" si="61"/>
        <v>أدوات منزلية</v>
      </c>
      <c r="E430">
        <v>437</v>
      </c>
      <c r="F430">
        <f t="shared" ca="1" si="62"/>
        <v>135</v>
      </c>
      <c r="G430" t="str">
        <f t="shared" ca="1" si="63"/>
        <v>China</v>
      </c>
      <c r="H430" s="2">
        <f t="shared" ca="1" si="64"/>
        <v>43033</v>
      </c>
      <c r="I430" s="2">
        <f t="shared" ca="1" si="65"/>
        <v>43059</v>
      </c>
      <c r="J430" t="str">
        <f t="shared" ca="1" si="66"/>
        <v>Saudi Arabia</v>
      </c>
      <c r="K430">
        <f t="shared" ca="1" si="67"/>
        <v>56045.25</v>
      </c>
      <c r="L430">
        <f t="shared" ca="1" si="68"/>
        <v>884.92499999999995</v>
      </c>
      <c r="M430">
        <f t="shared" ca="1" si="69"/>
        <v>34360</v>
      </c>
    </row>
    <row r="431" spans="1:13" x14ac:dyDescent="0.25">
      <c r="A431">
        <v>430</v>
      </c>
      <c r="B431" t="s">
        <v>437</v>
      </c>
      <c r="C431" t="str">
        <f t="shared" ca="1" si="60"/>
        <v>كاميرات مراقبة</v>
      </c>
      <c r="D431" t="str">
        <f t="shared" ca="1" si="61"/>
        <v>إلكترونيات</v>
      </c>
      <c r="E431">
        <v>776</v>
      </c>
      <c r="F431">
        <f t="shared" ca="1" si="62"/>
        <v>152</v>
      </c>
      <c r="G431" t="str">
        <f t="shared" ca="1" si="63"/>
        <v>England</v>
      </c>
      <c r="H431" s="2">
        <f t="shared" ca="1" si="64"/>
        <v>42962</v>
      </c>
      <c r="I431" s="2">
        <f t="shared" ca="1" si="65"/>
        <v>42988</v>
      </c>
      <c r="J431" t="str">
        <f t="shared" ca="1" si="66"/>
        <v>Jordan</v>
      </c>
      <c r="K431">
        <f t="shared" ca="1" si="67"/>
        <v>112054.39999999999</v>
      </c>
      <c r="L431">
        <f t="shared" ca="1" si="68"/>
        <v>1769.28</v>
      </c>
      <c r="M431">
        <f t="shared" ca="1" si="69"/>
        <v>103185</v>
      </c>
    </row>
    <row r="432" spans="1:13" x14ac:dyDescent="0.25">
      <c r="A432">
        <v>431</v>
      </c>
      <c r="B432" t="s">
        <v>438</v>
      </c>
      <c r="C432" t="str">
        <f t="shared" ca="1" si="60"/>
        <v>فرن</v>
      </c>
      <c r="D432" t="str">
        <f t="shared" ca="1" si="61"/>
        <v>أدوات منزلية</v>
      </c>
      <c r="E432">
        <v>129</v>
      </c>
      <c r="F432">
        <f t="shared" ca="1" si="62"/>
        <v>917</v>
      </c>
      <c r="G432" t="str">
        <f t="shared" ca="1" si="63"/>
        <v>Greece</v>
      </c>
      <c r="H432" s="2">
        <f t="shared" ca="1" si="64"/>
        <v>43037</v>
      </c>
      <c r="I432" s="2">
        <f t="shared" ca="1" si="65"/>
        <v>43059</v>
      </c>
      <c r="J432" t="str">
        <f t="shared" ca="1" si="66"/>
        <v>United Arab Emirates</v>
      </c>
      <c r="K432">
        <f t="shared" ca="1" si="67"/>
        <v>112378.35</v>
      </c>
      <c r="L432">
        <f t="shared" ca="1" si="68"/>
        <v>1774.395</v>
      </c>
      <c r="M432">
        <f t="shared" ca="1" si="69"/>
        <v>64600</v>
      </c>
    </row>
    <row r="433" spans="1:13" x14ac:dyDescent="0.25">
      <c r="A433">
        <v>432</v>
      </c>
      <c r="B433" t="s">
        <v>439</v>
      </c>
      <c r="C433" t="str">
        <f t="shared" ca="1" si="60"/>
        <v>طابعات</v>
      </c>
      <c r="D433" t="str">
        <f t="shared" ca="1" si="61"/>
        <v>إلكترونيات</v>
      </c>
      <c r="E433">
        <v>446</v>
      </c>
      <c r="F433">
        <f t="shared" ca="1" si="62"/>
        <v>275</v>
      </c>
      <c r="G433" t="str">
        <f t="shared" ca="1" si="63"/>
        <v>France</v>
      </c>
      <c r="H433" s="2">
        <f t="shared" ca="1" si="64"/>
        <v>42401</v>
      </c>
      <c r="I433" s="2">
        <f t="shared" ca="1" si="65"/>
        <v>42430</v>
      </c>
      <c r="J433" t="str">
        <f t="shared" ca="1" si="66"/>
        <v>United Arab Emirates</v>
      </c>
      <c r="K433">
        <f t="shared" ca="1" si="67"/>
        <v>116517.5</v>
      </c>
      <c r="L433">
        <f t="shared" ca="1" si="68"/>
        <v>1839.75</v>
      </c>
      <c r="M433">
        <f t="shared" ca="1" si="69"/>
        <v>107774</v>
      </c>
    </row>
    <row r="434" spans="1:13" x14ac:dyDescent="0.25">
      <c r="A434">
        <v>433</v>
      </c>
      <c r="B434" t="s">
        <v>440</v>
      </c>
      <c r="C434" t="str">
        <f t="shared" ca="1" si="60"/>
        <v>مايكرويف</v>
      </c>
      <c r="D434" t="str">
        <f t="shared" ca="1" si="61"/>
        <v>أدوات منزلية</v>
      </c>
      <c r="E434">
        <v>148</v>
      </c>
      <c r="F434">
        <f t="shared" ca="1" si="62"/>
        <v>598</v>
      </c>
      <c r="G434" t="str">
        <f t="shared" ca="1" si="63"/>
        <v>Germany</v>
      </c>
      <c r="H434" s="2">
        <f t="shared" ca="1" si="64"/>
        <v>42447</v>
      </c>
      <c r="I434" s="2">
        <f t="shared" ca="1" si="65"/>
        <v>42466</v>
      </c>
      <c r="J434" t="str">
        <f t="shared" ca="1" si="66"/>
        <v>Jordan</v>
      </c>
      <c r="K434">
        <f t="shared" ca="1" si="67"/>
        <v>84078.8</v>
      </c>
      <c r="L434">
        <f t="shared" ca="1" si="68"/>
        <v>1327.56</v>
      </c>
      <c r="M434">
        <f t="shared" ca="1" si="69"/>
        <v>39285</v>
      </c>
    </row>
    <row r="435" spans="1:13" x14ac:dyDescent="0.25">
      <c r="A435">
        <v>434</v>
      </c>
      <c r="B435" t="s">
        <v>441</v>
      </c>
      <c r="C435" t="str">
        <f t="shared" ca="1" si="60"/>
        <v>مدافئ</v>
      </c>
      <c r="D435" t="str">
        <f t="shared" ca="1" si="61"/>
        <v>أدوات منزلية</v>
      </c>
      <c r="E435">
        <v>240</v>
      </c>
      <c r="F435">
        <f t="shared" ca="1" si="62"/>
        <v>201</v>
      </c>
      <c r="G435" t="str">
        <f t="shared" ca="1" si="63"/>
        <v>Switzerland</v>
      </c>
      <c r="H435" s="2">
        <f t="shared" ca="1" si="64"/>
        <v>43180</v>
      </c>
      <c r="I435" s="2">
        <f t="shared" ca="1" si="65"/>
        <v>43199</v>
      </c>
      <c r="J435" t="str">
        <f t="shared" ca="1" si="66"/>
        <v>Egypt</v>
      </c>
      <c r="K435">
        <f t="shared" ca="1" si="67"/>
        <v>45828</v>
      </c>
      <c r="L435">
        <f t="shared" ca="1" si="68"/>
        <v>723.6</v>
      </c>
      <c r="M435">
        <f t="shared" ca="1" si="69"/>
        <v>27120</v>
      </c>
    </row>
    <row r="436" spans="1:13" x14ac:dyDescent="0.25">
      <c r="A436">
        <v>435</v>
      </c>
      <c r="B436" t="s">
        <v>442</v>
      </c>
      <c r="C436" t="str">
        <f t="shared" ca="1" si="60"/>
        <v>فرن</v>
      </c>
      <c r="D436" t="str">
        <f t="shared" ca="1" si="61"/>
        <v>أدوات منزلية</v>
      </c>
      <c r="E436">
        <v>183</v>
      </c>
      <c r="F436">
        <f t="shared" ca="1" si="62"/>
        <v>1068</v>
      </c>
      <c r="G436" t="str">
        <f t="shared" ca="1" si="63"/>
        <v>Greece</v>
      </c>
      <c r="H436" s="2">
        <f t="shared" ca="1" si="64"/>
        <v>42763</v>
      </c>
      <c r="I436" s="2">
        <f t="shared" ca="1" si="65"/>
        <v>42791</v>
      </c>
      <c r="J436" t="str">
        <f t="shared" ca="1" si="66"/>
        <v>Egypt</v>
      </c>
      <c r="K436">
        <f t="shared" ca="1" si="67"/>
        <v>185671.8</v>
      </c>
      <c r="L436">
        <f t="shared" ca="1" si="68"/>
        <v>2931.66</v>
      </c>
      <c r="M436">
        <f t="shared" ca="1" si="69"/>
        <v>158885</v>
      </c>
    </row>
    <row r="437" spans="1:13" x14ac:dyDescent="0.25">
      <c r="A437">
        <v>436</v>
      </c>
      <c r="B437" t="s">
        <v>443</v>
      </c>
      <c r="C437" t="str">
        <f t="shared" ca="1" si="60"/>
        <v>موبايلات</v>
      </c>
      <c r="D437" t="str">
        <f t="shared" ca="1" si="61"/>
        <v>إلكترونيات</v>
      </c>
      <c r="E437">
        <v>631</v>
      </c>
      <c r="F437">
        <f t="shared" ca="1" si="62"/>
        <v>928</v>
      </c>
      <c r="G437" t="str">
        <f t="shared" ca="1" si="63"/>
        <v>China</v>
      </c>
      <c r="H437" s="2">
        <f t="shared" ca="1" si="64"/>
        <v>42707</v>
      </c>
      <c r="I437" s="2">
        <f t="shared" ca="1" si="65"/>
        <v>42740</v>
      </c>
      <c r="J437" t="str">
        <f t="shared" ca="1" si="66"/>
        <v>Lebanon</v>
      </c>
      <c r="K437">
        <f t="shared" ca="1" si="67"/>
        <v>556289.6</v>
      </c>
      <c r="L437">
        <f t="shared" ca="1" si="68"/>
        <v>8783.52</v>
      </c>
      <c r="M437">
        <f t="shared" ca="1" si="69"/>
        <v>365542</v>
      </c>
    </row>
    <row r="438" spans="1:13" x14ac:dyDescent="0.25">
      <c r="A438">
        <v>437</v>
      </c>
      <c r="B438" t="s">
        <v>444</v>
      </c>
      <c r="C438" t="str">
        <f t="shared" ca="1" si="60"/>
        <v>خلاطات</v>
      </c>
      <c r="D438" t="str">
        <f t="shared" ca="1" si="61"/>
        <v>أدوات منزلية</v>
      </c>
      <c r="E438">
        <v>933</v>
      </c>
      <c r="F438">
        <f t="shared" ca="1" si="62"/>
        <v>224</v>
      </c>
      <c r="G438" t="str">
        <f t="shared" ca="1" si="63"/>
        <v>China</v>
      </c>
      <c r="H438" s="2">
        <f t="shared" ca="1" si="64"/>
        <v>43108</v>
      </c>
      <c r="I438" s="2">
        <f t="shared" ca="1" si="65"/>
        <v>43122</v>
      </c>
      <c r="J438" t="str">
        <f t="shared" ca="1" si="66"/>
        <v>Saudi Arabia</v>
      </c>
      <c r="K438">
        <f t="shared" ca="1" si="67"/>
        <v>198542.4</v>
      </c>
      <c r="L438">
        <f t="shared" ca="1" si="68"/>
        <v>3134.88</v>
      </c>
      <c r="M438">
        <f t="shared" ca="1" si="69"/>
        <v>39264</v>
      </c>
    </row>
    <row r="439" spans="1:13" x14ac:dyDescent="0.25">
      <c r="A439">
        <v>438</v>
      </c>
      <c r="B439" t="s">
        <v>445</v>
      </c>
      <c r="C439" t="str">
        <f t="shared" ca="1" si="60"/>
        <v>غسالات</v>
      </c>
      <c r="D439" t="str">
        <f t="shared" ca="1" si="61"/>
        <v>أدوات منزلية</v>
      </c>
      <c r="E439">
        <v>762</v>
      </c>
      <c r="F439">
        <f t="shared" ca="1" si="62"/>
        <v>750</v>
      </c>
      <c r="G439" t="str">
        <f t="shared" ca="1" si="63"/>
        <v>Germany</v>
      </c>
      <c r="H439" s="2">
        <f t="shared" ca="1" si="64"/>
        <v>43051</v>
      </c>
      <c r="I439" s="2">
        <f t="shared" ca="1" si="65"/>
        <v>43067</v>
      </c>
      <c r="J439" t="str">
        <f t="shared" ca="1" si="66"/>
        <v>Saudi Arabia</v>
      </c>
      <c r="K439">
        <f t="shared" ca="1" si="67"/>
        <v>542925</v>
      </c>
      <c r="L439">
        <f t="shared" ca="1" si="68"/>
        <v>8572.5</v>
      </c>
      <c r="M439">
        <f t="shared" ca="1" si="69"/>
        <v>238568</v>
      </c>
    </row>
    <row r="440" spans="1:13" x14ac:dyDescent="0.25">
      <c r="A440">
        <v>439</v>
      </c>
      <c r="B440" t="s">
        <v>446</v>
      </c>
      <c r="C440" t="str">
        <f t="shared" ca="1" si="60"/>
        <v>كمبيوتر</v>
      </c>
      <c r="D440" t="str">
        <f t="shared" ca="1" si="61"/>
        <v>إلكترونيات</v>
      </c>
      <c r="E440">
        <v>796</v>
      </c>
      <c r="F440">
        <f t="shared" ca="1" si="62"/>
        <v>1330</v>
      </c>
      <c r="G440" t="str">
        <f t="shared" ca="1" si="63"/>
        <v>China</v>
      </c>
      <c r="H440" s="2">
        <f t="shared" ca="1" si="64"/>
        <v>42908</v>
      </c>
      <c r="I440" s="2">
        <f t="shared" ca="1" si="65"/>
        <v>42943</v>
      </c>
      <c r="J440" t="str">
        <f t="shared" ca="1" si="66"/>
        <v>Lebanon</v>
      </c>
      <c r="K440">
        <f t="shared" ca="1" si="67"/>
        <v>1005746</v>
      </c>
      <c r="L440">
        <f t="shared" ca="1" si="68"/>
        <v>15880.199999999999</v>
      </c>
      <c r="M440">
        <f t="shared" ca="1" si="69"/>
        <v>561725</v>
      </c>
    </row>
    <row r="441" spans="1:13" x14ac:dyDescent="0.25">
      <c r="A441">
        <v>440</v>
      </c>
      <c r="B441" t="s">
        <v>447</v>
      </c>
      <c r="C441" t="str">
        <f t="shared" ca="1" si="60"/>
        <v>طابعات</v>
      </c>
      <c r="D441" t="str">
        <f t="shared" ca="1" si="61"/>
        <v>إلكترونيات</v>
      </c>
      <c r="E441">
        <v>113</v>
      </c>
      <c r="F441">
        <f t="shared" ca="1" si="62"/>
        <v>227</v>
      </c>
      <c r="G441" t="str">
        <f t="shared" ca="1" si="63"/>
        <v>France</v>
      </c>
      <c r="H441" s="2">
        <f t="shared" ca="1" si="64"/>
        <v>42447</v>
      </c>
      <c r="I441" s="2">
        <f t="shared" ca="1" si="65"/>
        <v>42475</v>
      </c>
      <c r="J441" t="str">
        <f t="shared" ca="1" si="66"/>
        <v>Egypt</v>
      </c>
      <c r="K441">
        <f t="shared" ca="1" si="67"/>
        <v>24368.45</v>
      </c>
      <c r="L441">
        <f t="shared" ca="1" si="68"/>
        <v>384.76499999999999</v>
      </c>
      <c r="M441">
        <f t="shared" ca="1" si="69"/>
        <v>7524</v>
      </c>
    </row>
    <row r="442" spans="1:13" x14ac:dyDescent="0.25">
      <c r="A442">
        <v>441</v>
      </c>
      <c r="B442" t="s">
        <v>448</v>
      </c>
      <c r="C442" t="str">
        <f t="shared" ca="1" si="60"/>
        <v>طاولات</v>
      </c>
      <c r="D442" t="str">
        <f t="shared" ca="1" si="61"/>
        <v>إلكترونيات</v>
      </c>
      <c r="E442">
        <v>552</v>
      </c>
      <c r="F442">
        <f t="shared" ca="1" si="62"/>
        <v>106</v>
      </c>
      <c r="G442" t="str">
        <f t="shared" ca="1" si="63"/>
        <v>Spain</v>
      </c>
      <c r="H442" s="2">
        <f t="shared" ca="1" si="64"/>
        <v>42657</v>
      </c>
      <c r="I442" s="2">
        <f t="shared" ca="1" si="65"/>
        <v>42690</v>
      </c>
      <c r="J442" t="str">
        <f t="shared" ca="1" si="66"/>
        <v>Algeria</v>
      </c>
      <c r="K442">
        <f t="shared" ca="1" si="67"/>
        <v>55586.400000000001</v>
      </c>
      <c r="L442">
        <f t="shared" ca="1" si="68"/>
        <v>877.68</v>
      </c>
      <c r="M442">
        <f t="shared" ca="1" si="69"/>
        <v>32175</v>
      </c>
    </row>
    <row r="443" spans="1:13" x14ac:dyDescent="0.25">
      <c r="A443">
        <v>442</v>
      </c>
      <c r="B443" t="s">
        <v>449</v>
      </c>
      <c r="C443" t="str">
        <f t="shared" ca="1" si="60"/>
        <v>تلفاز</v>
      </c>
      <c r="D443" t="str">
        <f t="shared" ca="1" si="61"/>
        <v>أدوات منزلية</v>
      </c>
      <c r="E443">
        <v>297</v>
      </c>
      <c r="F443">
        <f t="shared" ca="1" si="62"/>
        <v>978</v>
      </c>
      <c r="G443" t="str">
        <f t="shared" ca="1" si="63"/>
        <v>USA</v>
      </c>
      <c r="H443" s="2">
        <f t="shared" ca="1" si="64"/>
        <v>42678</v>
      </c>
      <c r="I443" s="2">
        <f t="shared" ca="1" si="65"/>
        <v>42699</v>
      </c>
      <c r="J443" t="str">
        <f t="shared" ca="1" si="66"/>
        <v>Egypt</v>
      </c>
      <c r="K443">
        <f t="shared" ca="1" si="67"/>
        <v>275942.7</v>
      </c>
      <c r="L443">
        <f t="shared" ca="1" si="68"/>
        <v>4356.99</v>
      </c>
      <c r="M443">
        <f t="shared" ca="1" si="69"/>
        <v>61592</v>
      </c>
    </row>
    <row r="444" spans="1:13" x14ac:dyDescent="0.25">
      <c r="A444">
        <v>443</v>
      </c>
      <c r="B444" t="s">
        <v>450</v>
      </c>
      <c r="C444" t="str">
        <f t="shared" ca="1" si="60"/>
        <v>برادات</v>
      </c>
      <c r="D444" t="str">
        <f t="shared" ca="1" si="61"/>
        <v>أدوات منزلية</v>
      </c>
      <c r="E444">
        <v>795</v>
      </c>
      <c r="F444">
        <f t="shared" ca="1" si="62"/>
        <v>968</v>
      </c>
      <c r="G444" t="str">
        <f t="shared" ca="1" si="63"/>
        <v>Sweden</v>
      </c>
      <c r="H444" s="2">
        <f t="shared" ca="1" si="64"/>
        <v>42394</v>
      </c>
      <c r="I444" s="2">
        <f t="shared" ca="1" si="65"/>
        <v>42428</v>
      </c>
      <c r="J444" t="str">
        <f t="shared" ca="1" si="66"/>
        <v>United Arab Emirates</v>
      </c>
      <c r="K444">
        <f t="shared" ca="1" si="67"/>
        <v>731082</v>
      </c>
      <c r="L444">
        <f t="shared" ca="1" si="68"/>
        <v>11543.4</v>
      </c>
      <c r="M444">
        <f t="shared" ca="1" si="69"/>
        <v>183118</v>
      </c>
    </row>
    <row r="445" spans="1:13" x14ac:dyDescent="0.25">
      <c r="A445">
        <v>444</v>
      </c>
      <c r="B445" t="s">
        <v>451</v>
      </c>
      <c r="C445" t="str">
        <f t="shared" ca="1" si="60"/>
        <v>كاميرات مراقبة</v>
      </c>
      <c r="D445" t="str">
        <f t="shared" ca="1" si="61"/>
        <v>إلكترونيات</v>
      </c>
      <c r="E445">
        <v>425</v>
      </c>
      <c r="F445">
        <f t="shared" ca="1" si="62"/>
        <v>153</v>
      </c>
      <c r="G445" t="str">
        <f t="shared" ca="1" si="63"/>
        <v>England</v>
      </c>
      <c r="H445" s="2">
        <f t="shared" ca="1" si="64"/>
        <v>42499</v>
      </c>
      <c r="I445" s="2">
        <f t="shared" ca="1" si="65"/>
        <v>42526</v>
      </c>
      <c r="J445" t="str">
        <f t="shared" ca="1" si="66"/>
        <v>Syria</v>
      </c>
      <c r="K445">
        <f t="shared" ca="1" si="67"/>
        <v>61773.75</v>
      </c>
      <c r="L445">
        <f t="shared" ca="1" si="68"/>
        <v>975.375</v>
      </c>
      <c r="M445">
        <f t="shared" ca="1" si="69"/>
        <v>23575</v>
      </c>
    </row>
    <row r="446" spans="1:13" x14ac:dyDescent="0.25">
      <c r="A446">
        <v>445</v>
      </c>
      <c r="B446" t="s">
        <v>452</v>
      </c>
      <c r="C446" t="str">
        <f t="shared" ca="1" si="60"/>
        <v>ألعاب إلكترونية</v>
      </c>
      <c r="D446" t="str">
        <f t="shared" ca="1" si="61"/>
        <v>إلكترونيات</v>
      </c>
      <c r="E446">
        <v>281</v>
      </c>
      <c r="F446">
        <f t="shared" ca="1" si="62"/>
        <v>26</v>
      </c>
      <c r="G446" t="str">
        <f t="shared" ca="1" si="63"/>
        <v>Japan</v>
      </c>
      <c r="H446" s="2">
        <f t="shared" ca="1" si="64"/>
        <v>43178</v>
      </c>
      <c r="I446" s="2">
        <f t="shared" ca="1" si="65"/>
        <v>43189</v>
      </c>
      <c r="J446" t="str">
        <f t="shared" ca="1" si="66"/>
        <v>Egypt</v>
      </c>
      <c r="K446">
        <f t="shared" ca="1" si="67"/>
        <v>6940.7</v>
      </c>
      <c r="L446">
        <f t="shared" ca="1" si="68"/>
        <v>109.58999999999999</v>
      </c>
      <c r="M446">
        <f t="shared" ca="1" si="69"/>
        <v>5218</v>
      </c>
    </row>
    <row r="447" spans="1:13" x14ac:dyDescent="0.25">
      <c r="A447">
        <v>446</v>
      </c>
      <c r="B447" t="s">
        <v>453</v>
      </c>
      <c r="C447" t="str">
        <f t="shared" ca="1" si="60"/>
        <v>فرن</v>
      </c>
      <c r="D447" t="str">
        <f t="shared" ca="1" si="61"/>
        <v>أدوات منزلية</v>
      </c>
      <c r="E447">
        <v>715</v>
      </c>
      <c r="F447">
        <f t="shared" ca="1" si="62"/>
        <v>1032</v>
      </c>
      <c r="G447" t="str">
        <f t="shared" ca="1" si="63"/>
        <v>Greece</v>
      </c>
      <c r="H447" s="2">
        <f t="shared" ca="1" si="64"/>
        <v>43174</v>
      </c>
      <c r="I447" s="2">
        <f t="shared" ca="1" si="65"/>
        <v>43198</v>
      </c>
      <c r="J447" t="str">
        <f t="shared" ca="1" si="66"/>
        <v>Morocco</v>
      </c>
      <c r="K447">
        <f t="shared" ca="1" si="67"/>
        <v>700986</v>
      </c>
      <c r="L447">
        <f t="shared" ca="1" si="68"/>
        <v>11068.199999999999</v>
      </c>
      <c r="M447">
        <f t="shared" ca="1" si="69"/>
        <v>33686</v>
      </c>
    </row>
    <row r="448" spans="1:13" x14ac:dyDescent="0.25">
      <c r="A448">
        <v>447</v>
      </c>
      <c r="B448" t="s">
        <v>454</v>
      </c>
      <c r="C448" t="str">
        <f t="shared" ca="1" si="60"/>
        <v>مثاقب</v>
      </c>
      <c r="D448" t="str">
        <f t="shared" ca="1" si="61"/>
        <v>أدوات منزلية</v>
      </c>
      <c r="E448">
        <v>381</v>
      </c>
      <c r="F448">
        <f t="shared" ca="1" si="62"/>
        <v>76</v>
      </c>
      <c r="G448" t="str">
        <f t="shared" ca="1" si="63"/>
        <v>Britain</v>
      </c>
      <c r="H448" s="2">
        <f t="shared" ca="1" si="64"/>
        <v>42785</v>
      </c>
      <c r="I448" s="2">
        <f t="shared" ca="1" si="65"/>
        <v>42801</v>
      </c>
      <c r="J448" t="str">
        <f t="shared" ca="1" si="66"/>
        <v>Egypt</v>
      </c>
      <c r="K448">
        <f t="shared" ca="1" si="67"/>
        <v>27508.2</v>
      </c>
      <c r="L448">
        <f t="shared" ca="1" si="68"/>
        <v>434.34</v>
      </c>
      <c r="M448">
        <f t="shared" ca="1" si="69"/>
        <v>21851</v>
      </c>
    </row>
    <row r="449" spans="1:13" x14ac:dyDescent="0.25">
      <c r="A449">
        <v>448</v>
      </c>
      <c r="B449" t="s">
        <v>455</v>
      </c>
      <c r="C449" t="str">
        <f t="shared" ca="1" si="60"/>
        <v>مايكرويف</v>
      </c>
      <c r="D449" t="str">
        <f t="shared" ca="1" si="61"/>
        <v>أدوات منزلية</v>
      </c>
      <c r="E449">
        <v>669</v>
      </c>
      <c r="F449">
        <f t="shared" ca="1" si="62"/>
        <v>530</v>
      </c>
      <c r="G449" t="str">
        <f t="shared" ca="1" si="63"/>
        <v>Germany</v>
      </c>
      <c r="H449" s="2">
        <f t="shared" ca="1" si="64"/>
        <v>43135</v>
      </c>
      <c r="I449" s="2">
        <f t="shared" ca="1" si="65"/>
        <v>43152</v>
      </c>
      <c r="J449" t="str">
        <f t="shared" ca="1" si="66"/>
        <v>Lebanon</v>
      </c>
      <c r="K449">
        <f t="shared" ca="1" si="67"/>
        <v>336841.5</v>
      </c>
      <c r="L449">
        <f t="shared" ca="1" si="68"/>
        <v>5318.55</v>
      </c>
      <c r="M449">
        <f t="shared" ca="1" si="69"/>
        <v>63207</v>
      </c>
    </row>
    <row r="450" spans="1:13" x14ac:dyDescent="0.25">
      <c r="A450">
        <v>449</v>
      </c>
      <c r="B450" t="s">
        <v>456</v>
      </c>
      <c r="C450" t="str">
        <f t="shared" ref="C450:C513" ca="1" si="70">VLOOKUP(RANDBETWEEN(MIN(O:O),MAX(O:O)),O:P,2,TRUE)</f>
        <v>موبايلات</v>
      </c>
      <c r="D450" t="str">
        <f t="shared" ref="D450:D513" ca="1" si="71">VLOOKUP(C450,P:S,4,0)</f>
        <v>إلكترونيات</v>
      </c>
      <c r="E450">
        <v>99</v>
      </c>
      <c r="F450">
        <f t="shared" ref="F450:F513" ca="1" si="72">RANDBETWEEN(VLOOKUP(C450,P:R,3,0)-(VLOOKUP(C450,P:R,3,0)/8),VLOOKUP(C450,P:R,3,0)+(VLOOKUP(C450,P:R,3,0)/8))</f>
        <v>956</v>
      </c>
      <c r="G450" t="str">
        <f t="shared" ca="1" si="63"/>
        <v>China</v>
      </c>
      <c r="H450" s="2">
        <f t="shared" ca="1" si="64"/>
        <v>42379</v>
      </c>
      <c r="I450" s="2">
        <f t="shared" ca="1" si="65"/>
        <v>42394</v>
      </c>
      <c r="J450" t="str">
        <f t="shared" ca="1" si="66"/>
        <v>Oman</v>
      </c>
      <c r="K450">
        <f t="shared" ca="1" si="67"/>
        <v>89911.8</v>
      </c>
      <c r="L450">
        <f t="shared" ca="1" si="68"/>
        <v>1419.6599999999999</v>
      </c>
      <c r="M450">
        <f t="shared" ca="1" si="69"/>
        <v>22216</v>
      </c>
    </row>
    <row r="451" spans="1:13" x14ac:dyDescent="0.25">
      <c r="A451">
        <v>450</v>
      </c>
      <c r="B451" t="s">
        <v>457</v>
      </c>
      <c r="C451" t="str">
        <f t="shared" ca="1" si="70"/>
        <v>فرن</v>
      </c>
      <c r="D451" t="str">
        <f t="shared" ca="1" si="71"/>
        <v>أدوات منزلية</v>
      </c>
      <c r="E451">
        <v>916</v>
      </c>
      <c r="F451">
        <f t="shared" ca="1" si="72"/>
        <v>1026</v>
      </c>
      <c r="G451" t="str">
        <f t="shared" ref="G451:G514" ca="1" si="73">VLOOKUP(C451,P:U,6,FALSE)</f>
        <v>Greece</v>
      </c>
      <c r="H451" s="2">
        <f t="shared" ref="H451:H514" ca="1" si="74">RANDBETWEEN("1-1-2016","5-7-2018")</f>
        <v>42846</v>
      </c>
      <c r="I451" s="2">
        <f t="shared" ref="I451:I514" ca="1" si="75">RANDBETWEEN(10,35)+H451</f>
        <v>42857</v>
      </c>
      <c r="J451" t="str">
        <f t="shared" ref="J451:J514" ca="1" si="76">VLOOKUP(RANDBETWEEN(MIN(W:W),MAX(W:W)),W:Y,3,0)</f>
        <v>United Arab Emirates</v>
      </c>
      <c r="K451">
        <f t="shared" ref="K451:K514" ca="1" si="77">(F451*E451)-(5%*(F451*E451))</f>
        <v>892825.2</v>
      </c>
      <c r="L451">
        <f t="shared" ref="L451:L514" ca="1" si="78">F451*E451*1.5%</f>
        <v>14097.24</v>
      </c>
      <c r="M451">
        <f t="shared" ref="M451:M514" ca="1" si="79">RANDBETWEEN(0,K451)</f>
        <v>528937</v>
      </c>
    </row>
    <row r="452" spans="1:13" x14ac:dyDescent="0.25">
      <c r="A452">
        <v>451</v>
      </c>
      <c r="B452" t="s">
        <v>458</v>
      </c>
      <c r="C452" t="str">
        <f t="shared" ca="1" si="70"/>
        <v>كمبيوتر</v>
      </c>
      <c r="D452" t="str">
        <f t="shared" ca="1" si="71"/>
        <v>إلكترونيات</v>
      </c>
      <c r="E452">
        <v>760</v>
      </c>
      <c r="F452">
        <f t="shared" ca="1" si="72"/>
        <v>1588</v>
      </c>
      <c r="G452" t="str">
        <f t="shared" ca="1" si="73"/>
        <v>China</v>
      </c>
      <c r="H452" s="2">
        <f t="shared" ca="1" si="74"/>
        <v>42482</v>
      </c>
      <c r="I452" s="2">
        <f t="shared" ca="1" si="75"/>
        <v>42517</v>
      </c>
      <c r="J452" t="str">
        <f t="shared" ca="1" si="76"/>
        <v>Oman</v>
      </c>
      <c r="K452">
        <f t="shared" ca="1" si="77"/>
        <v>1146536</v>
      </c>
      <c r="L452">
        <f t="shared" ca="1" si="78"/>
        <v>18103.2</v>
      </c>
      <c r="M452">
        <f t="shared" ca="1" si="79"/>
        <v>649157</v>
      </c>
    </row>
    <row r="453" spans="1:13" x14ac:dyDescent="0.25">
      <c r="A453">
        <v>452</v>
      </c>
      <c r="B453" t="s">
        <v>459</v>
      </c>
      <c r="C453" t="str">
        <f t="shared" ca="1" si="70"/>
        <v>فرن</v>
      </c>
      <c r="D453" t="str">
        <f t="shared" ca="1" si="71"/>
        <v>أدوات منزلية</v>
      </c>
      <c r="E453">
        <v>943</v>
      </c>
      <c r="F453">
        <f t="shared" ca="1" si="72"/>
        <v>1038</v>
      </c>
      <c r="G453" t="str">
        <f t="shared" ca="1" si="73"/>
        <v>Greece</v>
      </c>
      <c r="H453" s="2">
        <f t="shared" ca="1" si="74"/>
        <v>43079</v>
      </c>
      <c r="I453" s="2">
        <f t="shared" ca="1" si="75"/>
        <v>43100</v>
      </c>
      <c r="J453" t="str">
        <f t="shared" ca="1" si="76"/>
        <v>United Arab Emirates</v>
      </c>
      <c r="K453">
        <f t="shared" ca="1" si="77"/>
        <v>929892.3</v>
      </c>
      <c r="L453">
        <f t="shared" ca="1" si="78"/>
        <v>14682.51</v>
      </c>
      <c r="M453">
        <f t="shared" ca="1" si="79"/>
        <v>628020</v>
      </c>
    </row>
    <row r="454" spans="1:13" x14ac:dyDescent="0.25">
      <c r="A454">
        <v>453</v>
      </c>
      <c r="B454" t="s">
        <v>460</v>
      </c>
      <c r="C454" t="str">
        <f t="shared" ca="1" si="70"/>
        <v>فرن</v>
      </c>
      <c r="D454" t="str">
        <f t="shared" ca="1" si="71"/>
        <v>أدوات منزلية</v>
      </c>
      <c r="E454">
        <v>116</v>
      </c>
      <c r="F454">
        <f t="shared" ca="1" si="72"/>
        <v>902</v>
      </c>
      <c r="G454" t="str">
        <f t="shared" ca="1" si="73"/>
        <v>Greece</v>
      </c>
      <c r="H454" s="2">
        <f t="shared" ca="1" si="74"/>
        <v>43076</v>
      </c>
      <c r="I454" s="2">
        <f t="shared" ca="1" si="75"/>
        <v>43093</v>
      </c>
      <c r="J454" t="str">
        <f t="shared" ca="1" si="76"/>
        <v>Egypt</v>
      </c>
      <c r="K454">
        <f t="shared" ca="1" si="77"/>
        <v>99400.4</v>
      </c>
      <c r="L454">
        <f t="shared" ca="1" si="78"/>
        <v>1569.48</v>
      </c>
      <c r="M454">
        <f t="shared" ca="1" si="79"/>
        <v>15002</v>
      </c>
    </row>
    <row r="455" spans="1:13" x14ac:dyDescent="0.25">
      <c r="A455">
        <v>454</v>
      </c>
      <c r="B455" t="s">
        <v>461</v>
      </c>
      <c r="C455" t="str">
        <f t="shared" ca="1" si="70"/>
        <v>كمبيوتر</v>
      </c>
      <c r="D455" t="str">
        <f t="shared" ca="1" si="71"/>
        <v>إلكترونيات</v>
      </c>
      <c r="E455">
        <v>717</v>
      </c>
      <c r="F455">
        <f t="shared" ca="1" si="72"/>
        <v>1524</v>
      </c>
      <c r="G455" t="str">
        <f t="shared" ca="1" si="73"/>
        <v>China</v>
      </c>
      <c r="H455" s="2">
        <f t="shared" ca="1" si="74"/>
        <v>43045</v>
      </c>
      <c r="I455" s="2">
        <f t="shared" ca="1" si="75"/>
        <v>43066</v>
      </c>
      <c r="J455" t="str">
        <f t="shared" ca="1" si="76"/>
        <v>Oman</v>
      </c>
      <c r="K455">
        <f t="shared" ca="1" si="77"/>
        <v>1038072.6</v>
      </c>
      <c r="L455">
        <f t="shared" ca="1" si="78"/>
        <v>16390.62</v>
      </c>
      <c r="M455">
        <f t="shared" ca="1" si="79"/>
        <v>891373</v>
      </c>
    </row>
    <row r="456" spans="1:13" x14ac:dyDescent="0.25">
      <c r="A456">
        <v>455</v>
      </c>
      <c r="B456" t="s">
        <v>462</v>
      </c>
      <c r="C456" t="str">
        <f t="shared" ca="1" si="70"/>
        <v>كمبيوتر</v>
      </c>
      <c r="D456" t="str">
        <f t="shared" ca="1" si="71"/>
        <v>إلكترونيات</v>
      </c>
      <c r="E456">
        <v>402</v>
      </c>
      <c r="F456">
        <f t="shared" ca="1" si="72"/>
        <v>1431</v>
      </c>
      <c r="G456" t="str">
        <f t="shared" ca="1" si="73"/>
        <v>China</v>
      </c>
      <c r="H456" s="2">
        <f t="shared" ca="1" si="74"/>
        <v>42559</v>
      </c>
      <c r="I456" s="2">
        <f t="shared" ca="1" si="75"/>
        <v>42574</v>
      </c>
      <c r="J456" t="str">
        <f t="shared" ca="1" si="76"/>
        <v>Syria</v>
      </c>
      <c r="K456">
        <f t="shared" ca="1" si="77"/>
        <v>546498.9</v>
      </c>
      <c r="L456">
        <f t="shared" ca="1" si="78"/>
        <v>8628.93</v>
      </c>
      <c r="M456">
        <f t="shared" ca="1" si="79"/>
        <v>283532</v>
      </c>
    </row>
    <row r="457" spans="1:13" x14ac:dyDescent="0.25">
      <c r="A457">
        <v>456</v>
      </c>
      <c r="B457" t="s">
        <v>463</v>
      </c>
      <c r="C457" t="str">
        <f t="shared" ca="1" si="70"/>
        <v>موبايلات</v>
      </c>
      <c r="D457" t="str">
        <f t="shared" ca="1" si="71"/>
        <v>إلكترونيات</v>
      </c>
      <c r="E457">
        <v>297</v>
      </c>
      <c r="F457">
        <f t="shared" ca="1" si="72"/>
        <v>848</v>
      </c>
      <c r="G457" t="str">
        <f t="shared" ca="1" si="73"/>
        <v>China</v>
      </c>
      <c r="H457" s="2">
        <f t="shared" ca="1" si="74"/>
        <v>42994</v>
      </c>
      <c r="I457" s="2">
        <f t="shared" ca="1" si="75"/>
        <v>43007</v>
      </c>
      <c r="J457" t="str">
        <f t="shared" ca="1" si="76"/>
        <v>Lebanon</v>
      </c>
      <c r="K457">
        <f t="shared" ca="1" si="77"/>
        <v>239263.2</v>
      </c>
      <c r="L457">
        <f t="shared" ca="1" si="78"/>
        <v>3777.8399999999997</v>
      </c>
      <c r="M457">
        <f t="shared" ca="1" si="79"/>
        <v>121535</v>
      </c>
    </row>
    <row r="458" spans="1:13" x14ac:dyDescent="0.25">
      <c r="A458">
        <v>457</v>
      </c>
      <c r="B458" t="s">
        <v>464</v>
      </c>
      <c r="C458" t="str">
        <f t="shared" ca="1" si="70"/>
        <v>طاولات</v>
      </c>
      <c r="D458" t="str">
        <f t="shared" ca="1" si="71"/>
        <v>إلكترونيات</v>
      </c>
      <c r="E458">
        <v>649</v>
      </c>
      <c r="F458">
        <f t="shared" ca="1" si="72"/>
        <v>100</v>
      </c>
      <c r="G458" t="str">
        <f t="shared" ca="1" si="73"/>
        <v>Spain</v>
      </c>
      <c r="H458" s="2">
        <f t="shared" ca="1" si="74"/>
        <v>43038</v>
      </c>
      <c r="I458" s="2">
        <f t="shared" ca="1" si="75"/>
        <v>43057</v>
      </c>
      <c r="J458" t="str">
        <f t="shared" ca="1" si="76"/>
        <v>Syria</v>
      </c>
      <c r="K458">
        <f t="shared" ca="1" si="77"/>
        <v>61655</v>
      </c>
      <c r="L458">
        <f t="shared" ca="1" si="78"/>
        <v>973.5</v>
      </c>
      <c r="M458">
        <f t="shared" ca="1" si="79"/>
        <v>25012</v>
      </c>
    </row>
    <row r="459" spans="1:13" x14ac:dyDescent="0.25">
      <c r="A459">
        <v>458</v>
      </c>
      <c r="B459" t="s">
        <v>465</v>
      </c>
      <c r="C459" t="str">
        <f t="shared" ca="1" si="70"/>
        <v>مثاقب</v>
      </c>
      <c r="D459" t="str">
        <f t="shared" ca="1" si="71"/>
        <v>أدوات منزلية</v>
      </c>
      <c r="E459">
        <v>761</v>
      </c>
      <c r="F459">
        <f t="shared" ca="1" si="72"/>
        <v>76</v>
      </c>
      <c r="G459" t="str">
        <f t="shared" ca="1" si="73"/>
        <v>Britain</v>
      </c>
      <c r="H459" s="2">
        <f t="shared" ca="1" si="74"/>
        <v>42853</v>
      </c>
      <c r="I459" s="2">
        <f t="shared" ca="1" si="75"/>
        <v>42888</v>
      </c>
      <c r="J459" t="str">
        <f t="shared" ca="1" si="76"/>
        <v>Egypt</v>
      </c>
      <c r="K459">
        <f t="shared" ca="1" si="77"/>
        <v>54944.2</v>
      </c>
      <c r="L459">
        <f t="shared" ca="1" si="78"/>
        <v>867.54</v>
      </c>
      <c r="M459">
        <f t="shared" ca="1" si="79"/>
        <v>45226</v>
      </c>
    </row>
    <row r="460" spans="1:13" x14ac:dyDescent="0.25">
      <c r="A460">
        <v>459</v>
      </c>
      <c r="B460" t="s">
        <v>466</v>
      </c>
      <c r="C460" t="str">
        <f t="shared" ca="1" si="70"/>
        <v>موبايلات</v>
      </c>
      <c r="D460" t="str">
        <f t="shared" ca="1" si="71"/>
        <v>إلكترونيات</v>
      </c>
      <c r="E460">
        <v>702</v>
      </c>
      <c r="F460">
        <f t="shared" ca="1" si="72"/>
        <v>920</v>
      </c>
      <c r="G460" t="str">
        <f t="shared" ca="1" si="73"/>
        <v>China</v>
      </c>
      <c r="H460" s="2">
        <f t="shared" ca="1" si="74"/>
        <v>42667</v>
      </c>
      <c r="I460" s="2">
        <f t="shared" ca="1" si="75"/>
        <v>42689</v>
      </c>
      <c r="J460" t="str">
        <f t="shared" ca="1" si="76"/>
        <v>United Arab Emirates</v>
      </c>
      <c r="K460">
        <f t="shared" ca="1" si="77"/>
        <v>613548</v>
      </c>
      <c r="L460">
        <f t="shared" ca="1" si="78"/>
        <v>9687.6</v>
      </c>
      <c r="M460">
        <f t="shared" ca="1" si="79"/>
        <v>143161</v>
      </c>
    </row>
    <row r="461" spans="1:13" x14ac:dyDescent="0.25">
      <c r="A461">
        <v>460</v>
      </c>
      <c r="B461" t="s">
        <v>467</v>
      </c>
      <c r="C461" t="str">
        <f t="shared" ca="1" si="70"/>
        <v>موبايلات</v>
      </c>
      <c r="D461" t="str">
        <f t="shared" ca="1" si="71"/>
        <v>إلكترونيات</v>
      </c>
      <c r="E461">
        <v>664</v>
      </c>
      <c r="F461">
        <f t="shared" ca="1" si="72"/>
        <v>1006</v>
      </c>
      <c r="G461" t="str">
        <f t="shared" ca="1" si="73"/>
        <v>China</v>
      </c>
      <c r="H461" s="2">
        <f t="shared" ca="1" si="74"/>
        <v>42604</v>
      </c>
      <c r="I461" s="2">
        <f t="shared" ca="1" si="75"/>
        <v>42637</v>
      </c>
      <c r="J461" t="str">
        <f t="shared" ca="1" si="76"/>
        <v>Syria</v>
      </c>
      <c r="K461">
        <f t="shared" ca="1" si="77"/>
        <v>634584.80000000005</v>
      </c>
      <c r="L461">
        <f t="shared" ca="1" si="78"/>
        <v>10019.76</v>
      </c>
      <c r="M461">
        <f t="shared" ca="1" si="79"/>
        <v>471654</v>
      </c>
    </row>
    <row r="462" spans="1:13" x14ac:dyDescent="0.25">
      <c r="A462">
        <v>461</v>
      </c>
      <c r="B462" t="s">
        <v>468</v>
      </c>
      <c r="C462" t="str">
        <f t="shared" ca="1" si="70"/>
        <v>غسالات</v>
      </c>
      <c r="D462" t="str">
        <f t="shared" ca="1" si="71"/>
        <v>أدوات منزلية</v>
      </c>
      <c r="E462">
        <v>543</v>
      </c>
      <c r="F462">
        <f t="shared" ca="1" si="72"/>
        <v>629</v>
      </c>
      <c r="G462" t="str">
        <f t="shared" ca="1" si="73"/>
        <v>Germany</v>
      </c>
      <c r="H462" s="2">
        <f t="shared" ca="1" si="74"/>
        <v>42981</v>
      </c>
      <c r="I462" s="2">
        <f t="shared" ca="1" si="75"/>
        <v>43013</v>
      </c>
      <c r="J462" t="str">
        <f t="shared" ca="1" si="76"/>
        <v>Egypt</v>
      </c>
      <c r="K462">
        <f t="shared" ca="1" si="77"/>
        <v>324469.65000000002</v>
      </c>
      <c r="L462">
        <f t="shared" ca="1" si="78"/>
        <v>5123.2049999999999</v>
      </c>
      <c r="M462">
        <f t="shared" ca="1" si="79"/>
        <v>259222</v>
      </c>
    </row>
    <row r="463" spans="1:13" x14ac:dyDescent="0.25">
      <c r="A463">
        <v>462</v>
      </c>
      <c r="B463" t="s">
        <v>469</v>
      </c>
      <c r="C463" t="str">
        <f t="shared" ca="1" si="70"/>
        <v>طابعات</v>
      </c>
      <c r="D463" t="str">
        <f t="shared" ca="1" si="71"/>
        <v>إلكترونيات</v>
      </c>
      <c r="E463">
        <v>867</v>
      </c>
      <c r="F463">
        <f t="shared" ca="1" si="72"/>
        <v>247</v>
      </c>
      <c r="G463" t="str">
        <f t="shared" ca="1" si="73"/>
        <v>France</v>
      </c>
      <c r="H463" s="2">
        <f t="shared" ca="1" si="74"/>
        <v>42725</v>
      </c>
      <c r="I463" s="2">
        <f t="shared" ca="1" si="75"/>
        <v>42759</v>
      </c>
      <c r="J463" t="str">
        <f t="shared" ca="1" si="76"/>
        <v>Lebanon</v>
      </c>
      <c r="K463">
        <f t="shared" ca="1" si="77"/>
        <v>203441.55</v>
      </c>
      <c r="L463">
        <f t="shared" ca="1" si="78"/>
        <v>3212.2349999999997</v>
      </c>
      <c r="M463">
        <f t="shared" ca="1" si="79"/>
        <v>89986</v>
      </c>
    </row>
    <row r="464" spans="1:13" x14ac:dyDescent="0.25">
      <c r="A464">
        <v>463</v>
      </c>
      <c r="B464" t="s">
        <v>470</v>
      </c>
      <c r="C464" t="str">
        <f t="shared" ca="1" si="70"/>
        <v>مثاقب</v>
      </c>
      <c r="D464" t="str">
        <f t="shared" ca="1" si="71"/>
        <v>أدوات منزلية</v>
      </c>
      <c r="E464">
        <v>508</v>
      </c>
      <c r="F464">
        <f t="shared" ca="1" si="72"/>
        <v>77</v>
      </c>
      <c r="G464" t="str">
        <f t="shared" ca="1" si="73"/>
        <v>Britain</v>
      </c>
      <c r="H464" s="2">
        <f t="shared" ca="1" si="74"/>
        <v>42376</v>
      </c>
      <c r="I464" s="2">
        <f t="shared" ca="1" si="75"/>
        <v>42398</v>
      </c>
      <c r="J464" t="str">
        <f t="shared" ca="1" si="76"/>
        <v>Jordan</v>
      </c>
      <c r="K464">
        <f t="shared" ca="1" si="77"/>
        <v>37160.199999999997</v>
      </c>
      <c r="L464">
        <f t="shared" ca="1" si="78"/>
        <v>586.74</v>
      </c>
      <c r="M464">
        <f t="shared" ca="1" si="79"/>
        <v>12816</v>
      </c>
    </row>
    <row r="465" spans="1:13" x14ac:dyDescent="0.25">
      <c r="A465">
        <v>464</v>
      </c>
      <c r="B465" t="s">
        <v>471</v>
      </c>
      <c r="C465" t="str">
        <f t="shared" ca="1" si="70"/>
        <v>طاولات</v>
      </c>
      <c r="D465" t="str">
        <f t="shared" ca="1" si="71"/>
        <v>إلكترونيات</v>
      </c>
      <c r="E465">
        <v>365</v>
      </c>
      <c r="F465">
        <f t="shared" ca="1" si="72"/>
        <v>99</v>
      </c>
      <c r="G465" t="str">
        <f t="shared" ca="1" si="73"/>
        <v>Spain</v>
      </c>
      <c r="H465" s="2">
        <f t="shared" ca="1" si="74"/>
        <v>43221</v>
      </c>
      <c r="I465" s="2">
        <f t="shared" ca="1" si="75"/>
        <v>43237</v>
      </c>
      <c r="J465" t="str">
        <f t="shared" ca="1" si="76"/>
        <v>Lebanon</v>
      </c>
      <c r="K465">
        <f t="shared" ca="1" si="77"/>
        <v>34328.25</v>
      </c>
      <c r="L465">
        <f t="shared" ca="1" si="78"/>
        <v>542.02499999999998</v>
      </c>
      <c r="M465">
        <f t="shared" ca="1" si="79"/>
        <v>20810</v>
      </c>
    </row>
    <row r="466" spans="1:13" x14ac:dyDescent="0.25">
      <c r="A466">
        <v>465</v>
      </c>
      <c r="B466" t="s">
        <v>472</v>
      </c>
      <c r="C466" t="str">
        <f t="shared" ca="1" si="70"/>
        <v>غسالات</v>
      </c>
      <c r="D466" t="str">
        <f t="shared" ca="1" si="71"/>
        <v>أدوات منزلية</v>
      </c>
      <c r="E466">
        <v>175</v>
      </c>
      <c r="F466">
        <f t="shared" ca="1" si="72"/>
        <v>730</v>
      </c>
      <c r="G466" t="str">
        <f t="shared" ca="1" si="73"/>
        <v>Germany</v>
      </c>
      <c r="H466" s="2">
        <f t="shared" ca="1" si="74"/>
        <v>42542</v>
      </c>
      <c r="I466" s="2">
        <f t="shared" ca="1" si="75"/>
        <v>42569</v>
      </c>
      <c r="J466" t="str">
        <f t="shared" ca="1" si="76"/>
        <v>Egypt</v>
      </c>
      <c r="K466">
        <f t="shared" ca="1" si="77"/>
        <v>121362.5</v>
      </c>
      <c r="L466">
        <f t="shared" ca="1" si="78"/>
        <v>1916.25</v>
      </c>
      <c r="M466">
        <f t="shared" ca="1" si="79"/>
        <v>82251</v>
      </c>
    </row>
    <row r="467" spans="1:13" x14ac:dyDescent="0.25">
      <c r="A467">
        <v>466</v>
      </c>
      <c r="B467" t="s">
        <v>473</v>
      </c>
      <c r="C467" t="str">
        <f t="shared" ca="1" si="70"/>
        <v>غسالات</v>
      </c>
      <c r="D467" t="str">
        <f t="shared" ca="1" si="71"/>
        <v>أدوات منزلية</v>
      </c>
      <c r="E467">
        <v>251</v>
      </c>
      <c r="F467">
        <f t="shared" ca="1" si="72"/>
        <v>689</v>
      </c>
      <c r="G467" t="str">
        <f t="shared" ca="1" si="73"/>
        <v>Germany</v>
      </c>
      <c r="H467" s="2">
        <f t="shared" ca="1" si="74"/>
        <v>42584</v>
      </c>
      <c r="I467" s="2">
        <f t="shared" ca="1" si="75"/>
        <v>42605</v>
      </c>
      <c r="J467" t="str">
        <f t="shared" ca="1" si="76"/>
        <v>Syria</v>
      </c>
      <c r="K467">
        <f t="shared" ca="1" si="77"/>
        <v>164292.04999999999</v>
      </c>
      <c r="L467">
        <f t="shared" ca="1" si="78"/>
        <v>2594.085</v>
      </c>
      <c r="M467">
        <f t="shared" ca="1" si="79"/>
        <v>47772</v>
      </c>
    </row>
    <row r="468" spans="1:13" x14ac:dyDescent="0.25">
      <c r="A468">
        <v>467</v>
      </c>
      <c r="B468" t="s">
        <v>474</v>
      </c>
      <c r="C468" t="str">
        <f t="shared" ca="1" si="70"/>
        <v>أوراق</v>
      </c>
      <c r="D468" t="str">
        <f t="shared" ca="1" si="71"/>
        <v>أدوات مكتبية</v>
      </c>
      <c r="E468">
        <v>613</v>
      </c>
      <c r="F468">
        <f t="shared" ca="1" si="72"/>
        <v>14</v>
      </c>
      <c r="G468" t="str">
        <f t="shared" ca="1" si="73"/>
        <v>India</v>
      </c>
      <c r="H468" s="2">
        <f t="shared" ca="1" si="74"/>
        <v>43138</v>
      </c>
      <c r="I468" s="2">
        <f t="shared" ca="1" si="75"/>
        <v>43173</v>
      </c>
      <c r="J468" t="str">
        <f t="shared" ca="1" si="76"/>
        <v>Jordan</v>
      </c>
      <c r="K468">
        <f t="shared" ca="1" si="77"/>
        <v>8152.9</v>
      </c>
      <c r="L468">
        <f t="shared" ca="1" si="78"/>
        <v>128.72999999999999</v>
      </c>
      <c r="M468">
        <f t="shared" ca="1" si="79"/>
        <v>2130</v>
      </c>
    </row>
    <row r="469" spans="1:13" x14ac:dyDescent="0.25">
      <c r="A469">
        <v>468</v>
      </c>
      <c r="B469" t="s">
        <v>475</v>
      </c>
      <c r="C469" t="str">
        <f t="shared" ca="1" si="70"/>
        <v>مثاقب</v>
      </c>
      <c r="D469" t="str">
        <f t="shared" ca="1" si="71"/>
        <v>أدوات منزلية</v>
      </c>
      <c r="E469">
        <v>107</v>
      </c>
      <c r="F469">
        <f t="shared" ca="1" si="72"/>
        <v>68</v>
      </c>
      <c r="G469" t="str">
        <f t="shared" ca="1" si="73"/>
        <v>Britain</v>
      </c>
      <c r="H469" s="2">
        <f t="shared" ca="1" si="74"/>
        <v>42539</v>
      </c>
      <c r="I469" s="2">
        <f t="shared" ca="1" si="75"/>
        <v>42569</v>
      </c>
      <c r="J469" t="str">
        <f t="shared" ca="1" si="76"/>
        <v>Jordan</v>
      </c>
      <c r="K469">
        <f t="shared" ca="1" si="77"/>
        <v>6912.2</v>
      </c>
      <c r="L469">
        <f t="shared" ca="1" si="78"/>
        <v>109.14</v>
      </c>
      <c r="M469">
        <f t="shared" ca="1" si="79"/>
        <v>4459</v>
      </c>
    </row>
    <row r="470" spans="1:13" x14ac:dyDescent="0.25">
      <c r="A470">
        <v>469</v>
      </c>
      <c r="B470" t="s">
        <v>476</v>
      </c>
      <c r="C470" t="str">
        <f t="shared" ca="1" si="70"/>
        <v>مدافئ</v>
      </c>
      <c r="D470" t="str">
        <f t="shared" ca="1" si="71"/>
        <v>أدوات منزلية</v>
      </c>
      <c r="E470">
        <v>544</v>
      </c>
      <c r="F470">
        <f t="shared" ca="1" si="72"/>
        <v>205</v>
      </c>
      <c r="G470" t="str">
        <f t="shared" ca="1" si="73"/>
        <v>Switzerland</v>
      </c>
      <c r="H470" s="2">
        <f t="shared" ca="1" si="74"/>
        <v>42577</v>
      </c>
      <c r="I470" s="2">
        <f t="shared" ca="1" si="75"/>
        <v>42599</v>
      </c>
      <c r="J470" t="str">
        <f t="shared" ca="1" si="76"/>
        <v>Jordan</v>
      </c>
      <c r="K470">
        <f t="shared" ca="1" si="77"/>
        <v>105944</v>
      </c>
      <c r="L470">
        <f t="shared" ca="1" si="78"/>
        <v>1672.8</v>
      </c>
      <c r="M470">
        <f t="shared" ca="1" si="79"/>
        <v>55009</v>
      </c>
    </row>
    <row r="471" spans="1:13" x14ac:dyDescent="0.25">
      <c r="A471">
        <v>470</v>
      </c>
      <c r="B471" t="s">
        <v>477</v>
      </c>
      <c r="C471" t="str">
        <f t="shared" ca="1" si="70"/>
        <v>تلفاز</v>
      </c>
      <c r="D471" t="str">
        <f t="shared" ca="1" si="71"/>
        <v>أدوات منزلية</v>
      </c>
      <c r="E471">
        <v>896</v>
      </c>
      <c r="F471">
        <f t="shared" ca="1" si="72"/>
        <v>881</v>
      </c>
      <c r="G471" t="str">
        <f t="shared" ca="1" si="73"/>
        <v>USA</v>
      </c>
      <c r="H471" s="2">
        <f t="shared" ca="1" si="74"/>
        <v>42454</v>
      </c>
      <c r="I471" s="2">
        <f t="shared" ca="1" si="75"/>
        <v>42466</v>
      </c>
      <c r="J471" t="str">
        <f t="shared" ca="1" si="76"/>
        <v>United Arab Emirates</v>
      </c>
      <c r="K471">
        <f t="shared" ca="1" si="77"/>
        <v>749907.2</v>
      </c>
      <c r="L471">
        <f t="shared" ca="1" si="78"/>
        <v>11840.64</v>
      </c>
      <c r="M471">
        <f t="shared" ca="1" si="79"/>
        <v>100582</v>
      </c>
    </row>
    <row r="472" spans="1:13" x14ac:dyDescent="0.25">
      <c r="A472">
        <v>471</v>
      </c>
      <c r="B472" t="s">
        <v>478</v>
      </c>
      <c r="C472" t="str">
        <f t="shared" ca="1" si="70"/>
        <v>طاولات</v>
      </c>
      <c r="D472" t="str">
        <f t="shared" ca="1" si="71"/>
        <v>إلكترونيات</v>
      </c>
      <c r="E472">
        <v>825</v>
      </c>
      <c r="F472">
        <f t="shared" ca="1" si="72"/>
        <v>98</v>
      </c>
      <c r="G472" t="str">
        <f t="shared" ca="1" si="73"/>
        <v>Spain</v>
      </c>
      <c r="H472" s="2">
        <f t="shared" ca="1" si="74"/>
        <v>42655</v>
      </c>
      <c r="I472" s="2">
        <f t="shared" ca="1" si="75"/>
        <v>42690</v>
      </c>
      <c r="J472" t="str">
        <f t="shared" ca="1" si="76"/>
        <v>Morocco</v>
      </c>
      <c r="K472">
        <f t="shared" ca="1" si="77"/>
        <v>76807.5</v>
      </c>
      <c r="L472">
        <f t="shared" ca="1" si="78"/>
        <v>1212.75</v>
      </c>
      <c r="M472">
        <f t="shared" ca="1" si="79"/>
        <v>20370</v>
      </c>
    </row>
    <row r="473" spans="1:13" x14ac:dyDescent="0.25">
      <c r="A473">
        <v>472</v>
      </c>
      <c r="B473" t="s">
        <v>479</v>
      </c>
      <c r="C473" t="str">
        <f t="shared" ca="1" si="70"/>
        <v>فرن</v>
      </c>
      <c r="D473" t="str">
        <f t="shared" ca="1" si="71"/>
        <v>أدوات منزلية</v>
      </c>
      <c r="E473">
        <v>834</v>
      </c>
      <c r="F473">
        <f t="shared" ca="1" si="72"/>
        <v>1042</v>
      </c>
      <c r="G473" t="str">
        <f t="shared" ca="1" si="73"/>
        <v>Greece</v>
      </c>
      <c r="H473" s="2">
        <f t="shared" ca="1" si="74"/>
        <v>42827</v>
      </c>
      <c r="I473" s="2">
        <f t="shared" ca="1" si="75"/>
        <v>42838</v>
      </c>
      <c r="J473" t="str">
        <f t="shared" ca="1" si="76"/>
        <v>Egypt</v>
      </c>
      <c r="K473">
        <f t="shared" ca="1" si="77"/>
        <v>825576.6</v>
      </c>
      <c r="L473">
        <f t="shared" ca="1" si="78"/>
        <v>13035.42</v>
      </c>
      <c r="M473">
        <f t="shared" ca="1" si="79"/>
        <v>22088</v>
      </c>
    </row>
    <row r="474" spans="1:13" x14ac:dyDescent="0.25">
      <c r="A474">
        <v>473</v>
      </c>
      <c r="B474" t="s">
        <v>480</v>
      </c>
      <c r="C474" t="str">
        <f t="shared" ca="1" si="70"/>
        <v>خلاطات</v>
      </c>
      <c r="D474" t="str">
        <f t="shared" ca="1" si="71"/>
        <v>أدوات منزلية</v>
      </c>
      <c r="E474">
        <v>360</v>
      </c>
      <c r="F474">
        <f t="shared" ca="1" si="72"/>
        <v>215</v>
      </c>
      <c r="G474" t="str">
        <f t="shared" ca="1" si="73"/>
        <v>China</v>
      </c>
      <c r="H474" s="2">
        <f t="shared" ca="1" si="74"/>
        <v>42616</v>
      </c>
      <c r="I474" s="2">
        <f t="shared" ca="1" si="75"/>
        <v>42627</v>
      </c>
      <c r="J474" t="str">
        <f t="shared" ca="1" si="76"/>
        <v>Lebanon</v>
      </c>
      <c r="K474">
        <f t="shared" ca="1" si="77"/>
        <v>73530</v>
      </c>
      <c r="L474">
        <f t="shared" ca="1" si="78"/>
        <v>1161</v>
      </c>
      <c r="M474">
        <f t="shared" ca="1" si="79"/>
        <v>45423</v>
      </c>
    </row>
    <row r="475" spans="1:13" x14ac:dyDescent="0.25">
      <c r="A475">
        <v>474</v>
      </c>
      <c r="B475" t="s">
        <v>481</v>
      </c>
      <c r="C475" t="str">
        <f t="shared" ca="1" si="70"/>
        <v>ألعاب إلكترونية</v>
      </c>
      <c r="D475" t="str">
        <f t="shared" ca="1" si="71"/>
        <v>إلكترونيات</v>
      </c>
      <c r="E475">
        <v>484</v>
      </c>
      <c r="F475">
        <f t="shared" ca="1" si="72"/>
        <v>26</v>
      </c>
      <c r="G475" t="str">
        <f t="shared" ca="1" si="73"/>
        <v>Japan</v>
      </c>
      <c r="H475" s="2">
        <f t="shared" ca="1" si="74"/>
        <v>42589</v>
      </c>
      <c r="I475" s="2">
        <f t="shared" ca="1" si="75"/>
        <v>42623</v>
      </c>
      <c r="J475" t="str">
        <f t="shared" ca="1" si="76"/>
        <v>Egypt</v>
      </c>
      <c r="K475">
        <f t="shared" ca="1" si="77"/>
        <v>11954.8</v>
      </c>
      <c r="L475">
        <f t="shared" ca="1" si="78"/>
        <v>188.76</v>
      </c>
      <c r="M475">
        <f t="shared" ca="1" si="79"/>
        <v>2166</v>
      </c>
    </row>
    <row r="476" spans="1:13" x14ac:dyDescent="0.25">
      <c r="A476">
        <v>475</v>
      </c>
      <c r="B476" t="s">
        <v>482</v>
      </c>
      <c r="C476" t="str">
        <f t="shared" ca="1" si="70"/>
        <v>فرن</v>
      </c>
      <c r="D476" t="str">
        <f t="shared" ca="1" si="71"/>
        <v>أدوات منزلية</v>
      </c>
      <c r="E476">
        <v>339</v>
      </c>
      <c r="F476">
        <f t="shared" ca="1" si="72"/>
        <v>864</v>
      </c>
      <c r="G476" t="str">
        <f t="shared" ca="1" si="73"/>
        <v>Greece</v>
      </c>
      <c r="H476" s="2">
        <f t="shared" ca="1" si="74"/>
        <v>42884</v>
      </c>
      <c r="I476" s="2">
        <f t="shared" ca="1" si="75"/>
        <v>42909</v>
      </c>
      <c r="J476" t="str">
        <f t="shared" ca="1" si="76"/>
        <v>Egypt</v>
      </c>
      <c r="K476">
        <f t="shared" ca="1" si="77"/>
        <v>278251.2</v>
      </c>
      <c r="L476">
        <f t="shared" ca="1" si="78"/>
        <v>4393.4399999999996</v>
      </c>
      <c r="M476">
        <f t="shared" ca="1" si="79"/>
        <v>61748</v>
      </c>
    </row>
    <row r="477" spans="1:13" x14ac:dyDescent="0.25">
      <c r="A477">
        <v>476</v>
      </c>
      <c r="B477" t="s">
        <v>483</v>
      </c>
      <c r="C477" t="str">
        <f t="shared" ca="1" si="70"/>
        <v>خلاطات</v>
      </c>
      <c r="D477" t="str">
        <f t="shared" ca="1" si="71"/>
        <v>أدوات منزلية</v>
      </c>
      <c r="E477">
        <v>306</v>
      </c>
      <c r="F477">
        <f t="shared" ca="1" si="72"/>
        <v>183</v>
      </c>
      <c r="G477" t="str">
        <f t="shared" ca="1" si="73"/>
        <v>China</v>
      </c>
      <c r="H477" s="2">
        <f t="shared" ca="1" si="74"/>
        <v>43224</v>
      </c>
      <c r="I477" s="2">
        <f t="shared" ca="1" si="75"/>
        <v>43256</v>
      </c>
      <c r="J477" t="str">
        <f t="shared" ca="1" si="76"/>
        <v>Oman</v>
      </c>
      <c r="K477">
        <f t="shared" ca="1" si="77"/>
        <v>53198.1</v>
      </c>
      <c r="L477">
        <f t="shared" ca="1" si="78"/>
        <v>839.96999999999991</v>
      </c>
      <c r="M477">
        <f t="shared" ca="1" si="79"/>
        <v>49923</v>
      </c>
    </row>
    <row r="478" spans="1:13" x14ac:dyDescent="0.25">
      <c r="A478">
        <v>477</v>
      </c>
      <c r="B478" t="s">
        <v>484</v>
      </c>
      <c r="C478" t="str">
        <f t="shared" ca="1" si="70"/>
        <v>مثاقب</v>
      </c>
      <c r="D478" t="str">
        <f t="shared" ca="1" si="71"/>
        <v>أدوات منزلية</v>
      </c>
      <c r="E478">
        <v>694</v>
      </c>
      <c r="F478">
        <f t="shared" ca="1" si="72"/>
        <v>75</v>
      </c>
      <c r="G478" t="str">
        <f t="shared" ca="1" si="73"/>
        <v>Britain</v>
      </c>
      <c r="H478" s="2">
        <f t="shared" ca="1" si="74"/>
        <v>42558</v>
      </c>
      <c r="I478" s="2">
        <f t="shared" ca="1" si="75"/>
        <v>42572</v>
      </c>
      <c r="J478" t="str">
        <f t="shared" ca="1" si="76"/>
        <v>Lebanon</v>
      </c>
      <c r="K478">
        <f t="shared" ca="1" si="77"/>
        <v>49447.5</v>
      </c>
      <c r="L478">
        <f t="shared" ca="1" si="78"/>
        <v>780.75</v>
      </c>
      <c r="M478">
        <f t="shared" ca="1" si="79"/>
        <v>14257</v>
      </c>
    </row>
    <row r="479" spans="1:13" x14ac:dyDescent="0.25">
      <c r="A479">
        <v>478</v>
      </c>
      <c r="B479" t="s">
        <v>485</v>
      </c>
      <c r="C479" t="str">
        <f t="shared" ca="1" si="70"/>
        <v>كاميرات مراقبة</v>
      </c>
      <c r="D479" t="str">
        <f t="shared" ca="1" si="71"/>
        <v>إلكترونيات</v>
      </c>
      <c r="E479">
        <v>867</v>
      </c>
      <c r="F479">
        <f t="shared" ca="1" si="72"/>
        <v>147</v>
      </c>
      <c r="G479" t="str">
        <f t="shared" ca="1" si="73"/>
        <v>England</v>
      </c>
      <c r="H479" s="2">
        <f t="shared" ca="1" si="74"/>
        <v>43082</v>
      </c>
      <c r="I479" s="2">
        <f t="shared" ca="1" si="75"/>
        <v>43099</v>
      </c>
      <c r="J479" t="str">
        <f t="shared" ca="1" si="76"/>
        <v>United Arab Emirates</v>
      </c>
      <c r="K479">
        <f t="shared" ca="1" si="77"/>
        <v>121076.55</v>
      </c>
      <c r="L479">
        <f t="shared" ca="1" si="78"/>
        <v>1911.7349999999999</v>
      </c>
      <c r="M479">
        <f t="shared" ca="1" si="79"/>
        <v>58128</v>
      </c>
    </row>
    <row r="480" spans="1:13" x14ac:dyDescent="0.25">
      <c r="A480">
        <v>479</v>
      </c>
      <c r="B480" t="s">
        <v>486</v>
      </c>
      <c r="C480" t="str">
        <f t="shared" ca="1" si="70"/>
        <v>خلاطات</v>
      </c>
      <c r="D480" t="str">
        <f t="shared" ca="1" si="71"/>
        <v>أدوات منزلية</v>
      </c>
      <c r="E480">
        <v>765</v>
      </c>
      <c r="F480">
        <f t="shared" ca="1" si="72"/>
        <v>217</v>
      </c>
      <c r="G480" t="str">
        <f t="shared" ca="1" si="73"/>
        <v>China</v>
      </c>
      <c r="H480" s="2">
        <f t="shared" ca="1" si="74"/>
        <v>42854</v>
      </c>
      <c r="I480" s="2">
        <f t="shared" ca="1" si="75"/>
        <v>42889</v>
      </c>
      <c r="J480" t="str">
        <f t="shared" ca="1" si="76"/>
        <v>Egypt</v>
      </c>
      <c r="K480">
        <f t="shared" ca="1" si="77"/>
        <v>157704.75</v>
      </c>
      <c r="L480">
        <f t="shared" ca="1" si="78"/>
        <v>2490.0749999999998</v>
      </c>
      <c r="M480">
        <f t="shared" ca="1" si="79"/>
        <v>105846</v>
      </c>
    </row>
    <row r="481" spans="1:13" x14ac:dyDescent="0.25">
      <c r="A481">
        <v>480</v>
      </c>
      <c r="B481" t="s">
        <v>487</v>
      </c>
      <c r="C481" t="str">
        <f t="shared" ca="1" si="70"/>
        <v>فرن</v>
      </c>
      <c r="D481" t="str">
        <f t="shared" ca="1" si="71"/>
        <v>أدوات منزلية</v>
      </c>
      <c r="E481">
        <v>320</v>
      </c>
      <c r="F481">
        <f t="shared" ca="1" si="72"/>
        <v>874</v>
      </c>
      <c r="G481" t="str">
        <f t="shared" ca="1" si="73"/>
        <v>Greece</v>
      </c>
      <c r="H481" s="2">
        <f t="shared" ca="1" si="74"/>
        <v>42372</v>
      </c>
      <c r="I481" s="2">
        <f t="shared" ca="1" si="75"/>
        <v>42401</v>
      </c>
      <c r="J481" t="str">
        <f t="shared" ca="1" si="76"/>
        <v>Syria</v>
      </c>
      <c r="K481">
        <f t="shared" ca="1" si="77"/>
        <v>265696</v>
      </c>
      <c r="L481">
        <f t="shared" ca="1" si="78"/>
        <v>4195.2</v>
      </c>
      <c r="M481">
        <f t="shared" ca="1" si="79"/>
        <v>120855</v>
      </c>
    </row>
    <row r="482" spans="1:13" x14ac:dyDescent="0.25">
      <c r="A482">
        <v>481</v>
      </c>
      <c r="B482" t="s">
        <v>488</v>
      </c>
      <c r="C482" t="str">
        <f t="shared" ca="1" si="70"/>
        <v>تلفاز</v>
      </c>
      <c r="D482" t="str">
        <f t="shared" ca="1" si="71"/>
        <v>أدوات منزلية</v>
      </c>
      <c r="E482">
        <v>160</v>
      </c>
      <c r="F482">
        <f t="shared" ca="1" si="72"/>
        <v>1060</v>
      </c>
      <c r="G482" t="str">
        <f t="shared" ca="1" si="73"/>
        <v>USA</v>
      </c>
      <c r="H482" s="2">
        <f t="shared" ca="1" si="74"/>
        <v>42758</v>
      </c>
      <c r="I482" s="2">
        <f t="shared" ca="1" si="75"/>
        <v>42781</v>
      </c>
      <c r="J482" t="str">
        <f t="shared" ca="1" si="76"/>
        <v>Syria</v>
      </c>
      <c r="K482">
        <f t="shared" ca="1" si="77"/>
        <v>161120</v>
      </c>
      <c r="L482">
        <f t="shared" ca="1" si="78"/>
        <v>2544</v>
      </c>
      <c r="M482">
        <f t="shared" ca="1" si="79"/>
        <v>31876</v>
      </c>
    </row>
    <row r="483" spans="1:13" x14ac:dyDescent="0.25">
      <c r="A483">
        <v>482</v>
      </c>
      <c r="B483" t="s">
        <v>489</v>
      </c>
      <c r="C483" t="str">
        <f t="shared" ca="1" si="70"/>
        <v>كمبيوتر</v>
      </c>
      <c r="D483" t="str">
        <f t="shared" ca="1" si="71"/>
        <v>إلكترونيات</v>
      </c>
      <c r="E483">
        <v>560</v>
      </c>
      <c r="F483">
        <f t="shared" ca="1" si="72"/>
        <v>1641</v>
      </c>
      <c r="G483" t="str">
        <f t="shared" ca="1" si="73"/>
        <v>China</v>
      </c>
      <c r="H483" s="2">
        <f t="shared" ca="1" si="74"/>
        <v>42761</v>
      </c>
      <c r="I483" s="2">
        <f t="shared" ca="1" si="75"/>
        <v>42781</v>
      </c>
      <c r="J483" t="str">
        <f t="shared" ca="1" si="76"/>
        <v>United Arab Emirates</v>
      </c>
      <c r="K483">
        <f t="shared" ca="1" si="77"/>
        <v>873012</v>
      </c>
      <c r="L483">
        <f t="shared" ca="1" si="78"/>
        <v>13784.4</v>
      </c>
      <c r="M483">
        <f t="shared" ca="1" si="79"/>
        <v>485750</v>
      </c>
    </row>
    <row r="484" spans="1:13" x14ac:dyDescent="0.25">
      <c r="A484">
        <v>483</v>
      </c>
      <c r="B484" t="s">
        <v>490</v>
      </c>
      <c r="C484" t="str">
        <f t="shared" ca="1" si="70"/>
        <v>مايكرويف</v>
      </c>
      <c r="D484" t="str">
        <f t="shared" ca="1" si="71"/>
        <v>أدوات منزلية</v>
      </c>
      <c r="E484">
        <v>123</v>
      </c>
      <c r="F484">
        <f t="shared" ca="1" si="72"/>
        <v>544</v>
      </c>
      <c r="G484" t="str">
        <f t="shared" ca="1" si="73"/>
        <v>Germany</v>
      </c>
      <c r="H484" s="2">
        <f t="shared" ca="1" si="74"/>
        <v>43012</v>
      </c>
      <c r="I484" s="2">
        <f t="shared" ca="1" si="75"/>
        <v>43022</v>
      </c>
      <c r="J484" t="str">
        <f t="shared" ca="1" si="76"/>
        <v>Syria</v>
      </c>
      <c r="K484">
        <f t="shared" ca="1" si="77"/>
        <v>63566.400000000001</v>
      </c>
      <c r="L484">
        <f t="shared" ca="1" si="78"/>
        <v>1003.68</v>
      </c>
      <c r="M484">
        <f t="shared" ca="1" si="79"/>
        <v>61606</v>
      </c>
    </row>
    <row r="485" spans="1:13" x14ac:dyDescent="0.25">
      <c r="A485">
        <v>484</v>
      </c>
      <c r="B485" t="s">
        <v>491</v>
      </c>
      <c r="C485" t="str">
        <f t="shared" ca="1" si="70"/>
        <v>مايكرويف</v>
      </c>
      <c r="D485" t="str">
        <f t="shared" ca="1" si="71"/>
        <v>أدوات منزلية</v>
      </c>
      <c r="E485">
        <v>665</v>
      </c>
      <c r="F485">
        <f t="shared" ca="1" si="72"/>
        <v>659</v>
      </c>
      <c r="G485" t="str">
        <f t="shared" ca="1" si="73"/>
        <v>Germany</v>
      </c>
      <c r="H485" s="2">
        <f t="shared" ca="1" si="74"/>
        <v>42857</v>
      </c>
      <c r="I485" s="2">
        <f t="shared" ca="1" si="75"/>
        <v>42877</v>
      </c>
      <c r="J485" t="str">
        <f t="shared" ca="1" si="76"/>
        <v>Syria</v>
      </c>
      <c r="K485">
        <f t="shared" ca="1" si="77"/>
        <v>416323.25</v>
      </c>
      <c r="L485">
        <f t="shared" ca="1" si="78"/>
        <v>6573.5249999999996</v>
      </c>
      <c r="M485">
        <f t="shared" ca="1" si="79"/>
        <v>68180</v>
      </c>
    </row>
    <row r="486" spans="1:13" x14ac:dyDescent="0.25">
      <c r="A486">
        <v>485</v>
      </c>
      <c r="B486" t="s">
        <v>492</v>
      </c>
      <c r="C486" t="str">
        <f t="shared" ca="1" si="70"/>
        <v>قرطاسية</v>
      </c>
      <c r="D486" t="str">
        <f t="shared" ca="1" si="71"/>
        <v>أدوات مكتبية</v>
      </c>
      <c r="E486">
        <v>157</v>
      </c>
      <c r="F486">
        <f t="shared" ca="1" si="72"/>
        <v>30</v>
      </c>
      <c r="G486" t="str">
        <f t="shared" ca="1" si="73"/>
        <v>France</v>
      </c>
      <c r="H486" s="2">
        <f t="shared" ca="1" si="74"/>
        <v>42537</v>
      </c>
      <c r="I486" s="2">
        <f t="shared" ca="1" si="75"/>
        <v>42556</v>
      </c>
      <c r="J486" t="str">
        <f t="shared" ca="1" si="76"/>
        <v>Egypt</v>
      </c>
      <c r="K486">
        <f t="shared" ca="1" si="77"/>
        <v>4474.5</v>
      </c>
      <c r="L486">
        <f t="shared" ca="1" si="78"/>
        <v>70.649999999999991</v>
      </c>
      <c r="M486">
        <f t="shared" ca="1" si="79"/>
        <v>2778</v>
      </c>
    </row>
    <row r="487" spans="1:13" x14ac:dyDescent="0.25">
      <c r="A487">
        <v>486</v>
      </c>
      <c r="B487" t="s">
        <v>493</v>
      </c>
      <c r="C487" t="str">
        <f t="shared" ca="1" si="70"/>
        <v>برادات</v>
      </c>
      <c r="D487" t="str">
        <f t="shared" ca="1" si="71"/>
        <v>أدوات منزلية</v>
      </c>
      <c r="E487">
        <v>688</v>
      </c>
      <c r="F487">
        <f t="shared" ca="1" si="72"/>
        <v>831</v>
      </c>
      <c r="G487" t="str">
        <f t="shared" ca="1" si="73"/>
        <v>Sweden</v>
      </c>
      <c r="H487" s="2">
        <f t="shared" ca="1" si="74"/>
        <v>42845</v>
      </c>
      <c r="I487" s="2">
        <f t="shared" ca="1" si="75"/>
        <v>42859</v>
      </c>
      <c r="J487" t="str">
        <f t="shared" ca="1" si="76"/>
        <v>Egypt</v>
      </c>
      <c r="K487">
        <f t="shared" ca="1" si="77"/>
        <v>543141.6</v>
      </c>
      <c r="L487">
        <f t="shared" ca="1" si="78"/>
        <v>8575.92</v>
      </c>
      <c r="M487">
        <f t="shared" ca="1" si="79"/>
        <v>49489</v>
      </c>
    </row>
    <row r="488" spans="1:13" x14ac:dyDescent="0.25">
      <c r="A488">
        <v>487</v>
      </c>
      <c r="B488" t="s">
        <v>494</v>
      </c>
      <c r="C488" t="str">
        <f t="shared" ca="1" si="70"/>
        <v>طاولات</v>
      </c>
      <c r="D488" t="str">
        <f t="shared" ca="1" si="71"/>
        <v>إلكترونيات</v>
      </c>
      <c r="E488">
        <v>287</v>
      </c>
      <c r="F488">
        <f t="shared" ca="1" si="72"/>
        <v>98</v>
      </c>
      <c r="G488" t="str">
        <f t="shared" ca="1" si="73"/>
        <v>Spain</v>
      </c>
      <c r="H488" s="2">
        <f t="shared" ca="1" si="74"/>
        <v>42842</v>
      </c>
      <c r="I488" s="2">
        <f t="shared" ca="1" si="75"/>
        <v>42875</v>
      </c>
      <c r="J488" t="str">
        <f t="shared" ca="1" si="76"/>
        <v>Lebanon</v>
      </c>
      <c r="K488">
        <f t="shared" ca="1" si="77"/>
        <v>26719.7</v>
      </c>
      <c r="L488">
        <f t="shared" ca="1" si="78"/>
        <v>421.89</v>
      </c>
      <c r="M488">
        <f t="shared" ca="1" si="79"/>
        <v>10837</v>
      </c>
    </row>
    <row r="489" spans="1:13" x14ac:dyDescent="0.25">
      <c r="A489">
        <v>488</v>
      </c>
      <c r="B489" t="s">
        <v>495</v>
      </c>
      <c r="C489" t="str">
        <f t="shared" ca="1" si="70"/>
        <v>هواتف ثابتة</v>
      </c>
      <c r="D489" t="str">
        <f t="shared" ca="1" si="71"/>
        <v>أدوات مكتبية</v>
      </c>
      <c r="E489">
        <v>872</v>
      </c>
      <c r="F489">
        <f t="shared" ca="1" si="72"/>
        <v>51</v>
      </c>
      <c r="G489" t="str">
        <f t="shared" ca="1" si="73"/>
        <v>France</v>
      </c>
      <c r="H489" s="2">
        <f t="shared" ca="1" si="74"/>
        <v>42762</v>
      </c>
      <c r="I489" s="2">
        <f t="shared" ca="1" si="75"/>
        <v>42775</v>
      </c>
      <c r="J489" t="str">
        <f t="shared" ca="1" si="76"/>
        <v>Lebanon</v>
      </c>
      <c r="K489">
        <f t="shared" ca="1" si="77"/>
        <v>42248.4</v>
      </c>
      <c r="L489">
        <f t="shared" ca="1" si="78"/>
        <v>667.07999999999993</v>
      </c>
      <c r="M489">
        <f t="shared" ca="1" si="79"/>
        <v>1125</v>
      </c>
    </row>
    <row r="490" spans="1:13" x14ac:dyDescent="0.25">
      <c r="A490">
        <v>489</v>
      </c>
      <c r="B490" t="s">
        <v>496</v>
      </c>
      <c r="C490" t="str">
        <f t="shared" ca="1" si="70"/>
        <v>أوراق</v>
      </c>
      <c r="D490" t="str">
        <f t="shared" ca="1" si="71"/>
        <v>أدوات مكتبية</v>
      </c>
      <c r="E490">
        <v>100</v>
      </c>
      <c r="F490">
        <f t="shared" ca="1" si="72"/>
        <v>15</v>
      </c>
      <c r="G490" t="str">
        <f t="shared" ca="1" si="73"/>
        <v>India</v>
      </c>
      <c r="H490" s="2">
        <f t="shared" ca="1" si="74"/>
        <v>42697</v>
      </c>
      <c r="I490" s="2">
        <f t="shared" ca="1" si="75"/>
        <v>42716</v>
      </c>
      <c r="J490" t="str">
        <f t="shared" ca="1" si="76"/>
        <v>Lebanon</v>
      </c>
      <c r="K490">
        <f t="shared" ca="1" si="77"/>
        <v>1425</v>
      </c>
      <c r="L490">
        <f t="shared" ca="1" si="78"/>
        <v>22.5</v>
      </c>
      <c r="M490">
        <f t="shared" ca="1" si="79"/>
        <v>1192</v>
      </c>
    </row>
    <row r="491" spans="1:13" x14ac:dyDescent="0.25">
      <c r="A491">
        <v>490</v>
      </c>
      <c r="B491" t="s">
        <v>497</v>
      </c>
      <c r="C491" t="str">
        <f t="shared" ca="1" si="70"/>
        <v>مدافئ</v>
      </c>
      <c r="D491" t="str">
        <f t="shared" ca="1" si="71"/>
        <v>أدوات منزلية</v>
      </c>
      <c r="E491">
        <v>78</v>
      </c>
      <c r="F491">
        <f t="shared" ca="1" si="72"/>
        <v>196</v>
      </c>
      <c r="G491" t="str">
        <f t="shared" ca="1" si="73"/>
        <v>Switzerland</v>
      </c>
      <c r="H491" s="2">
        <f t="shared" ca="1" si="74"/>
        <v>42684</v>
      </c>
      <c r="I491" s="2">
        <f t="shared" ca="1" si="75"/>
        <v>42700</v>
      </c>
      <c r="J491" t="str">
        <f t="shared" ca="1" si="76"/>
        <v>Algeria</v>
      </c>
      <c r="K491">
        <f t="shared" ca="1" si="77"/>
        <v>14523.6</v>
      </c>
      <c r="L491">
        <f t="shared" ca="1" si="78"/>
        <v>229.32</v>
      </c>
      <c r="M491">
        <f t="shared" ca="1" si="79"/>
        <v>347</v>
      </c>
    </row>
    <row r="492" spans="1:13" x14ac:dyDescent="0.25">
      <c r="A492">
        <v>491</v>
      </c>
      <c r="B492" t="s">
        <v>498</v>
      </c>
      <c r="C492" t="str">
        <f t="shared" ca="1" si="70"/>
        <v>موبايلات</v>
      </c>
      <c r="D492" t="str">
        <f t="shared" ca="1" si="71"/>
        <v>إلكترونيات</v>
      </c>
      <c r="E492">
        <v>402</v>
      </c>
      <c r="F492">
        <f t="shared" ca="1" si="72"/>
        <v>871</v>
      </c>
      <c r="G492" t="str">
        <f t="shared" ca="1" si="73"/>
        <v>China</v>
      </c>
      <c r="H492" s="2">
        <f t="shared" ca="1" si="74"/>
        <v>43208</v>
      </c>
      <c r="I492" s="2">
        <f t="shared" ca="1" si="75"/>
        <v>43223</v>
      </c>
      <c r="J492" t="str">
        <f t="shared" ca="1" si="76"/>
        <v>Syria</v>
      </c>
      <c r="K492">
        <f t="shared" ca="1" si="77"/>
        <v>332634.90000000002</v>
      </c>
      <c r="L492">
        <f t="shared" ca="1" si="78"/>
        <v>5252.13</v>
      </c>
      <c r="M492">
        <f t="shared" ca="1" si="79"/>
        <v>61354</v>
      </c>
    </row>
    <row r="493" spans="1:13" x14ac:dyDescent="0.25">
      <c r="A493">
        <v>492</v>
      </c>
      <c r="B493" t="s">
        <v>499</v>
      </c>
      <c r="C493" t="str">
        <f t="shared" ca="1" si="70"/>
        <v>كاميرات</v>
      </c>
      <c r="D493" t="str">
        <f t="shared" ca="1" si="71"/>
        <v>إلكترونيات</v>
      </c>
      <c r="E493">
        <v>709</v>
      </c>
      <c r="F493">
        <f t="shared" ca="1" si="72"/>
        <v>1100</v>
      </c>
      <c r="G493" t="str">
        <f t="shared" ca="1" si="73"/>
        <v>England</v>
      </c>
      <c r="H493" s="2">
        <f t="shared" ca="1" si="74"/>
        <v>42439</v>
      </c>
      <c r="I493" s="2">
        <f t="shared" ca="1" si="75"/>
        <v>42468</v>
      </c>
      <c r="J493" t="str">
        <f t="shared" ca="1" si="76"/>
        <v>Jordan</v>
      </c>
      <c r="K493">
        <f t="shared" ca="1" si="77"/>
        <v>740905</v>
      </c>
      <c r="L493">
        <f t="shared" ca="1" si="78"/>
        <v>11698.5</v>
      </c>
      <c r="M493">
        <f t="shared" ca="1" si="79"/>
        <v>338438</v>
      </c>
    </row>
    <row r="494" spans="1:13" x14ac:dyDescent="0.25">
      <c r="A494">
        <v>493</v>
      </c>
      <c r="B494" t="s">
        <v>500</v>
      </c>
      <c r="C494" t="str">
        <f t="shared" ca="1" si="70"/>
        <v>تلفاز</v>
      </c>
      <c r="D494" t="str">
        <f t="shared" ca="1" si="71"/>
        <v>أدوات منزلية</v>
      </c>
      <c r="E494">
        <v>571</v>
      </c>
      <c r="F494">
        <f t="shared" ca="1" si="72"/>
        <v>971</v>
      </c>
      <c r="G494" t="str">
        <f t="shared" ca="1" si="73"/>
        <v>USA</v>
      </c>
      <c r="H494" s="2">
        <f t="shared" ca="1" si="74"/>
        <v>42646</v>
      </c>
      <c r="I494" s="2">
        <f t="shared" ca="1" si="75"/>
        <v>42681</v>
      </c>
      <c r="J494" t="str">
        <f t="shared" ca="1" si="76"/>
        <v>Oman</v>
      </c>
      <c r="K494">
        <f t="shared" ca="1" si="77"/>
        <v>526718.94999999995</v>
      </c>
      <c r="L494">
        <f t="shared" ca="1" si="78"/>
        <v>8316.6149999999998</v>
      </c>
      <c r="M494">
        <f t="shared" ca="1" si="79"/>
        <v>97850</v>
      </c>
    </row>
    <row r="495" spans="1:13" x14ac:dyDescent="0.25">
      <c r="A495">
        <v>494</v>
      </c>
      <c r="B495" t="s">
        <v>501</v>
      </c>
      <c r="C495" t="str">
        <f t="shared" ca="1" si="70"/>
        <v>هواتف ثابتة</v>
      </c>
      <c r="D495" t="str">
        <f t="shared" ca="1" si="71"/>
        <v>أدوات مكتبية</v>
      </c>
      <c r="E495">
        <v>970</v>
      </c>
      <c r="F495">
        <f t="shared" ca="1" si="72"/>
        <v>49</v>
      </c>
      <c r="G495" t="str">
        <f t="shared" ca="1" si="73"/>
        <v>France</v>
      </c>
      <c r="H495" s="2">
        <f t="shared" ca="1" si="74"/>
        <v>42524</v>
      </c>
      <c r="I495" s="2">
        <f t="shared" ca="1" si="75"/>
        <v>42547</v>
      </c>
      <c r="J495" t="str">
        <f t="shared" ca="1" si="76"/>
        <v>Saudi Arabia</v>
      </c>
      <c r="K495">
        <f t="shared" ca="1" si="77"/>
        <v>45153.5</v>
      </c>
      <c r="L495">
        <f t="shared" ca="1" si="78"/>
        <v>712.94999999999993</v>
      </c>
      <c r="M495">
        <f t="shared" ca="1" si="79"/>
        <v>5957</v>
      </c>
    </row>
    <row r="496" spans="1:13" x14ac:dyDescent="0.25">
      <c r="A496">
        <v>495</v>
      </c>
      <c r="B496" t="s">
        <v>502</v>
      </c>
      <c r="C496" t="str">
        <f t="shared" ca="1" si="70"/>
        <v>كاميرات</v>
      </c>
      <c r="D496" t="str">
        <f t="shared" ca="1" si="71"/>
        <v>إلكترونيات</v>
      </c>
      <c r="E496">
        <v>323</v>
      </c>
      <c r="F496">
        <f t="shared" ca="1" si="72"/>
        <v>1304</v>
      </c>
      <c r="G496" t="str">
        <f t="shared" ca="1" si="73"/>
        <v>England</v>
      </c>
      <c r="H496" s="2">
        <f t="shared" ca="1" si="74"/>
        <v>42586</v>
      </c>
      <c r="I496" s="2">
        <f t="shared" ca="1" si="75"/>
        <v>42608</v>
      </c>
      <c r="J496" t="str">
        <f t="shared" ca="1" si="76"/>
        <v>Morocco</v>
      </c>
      <c r="K496">
        <f t="shared" ca="1" si="77"/>
        <v>400132.4</v>
      </c>
      <c r="L496">
        <f t="shared" ca="1" si="78"/>
        <v>6317.88</v>
      </c>
      <c r="M496">
        <f t="shared" ca="1" si="79"/>
        <v>270</v>
      </c>
    </row>
    <row r="497" spans="1:13" x14ac:dyDescent="0.25">
      <c r="A497">
        <v>496</v>
      </c>
      <c r="B497" t="s">
        <v>503</v>
      </c>
      <c r="C497" t="str">
        <f t="shared" ca="1" si="70"/>
        <v>مراوح</v>
      </c>
      <c r="D497" t="str">
        <f t="shared" ca="1" si="71"/>
        <v>أدوات منزلية</v>
      </c>
      <c r="E497">
        <v>827</v>
      </c>
      <c r="F497">
        <f t="shared" ca="1" si="72"/>
        <v>52</v>
      </c>
      <c r="G497" t="str">
        <f t="shared" ca="1" si="73"/>
        <v>China</v>
      </c>
      <c r="H497" s="2">
        <f t="shared" ca="1" si="74"/>
        <v>43112</v>
      </c>
      <c r="I497" s="2">
        <f t="shared" ca="1" si="75"/>
        <v>43123</v>
      </c>
      <c r="J497" t="str">
        <f t="shared" ca="1" si="76"/>
        <v>Morocco</v>
      </c>
      <c r="K497">
        <f t="shared" ca="1" si="77"/>
        <v>40853.800000000003</v>
      </c>
      <c r="L497">
        <f t="shared" ca="1" si="78"/>
        <v>645.05999999999995</v>
      </c>
      <c r="M497">
        <f t="shared" ca="1" si="79"/>
        <v>20107</v>
      </c>
    </row>
    <row r="498" spans="1:13" x14ac:dyDescent="0.25">
      <c r="A498">
        <v>497</v>
      </c>
      <c r="B498" t="s">
        <v>504</v>
      </c>
      <c r="C498" t="str">
        <f t="shared" ca="1" si="70"/>
        <v>قرطاسية</v>
      </c>
      <c r="D498" t="str">
        <f t="shared" ca="1" si="71"/>
        <v>أدوات مكتبية</v>
      </c>
      <c r="E498">
        <v>719</v>
      </c>
      <c r="F498">
        <f t="shared" ca="1" si="72"/>
        <v>33</v>
      </c>
      <c r="G498" t="str">
        <f t="shared" ca="1" si="73"/>
        <v>France</v>
      </c>
      <c r="H498" s="2">
        <f t="shared" ca="1" si="74"/>
        <v>42877</v>
      </c>
      <c r="I498" s="2">
        <f t="shared" ca="1" si="75"/>
        <v>42894</v>
      </c>
      <c r="J498" t="str">
        <f t="shared" ca="1" si="76"/>
        <v>Egypt</v>
      </c>
      <c r="K498">
        <f t="shared" ca="1" si="77"/>
        <v>22540.65</v>
      </c>
      <c r="L498">
        <f t="shared" ca="1" si="78"/>
        <v>355.90499999999997</v>
      </c>
      <c r="M498">
        <f t="shared" ca="1" si="79"/>
        <v>4213</v>
      </c>
    </row>
    <row r="499" spans="1:13" x14ac:dyDescent="0.25">
      <c r="A499">
        <v>498</v>
      </c>
      <c r="B499" t="s">
        <v>505</v>
      </c>
      <c r="C499" t="str">
        <f t="shared" ca="1" si="70"/>
        <v>طاولات</v>
      </c>
      <c r="D499" t="str">
        <f t="shared" ca="1" si="71"/>
        <v>إلكترونيات</v>
      </c>
      <c r="E499">
        <v>964</v>
      </c>
      <c r="F499">
        <f t="shared" ca="1" si="72"/>
        <v>100</v>
      </c>
      <c r="G499" t="str">
        <f t="shared" ca="1" si="73"/>
        <v>Spain</v>
      </c>
      <c r="H499" s="2">
        <f t="shared" ca="1" si="74"/>
        <v>42481</v>
      </c>
      <c r="I499" s="2">
        <f t="shared" ca="1" si="75"/>
        <v>42510</v>
      </c>
      <c r="J499" t="str">
        <f t="shared" ca="1" si="76"/>
        <v>Morocco</v>
      </c>
      <c r="K499">
        <f t="shared" ca="1" si="77"/>
        <v>91580</v>
      </c>
      <c r="L499">
        <f t="shared" ca="1" si="78"/>
        <v>1446</v>
      </c>
      <c r="M499">
        <f t="shared" ca="1" si="79"/>
        <v>74131</v>
      </c>
    </row>
    <row r="500" spans="1:13" x14ac:dyDescent="0.25">
      <c r="A500">
        <v>499</v>
      </c>
      <c r="B500" t="s">
        <v>506</v>
      </c>
      <c r="C500" t="str">
        <f t="shared" ca="1" si="70"/>
        <v>خلاطات</v>
      </c>
      <c r="D500" t="str">
        <f t="shared" ca="1" si="71"/>
        <v>أدوات منزلية</v>
      </c>
      <c r="E500">
        <v>486</v>
      </c>
      <c r="F500">
        <f t="shared" ca="1" si="72"/>
        <v>185</v>
      </c>
      <c r="G500" t="str">
        <f t="shared" ca="1" si="73"/>
        <v>China</v>
      </c>
      <c r="H500" s="2">
        <f t="shared" ca="1" si="74"/>
        <v>42742</v>
      </c>
      <c r="I500" s="2">
        <f t="shared" ca="1" si="75"/>
        <v>42763</v>
      </c>
      <c r="J500" t="str">
        <f t="shared" ca="1" si="76"/>
        <v>Morocco</v>
      </c>
      <c r="K500">
        <f t="shared" ca="1" si="77"/>
        <v>85414.5</v>
      </c>
      <c r="L500">
        <f t="shared" ca="1" si="78"/>
        <v>1348.6499999999999</v>
      </c>
      <c r="M500">
        <f t="shared" ca="1" si="79"/>
        <v>62633</v>
      </c>
    </row>
    <row r="501" spans="1:13" x14ac:dyDescent="0.25">
      <c r="A501">
        <v>500</v>
      </c>
      <c r="B501" t="s">
        <v>507</v>
      </c>
      <c r="C501" t="str">
        <f t="shared" ca="1" si="70"/>
        <v>مثاقب</v>
      </c>
      <c r="D501" t="str">
        <f t="shared" ca="1" si="71"/>
        <v>أدوات منزلية</v>
      </c>
      <c r="E501">
        <v>512</v>
      </c>
      <c r="F501">
        <f t="shared" ca="1" si="72"/>
        <v>67</v>
      </c>
      <c r="G501" t="str">
        <f t="shared" ca="1" si="73"/>
        <v>Britain</v>
      </c>
      <c r="H501" s="2">
        <f t="shared" ca="1" si="74"/>
        <v>42502</v>
      </c>
      <c r="I501" s="2">
        <f t="shared" ca="1" si="75"/>
        <v>42529</v>
      </c>
      <c r="J501" t="str">
        <f t="shared" ca="1" si="76"/>
        <v>Saudi Arabia</v>
      </c>
      <c r="K501">
        <f t="shared" ca="1" si="77"/>
        <v>32588.799999999999</v>
      </c>
      <c r="L501">
        <f t="shared" ca="1" si="78"/>
        <v>514.55999999999995</v>
      </c>
      <c r="M501">
        <f t="shared" ca="1" si="79"/>
        <v>25476</v>
      </c>
    </row>
    <row r="502" spans="1:13" x14ac:dyDescent="0.25">
      <c r="A502">
        <v>501</v>
      </c>
      <c r="B502" t="s">
        <v>508</v>
      </c>
      <c r="C502" t="str">
        <f t="shared" ca="1" si="70"/>
        <v>مكانس</v>
      </c>
      <c r="D502" t="str">
        <f t="shared" ca="1" si="71"/>
        <v>أدوات منزلية</v>
      </c>
      <c r="E502">
        <v>211</v>
      </c>
      <c r="F502">
        <f t="shared" ca="1" si="72"/>
        <v>117</v>
      </c>
      <c r="G502" t="str">
        <f t="shared" ca="1" si="73"/>
        <v>China</v>
      </c>
      <c r="H502" s="2">
        <f t="shared" ca="1" si="74"/>
        <v>42829</v>
      </c>
      <c r="I502" s="2">
        <f t="shared" ca="1" si="75"/>
        <v>42856</v>
      </c>
      <c r="J502" t="str">
        <f t="shared" ca="1" si="76"/>
        <v>Morocco</v>
      </c>
      <c r="K502">
        <f t="shared" ca="1" si="77"/>
        <v>23452.65</v>
      </c>
      <c r="L502">
        <f t="shared" ca="1" si="78"/>
        <v>370.30500000000001</v>
      </c>
      <c r="M502">
        <f t="shared" ca="1" si="79"/>
        <v>15715</v>
      </c>
    </row>
    <row r="503" spans="1:13" x14ac:dyDescent="0.25">
      <c r="A503">
        <v>502</v>
      </c>
      <c r="B503" t="s">
        <v>509</v>
      </c>
      <c r="C503" t="str">
        <f t="shared" ca="1" si="70"/>
        <v>مثاقب</v>
      </c>
      <c r="D503" t="str">
        <f t="shared" ca="1" si="71"/>
        <v>أدوات منزلية</v>
      </c>
      <c r="E503">
        <v>132</v>
      </c>
      <c r="F503">
        <f t="shared" ca="1" si="72"/>
        <v>65</v>
      </c>
      <c r="G503" t="str">
        <f t="shared" ca="1" si="73"/>
        <v>Britain</v>
      </c>
      <c r="H503" s="2">
        <f t="shared" ca="1" si="74"/>
        <v>42546</v>
      </c>
      <c r="I503" s="2">
        <f t="shared" ca="1" si="75"/>
        <v>42574</v>
      </c>
      <c r="J503" t="str">
        <f t="shared" ca="1" si="76"/>
        <v>Egypt</v>
      </c>
      <c r="K503">
        <f t="shared" ca="1" si="77"/>
        <v>8151</v>
      </c>
      <c r="L503">
        <f t="shared" ca="1" si="78"/>
        <v>128.69999999999999</v>
      </c>
      <c r="M503">
        <f t="shared" ca="1" si="79"/>
        <v>6583</v>
      </c>
    </row>
    <row r="504" spans="1:13" x14ac:dyDescent="0.25">
      <c r="A504">
        <v>503</v>
      </c>
      <c r="B504" t="s">
        <v>510</v>
      </c>
      <c r="C504" t="str">
        <f t="shared" ca="1" si="70"/>
        <v>كاميرات مراقبة</v>
      </c>
      <c r="D504" t="str">
        <f t="shared" ca="1" si="71"/>
        <v>إلكترونيات</v>
      </c>
      <c r="E504">
        <v>953</v>
      </c>
      <c r="F504">
        <f t="shared" ca="1" si="72"/>
        <v>151</v>
      </c>
      <c r="G504" t="str">
        <f t="shared" ca="1" si="73"/>
        <v>England</v>
      </c>
      <c r="H504" s="2">
        <f t="shared" ca="1" si="74"/>
        <v>42466</v>
      </c>
      <c r="I504" s="2">
        <f t="shared" ca="1" si="75"/>
        <v>42482</v>
      </c>
      <c r="J504" t="str">
        <f t="shared" ca="1" si="76"/>
        <v>Jordan</v>
      </c>
      <c r="K504">
        <f t="shared" ca="1" si="77"/>
        <v>136707.85</v>
      </c>
      <c r="L504">
        <f t="shared" ca="1" si="78"/>
        <v>2158.5450000000001</v>
      </c>
      <c r="M504">
        <f t="shared" ca="1" si="79"/>
        <v>36254</v>
      </c>
    </row>
    <row r="505" spans="1:13" x14ac:dyDescent="0.25">
      <c r="A505">
        <v>504</v>
      </c>
      <c r="B505" t="s">
        <v>511</v>
      </c>
      <c r="C505" t="str">
        <f t="shared" ca="1" si="70"/>
        <v>مايكرويف</v>
      </c>
      <c r="D505" t="str">
        <f t="shared" ca="1" si="71"/>
        <v>أدوات منزلية</v>
      </c>
      <c r="E505">
        <v>238</v>
      </c>
      <c r="F505">
        <f t="shared" ca="1" si="72"/>
        <v>583</v>
      </c>
      <c r="G505" t="str">
        <f t="shared" ca="1" si="73"/>
        <v>Germany</v>
      </c>
      <c r="H505" s="2">
        <f t="shared" ca="1" si="74"/>
        <v>43034</v>
      </c>
      <c r="I505" s="2">
        <f t="shared" ca="1" si="75"/>
        <v>43069</v>
      </c>
      <c r="J505" t="str">
        <f t="shared" ca="1" si="76"/>
        <v>United Arab Emirates</v>
      </c>
      <c r="K505">
        <f t="shared" ca="1" si="77"/>
        <v>131816.29999999999</v>
      </c>
      <c r="L505">
        <f t="shared" ca="1" si="78"/>
        <v>2081.31</v>
      </c>
      <c r="M505">
        <f t="shared" ca="1" si="79"/>
        <v>90871</v>
      </c>
    </row>
    <row r="506" spans="1:13" x14ac:dyDescent="0.25">
      <c r="A506">
        <v>505</v>
      </c>
      <c r="B506" t="s">
        <v>512</v>
      </c>
      <c r="C506" t="str">
        <f t="shared" ca="1" si="70"/>
        <v>ألعاب إلكترونية</v>
      </c>
      <c r="D506" t="str">
        <f t="shared" ca="1" si="71"/>
        <v>إلكترونيات</v>
      </c>
      <c r="E506">
        <v>855</v>
      </c>
      <c r="F506">
        <f t="shared" ca="1" si="72"/>
        <v>24</v>
      </c>
      <c r="G506" t="str">
        <f t="shared" ca="1" si="73"/>
        <v>Japan</v>
      </c>
      <c r="H506" s="2">
        <f t="shared" ca="1" si="74"/>
        <v>43169</v>
      </c>
      <c r="I506" s="2">
        <f t="shared" ca="1" si="75"/>
        <v>43195</v>
      </c>
      <c r="J506" t="str">
        <f t="shared" ca="1" si="76"/>
        <v>Egypt</v>
      </c>
      <c r="K506">
        <f t="shared" ca="1" si="77"/>
        <v>19494</v>
      </c>
      <c r="L506">
        <f t="shared" ca="1" si="78"/>
        <v>307.8</v>
      </c>
      <c r="M506">
        <f t="shared" ca="1" si="79"/>
        <v>2876</v>
      </c>
    </row>
    <row r="507" spans="1:13" x14ac:dyDescent="0.25">
      <c r="A507">
        <v>506</v>
      </c>
      <c r="B507" t="s">
        <v>513</v>
      </c>
      <c r="C507" t="str">
        <f t="shared" ca="1" si="70"/>
        <v>ساعات</v>
      </c>
      <c r="D507" t="str">
        <f t="shared" ca="1" si="71"/>
        <v>إلكترونيات</v>
      </c>
      <c r="E507">
        <v>442</v>
      </c>
      <c r="F507">
        <f t="shared" ca="1" si="72"/>
        <v>50</v>
      </c>
      <c r="G507" t="str">
        <f t="shared" ca="1" si="73"/>
        <v>Switzerland</v>
      </c>
      <c r="H507" s="2">
        <f t="shared" ca="1" si="74"/>
        <v>43014</v>
      </c>
      <c r="I507" s="2">
        <f t="shared" ca="1" si="75"/>
        <v>43034</v>
      </c>
      <c r="J507" t="str">
        <f t="shared" ca="1" si="76"/>
        <v>Algeria</v>
      </c>
      <c r="K507">
        <f t="shared" ca="1" si="77"/>
        <v>20995</v>
      </c>
      <c r="L507">
        <f t="shared" ca="1" si="78"/>
        <v>331.5</v>
      </c>
      <c r="M507">
        <f t="shared" ca="1" si="79"/>
        <v>10850</v>
      </c>
    </row>
    <row r="508" spans="1:13" x14ac:dyDescent="0.25">
      <c r="A508">
        <v>507</v>
      </c>
      <c r="B508" t="s">
        <v>514</v>
      </c>
      <c r="C508" t="str">
        <f t="shared" ca="1" si="70"/>
        <v>ستالايت</v>
      </c>
      <c r="D508" t="str">
        <f t="shared" ca="1" si="71"/>
        <v>إلكترونيات</v>
      </c>
      <c r="E508">
        <v>872</v>
      </c>
      <c r="F508">
        <f t="shared" ca="1" si="72"/>
        <v>320</v>
      </c>
      <c r="G508" t="str">
        <f t="shared" ca="1" si="73"/>
        <v>Turkey</v>
      </c>
      <c r="H508" s="2">
        <f t="shared" ca="1" si="74"/>
        <v>42373</v>
      </c>
      <c r="I508" s="2">
        <f t="shared" ca="1" si="75"/>
        <v>42402</v>
      </c>
      <c r="J508" t="str">
        <f t="shared" ca="1" si="76"/>
        <v>Syria</v>
      </c>
      <c r="K508">
        <f t="shared" ca="1" si="77"/>
        <v>265088</v>
      </c>
      <c r="L508">
        <f t="shared" ca="1" si="78"/>
        <v>4185.5999999999995</v>
      </c>
      <c r="M508">
        <f t="shared" ca="1" si="79"/>
        <v>244474</v>
      </c>
    </row>
    <row r="509" spans="1:13" x14ac:dyDescent="0.25">
      <c r="A509">
        <v>508</v>
      </c>
      <c r="B509" t="s">
        <v>515</v>
      </c>
      <c r="C509" t="str">
        <f t="shared" ca="1" si="70"/>
        <v>خلاطات</v>
      </c>
      <c r="D509" t="str">
        <f t="shared" ca="1" si="71"/>
        <v>أدوات منزلية</v>
      </c>
      <c r="E509">
        <v>684</v>
      </c>
      <c r="F509">
        <f t="shared" ca="1" si="72"/>
        <v>217</v>
      </c>
      <c r="G509" t="str">
        <f t="shared" ca="1" si="73"/>
        <v>China</v>
      </c>
      <c r="H509" s="2">
        <f t="shared" ca="1" si="74"/>
        <v>42783</v>
      </c>
      <c r="I509" s="2">
        <f t="shared" ca="1" si="75"/>
        <v>42805</v>
      </c>
      <c r="J509" t="str">
        <f t="shared" ca="1" si="76"/>
        <v>Jordan</v>
      </c>
      <c r="K509">
        <f t="shared" ca="1" si="77"/>
        <v>141006.6</v>
      </c>
      <c r="L509">
        <f t="shared" ca="1" si="78"/>
        <v>2226.42</v>
      </c>
      <c r="M509">
        <f t="shared" ca="1" si="79"/>
        <v>138640</v>
      </c>
    </row>
    <row r="510" spans="1:13" x14ac:dyDescent="0.25">
      <c r="A510">
        <v>509</v>
      </c>
      <c r="B510" t="s">
        <v>516</v>
      </c>
      <c r="C510" t="str">
        <f t="shared" ca="1" si="70"/>
        <v>مثاقب</v>
      </c>
      <c r="D510" t="str">
        <f t="shared" ca="1" si="71"/>
        <v>أدوات منزلية</v>
      </c>
      <c r="E510">
        <v>174</v>
      </c>
      <c r="F510">
        <f t="shared" ca="1" si="72"/>
        <v>68</v>
      </c>
      <c r="G510" t="str">
        <f t="shared" ca="1" si="73"/>
        <v>Britain</v>
      </c>
      <c r="H510" s="2">
        <f t="shared" ca="1" si="74"/>
        <v>43162</v>
      </c>
      <c r="I510" s="2">
        <f t="shared" ca="1" si="75"/>
        <v>43190</v>
      </c>
      <c r="J510" t="str">
        <f t="shared" ca="1" si="76"/>
        <v>United Arab Emirates</v>
      </c>
      <c r="K510">
        <f t="shared" ca="1" si="77"/>
        <v>11240.4</v>
      </c>
      <c r="L510">
        <f t="shared" ca="1" si="78"/>
        <v>177.48</v>
      </c>
      <c r="M510">
        <f t="shared" ca="1" si="79"/>
        <v>6119</v>
      </c>
    </row>
    <row r="511" spans="1:13" x14ac:dyDescent="0.25">
      <c r="A511">
        <v>510</v>
      </c>
      <c r="B511" t="s">
        <v>517</v>
      </c>
      <c r="C511" t="str">
        <f t="shared" ca="1" si="70"/>
        <v>مراوح</v>
      </c>
      <c r="D511" t="str">
        <f t="shared" ca="1" si="71"/>
        <v>أدوات منزلية</v>
      </c>
      <c r="E511">
        <v>604</v>
      </c>
      <c r="F511">
        <f t="shared" ca="1" si="72"/>
        <v>51</v>
      </c>
      <c r="G511" t="str">
        <f t="shared" ca="1" si="73"/>
        <v>China</v>
      </c>
      <c r="H511" s="2">
        <f t="shared" ca="1" si="74"/>
        <v>42773</v>
      </c>
      <c r="I511" s="2">
        <f t="shared" ca="1" si="75"/>
        <v>42799</v>
      </c>
      <c r="J511" t="str">
        <f t="shared" ca="1" si="76"/>
        <v>United Arab Emirates</v>
      </c>
      <c r="K511">
        <f t="shared" ca="1" si="77"/>
        <v>29263.8</v>
      </c>
      <c r="L511">
        <f t="shared" ca="1" si="78"/>
        <v>462.06</v>
      </c>
      <c r="M511">
        <f t="shared" ca="1" si="79"/>
        <v>24459</v>
      </c>
    </row>
    <row r="512" spans="1:13" x14ac:dyDescent="0.25">
      <c r="A512">
        <v>511</v>
      </c>
      <c r="B512" t="s">
        <v>518</v>
      </c>
      <c r="C512" t="str">
        <f t="shared" ca="1" si="70"/>
        <v>خلاطات</v>
      </c>
      <c r="D512" t="str">
        <f t="shared" ca="1" si="71"/>
        <v>أدوات منزلية</v>
      </c>
      <c r="E512">
        <v>477</v>
      </c>
      <c r="F512">
        <f t="shared" ca="1" si="72"/>
        <v>211</v>
      </c>
      <c r="G512" t="str">
        <f t="shared" ca="1" si="73"/>
        <v>China</v>
      </c>
      <c r="H512" s="2">
        <f t="shared" ca="1" si="74"/>
        <v>42997</v>
      </c>
      <c r="I512" s="2">
        <f t="shared" ca="1" si="75"/>
        <v>43013</v>
      </c>
      <c r="J512" t="str">
        <f t="shared" ca="1" si="76"/>
        <v>Egypt</v>
      </c>
      <c r="K512">
        <f t="shared" ca="1" si="77"/>
        <v>95614.65</v>
      </c>
      <c r="L512">
        <f t="shared" ca="1" si="78"/>
        <v>1509.7049999999999</v>
      </c>
      <c r="M512">
        <f t="shared" ca="1" si="79"/>
        <v>30597</v>
      </c>
    </row>
    <row r="513" spans="1:13" x14ac:dyDescent="0.25">
      <c r="A513">
        <v>512</v>
      </c>
      <c r="B513" t="s">
        <v>519</v>
      </c>
      <c r="C513" t="str">
        <f t="shared" ca="1" si="70"/>
        <v>مثاقب</v>
      </c>
      <c r="D513" t="str">
        <f t="shared" ca="1" si="71"/>
        <v>أدوات منزلية</v>
      </c>
      <c r="E513">
        <v>722</v>
      </c>
      <c r="F513">
        <f t="shared" ca="1" si="72"/>
        <v>75</v>
      </c>
      <c r="G513" t="str">
        <f t="shared" ca="1" si="73"/>
        <v>Britain</v>
      </c>
      <c r="H513" s="2">
        <f t="shared" ca="1" si="74"/>
        <v>42537</v>
      </c>
      <c r="I513" s="2">
        <f t="shared" ca="1" si="75"/>
        <v>42572</v>
      </c>
      <c r="J513" t="str">
        <f t="shared" ca="1" si="76"/>
        <v>Lebanon</v>
      </c>
      <c r="K513">
        <f t="shared" ca="1" si="77"/>
        <v>51442.5</v>
      </c>
      <c r="L513">
        <f t="shared" ca="1" si="78"/>
        <v>812.25</v>
      </c>
      <c r="M513">
        <f t="shared" ca="1" si="79"/>
        <v>44754</v>
      </c>
    </row>
    <row r="514" spans="1:13" x14ac:dyDescent="0.25">
      <c r="A514">
        <v>513</v>
      </c>
      <c r="B514" t="s">
        <v>520</v>
      </c>
      <c r="C514" t="str">
        <f t="shared" ref="C514:C577" ca="1" si="80">VLOOKUP(RANDBETWEEN(MIN(O:O),MAX(O:O)),O:P,2,TRUE)</f>
        <v>مايكرويف</v>
      </c>
      <c r="D514" t="str">
        <f t="shared" ref="D514:D577" ca="1" si="81">VLOOKUP(C514,P:S,4,0)</f>
        <v>أدوات منزلية</v>
      </c>
      <c r="E514">
        <v>749</v>
      </c>
      <c r="F514">
        <f t="shared" ref="F514:F577" ca="1" si="82">RANDBETWEEN(VLOOKUP(C514,P:R,3,0)-(VLOOKUP(C514,P:R,3,0)/8),VLOOKUP(C514,P:R,3,0)+(VLOOKUP(C514,P:R,3,0)/8))</f>
        <v>559</v>
      </c>
      <c r="G514" t="str">
        <f t="shared" ca="1" si="73"/>
        <v>Germany</v>
      </c>
      <c r="H514" s="2">
        <f t="shared" ca="1" si="74"/>
        <v>42947</v>
      </c>
      <c r="I514" s="2">
        <f t="shared" ca="1" si="75"/>
        <v>42970</v>
      </c>
      <c r="J514" t="str">
        <f t="shared" ca="1" si="76"/>
        <v>Egypt</v>
      </c>
      <c r="K514">
        <f t="shared" ca="1" si="77"/>
        <v>397756.45</v>
      </c>
      <c r="L514">
        <f t="shared" ca="1" si="78"/>
        <v>6280.3649999999998</v>
      </c>
      <c r="M514">
        <f t="shared" ca="1" si="79"/>
        <v>100822</v>
      </c>
    </row>
    <row r="515" spans="1:13" x14ac:dyDescent="0.25">
      <c r="A515">
        <v>514</v>
      </c>
      <c r="B515" t="s">
        <v>521</v>
      </c>
      <c r="C515" t="str">
        <f t="shared" ca="1" si="80"/>
        <v>هواتف ثابتة</v>
      </c>
      <c r="D515" t="str">
        <f t="shared" ca="1" si="81"/>
        <v>أدوات مكتبية</v>
      </c>
      <c r="E515">
        <v>283</v>
      </c>
      <c r="F515">
        <f t="shared" ca="1" si="82"/>
        <v>50</v>
      </c>
      <c r="G515" t="str">
        <f t="shared" ref="G515:G578" ca="1" si="83">VLOOKUP(C515,P:U,6,FALSE)</f>
        <v>France</v>
      </c>
      <c r="H515" s="2">
        <f t="shared" ref="H515:H578" ca="1" si="84">RANDBETWEEN("1-1-2016","5-7-2018")</f>
        <v>43033</v>
      </c>
      <c r="I515" s="2">
        <f t="shared" ref="I515:I578" ca="1" si="85">RANDBETWEEN(10,35)+H515</f>
        <v>43062</v>
      </c>
      <c r="J515" t="str">
        <f t="shared" ref="J515:J578" ca="1" si="86">VLOOKUP(RANDBETWEEN(MIN(W:W),MAX(W:W)),W:Y,3,0)</f>
        <v>Egypt</v>
      </c>
      <c r="K515">
        <f t="shared" ref="K515:K578" ca="1" si="87">(F515*E515)-(5%*(F515*E515))</f>
        <v>13442.5</v>
      </c>
      <c r="L515">
        <f t="shared" ref="L515:L578" ca="1" si="88">F515*E515*1.5%</f>
        <v>212.25</v>
      </c>
      <c r="M515">
        <f t="shared" ref="M515:M578" ca="1" si="89">RANDBETWEEN(0,K515)</f>
        <v>10938</v>
      </c>
    </row>
    <row r="516" spans="1:13" x14ac:dyDescent="0.25">
      <c r="A516">
        <v>515</v>
      </c>
      <c r="B516" t="s">
        <v>522</v>
      </c>
      <c r="C516" t="str">
        <f t="shared" ca="1" si="80"/>
        <v>غسالات</v>
      </c>
      <c r="D516" t="str">
        <f t="shared" ca="1" si="81"/>
        <v>أدوات منزلية</v>
      </c>
      <c r="E516">
        <v>649</v>
      </c>
      <c r="F516">
        <f t="shared" ca="1" si="82"/>
        <v>643</v>
      </c>
      <c r="G516" t="str">
        <f t="shared" ca="1" si="83"/>
        <v>Germany</v>
      </c>
      <c r="H516" s="2">
        <f t="shared" ca="1" si="84"/>
        <v>42448</v>
      </c>
      <c r="I516" s="2">
        <f t="shared" ca="1" si="85"/>
        <v>42474</v>
      </c>
      <c r="J516" t="str">
        <f t="shared" ca="1" si="86"/>
        <v>Saudi Arabia</v>
      </c>
      <c r="K516">
        <f t="shared" ca="1" si="87"/>
        <v>396441.65</v>
      </c>
      <c r="L516">
        <f t="shared" ca="1" si="88"/>
        <v>6259.6049999999996</v>
      </c>
      <c r="M516">
        <f t="shared" ca="1" si="89"/>
        <v>241648</v>
      </c>
    </row>
    <row r="517" spans="1:13" x14ac:dyDescent="0.25">
      <c r="A517">
        <v>516</v>
      </c>
      <c r="B517" t="s">
        <v>523</v>
      </c>
      <c r="C517" t="str">
        <f t="shared" ca="1" si="80"/>
        <v>فرن</v>
      </c>
      <c r="D517" t="str">
        <f t="shared" ca="1" si="81"/>
        <v>أدوات منزلية</v>
      </c>
      <c r="E517">
        <v>442</v>
      </c>
      <c r="F517">
        <f t="shared" ca="1" si="82"/>
        <v>1056</v>
      </c>
      <c r="G517" t="str">
        <f t="shared" ca="1" si="83"/>
        <v>Greece</v>
      </c>
      <c r="H517" s="2">
        <f t="shared" ca="1" si="84"/>
        <v>43209</v>
      </c>
      <c r="I517" s="2">
        <f t="shared" ca="1" si="85"/>
        <v>43219</v>
      </c>
      <c r="J517" t="str">
        <f t="shared" ca="1" si="86"/>
        <v>Syria</v>
      </c>
      <c r="K517">
        <f t="shared" ca="1" si="87"/>
        <v>443414.4</v>
      </c>
      <c r="L517">
        <f t="shared" ca="1" si="88"/>
        <v>7001.28</v>
      </c>
      <c r="M517">
        <f t="shared" ca="1" si="89"/>
        <v>297488</v>
      </c>
    </row>
    <row r="518" spans="1:13" x14ac:dyDescent="0.25">
      <c r="A518">
        <v>517</v>
      </c>
      <c r="B518" t="s">
        <v>524</v>
      </c>
      <c r="C518" t="str">
        <f t="shared" ca="1" si="80"/>
        <v>مايكرويف</v>
      </c>
      <c r="D518" t="str">
        <f t="shared" ca="1" si="81"/>
        <v>أدوات منزلية</v>
      </c>
      <c r="E518">
        <v>519</v>
      </c>
      <c r="F518">
        <f t="shared" ca="1" si="82"/>
        <v>598</v>
      </c>
      <c r="G518" t="str">
        <f t="shared" ca="1" si="83"/>
        <v>Germany</v>
      </c>
      <c r="H518" s="2">
        <f t="shared" ca="1" si="84"/>
        <v>42522</v>
      </c>
      <c r="I518" s="2">
        <f t="shared" ca="1" si="85"/>
        <v>42542</v>
      </c>
      <c r="J518" t="str">
        <f t="shared" ca="1" si="86"/>
        <v>Egypt</v>
      </c>
      <c r="K518">
        <f t="shared" ca="1" si="87"/>
        <v>294843.90000000002</v>
      </c>
      <c r="L518">
        <f t="shared" ca="1" si="88"/>
        <v>4655.4299999999994</v>
      </c>
      <c r="M518">
        <f t="shared" ca="1" si="89"/>
        <v>164648</v>
      </c>
    </row>
    <row r="519" spans="1:13" x14ac:dyDescent="0.25">
      <c r="A519">
        <v>518</v>
      </c>
      <c r="B519" t="s">
        <v>525</v>
      </c>
      <c r="C519" t="str">
        <f t="shared" ca="1" si="80"/>
        <v>فرن</v>
      </c>
      <c r="D519" t="str">
        <f t="shared" ca="1" si="81"/>
        <v>أدوات منزلية</v>
      </c>
      <c r="E519">
        <v>680</v>
      </c>
      <c r="F519">
        <f t="shared" ca="1" si="82"/>
        <v>892</v>
      </c>
      <c r="G519" t="str">
        <f t="shared" ca="1" si="83"/>
        <v>Greece</v>
      </c>
      <c r="H519" s="2">
        <f t="shared" ca="1" si="84"/>
        <v>42422</v>
      </c>
      <c r="I519" s="2">
        <f t="shared" ca="1" si="85"/>
        <v>42435</v>
      </c>
      <c r="J519" t="str">
        <f t="shared" ca="1" si="86"/>
        <v>Morocco</v>
      </c>
      <c r="K519">
        <f t="shared" ca="1" si="87"/>
        <v>576232</v>
      </c>
      <c r="L519">
        <f t="shared" ca="1" si="88"/>
        <v>9098.4</v>
      </c>
      <c r="M519">
        <f t="shared" ca="1" si="89"/>
        <v>547490</v>
      </c>
    </row>
    <row r="520" spans="1:13" x14ac:dyDescent="0.25">
      <c r="A520">
        <v>519</v>
      </c>
      <c r="B520" t="s">
        <v>526</v>
      </c>
      <c r="C520" t="str">
        <f t="shared" ca="1" si="80"/>
        <v>موبايلات</v>
      </c>
      <c r="D520" t="str">
        <f t="shared" ca="1" si="81"/>
        <v>إلكترونيات</v>
      </c>
      <c r="E520">
        <v>957</v>
      </c>
      <c r="F520">
        <f t="shared" ca="1" si="82"/>
        <v>970</v>
      </c>
      <c r="G520" t="str">
        <f t="shared" ca="1" si="83"/>
        <v>China</v>
      </c>
      <c r="H520" s="2">
        <f t="shared" ca="1" si="84"/>
        <v>42673</v>
      </c>
      <c r="I520" s="2">
        <f t="shared" ca="1" si="85"/>
        <v>42686</v>
      </c>
      <c r="J520" t="str">
        <f t="shared" ca="1" si="86"/>
        <v>Egypt</v>
      </c>
      <c r="K520">
        <f t="shared" ca="1" si="87"/>
        <v>881875.5</v>
      </c>
      <c r="L520">
        <f t="shared" ca="1" si="88"/>
        <v>13924.35</v>
      </c>
      <c r="M520">
        <f t="shared" ca="1" si="89"/>
        <v>153768</v>
      </c>
    </row>
    <row r="521" spans="1:13" x14ac:dyDescent="0.25">
      <c r="A521">
        <v>520</v>
      </c>
      <c r="B521" t="s">
        <v>527</v>
      </c>
      <c r="C521" t="str">
        <f t="shared" ca="1" si="80"/>
        <v>تلفاز</v>
      </c>
      <c r="D521" t="str">
        <f t="shared" ca="1" si="81"/>
        <v>أدوات منزلية</v>
      </c>
      <c r="E521">
        <v>859</v>
      </c>
      <c r="F521">
        <f t="shared" ca="1" si="82"/>
        <v>895</v>
      </c>
      <c r="G521" t="str">
        <f t="shared" ca="1" si="83"/>
        <v>USA</v>
      </c>
      <c r="H521" s="2">
        <f t="shared" ca="1" si="84"/>
        <v>42819</v>
      </c>
      <c r="I521" s="2">
        <f t="shared" ca="1" si="85"/>
        <v>42845</v>
      </c>
      <c r="J521" t="str">
        <f t="shared" ca="1" si="86"/>
        <v>Syria</v>
      </c>
      <c r="K521">
        <f t="shared" ca="1" si="87"/>
        <v>730364.75</v>
      </c>
      <c r="L521">
        <f t="shared" ca="1" si="88"/>
        <v>11532.074999999999</v>
      </c>
      <c r="M521">
        <f t="shared" ca="1" si="89"/>
        <v>501847</v>
      </c>
    </row>
    <row r="522" spans="1:13" x14ac:dyDescent="0.25">
      <c r="A522">
        <v>521</v>
      </c>
      <c r="B522" t="s">
        <v>528</v>
      </c>
      <c r="C522" t="str">
        <f t="shared" ca="1" si="80"/>
        <v>قرطاسية</v>
      </c>
      <c r="D522" t="str">
        <f t="shared" ca="1" si="81"/>
        <v>أدوات مكتبية</v>
      </c>
      <c r="E522">
        <v>230</v>
      </c>
      <c r="F522">
        <f t="shared" ca="1" si="82"/>
        <v>32</v>
      </c>
      <c r="G522" t="str">
        <f t="shared" ca="1" si="83"/>
        <v>France</v>
      </c>
      <c r="H522" s="2">
        <f t="shared" ca="1" si="84"/>
        <v>42552</v>
      </c>
      <c r="I522" s="2">
        <f t="shared" ca="1" si="85"/>
        <v>42570</v>
      </c>
      <c r="J522" t="str">
        <f t="shared" ca="1" si="86"/>
        <v>Lebanon</v>
      </c>
      <c r="K522">
        <f t="shared" ca="1" si="87"/>
        <v>6992</v>
      </c>
      <c r="L522">
        <f t="shared" ca="1" si="88"/>
        <v>110.39999999999999</v>
      </c>
      <c r="M522">
        <f t="shared" ca="1" si="89"/>
        <v>516</v>
      </c>
    </row>
    <row r="523" spans="1:13" x14ac:dyDescent="0.25">
      <c r="A523">
        <v>522</v>
      </c>
      <c r="B523" t="s">
        <v>529</v>
      </c>
      <c r="C523" t="str">
        <f t="shared" ca="1" si="80"/>
        <v>هواتف ثابتة</v>
      </c>
      <c r="D523" t="str">
        <f t="shared" ca="1" si="81"/>
        <v>أدوات مكتبية</v>
      </c>
      <c r="E523">
        <v>512</v>
      </c>
      <c r="F523">
        <f t="shared" ca="1" si="82"/>
        <v>50</v>
      </c>
      <c r="G523" t="str">
        <f t="shared" ca="1" si="83"/>
        <v>France</v>
      </c>
      <c r="H523" s="2">
        <f t="shared" ca="1" si="84"/>
        <v>42637</v>
      </c>
      <c r="I523" s="2">
        <f t="shared" ca="1" si="85"/>
        <v>42651</v>
      </c>
      <c r="J523" t="str">
        <f t="shared" ca="1" si="86"/>
        <v>Lebanon</v>
      </c>
      <c r="K523">
        <f t="shared" ca="1" si="87"/>
        <v>24320</v>
      </c>
      <c r="L523">
        <f t="shared" ca="1" si="88"/>
        <v>384</v>
      </c>
      <c r="M523">
        <f t="shared" ca="1" si="89"/>
        <v>20307</v>
      </c>
    </row>
    <row r="524" spans="1:13" x14ac:dyDescent="0.25">
      <c r="A524">
        <v>523</v>
      </c>
      <c r="B524" t="s">
        <v>530</v>
      </c>
      <c r="C524" t="str">
        <f t="shared" ca="1" si="80"/>
        <v>برادات</v>
      </c>
      <c r="D524" t="str">
        <f t="shared" ca="1" si="81"/>
        <v>أدوات منزلية</v>
      </c>
      <c r="E524">
        <v>451</v>
      </c>
      <c r="F524">
        <f t="shared" ca="1" si="82"/>
        <v>924</v>
      </c>
      <c r="G524" t="str">
        <f t="shared" ca="1" si="83"/>
        <v>Sweden</v>
      </c>
      <c r="H524" s="2">
        <f t="shared" ca="1" si="84"/>
        <v>42400</v>
      </c>
      <c r="I524" s="2">
        <f t="shared" ca="1" si="85"/>
        <v>42414</v>
      </c>
      <c r="J524" t="str">
        <f t="shared" ca="1" si="86"/>
        <v>Lebanon</v>
      </c>
      <c r="K524">
        <f t="shared" ca="1" si="87"/>
        <v>395887.8</v>
      </c>
      <c r="L524">
        <f t="shared" ca="1" si="88"/>
        <v>6250.86</v>
      </c>
      <c r="M524">
        <f t="shared" ca="1" si="89"/>
        <v>132589</v>
      </c>
    </row>
    <row r="525" spans="1:13" x14ac:dyDescent="0.25">
      <c r="A525">
        <v>524</v>
      </c>
      <c r="B525" t="s">
        <v>531</v>
      </c>
      <c r="C525" t="str">
        <f t="shared" ca="1" si="80"/>
        <v>ستالايت</v>
      </c>
      <c r="D525" t="str">
        <f t="shared" ca="1" si="81"/>
        <v>إلكترونيات</v>
      </c>
      <c r="E525">
        <v>424</v>
      </c>
      <c r="F525">
        <f t="shared" ca="1" si="82"/>
        <v>320</v>
      </c>
      <c r="G525" t="str">
        <f t="shared" ca="1" si="83"/>
        <v>Turkey</v>
      </c>
      <c r="H525" s="2">
        <f t="shared" ca="1" si="84"/>
        <v>42488</v>
      </c>
      <c r="I525" s="2">
        <f t="shared" ca="1" si="85"/>
        <v>42505</v>
      </c>
      <c r="J525" t="str">
        <f t="shared" ca="1" si="86"/>
        <v>Lebanon</v>
      </c>
      <c r="K525">
        <f t="shared" ca="1" si="87"/>
        <v>128896</v>
      </c>
      <c r="L525">
        <f t="shared" ca="1" si="88"/>
        <v>2035.1999999999998</v>
      </c>
      <c r="M525">
        <f t="shared" ca="1" si="89"/>
        <v>51909</v>
      </c>
    </row>
    <row r="526" spans="1:13" x14ac:dyDescent="0.25">
      <c r="A526">
        <v>525</v>
      </c>
      <c r="B526" t="s">
        <v>532</v>
      </c>
      <c r="C526" t="str">
        <f t="shared" ca="1" si="80"/>
        <v>هواتف ثابتة</v>
      </c>
      <c r="D526" t="str">
        <f t="shared" ca="1" si="81"/>
        <v>أدوات مكتبية</v>
      </c>
      <c r="E526">
        <v>931</v>
      </c>
      <c r="F526">
        <f t="shared" ca="1" si="82"/>
        <v>50</v>
      </c>
      <c r="G526" t="str">
        <f t="shared" ca="1" si="83"/>
        <v>France</v>
      </c>
      <c r="H526" s="2">
        <f t="shared" ca="1" si="84"/>
        <v>43065</v>
      </c>
      <c r="I526" s="2">
        <f t="shared" ca="1" si="85"/>
        <v>43089</v>
      </c>
      <c r="J526" t="str">
        <f t="shared" ca="1" si="86"/>
        <v>Egypt</v>
      </c>
      <c r="K526">
        <f t="shared" ca="1" si="87"/>
        <v>44222.5</v>
      </c>
      <c r="L526">
        <f t="shared" ca="1" si="88"/>
        <v>698.25</v>
      </c>
      <c r="M526">
        <f t="shared" ca="1" si="89"/>
        <v>29302</v>
      </c>
    </row>
    <row r="527" spans="1:13" x14ac:dyDescent="0.25">
      <c r="A527">
        <v>526</v>
      </c>
      <c r="B527" t="s">
        <v>533</v>
      </c>
      <c r="C527" t="str">
        <f t="shared" ca="1" si="80"/>
        <v>فرن</v>
      </c>
      <c r="D527" t="str">
        <f t="shared" ca="1" si="81"/>
        <v>أدوات منزلية</v>
      </c>
      <c r="E527">
        <v>119</v>
      </c>
      <c r="F527">
        <f t="shared" ca="1" si="82"/>
        <v>945</v>
      </c>
      <c r="G527" t="str">
        <f t="shared" ca="1" si="83"/>
        <v>Greece</v>
      </c>
      <c r="H527" s="2">
        <f t="shared" ca="1" si="84"/>
        <v>42634</v>
      </c>
      <c r="I527" s="2">
        <f t="shared" ca="1" si="85"/>
        <v>42644</v>
      </c>
      <c r="J527" t="str">
        <f t="shared" ca="1" si="86"/>
        <v>Syria</v>
      </c>
      <c r="K527">
        <f t="shared" ca="1" si="87"/>
        <v>106832.25</v>
      </c>
      <c r="L527">
        <f t="shared" ca="1" si="88"/>
        <v>1686.825</v>
      </c>
      <c r="M527">
        <f t="shared" ca="1" si="89"/>
        <v>38056</v>
      </c>
    </row>
    <row r="528" spans="1:13" x14ac:dyDescent="0.25">
      <c r="A528">
        <v>527</v>
      </c>
      <c r="B528" t="s">
        <v>534</v>
      </c>
      <c r="C528" t="str">
        <f t="shared" ca="1" si="80"/>
        <v>كمبيوتر</v>
      </c>
      <c r="D528" t="str">
        <f t="shared" ca="1" si="81"/>
        <v>إلكترونيات</v>
      </c>
      <c r="E528">
        <v>217</v>
      </c>
      <c r="F528">
        <f t="shared" ca="1" si="82"/>
        <v>1482</v>
      </c>
      <c r="G528" t="str">
        <f t="shared" ca="1" si="83"/>
        <v>China</v>
      </c>
      <c r="H528" s="2">
        <f t="shared" ca="1" si="84"/>
        <v>42852</v>
      </c>
      <c r="I528" s="2">
        <f t="shared" ca="1" si="85"/>
        <v>42875</v>
      </c>
      <c r="J528" t="str">
        <f t="shared" ca="1" si="86"/>
        <v>Egypt</v>
      </c>
      <c r="K528">
        <f t="shared" ca="1" si="87"/>
        <v>305514.3</v>
      </c>
      <c r="L528">
        <f t="shared" ca="1" si="88"/>
        <v>4823.91</v>
      </c>
      <c r="M528">
        <f t="shared" ca="1" si="89"/>
        <v>141105</v>
      </c>
    </row>
    <row r="529" spans="1:13" x14ac:dyDescent="0.25">
      <c r="A529">
        <v>528</v>
      </c>
      <c r="B529" t="s">
        <v>535</v>
      </c>
      <c r="C529" t="str">
        <f t="shared" ca="1" si="80"/>
        <v>هارد دسك</v>
      </c>
      <c r="D529" t="str">
        <f t="shared" ca="1" si="81"/>
        <v>إلكترونيات</v>
      </c>
      <c r="E529">
        <v>525</v>
      </c>
      <c r="F529">
        <f t="shared" ca="1" si="82"/>
        <v>121</v>
      </c>
      <c r="G529" t="str">
        <f t="shared" ca="1" si="83"/>
        <v>France</v>
      </c>
      <c r="H529" s="2">
        <f t="shared" ca="1" si="84"/>
        <v>42493</v>
      </c>
      <c r="I529" s="2">
        <f t="shared" ca="1" si="85"/>
        <v>42518</v>
      </c>
      <c r="J529" t="str">
        <f t="shared" ca="1" si="86"/>
        <v>Egypt</v>
      </c>
      <c r="K529">
        <f t="shared" ca="1" si="87"/>
        <v>60348.75</v>
      </c>
      <c r="L529">
        <f t="shared" ca="1" si="88"/>
        <v>952.875</v>
      </c>
      <c r="M529">
        <f t="shared" ca="1" si="89"/>
        <v>7732</v>
      </c>
    </row>
    <row r="530" spans="1:13" x14ac:dyDescent="0.25">
      <c r="A530">
        <v>529</v>
      </c>
      <c r="B530" t="s">
        <v>536</v>
      </c>
      <c r="C530" t="str">
        <f t="shared" ca="1" si="80"/>
        <v>برادات</v>
      </c>
      <c r="D530" t="str">
        <f t="shared" ca="1" si="81"/>
        <v>أدوات منزلية</v>
      </c>
      <c r="E530">
        <v>294</v>
      </c>
      <c r="F530">
        <f t="shared" ca="1" si="82"/>
        <v>951</v>
      </c>
      <c r="G530" t="str">
        <f t="shared" ca="1" si="83"/>
        <v>Sweden</v>
      </c>
      <c r="H530" s="2">
        <f t="shared" ca="1" si="84"/>
        <v>42507</v>
      </c>
      <c r="I530" s="2">
        <f t="shared" ca="1" si="85"/>
        <v>42528</v>
      </c>
      <c r="J530" t="str">
        <f t="shared" ca="1" si="86"/>
        <v>Saudi Arabia</v>
      </c>
      <c r="K530">
        <f t="shared" ca="1" si="87"/>
        <v>265614.3</v>
      </c>
      <c r="L530">
        <f t="shared" ca="1" si="88"/>
        <v>4193.91</v>
      </c>
      <c r="M530">
        <f t="shared" ca="1" si="89"/>
        <v>140292</v>
      </c>
    </row>
    <row r="531" spans="1:13" x14ac:dyDescent="0.25">
      <c r="A531">
        <v>530</v>
      </c>
      <c r="B531" t="s">
        <v>537</v>
      </c>
      <c r="C531" t="str">
        <f t="shared" ca="1" si="80"/>
        <v>هارد دسك</v>
      </c>
      <c r="D531" t="str">
        <f t="shared" ca="1" si="81"/>
        <v>إلكترونيات</v>
      </c>
      <c r="E531">
        <v>318</v>
      </c>
      <c r="F531">
        <f t="shared" ca="1" si="82"/>
        <v>121</v>
      </c>
      <c r="G531" t="str">
        <f t="shared" ca="1" si="83"/>
        <v>France</v>
      </c>
      <c r="H531" s="2">
        <f t="shared" ca="1" si="84"/>
        <v>42656</v>
      </c>
      <c r="I531" s="2">
        <f t="shared" ca="1" si="85"/>
        <v>42689</v>
      </c>
      <c r="J531" t="str">
        <f t="shared" ca="1" si="86"/>
        <v>Syria</v>
      </c>
      <c r="K531">
        <f t="shared" ca="1" si="87"/>
        <v>36554.1</v>
      </c>
      <c r="L531">
        <f t="shared" ca="1" si="88"/>
        <v>577.16999999999996</v>
      </c>
      <c r="M531">
        <f t="shared" ca="1" si="89"/>
        <v>17292</v>
      </c>
    </row>
    <row r="532" spans="1:13" x14ac:dyDescent="0.25">
      <c r="A532">
        <v>531</v>
      </c>
      <c r="B532" t="s">
        <v>538</v>
      </c>
      <c r="C532" t="str">
        <f t="shared" ca="1" si="80"/>
        <v>ألعاب إلكترونية</v>
      </c>
      <c r="D532" t="str">
        <f t="shared" ca="1" si="81"/>
        <v>إلكترونيات</v>
      </c>
      <c r="E532">
        <v>114</v>
      </c>
      <c r="F532">
        <f t="shared" ca="1" si="82"/>
        <v>25</v>
      </c>
      <c r="G532" t="str">
        <f t="shared" ca="1" si="83"/>
        <v>Japan</v>
      </c>
      <c r="H532" s="2">
        <f t="shared" ca="1" si="84"/>
        <v>42944</v>
      </c>
      <c r="I532" s="2">
        <f t="shared" ca="1" si="85"/>
        <v>42959</v>
      </c>
      <c r="J532" t="str">
        <f t="shared" ca="1" si="86"/>
        <v>Jordan</v>
      </c>
      <c r="K532">
        <f t="shared" ca="1" si="87"/>
        <v>2707.5</v>
      </c>
      <c r="L532">
        <f t="shared" ca="1" si="88"/>
        <v>42.75</v>
      </c>
      <c r="M532">
        <f t="shared" ca="1" si="89"/>
        <v>1222</v>
      </c>
    </row>
    <row r="533" spans="1:13" x14ac:dyDescent="0.25">
      <c r="A533">
        <v>532</v>
      </c>
      <c r="B533" t="s">
        <v>539</v>
      </c>
      <c r="C533" t="str">
        <f t="shared" ca="1" si="80"/>
        <v>فرن</v>
      </c>
      <c r="D533" t="str">
        <f t="shared" ca="1" si="81"/>
        <v>أدوات منزلية</v>
      </c>
      <c r="E533">
        <v>584</v>
      </c>
      <c r="F533">
        <f t="shared" ca="1" si="82"/>
        <v>886</v>
      </c>
      <c r="G533" t="str">
        <f t="shared" ca="1" si="83"/>
        <v>Greece</v>
      </c>
      <c r="H533" s="2">
        <f t="shared" ca="1" si="84"/>
        <v>43150</v>
      </c>
      <c r="I533" s="2">
        <f t="shared" ca="1" si="85"/>
        <v>43162</v>
      </c>
      <c r="J533" t="str">
        <f t="shared" ca="1" si="86"/>
        <v>Syria</v>
      </c>
      <c r="K533">
        <f t="shared" ca="1" si="87"/>
        <v>491552.8</v>
      </c>
      <c r="L533">
        <f t="shared" ca="1" si="88"/>
        <v>7761.36</v>
      </c>
      <c r="M533">
        <f t="shared" ca="1" si="89"/>
        <v>51636</v>
      </c>
    </row>
    <row r="534" spans="1:13" x14ac:dyDescent="0.25">
      <c r="A534">
        <v>533</v>
      </c>
      <c r="B534" t="s">
        <v>540</v>
      </c>
      <c r="C534" t="str">
        <f t="shared" ca="1" si="80"/>
        <v>فرن</v>
      </c>
      <c r="D534" t="str">
        <f t="shared" ca="1" si="81"/>
        <v>أدوات منزلية</v>
      </c>
      <c r="E534">
        <v>716</v>
      </c>
      <c r="F534">
        <f t="shared" ca="1" si="82"/>
        <v>918</v>
      </c>
      <c r="G534" t="str">
        <f t="shared" ca="1" si="83"/>
        <v>Greece</v>
      </c>
      <c r="H534" s="2">
        <f t="shared" ca="1" si="84"/>
        <v>43089</v>
      </c>
      <c r="I534" s="2">
        <f t="shared" ca="1" si="85"/>
        <v>43123</v>
      </c>
      <c r="J534" t="str">
        <f t="shared" ca="1" si="86"/>
        <v>Jordan</v>
      </c>
      <c r="K534">
        <f t="shared" ca="1" si="87"/>
        <v>624423.6</v>
      </c>
      <c r="L534">
        <f t="shared" ca="1" si="88"/>
        <v>9859.32</v>
      </c>
      <c r="M534">
        <f t="shared" ca="1" si="89"/>
        <v>291362</v>
      </c>
    </row>
    <row r="535" spans="1:13" x14ac:dyDescent="0.25">
      <c r="A535">
        <v>534</v>
      </c>
      <c r="B535" t="s">
        <v>541</v>
      </c>
      <c r="C535" t="str">
        <f t="shared" ca="1" si="80"/>
        <v>طابعات</v>
      </c>
      <c r="D535" t="str">
        <f t="shared" ca="1" si="81"/>
        <v>إلكترونيات</v>
      </c>
      <c r="E535">
        <v>70</v>
      </c>
      <c r="F535">
        <f t="shared" ca="1" si="82"/>
        <v>275</v>
      </c>
      <c r="G535" t="str">
        <f t="shared" ca="1" si="83"/>
        <v>France</v>
      </c>
      <c r="H535" s="2">
        <f t="shared" ca="1" si="84"/>
        <v>42658</v>
      </c>
      <c r="I535" s="2">
        <f t="shared" ca="1" si="85"/>
        <v>42690</v>
      </c>
      <c r="J535" t="str">
        <f t="shared" ca="1" si="86"/>
        <v>Egypt</v>
      </c>
      <c r="K535">
        <f t="shared" ca="1" si="87"/>
        <v>18287.5</v>
      </c>
      <c r="L535">
        <f t="shared" ca="1" si="88"/>
        <v>288.75</v>
      </c>
      <c r="M535">
        <f t="shared" ca="1" si="89"/>
        <v>3412</v>
      </c>
    </row>
    <row r="536" spans="1:13" x14ac:dyDescent="0.25">
      <c r="A536">
        <v>535</v>
      </c>
      <c r="B536" t="s">
        <v>542</v>
      </c>
      <c r="C536" t="str">
        <f t="shared" ca="1" si="80"/>
        <v>فرن</v>
      </c>
      <c r="D536" t="str">
        <f t="shared" ca="1" si="81"/>
        <v>أدوات منزلية</v>
      </c>
      <c r="E536">
        <v>878</v>
      </c>
      <c r="F536">
        <f t="shared" ca="1" si="82"/>
        <v>987</v>
      </c>
      <c r="G536" t="str">
        <f t="shared" ca="1" si="83"/>
        <v>Greece</v>
      </c>
      <c r="H536" s="2">
        <f t="shared" ca="1" si="84"/>
        <v>42808</v>
      </c>
      <c r="I536" s="2">
        <f t="shared" ca="1" si="85"/>
        <v>42833</v>
      </c>
      <c r="J536" t="str">
        <f t="shared" ca="1" si="86"/>
        <v>Egypt</v>
      </c>
      <c r="K536">
        <f t="shared" ca="1" si="87"/>
        <v>823256.7</v>
      </c>
      <c r="L536">
        <f t="shared" ca="1" si="88"/>
        <v>12998.789999999999</v>
      </c>
      <c r="M536">
        <f t="shared" ca="1" si="89"/>
        <v>520261</v>
      </c>
    </row>
    <row r="537" spans="1:13" x14ac:dyDescent="0.25">
      <c r="A537">
        <v>536</v>
      </c>
      <c r="B537" t="s">
        <v>543</v>
      </c>
      <c r="C537" t="str">
        <f t="shared" ca="1" si="80"/>
        <v>كمبيوتر</v>
      </c>
      <c r="D537" t="str">
        <f t="shared" ca="1" si="81"/>
        <v>إلكترونيات</v>
      </c>
      <c r="E537">
        <v>575</v>
      </c>
      <c r="F537">
        <f t="shared" ca="1" si="82"/>
        <v>1419</v>
      </c>
      <c r="G537" t="str">
        <f t="shared" ca="1" si="83"/>
        <v>China</v>
      </c>
      <c r="H537" s="2">
        <f t="shared" ca="1" si="84"/>
        <v>42699</v>
      </c>
      <c r="I537" s="2">
        <f t="shared" ca="1" si="85"/>
        <v>42733</v>
      </c>
      <c r="J537" t="str">
        <f t="shared" ca="1" si="86"/>
        <v>Morocco</v>
      </c>
      <c r="K537">
        <f t="shared" ca="1" si="87"/>
        <v>775128.75</v>
      </c>
      <c r="L537">
        <f t="shared" ca="1" si="88"/>
        <v>12238.875</v>
      </c>
      <c r="M537">
        <f t="shared" ca="1" si="89"/>
        <v>564991</v>
      </c>
    </row>
    <row r="538" spans="1:13" x14ac:dyDescent="0.25">
      <c r="A538">
        <v>537</v>
      </c>
      <c r="B538" t="s">
        <v>544</v>
      </c>
      <c r="C538" t="str">
        <f t="shared" ca="1" si="80"/>
        <v>مكيفات</v>
      </c>
      <c r="D538" t="str">
        <f t="shared" ca="1" si="81"/>
        <v>أدوات منزلية</v>
      </c>
      <c r="E538">
        <v>319</v>
      </c>
      <c r="F538">
        <f t="shared" ca="1" si="82"/>
        <v>1261</v>
      </c>
      <c r="G538" t="str">
        <f t="shared" ca="1" si="83"/>
        <v>Switzerland</v>
      </c>
      <c r="H538" s="2">
        <f t="shared" ca="1" si="84"/>
        <v>42974</v>
      </c>
      <c r="I538" s="2">
        <f t="shared" ca="1" si="85"/>
        <v>42986</v>
      </c>
      <c r="J538" t="str">
        <f t="shared" ca="1" si="86"/>
        <v>Oman</v>
      </c>
      <c r="K538">
        <f t="shared" ca="1" si="87"/>
        <v>382146.05</v>
      </c>
      <c r="L538">
        <f t="shared" ca="1" si="88"/>
        <v>6033.8850000000002</v>
      </c>
      <c r="M538">
        <f t="shared" ca="1" si="89"/>
        <v>116369</v>
      </c>
    </row>
    <row r="539" spans="1:13" x14ac:dyDescent="0.25">
      <c r="A539">
        <v>538</v>
      </c>
      <c r="B539" t="s">
        <v>545</v>
      </c>
      <c r="C539" t="str">
        <f t="shared" ca="1" si="80"/>
        <v>فرن</v>
      </c>
      <c r="D539" t="str">
        <f t="shared" ca="1" si="81"/>
        <v>أدوات منزلية</v>
      </c>
      <c r="E539">
        <v>367</v>
      </c>
      <c r="F539">
        <f t="shared" ca="1" si="82"/>
        <v>947</v>
      </c>
      <c r="G539" t="str">
        <f t="shared" ca="1" si="83"/>
        <v>Greece</v>
      </c>
      <c r="H539" s="2">
        <f t="shared" ca="1" si="84"/>
        <v>42847</v>
      </c>
      <c r="I539" s="2">
        <f t="shared" ca="1" si="85"/>
        <v>42878</v>
      </c>
      <c r="J539" t="str">
        <f t="shared" ca="1" si="86"/>
        <v>Egypt</v>
      </c>
      <c r="K539">
        <f t="shared" ca="1" si="87"/>
        <v>330171.55</v>
      </c>
      <c r="L539">
        <f t="shared" ca="1" si="88"/>
        <v>5213.2349999999997</v>
      </c>
      <c r="M539">
        <f t="shared" ca="1" si="89"/>
        <v>193145</v>
      </c>
    </row>
    <row r="540" spans="1:13" x14ac:dyDescent="0.25">
      <c r="A540">
        <v>539</v>
      </c>
      <c r="B540" t="s">
        <v>546</v>
      </c>
      <c r="C540" t="str">
        <f t="shared" ca="1" si="80"/>
        <v>خلاطات</v>
      </c>
      <c r="D540" t="str">
        <f t="shared" ca="1" si="81"/>
        <v>أدوات منزلية</v>
      </c>
      <c r="E540">
        <v>926</v>
      </c>
      <c r="F540">
        <f t="shared" ca="1" si="82"/>
        <v>212</v>
      </c>
      <c r="G540" t="str">
        <f t="shared" ca="1" si="83"/>
        <v>China</v>
      </c>
      <c r="H540" s="2">
        <f t="shared" ca="1" si="84"/>
        <v>43135</v>
      </c>
      <c r="I540" s="2">
        <f t="shared" ca="1" si="85"/>
        <v>43170</v>
      </c>
      <c r="J540" t="str">
        <f t="shared" ca="1" si="86"/>
        <v>Syria</v>
      </c>
      <c r="K540">
        <f t="shared" ca="1" si="87"/>
        <v>186496.4</v>
      </c>
      <c r="L540">
        <f t="shared" ca="1" si="88"/>
        <v>2944.68</v>
      </c>
      <c r="M540">
        <f t="shared" ca="1" si="89"/>
        <v>154911</v>
      </c>
    </row>
    <row r="541" spans="1:13" x14ac:dyDescent="0.25">
      <c r="A541">
        <v>540</v>
      </c>
      <c r="B541" t="s">
        <v>547</v>
      </c>
      <c r="C541" t="str">
        <f t="shared" ca="1" si="80"/>
        <v>مراوح</v>
      </c>
      <c r="D541" t="str">
        <f t="shared" ca="1" si="81"/>
        <v>أدوات منزلية</v>
      </c>
      <c r="E541">
        <v>693</v>
      </c>
      <c r="F541">
        <f t="shared" ca="1" si="82"/>
        <v>56</v>
      </c>
      <c r="G541" t="str">
        <f t="shared" ca="1" si="83"/>
        <v>China</v>
      </c>
      <c r="H541" s="2">
        <f t="shared" ca="1" si="84"/>
        <v>42904</v>
      </c>
      <c r="I541" s="2">
        <f t="shared" ca="1" si="85"/>
        <v>42916</v>
      </c>
      <c r="J541" t="str">
        <f t="shared" ca="1" si="86"/>
        <v>Syria</v>
      </c>
      <c r="K541">
        <f t="shared" ca="1" si="87"/>
        <v>36867.599999999999</v>
      </c>
      <c r="L541">
        <f t="shared" ca="1" si="88"/>
        <v>582.12</v>
      </c>
      <c r="M541">
        <f t="shared" ca="1" si="89"/>
        <v>3263</v>
      </c>
    </row>
    <row r="542" spans="1:13" x14ac:dyDescent="0.25">
      <c r="A542">
        <v>541</v>
      </c>
      <c r="B542" t="s">
        <v>548</v>
      </c>
      <c r="C542" t="str">
        <f t="shared" ca="1" si="80"/>
        <v>موبايلات</v>
      </c>
      <c r="D542" t="str">
        <f t="shared" ca="1" si="81"/>
        <v>إلكترونيات</v>
      </c>
      <c r="E542">
        <v>427</v>
      </c>
      <c r="F542">
        <f t="shared" ca="1" si="82"/>
        <v>892</v>
      </c>
      <c r="G542" t="str">
        <f t="shared" ca="1" si="83"/>
        <v>China</v>
      </c>
      <c r="H542" s="2">
        <f t="shared" ca="1" si="84"/>
        <v>42660</v>
      </c>
      <c r="I542" s="2">
        <f t="shared" ca="1" si="85"/>
        <v>42678</v>
      </c>
      <c r="J542" t="str">
        <f t="shared" ca="1" si="86"/>
        <v>Morocco</v>
      </c>
      <c r="K542">
        <f t="shared" ca="1" si="87"/>
        <v>361839.8</v>
      </c>
      <c r="L542">
        <f t="shared" ca="1" si="88"/>
        <v>5713.26</v>
      </c>
      <c r="M542">
        <f t="shared" ca="1" si="89"/>
        <v>72969</v>
      </c>
    </row>
    <row r="543" spans="1:13" x14ac:dyDescent="0.25">
      <c r="A543">
        <v>542</v>
      </c>
      <c r="B543" t="s">
        <v>549</v>
      </c>
      <c r="C543" t="str">
        <f t="shared" ca="1" si="80"/>
        <v>فرن</v>
      </c>
      <c r="D543" t="str">
        <f t="shared" ca="1" si="81"/>
        <v>أدوات منزلية</v>
      </c>
      <c r="E543">
        <v>745</v>
      </c>
      <c r="F543">
        <f t="shared" ca="1" si="82"/>
        <v>962</v>
      </c>
      <c r="G543" t="str">
        <f t="shared" ca="1" si="83"/>
        <v>Greece</v>
      </c>
      <c r="H543" s="2">
        <f t="shared" ca="1" si="84"/>
        <v>42420</v>
      </c>
      <c r="I543" s="2">
        <f t="shared" ca="1" si="85"/>
        <v>42455</v>
      </c>
      <c r="J543" t="str">
        <f t="shared" ca="1" si="86"/>
        <v>Egypt</v>
      </c>
      <c r="K543">
        <f t="shared" ca="1" si="87"/>
        <v>680855.5</v>
      </c>
      <c r="L543">
        <f t="shared" ca="1" si="88"/>
        <v>10750.35</v>
      </c>
      <c r="M543">
        <f t="shared" ca="1" si="89"/>
        <v>251067</v>
      </c>
    </row>
    <row r="544" spans="1:13" x14ac:dyDescent="0.25">
      <c r="A544">
        <v>543</v>
      </c>
      <c r="B544" t="s">
        <v>550</v>
      </c>
      <c r="C544" t="str">
        <f t="shared" ca="1" si="80"/>
        <v>غسالات</v>
      </c>
      <c r="D544" t="str">
        <f t="shared" ca="1" si="81"/>
        <v>أدوات منزلية</v>
      </c>
      <c r="E544">
        <v>613</v>
      </c>
      <c r="F544">
        <f t="shared" ca="1" si="82"/>
        <v>648</v>
      </c>
      <c r="G544" t="str">
        <f t="shared" ca="1" si="83"/>
        <v>Germany</v>
      </c>
      <c r="H544" s="2">
        <f t="shared" ca="1" si="84"/>
        <v>43141</v>
      </c>
      <c r="I544" s="2">
        <f t="shared" ca="1" si="85"/>
        <v>43175</v>
      </c>
      <c r="J544" t="str">
        <f t="shared" ca="1" si="86"/>
        <v>Algeria</v>
      </c>
      <c r="K544">
        <f t="shared" ca="1" si="87"/>
        <v>377362.8</v>
      </c>
      <c r="L544">
        <f t="shared" ca="1" si="88"/>
        <v>5958.36</v>
      </c>
      <c r="M544">
        <f t="shared" ca="1" si="89"/>
        <v>129237</v>
      </c>
    </row>
    <row r="545" spans="1:13" x14ac:dyDescent="0.25">
      <c r="A545">
        <v>544</v>
      </c>
      <c r="B545" t="s">
        <v>551</v>
      </c>
      <c r="C545" t="str">
        <f t="shared" ca="1" si="80"/>
        <v>فرن</v>
      </c>
      <c r="D545" t="str">
        <f t="shared" ca="1" si="81"/>
        <v>أدوات منزلية</v>
      </c>
      <c r="E545">
        <v>713</v>
      </c>
      <c r="F545">
        <f t="shared" ca="1" si="82"/>
        <v>972</v>
      </c>
      <c r="G545" t="str">
        <f t="shared" ca="1" si="83"/>
        <v>Greece</v>
      </c>
      <c r="H545" s="2">
        <f t="shared" ca="1" si="84"/>
        <v>43053</v>
      </c>
      <c r="I545" s="2">
        <f t="shared" ca="1" si="85"/>
        <v>43088</v>
      </c>
      <c r="J545" t="str">
        <f t="shared" ca="1" si="86"/>
        <v>Egypt</v>
      </c>
      <c r="K545">
        <f t="shared" ca="1" si="87"/>
        <v>658384.19999999995</v>
      </c>
      <c r="L545">
        <f t="shared" ca="1" si="88"/>
        <v>10395.539999999999</v>
      </c>
      <c r="M545">
        <f t="shared" ca="1" si="89"/>
        <v>405747</v>
      </c>
    </row>
    <row r="546" spans="1:13" x14ac:dyDescent="0.25">
      <c r="A546">
        <v>545</v>
      </c>
      <c r="B546" t="s">
        <v>552</v>
      </c>
      <c r="C546" t="str">
        <f t="shared" ca="1" si="80"/>
        <v>طاولات</v>
      </c>
      <c r="D546" t="str">
        <f t="shared" ca="1" si="81"/>
        <v>إلكترونيات</v>
      </c>
      <c r="E546">
        <v>448</v>
      </c>
      <c r="F546">
        <f t="shared" ca="1" si="82"/>
        <v>94</v>
      </c>
      <c r="G546" t="str">
        <f t="shared" ca="1" si="83"/>
        <v>Spain</v>
      </c>
      <c r="H546" s="2">
        <f t="shared" ca="1" si="84"/>
        <v>42486</v>
      </c>
      <c r="I546" s="2">
        <f t="shared" ca="1" si="85"/>
        <v>42499</v>
      </c>
      <c r="J546" t="str">
        <f t="shared" ca="1" si="86"/>
        <v>Syria</v>
      </c>
      <c r="K546">
        <f t="shared" ca="1" si="87"/>
        <v>40006.400000000001</v>
      </c>
      <c r="L546">
        <f t="shared" ca="1" si="88"/>
        <v>631.67999999999995</v>
      </c>
      <c r="M546">
        <f t="shared" ca="1" si="89"/>
        <v>27975</v>
      </c>
    </row>
    <row r="547" spans="1:13" x14ac:dyDescent="0.25">
      <c r="A547">
        <v>546</v>
      </c>
      <c r="B547" t="s">
        <v>553</v>
      </c>
      <c r="C547" t="str">
        <f t="shared" ca="1" si="80"/>
        <v>مراوح</v>
      </c>
      <c r="D547" t="str">
        <f t="shared" ca="1" si="81"/>
        <v>أدوات منزلية</v>
      </c>
      <c r="E547">
        <v>983</v>
      </c>
      <c r="F547">
        <f t="shared" ca="1" si="82"/>
        <v>49</v>
      </c>
      <c r="G547" t="str">
        <f t="shared" ca="1" si="83"/>
        <v>China</v>
      </c>
      <c r="H547" s="2">
        <f t="shared" ca="1" si="84"/>
        <v>42456</v>
      </c>
      <c r="I547" s="2">
        <f t="shared" ca="1" si="85"/>
        <v>42490</v>
      </c>
      <c r="J547" t="str">
        <f t="shared" ca="1" si="86"/>
        <v>Egypt</v>
      </c>
      <c r="K547">
        <f t="shared" ca="1" si="87"/>
        <v>45758.65</v>
      </c>
      <c r="L547">
        <f t="shared" ca="1" si="88"/>
        <v>722.505</v>
      </c>
      <c r="M547">
        <f t="shared" ca="1" si="89"/>
        <v>38662</v>
      </c>
    </row>
    <row r="548" spans="1:13" x14ac:dyDescent="0.25">
      <c r="A548">
        <v>547</v>
      </c>
      <c r="B548" t="s">
        <v>554</v>
      </c>
      <c r="C548" t="str">
        <f t="shared" ca="1" si="80"/>
        <v>طابعات</v>
      </c>
      <c r="D548" t="str">
        <f t="shared" ca="1" si="81"/>
        <v>إلكترونيات</v>
      </c>
      <c r="E548">
        <v>905</v>
      </c>
      <c r="F548">
        <f t="shared" ca="1" si="82"/>
        <v>258</v>
      </c>
      <c r="G548" t="str">
        <f t="shared" ca="1" si="83"/>
        <v>France</v>
      </c>
      <c r="H548" s="2">
        <f t="shared" ca="1" si="84"/>
        <v>42770</v>
      </c>
      <c r="I548" s="2">
        <f t="shared" ca="1" si="85"/>
        <v>42784</v>
      </c>
      <c r="J548" t="str">
        <f t="shared" ca="1" si="86"/>
        <v>Lebanon</v>
      </c>
      <c r="K548">
        <f t="shared" ca="1" si="87"/>
        <v>221815.5</v>
      </c>
      <c r="L548">
        <f t="shared" ca="1" si="88"/>
        <v>3502.35</v>
      </c>
      <c r="M548">
        <f t="shared" ca="1" si="89"/>
        <v>131192</v>
      </c>
    </row>
    <row r="549" spans="1:13" x14ac:dyDescent="0.25">
      <c r="A549">
        <v>548</v>
      </c>
      <c r="B549" t="s">
        <v>555</v>
      </c>
      <c r="C549" t="str">
        <f t="shared" ca="1" si="80"/>
        <v>أوراق</v>
      </c>
      <c r="D549" t="str">
        <f t="shared" ca="1" si="81"/>
        <v>أدوات مكتبية</v>
      </c>
      <c r="E549">
        <v>333</v>
      </c>
      <c r="F549">
        <f t="shared" ca="1" si="82"/>
        <v>16</v>
      </c>
      <c r="G549" t="str">
        <f t="shared" ca="1" si="83"/>
        <v>India</v>
      </c>
      <c r="H549" s="2">
        <f t="shared" ca="1" si="84"/>
        <v>42534</v>
      </c>
      <c r="I549" s="2">
        <f t="shared" ca="1" si="85"/>
        <v>42554</v>
      </c>
      <c r="J549" t="str">
        <f t="shared" ca="1" si="86"/>
        <v>Syria</v>
      </c>
      <c r="K549">
        <f t="shared" ca="1" si="87"/>
        <v>5061.6000000000004</v>
      </c>
      <c r="L549">
        <f t="shared" ca="1" si="88"/>
        <v>79.92</v>
      </c>
      <c r="M549">
        <f t="shared" ca="1" si="89"/>
        <v>4787</v>
      </c>
    </row>
    <row r="550" spans="1:13" x14ac:dyDescent="0.25">
      <c r="A550">
        <v>549</v>
      </c>
      <c r="B550" t="s">
        <v>556</v>
      </c>
      <c r="C550" t="str">
        <f t="shared" ca="1" si="80"/>
        <v>مدافئ</v>
      </c>
      <c r="D550" t="str">
        <f t="shared" ca="1" si="81"/>
        <v>أدوات منزلية</v>
      </c>
      <c r="E550">
        <v>855</v>
      </c>
      <c r="F550">
        <f t="shared" ca="1" si="82"/>
        <v>213</v>
      </c>
      <c r="G550" t="str">
        <f t="shared" ca="1" si="83"/>
        <v>Switzerland</v>
      </c>
      <c r="H550" s="2">
        <f t="shared" ca="1" si="84"/>
        <v>42804</v>
      </c>
      <c r="I550" s="2">
        <f t="shared" ca="1" si="85"/>
        <v>42821</v>
      </c>
      <c r="J550" t="str">
        <f t="shared" ca="1" si="86"/>
        <v>Lebanon</v>
      </c>
      <c r="K550">
        <f t="shared" ca="1" si="87"/>
        <v>173009.25</v>
      </c>
      <c r="L550">
        <f t="shared" ca="1" si="88"/>
        <v>2731.7249999999999</v>
      </c>
      <c r="M550">
        <f t="shared" ca="1" si="89"/>
        <v>60809</v>
      </c>
    </row>
    <row r="551" spans="1:13" x14ac:dyDescent="0.25">
      <c r="A551">
        <v>550</v>
      </c>
      <c r="B551" t="s">
        <v>557</v>
      </c>
      <c r="C551" t="str">
        <f t="shared" ca="1" si="80"/>
        <v>طابعات</v>
      </c>
      <c r="D551" t="str">
        <f t="shared" ca="1" si="81"/>
        <v>إلكترونيات</v>
      </c>
      <c r="E551">
        <v>526</v>
      </c>
      <c r="F551">
        <f t="shared" ca="1" si="82"/>
        <v>278</v>
      </c>
      <c r="G551" t="str">
        <f t="shared" ca="1" si="83"/>
        <v>France</v>
      </c>
      <c r="H551" s="2">
        <f t="shared" ca="1" si="84"/>
        <v>42540</v>
      </c>
      <c r="I551" s="2">
        <f t="shared" ca="1" si="85"/>
        <v>42558</v>
      </c>
      <c r="J551" t="str">
        <f t="shared" ca="1" si="86"/>
        <v>Egypt</v>
      </c>
      <c r="K551">
        <f t="shared" ca="1" si="87"/>
        <v>138916.6</v>
      </c>
      <c r="L551">
        <f t="shared" ca="1" si="88"/>
        <v>2193.42</v>
      </c>
      <c r="M551">
        <f t="shared" ca="1" si="89"/>
        <v>46731</v>
      </c>
    </row>
    <row r="552" spans="1:13" x14ac:dyDescent="0.25">
      <c r="A552">
        <v>551</v>
      </c>
      <c r="B552" t="s">
        <v>558</v>
      </c>
      <c r="C552" t="str">
        <f t="shared" ca="1" si="80"/>
        <v>برادات</v>
      </c>
      <c r="D552" t="str">
        <f t="shared" ca="1" si="81"/>
        <v>أدوات منزلية</v>
      </c>
      <c r="E552">
        <v>358</v>
      </c>
      <c r="F552">
        <f t="shared" ca="1" si="82"/>
        <v>974</v>
      </c>
      <c r="G552" t="str">
        <f t="shared" ca="1" si="83"/>
        <v>Sweden</v>
      </c>
      <c r="H552" s="2">
        <f t="shared" ca="1" si="84"/>
        <v>42980</v>
      </c>
      <c r="I552" s="2">
        <f t="shared" ca="1" si="85"/>
        <v>42999</v>
      </c>
      <c r="J552" t="str">
        <f t="shared" ca="1" si="86"/>
        <v>Jordan</v>
      </c>
      <c r="K552">
        <f t="shared" ca="1" si="87"/>
        <v>331257.40000000002</v>
      </c>
      <c r="L552">
        <f t="shared" ca="1" si="88"/>
        <v>5230.38</v>
      </c>
      <c r="M552">
        <f t="shared" ca="1" si="89"/>
        <v>255386</v>
      </c>
    </row>
    <row r="553" spans="1:13" x14ac:dyDescent="0.25">
      <c r="A553">
        <v>552</v>
      </c>
      <c r="B553" t="s">
        <v>559</v>
      </c>
      <c r="C553" t="str">
        <f t="shared" ca="1" si="80"/>
        <v>طابعات</v>
      </c>
      <c r="D553" t="str">
        <f t="shared" ca="1" si="81"/>
        <v>إلكترونيات</v>
      </c>
      <c r="E553">
        <v>352</v>
      </c>
      <c r="F553">
        <f t="shared" ca="1" si="82"/>
        <v>270</v>
      </c>
      <c r="G553" t="str">
        <f t="shared" ca="1" si="83"/>
        <v>France</v>
      </c>
      <c r="H553" s="2">
        <f t="shared" ca="1" si="84"/>
        <v>43159</v>
      </c>
      <c r="I553" s="2">
        <f t="shared" ca="1" si="85"/>
        <v>43172</v>
      </c>
      <c r="J553" t="str">
        <f t="shared" ca="1" si="86"/>
        <v>Egypt</v>
      </c>
      <c r="K553">
        <f t="shared" ca="1" si="87"/>
        <v>90288</v>
      </c>
      <c r="L553">
        <f t="shared" ca="1" si="88"/>
        <v>1425.6</v>
      </c>
      <c r="M553">
        <f t="shared" ca="1" si="89"/>
        <v>63523</v>
      </c>
    </row>
    <row r="554" spans="1:13" x14ac:dyDescent="0.25">
      <c r="A554">
        <v>553</v>
      </c>
      <c r="B554" t="s">
        <v>560</v>
      </c>
      <c r="C554" t="str">
        <f t="shared" ca="1" si="80"/>
        <v>قرطاسية</v>
      </c>
      <c r="D554" t="str">
        <f t="shared" ca="1" si="81"/>
        <v>أدوات مكتبية</v>
      </c>
      <c r="E554">
        <v>646</v>
      </c>
      <c r="F554">
        <f t="shared" ca="1" si="82"/>
        <v>31</v>
      </c>
      <c r="G554" t="str">
        <f t="shared" ca="1" si="83"/>
        <v>France</v>
      </c>
      <c r="H554" s="2">
        <f t="shared" ca="1" si="84"/>
        <v>42872</v>
      </c>
      <c r="I554" s="2">
        <f t="shared" ca="1" si="85"/>
        <v>42897</v>
      </c>
      <c r="J554" t="str">
        <f t="shared" ca="1" si="86"/>
        <v>Morocco</v>
      </c>
      <c r="K554">
        <f t="shared" ca="1" si="87"/>
        <v>19024.7</v>
      </c>
      <c r="L554">
        <f t="shared" ca="1" si="88"/>
        <v>300.39</v>
      </c>
      <c r="M554">
        <f t="shared" ca="1" si="89"/>
        <v>3086</v>
      </c>
    </row>
    <row r="555" spans="1:13" x14ac:dyDescent="0.25">
      <c r="A555">
        <v>554</v>
      </c>
      <c r="B555" t="s">
        <v>561</v>
      </c>
      <c r="C555" t="str">
        <f t="shared" ca="1" si="80"/>
        <v>مكانس</v>
      </c>
      <c r="D555" t="str">
        <f t="shared" ca="1" si="81"/>
        <v>أدوات منزلية</v>
      </c>
      <c r="E555">
        <v>74</v>
      </c>
      <c r="F555">
        <f t="shared" ca="1" si="82"/>
        <v>125</v>
      </c>
      <c r="G555" t="str">
        <f t="shared" ca="1" si="83"/>
        <v>China</v>
      </c>
      <c r="H555" s="2">
        <f t="shared" ca="1" si="84"/>
        <v>42878</v>
      </c>
      <c r="I555" s="2">
        <f t="shared" ca="1" si="85"/>
        <v>42899</v>
      </c>
      <c r="J555" t="str">
        <f t="shared" ca="1" si="86"/>
        <v>Morocco</v>
      </c>
      <c r="K555">
        <f t="shared" ca="1" si="87"/>
        <v>8787.5</v>
      </c>
      <c r="L555">
        <f t="shared" ca="1" si="88"/>
        <v>138.75</v>
      </c>
      <c r="M555">
        <f t="shared" ca="1" si="89"/>
        <v>5285</v>
      </c>
    </row>
    <row r="556" spans="1:13" x14ac:dyDescent="0.25">
      <c r="A556">
        <v>555</v>
      </c>
      <c r="B556" t="s">
        <v>562</v>
      </c>
      <c r="C556" t="str">
        <f t="shared" ca="1" si="80"/>
        <v>فرن</v>
      </c>
      <c r="D556" t="str">
        <f t="shared" ca="1" si="81"/>
        <v>أدوات منزلية</v>
      </c>
      <c r="E556">
        <v>764</v>
      </c>
      <c r="F556">
        <f t="shared" ca="1" si="82"/>
        <v>1030</v>
      </c>
      <c r="G556" t="str">
        <f t="shared" ca="1" si="83"/>
        <v>Greece</v>
      </c>
      <c r="H556" s="2">
        <f t="shared" ca="1" si="84"/>
        <v>42696</v>
      </c>
      <c r="I556" s="2">
        <f t="shared" ca="1" si="85"/>
        <v>42710</v>
      </c>
      <c r="J556" t="str">
        <f t="shared" ca="1" si="86"/>
        <v>Jordan</v>
      </c>
      <c r="K556">
        <f t="shared" ca="1" si="87"/>
        <v>747574</v>
      </c>
      <c r="L556">
        <f t="shared" ca="1" si="88"/>
        <v>11803.8</v>
      </c>
      <c r="M556">
        <f t="shared" ca="1" si="89"/>
        <v>540677</v>
      </c>
    </row>
    <row r="557" spans="1:13" x14ac:dyDescent="0.25">
      <c r="A557">
        <v>556</v>
      </c>
      <c r="B557" t="s">
        <v>563</v>
      </c>
      <c r="C557" t="str">
        <f t="shared" ca="1" si="80"/>
        <v>موبايلات</v>
      </c>
      <c r="D557" t="str">
        <f t="shared" ca="1" si="81"/>
        <v>إلكترونيات</v>
      </c>
      <c r="E557">
        <v>699</v>
      </c>
      <c r="F557">
        <f t="shared" ca="1" si="82"/>
        <v>998</v>
      </c>
      <c r="G557" t="str">
        <f t="shared" ca="1" si="83"/>
        <v>China</v>
      </c>
      <c r="H557" s="2">
        <f t="shared" ca="1" si="84"/>
        <v>42552</v>
      </c>
      <c r="I557" s="2">
        <f t="shared" ca="1" si="85"/>
        <v>42562</v>
      </c>
      <c r="J557" t="str">
        <f t="shared" ca="1" si="86"/>
        <v>Egypt</v>
      </c>
      <c r="K557">
        <f t="shared" ca="1" si="87"/>
        <v>662721.9</v>
      </c>
      <c r="L557">
        <f t="shared" ca="1" si="88"/>
        <v>10464.029999999999</v>
      </c>
      <c r="M557">
        <f t="shared" ca="1" si="89"/>
        <v>92651</v>
      </c>
    </row>
    <row r="558" spans="1:13" x14ac:dyDescent="0.25">
      <c r="A558">
        <v>557</v>
      </c>
      <c r="B558" t="s">
        <v>564</v>
      </c>
      <c r="C558" t="str">
        <f t="shared" ca="1" si="80"/>
        <v>غسالات</v>
      </c>
      <c r="D558" t="str">
        <f t="shared" ca="1" si="81"/>
        <v>أدوات منزلية</v>
      </c>
      <c r="E558">
        <v>842</v>
      </c>
      <c r="F558">
        <f t="shared" ca="1" si="82"/>
        <v>670</v>
      </c>
      <c r="G558" t="str">
        <f t="shared" ca="1" si="83"/>
        <v>Germany</v>
      </c>
      <c r="H558" s="2">
        <f t="shared" ca="1" si="84"/>
        <v>42390</v>
      </c>
      <c r="I558" s="2">
        <f t="shared" ca="1" si="85"/>
        <v>42400</v>
      </c>
      <c r="J558" t="str">
        <f t="shared" ca="1" si="86"/>
        <v>Jordan</v>
      </c>
      <c r="K558">
        <f t="shared" ca="1" si="87"/>
        <v>535933</v>
      </c>
      <c r="L558">
        <f t="shared" ca="1" si="88"/>
        <v>8462.1</v>
      </c>
      <c r="M558">
        <f t="shared" ca="1" si="89"/>
        <v>125313</v>
      </c>
    </row>
    <row r="559" spans="1:13" x14ac:dyDescent="0.25">
      <c r="A559">
        <v>558</v>
      </c>
      <c r="B559" t="s">
        <v>565</v>
      </c>
      <c r="C559" t="str">
        <f t="shared" ca="1" si="80"/>
        <v>تلفاز</v>
      </c>
      <c r="D559" t="str">
        <f t="shared" ca="1" si="81"/>
        <v>أدوات منزلية</v>
      </c>
      <c r="E559">
        <v>425</v>
      </c>
      <c r="F559">
        <f t="shared" ca="1" si="82"/>
        <v>1028</v>
      </c>
      <c r="G559" t="str">
        <f t="shared" ca="1" si="83"/>
        <v>USA</v>
      </c>
      <c r="H559" s="2">
        <f t="shared" ca="1" si="84"/>
        <v>42374</v>
      </c>
      <c r="I559" s="2">
        <f t="shared" ca="1" si="85"/>
        <v>42402</v>
      </c>
      <c r="J559" t="str">
        <f t="shared" ca="1" si="86"/>
        <v>Syria</v>
      </c>
      <c r="K559">
        <f t="shared" ca="1" si="87"/>
        <v>415055</v>
      </c>
      <c r="L559">
        <f t="shared" ca="1" si="88"/>
        <v>6553.5</v>
      </c>
      <c r="M559">
        <f t="shared" ca="1" si="89"/>
        <v>289277</v>
      </c>
    </row>
    <row r="560" spans="1:13" x14ac:dyDescent="0.25">
      <c r="A560">
        <v>559</v>
      </c>
      <c r="B560" t="s">
        <v>566</v>
      </c>
      <c r="C560" t="str">
        <f t="shared" ca="1" si="80"/>
        <v>مايكرويف</v>
      </c>
      <c r="D560" t="str">
        <f t="shared" ca="1" si="81"/>
        <v>أدوات منزلية</v>
      </c>
      <c r="E560">
        <v>869</v>
      </c>
      <c r="F560">
        <f t="shared" ca="1" si="82"/>
        <v>569</v>
      </c>
      <c r="G560" t="str">
        <f t="shared" ca="1" si="83"/>
        <v>Germany</v>
      </c>
      <c r="H560" s="2">
        <f t="shared" ca="1" si="84"/>
        <v>43075</v>
      </c>
      <c r="I560" s="2">
        <f t="shared" ca="1" si="85"/>
        <v>43085</v>
      </c>
      <c r="J560" t="str">
        <f t="shared" ca="1" si="86"/>
        <v>Lebanon</v>
      </c>
      <c r="K560">
        <f t="shared" ca="1" si="87"/>
        <v>469737.95</v>
      </c>
      <c r="L560">
        <f t="shared" ca="1" si="88"/>
        <v>7416.915</v>
      </c>
      <c r="M560">
        <f t="shared" ca="1" si="89"/>
        <v>331449</v>
      </c>
    </row>
    <row r="561" spans="1:13" x14ac:dyDescent="0.25">
      <c r="A561">
        <v>560</v>
      </c>
      <c r="B561" t="s">
        <v>567</v>
      </c>
      <c r="C561" t="str">
        <f t="shared" ca="1" si="80"/>
        <v>تلفاز</v>
      </c>
      <c r="D561" t="str">
        <f t="shared" ca="1" si="81"/>
        <v>أدوات منزلية</v>
      </c>
      <c r="E561">
        <v>506</v>
      </c>
      <c r="F561">
        <f t="shared" ca="1" si="82"/>
        <v>1002</v>
      </c>
      <c r="G561" t="str">
        <f t="shared" ca="1" si="83"/>
        <v>USA</v>
      </c>
      <c r="H561" s="2">
        <f t="shared" ca="1" si="84"/>
        <v>43223</v>
      </c>
      <c r="I561" s="2">
        <f t="shared" ca="1" si="85"/>
        <v>43242</v>
      </c>
      <c r="J561" t="str">
        <f t="shared" ca="1" si="86"/>
        <v>Syria</v>
      </c>
      <c r="K561">
        <f t="shared" ca="1" si="87"/>
        <v>481661.4</v>
      </c>
      <c r="L561">
        <f t="shared" ca="1" si="88"/>
        <v>7605.1799999999994</v>
      </c>
      <c r="M561">
        <f t="shared" ca="1" si="89"/>
        <v>169129</v>
      </c>
    </row>
    <row r="562" spans="1:13" x14ac:dyDescent="0.25">
      <c r="A562">
        <v>561</v>
      </c>
      <c r="B562" t="s">
        <v>568</v>
      </c>
      <c r="C562" t="str">
        <f t="shared" ca="1" si="80"/>
        <v>مكانس</v>
      </c>
      <c r="D562" t="str">
        <f t="shared" ca="1" si="81"/>
        <v>أدوات منزلية</v>
      </c>
      <c r="E562">
        <v>692</v>
      </c>
      <c r="F562">
        <f t="shared" ca="1" si="82"/>
        <v>131</v>
      </c>
      <c r="G562" t="str">
        <f t="shared" ca="1" si="83"/>
        <v>China</v>
      </c>
      <c r="H562" s="2">
        <f t="shared" ca="1" si="84"/>
        <v>42698</v>
      </c>
      <c r="I562" s="2">
        <f t="shared" ca="1" si="85"/>
        <v>42724</v>
      </c>
      <c r="J562" t="str">
        <f t="shared" ca="1" si="86"/>
        <v>Oman</v>
      </c>
      <c r="K562">
        <f t="shared" ca="1" si="87"/>
        <v>86119.4</v>
      </c>
      <c r="L562">
        <f t="shared" ca="1" si="88"/>
        <v>1359.78</v>
      </c>
      <c r="M562">
        <f t="shared" ca="1" si="89"/>
        <v>82249</v>
      </c>
    </row>
    <row r="563" spans="1:13" x14ac:dyDescent="0.25">
      <c r="A563">
        <v>562</v>
      </c>
      <c r="B563" t="s">
        <v>569</v>
      </c>
      <c r="C563" t="str">
        <f t="shared" ca="1" si="80"/>
        <v>كاميرات مراقبة</v>
      </c>
      <c r="D563" t="str">
        <f t="shared" ca="1" si="81"/>
        <v>إلكترونيات</v>
      </c>
      <c r="E563">
        <v>383</v>
      </c>
      <c r="F563">
        <f t="shared" ca="1" si="82"/>
        <v>135</v>
      </c>
      <c r="G563" t="str">
        <f t="shared" ca="1" si="83"/>
        <v>England</v>
      </c>
      <c r="H563" s="2">
        <f t="shared" ca="1" si="84"/>
        <v>42765</v>
      </c>
      <c r="I563" s="2">
        <f t="shared" ca="1" si="85"/>
        <v>42798</v>
      </c>
      <c r="J563" t="str">
        <f t="shared" ca="1" si="86"/>
        <v>Egypt</v>
      </c>
      <c r="K563">
        <f t="shared" ca="1" si="87"/>
        <v>49119.75</v>
      </c>
      <c r="L563">
        <f t="shared" ca="1" si="88"/>
        <v>775.57499999999993</v>
      </c>
      <c r="M563">
        <f t="shared" ca="1" si="89"/>
        <v>16411</v>
      </c>
    </row>
    <row r="564" spans="1:13" x14ac:dyDescent="0.25">
      <c r="A564">
        <v>563</v>
      </c>
      <c r="B564" t="s">
        <v>570</v>
      </c>
      <c r="C564" t="str">
        <f t="shared" ca="1" si="80"/>
        <v>برادات</v>
      </c>
      <c r="D564" t="str">
        <f t="shared" ca="1" si="81"/>
        <v>أدوات منزلية</v>
      </c>
      <c r="E564">
        <v>817</v>
      </c>
      <c r="F564">
        <f t="shared" ca="1" si="82"/>
        <v>935</v>
      </c>
      <c r="G564" t="str">
        <f t="shared" ca="1" si="83"/>
        <v>Sweden</v>
      </c>
      <c r="H564" s="2">
        <f t="shared" ca="1" si="84"/>
        <v>42384</v>
      </c>
      <c r="I564" s="2">
        <f t="shared" ca="1" si="85"/>
        <v>42405</v>
      </c>
      <c r="J564" t="str">
        <f t="shared" ca="1" si="86"/>
        <v>Egypt</v>
      </c>
      <c r="K564">
        <f t="shared" ca="1" si="87"/>
        <v>725700.25</v>
      </c>
      <c r="L564">
        <f t="shared" ca="1" si="88"/>
        <v>11458.424999999999</v>
      </c>
      <c r="M564">
        <f t="shared" ca="1" si="89"/>
        <v>287394</v>
      </c>
    </row>
    <row r="565" spans="1:13" x14ac:dyDescent="0.25">
      <c r="A565">
        <v>564</v>
      </c>
      <c r="B565" t="s">
        <v>571</v>
      </c>
      <c r="C565" t="str">
        <f t="shared" ca="1" si="80"/>
        <v>فرن</v>
      </c>
      <c r="D565" t="str">
        <f t="shared" ca="1" si="81"/>
        <v>أدوات منزلية</v>
      </c>
      <c r="E565">
        <v>257</v>
      </c>
      <c r="F565">
        <f t="shared" ca="1" si="82"/>
        <v>833</v>
      </c>
      <c r="G565" t="str">
        <f t="shared" ca="1" si="83"/>
        <v>Greece</v>
      </c>
      <c r="H565" s="2">
        <f t="shared" ca="1" si="84"/>
        <v>42955</v>
      </c>
      <c r="I565" s="2">
        <f t="shared" ca="1" si="85"/>
        <v>42982</v>
      </c>
      <c r="J565" t="str">
        <f t="shared" ca="1" si="86"/>
        <v>Syria</v>
      </c>
      <c r="K565">
        <f t="shared" ca="1" si="87"/>
        <v>203376.95</v>
      </c>
      <c r="L565">
        <f t="shared" ca="1" si="88"/>
        <v>3211.2149999999997</v>
      </c>
      <c r="M565">
        <f t="shared" ca="1" si="89"/>
        <v>99887</v>
      </c>
    </row>
    <row r="566" spans="1:13" x14ac:dyDescent="0.25">
      <c r="A566">
        <v>565</v>
      </c>
      <c r="B566" t="s">
        <v>572</v>
      </c>
      <c r="C566" t="str">
        <f t="shared" ca="1" si="80"/>
        <v>فرن</v>
      </c>
      <c r="D566" t="str">
        <f t="shared" ca="1" si="81"/>
        <v>أدوات منزلية</v>
      </c>
      <c r="E566">
        <v>70</v>
      </c>
      <c r="F566">
        <f t="shared" ca="1" si="82"/>
        <v>1032</v>
      </c>
      <c r="G566" t="str">
        <f t="shared" ca="1" si="83"/>
        <v>Greece</v>
      </c>
      <c r="H566" s="2">
        <f t="shared" ca="1" si="84"/>
        <v>43021</v>
      </c>
      <c r="I566" s="2">
        <f t="shared" ca="1" si="85"/>
        <v>43031</v>
      </c>
      <c r="J566" t="str">
        <f t="shared" ca="1" si="86"/>
        <v>United Arab Emirates</v>
      </c>
      <c r="K566">
        <f t="shared" ca="1" si="87"/>
        <v>68628</v>
      </c>
      <c r="L566">
        <f t="shared" ca="1" si="88"/>
        <v>1083.5999999999999</v>
      </c>
      <c r="M566">
        <f t="shared" ca="1" si="89"/>
        <v>23219</v>
      </c>
    </row>
    <row r="567" spans="1:13" x14ac:dyDescent="0.25">
      <c r="A567">
        <v>566</v>
      </c>
      <c r="B567" t="s">
        <v>573</v>
      </c>
      <c r="C567" t="str">
        <f t="shared" ca="1" si="80"/>
        <v>كاميرات مراقبة</v>
      </c>
      <c r="D567" t="str">
        <f t="shared" ca="1" si="81"/>
        <v>إلكترونيات</v>
      </c>
      <c r="E567">
        <v>856</v>
      </c>
      <c r="F567">
        <f t="shared" ca="1" si="82"/>
        <v>129</v>
      </c>
      <c r="G567" t="str">
        <f t="shared" ca="1" si="83"/>
        <v>England</v>
      </c>
      <c r="H567" s="2">
        <f t="shared" ca="1" si="84"/>
        <v>42464</v>
      </c>
      <c r="I567" s="2">
        <f t="shared" ca="1" si="85"/>
        <v>42479</v>
      </c>
      <c r="J567" t="str">
        <f t="shared" ca="1" si="86"/>
        <v>Oman</v>
      </c>
      <c r="K567">
        <f t="shared" ca="1" si="87"/>
        <v>104902.8</v>
      </c>
      <c r="L567">
        <f t="shared" ca="1" si="88"/>
        <v>1656.36</v>
      </c>
      <c r="M567">
        <f t="shared" ca="1" si="89"/>
        <v>28581</v>
      </c>
    </row>
    <row r="568" spans="1:13" x14ac:dyDescent="0.25">
      <c r="A568">
        <v>567</v>
      </c>
      <c r="B568" t="s">
        <v>574</v>
      </c>
      <c r="C568" t="str">
        <f t="shared" ca="1" si="80"/>
        <v>برادات</v>
      </c>
      <c r="D568" t="str">
        <f t="shared" ca="1" si="81"/>
        <v>أدوات منزلية</v>
      </c>
      <c r="E568">
        <v>276</v>
      </c>
      <c r="F568">
        <f t="shared" ca="1" si="82"/>
        <v>788</v>
      </c>
      <c r="G568" t="str">
        <f t="shared" ca="1" si="83"/>
        <v>Sweden</v>
      </c>
      <c r="H568" s="2">
        <f t="shared" ca="1" si="84"/>
        <v>42635</v>
      </c>
      <c r="I568" s="2">
        <f t="shared" ca="1" si="85"/>
        <v>42649</v>
      </c>
      <c r="J568" t="str">
        <f t="shared" ca="1" si="86"/>
        <v>Egypt</v>
      </c>
      <c r="K568">
        <f t="shared" ca="1" si="87"/>
        <v>206613.6</v>
      </c>
      <c r="L568">
        <f t="shared" ca="1" si="88"/>
        <v>3262.3199999999997</v>
      </c>
      <c r="M568">
        <f t="shared" ca="1" si="89"/>
        <v>120479</v>
      </c>
    </row>
    <row r="569" spans="1:13" x14ac:dyDescent="0.25">
      <c r="A569">
        <v>568</v>
      </c>
      <c r="B569" t="s">
        <v>575</v>
      </c>
      <c r="C569" t="str">
        <f t="shared" ca="1" si="80"/>
        <v>كمبيوتر</v>
      </c>
      <c r="D569" t="str">
        <f t="shared" ca="1" si="81"/>
        <v>إلكترونيات</v>
      </c>
      <c r="E569">
        <v>769</v>
      </c>
      <c r="F569">
        <f t="shared" ca="1" si="82"/>
        <v>1350</v>
      </c>
      <c r="G569" t="str">
        <f t="shared" ca="1" si="83"/>
        <v>China</v>
      </c>
      <c r="H569" s="2">
        <f t="shared" ca="1" si="84"/>
        <v>42970</v>
      </c>
      <c r="I569" s="2">
        <f t="shared" ca="1" si="85"/>
        <v>43003</v>
      </c>
      <c r="J569" t="str">
        <f t="shared" ca="1" si="86"/>
        <v>Syria</v>
      </c>
      <c r="K569">
        <f t="shared" ca="1" si="87"/>
        <v>986242.5</v>
      </c>
      <c r="L569">
        <f t="shared" ca="1" si="88"/>
        <v>15572.25</v>
      </c>
      <c r="M569">
        <f t="shared" ca="1" si="89"/>
        <v>506590</v>
      </c>
    </row>
    <row r="570" spans="1:13" x14ac:dyDescent="0.25">
      <c r="A570">
        <v>569</v>
      </c>
      <c r="B570" t="s">
        <v>576</v>
      </c>
      <c r="C570" t="str">
        <f t="shared" ca="1" si="80"/>
        <v>هواتف ثابتة</v>
      </c>
      <c r="D570" t="str">
        <f t="shared" ca="1" si="81"/>
        <v>أدوات مكتبية</v>
      </c>
      <c r="E570">
        <v>986</v>
      </c>
      <c r="F570">
        <f t="shared" ca="1" si="82"/>
        <v>56</v>
      </c>
      <c r="G570" t="str">
        <f t="shared" ca="1" si="83"/>
        <v>France</v>
      </c>
      <c r="H570" s="2">
        <f t="shared" ca="1" si="84"/>
        <v>42738</v>
      </c>
      <c r="I570" s="2">
        <f t="shared" ca="1" si="85"/>
        <v>42772</v>
      </c>
      <c r="J570" t="str">
        <f t="shared" ca="1" si="86"/>
        <v>Egypt</v>
      </c>
      <c r="K570">
        <f t="shared" ca="1" si="87"/>
        <v>52455.199999999997</v>
      </c>
      <c r="L570">
        <f t="shared" ca="1" si="88"/>
        <v>828.24</v>
      </c>
      <c r="M570">
        <f t="shared" ca="1" si="89"/>
        <v>45520</v>
      </c>
    </row>
    <row r="571" spans="1:13" x14ac:dyDescent="0.25">
      <c r="A571">
        <v>570</v>
      </c>
      <c r="B571" t="s">
        <v>577</v>
      </c>
      <c r="C571" t="str">
        <f t="shared" ca="1" si="80"/>
        <v>مكيفات</v>
      </c>
      <c r="D571" t="str">
        <f t="shared" ca="1" si="81"/>
        <v>أدوات منزلية</v>
      </c>
      <c r="E571">
        <v>391</v>
      </c>
      <c r="F571">
        <f t="shared" ca="1" si="82"/>
        <v>1445</v>
      </c>
      <c r="G571" t="str">
        <f t="shared" ca="1" si="83"/>
        <v>Switzerland</v>
      </c>
      <c r="H571" s="2">
        <f t="shared" ca="1" si="84"/>
        <v>43211</v>
      </c>
      <c r="I571" s="2">
        <f t="shared" ca="1" si="85"/>
        <v>43233</v>
      </c>
      <c r="J571" t="str">
        <f t="shared" ca="1" si="86"/>
        <v>Syria</v>
      </c>
      <c r="K571">
        <f t="shared" ca="1" si="87"/>
        <v>536745.25</v>
      </c>
      <c r="L571">
        <f t="shared" ca="1" si="88"/>
        <v>8474.9249999999993</v>
      </c>
      <c r="M571">
        <f t="shared" ca="1" si="89"/>
        <v>337119</v>
      </c>
    </row>
    <row r="572" spans="1:13" x14ac:dyDescent="0.25">
      <c r="A572">
        <v>571</v>
      </c>
      <c r="B572" t="s">
        <v>578</v>
      </c>
      <c r="C572" t="str">
        <f t="shared" ca="1" si="80"/>
        <v>برادات</v>
      </c>
      <c r="D572" t="str">
        <f t="shared" ca="1" si="81"/>
        <v>أدوات منزلية</v>
      </c>
      <c r="E572">
        <v>359</v>
      </c>
      <c r="F572">
        <f t="shared" ca="1" si="82"/>
        <v>810</v>
      </c>
      <c r="G572" t="str">
        <f t="shared" ca="1" si="83"/>
        <v>Sweden</v>
      </c>
      <c r="H572" s="2">
        <f t="shared" ca="1" si="84"/>
        <v>42531</v>
      </c>
      <c r="I572" s="2">
        <f t="shared" ca="1" si="85"/>
        <v>42561</v>
      </c>
      <c r="J572" t="str">
        <f t="shared" ca="1" si="86"/>
        <v>Lebanon</v>
      </c>
      <c r="K572">
        <f t="shared" ca="1" si="87"/>
        <v>276250.5</v>
      </c>
      <c r="L572">
        <f t="shared" ca="1" si="88"/>
        <v>4361.8499999999995</v>
      </c>
      <c r="M572">
        <f t="shared" ca="1" si="89"/>
        <v>265886</v>
      </c>
    </row>
    <row r="573" spans="1:13" x14ac:dyDescent="0.25">
      <c r="A573">
        <v>572</v>
      </c>
      <c r="B573" t="s">
        <v>579</v>
      </c>
      <c r="C573" t="str">
        <f t="shared" ca="1" si="80"/>
        <v>مثاقب</v>
      </c>
      <c r="D573" t="str">
        <f t="shared" ca="1" si="81"/>
        <v>أدوات منزلية</v>
      </c>
      <c r="E573">
        <v>897</v>
      </c>
      <c r="F573">
        <f t="shared" ca="1" si="82"/>
        <v>70</v>
      </c>
      <c r="G573" t="str">
        <f t="shared" ca="1" si="83"/>
        <v>Britain</v>
      </c>
      <c r="H573" s="2">
        <f t="shared" ca="1" si="84"/>
        <v>42526</v>
      </c>
      <c r="I573" s="2">
        <f t="shared" ca="1" si="85"/>
        <v>42560</v>
      </c>
      <c r="J573" t="str">
        <f t="shared" ca="1" si="86"/>
        <v>Lebanon</v>
      </c>
      <c r="K573">
        <f t="shared" ca="1" si="87"/>
        <v>59650.5</v>
      </c>
      <c r="L573">
        <f t="shared" ca="1" si="88"/>
        <v>941.84999999999991</v>
      </c>
      <c r="M573">
        <f t="shared" ca="1" si="89"/>
        <v>58504</v>
      </c>
    </row>
    <row r="574" spans="1:13" x14ac:dyDescent="0.25">
      <c r="A574">
        <v>573</v>
      </c>
      <c r="B574" t="s">
        <v>580</v>
      </c>
      <c r="C574" t="str">
        <f t="shared" ca="1" si="80"/>
        <v>مراوح</v>
      </c>
      <c r="D574" t="str">
        <f t="shared" ca="1" si="81"/>
        <v>أدوات منزلية</v>
      </c>
      <c r="E574">
        <v>811</v>
      </c>
      <c r="F574">
        <f t="shared" ca="1" si="82"/>
        <v>54</v>
      </c>
      <c r="G574" t="str">
        <f t="shared" ca="1" si="83"/>
        <v>China</v>
      </c>
      <c r="H574" s="2">
        <f t="shared" ca="1" si="84"/>
        <v>42712</v>
      </c>
      <c r="I574" s="2">
        <f t="shared" ca="1" si="85"/>
        <v>42734</v>
      </c>
      <c r="J574" t="str">
        <f t="shared" ca="1" si="86"/>
        <v>Syria</v>
      </c>
      <c r="K574">
        <f t="shared" ca="1" si="87"/>
        <v>41604.300000000003</v>
      </c>
      <c r="L574">
        <f t="shared" ca="1" si="88"/>
        <v>656.91</v>
      </c>
      <c r="M574">
        <f t="shared" ca="1" si="89"/>
        <v>22090</v>
      </c>
    </row>
    <row r="575" spans="1:13" x14ac:dyDescent="0.25">
      <c r="A575">
        <v>574</v>
      </c>
      <c r="B575" t="s">
        <v>581</v>
      </c>
      <c r="C575" t="str">
        <f t="shared" ca="1" si="80"/>
        <v>مثاقب</v>
      </c>
      <c r="D575" t="str">
        <f t="shared" ca="1" si="81"/>
        <v>أدوات منزلية</v>
      </c>
      <c r="E575">
        <v>372</v>
      </c>
      <c r="F575">
        <f t="shared" ca="1" si="82"/>
        <v>78</v>
      </c>
      <c r="G575" t="str">
        <f t="shared" ca="1" si="83"/>
        <v>Britain</v>
      </c>
      <c r="H575" s="2">
        <f t="shared" ca="1" si="84"/>
        <v>42543</v>
      </c>
      <c r="I575" s="2">
        <f t="shared" ca="1" si="85"/>
        <v>42560</v>
      </c>
      <c r="J575" t="str">
        <f t="shared" ca="1" si="86"/>
        <v>Morocco</v>
      </c>
      <c r="K575">
        <f t="shared" ca="1" si="87"/>
        <v>27565.200000000001</v>
      </c>
      <c r="L575">
        <f t="shared" ca="1" si="88"/>
        <v>435.24</v>
      </c>
      <c r="M575">
        <f t="shared" ca="1" si="89"/>
        <v>21329</v>
      </c>
    </row>
    <row r="576" spans="1:13" x14ac:dyDescent="0.25">
      <c r="A576">
        <v>575</v>
      </c>
      <c r="B576" t="s">
        <v>582</v>
      </c>
      <c r="C576" t="str">
        <f t="shared" ca="1" si="80"/>
        <v>موبايلات</v>
      </c>
      <c r="D576" t="str">
        <f t="shared" ca="1" si="81"/>
        <v>إلكترونيات</v>
      </c>
      <c r="E576">
        <v>209</v>
      </c>
      <c r="F576">
        <f t="shared" ca="1" si="82"/>
        <v>927</v>
      </c>
      <c r="G576" t="str">
        <f t="shared" ca="1" si="83"/>
        <v>China</v>
      </c>
      <c r="H576" s="2">
        <f t="shared" ca="1" si="84"/>
        <v>42857</v>
      </c>
      <c r="I576" s="2">
        <f t="shared" ca="1" si="85"/>
        <v>42874</v>
      </c>
      <c r="J576" t="str">
        <f t="shared" ca="1" si="86"/>
        <v>Morocco</v>
      </c>
      <c r="K576">
        <f t="shared" ca="1" si="87"/>
        <v>184055.85</v>
      </c>
      <c r="L576">
        <f t="shared" ca="1" si="88"/>
        <v>2906.145</v>
      </c>
      <c r="M576">
        <f t="shared" ca="1" si="89"/>
        <v>119006</v>
      </c>
    </row>
    <row r="577" spans="1:13" x14ac:dyDescent="0.25">
      <c r="A577">
        <v>576</v>
      </c>
      <c r="B577" t="s">
        <v>583</v>
      </c>
      <c r="C577" t="str">
        <f t="shared" ca="1" si="80"/>
        <v>طاولات</v>
      </c>
      <c r="D577" t="str">
        <f t="shared" ca="1" si="81"/>
        <v>إلكترونيات</v>
      </c>
      <c r="E577">
        <v>380</v>
      </c>
      <c r="F577">
        <f t="shared" ca="1" si="82"/>
        <v>98</v>
      </c>
      <c r="G577" t="str">
        <f t="shared" ca="1" si="83"/>
        <v>Spain</v>
      </c>
      <c r="H577" s="2">
        <f t="shared" ca="1" si="84"/>
        <v>43011</v>
      </c>
      <c r="I577" s="2">
        <f t="shared" ca="1" si="85"/>
        <v>43028</v>
      </c>
      <c r="J577" t="str">
        <f t="shared" ca="1" si="86"/>
        <v>Syria</v>
      </c>
      <c r="K577">
        <f t="shared" ca="1" si="87"/>
        <v>35378</v>
      </c>
      <c r="L577">
        <f t="shared" ca="1" si="88"/>
        <v>558.6</v>
      </c>
      <c r="M577">
        <f t="shared" ca="1" si="89"/>
        <v>34912</v>
      </c>
    </row>
    <row r="578" spans="1:13" x14ac:dyDescent="0.25">
      <c r="A578">
        <v>577</v>
      </c>
      <c r="B578" t="s">
        <v>584</v>
      </c>
      <c r="C578" t="str">
        <f t="shared" ref="C578:C641" ca="1" si="90">VLOOKUP(RANDBETWEEN(MIN(O:O),MAX(O:O)),O:P,2,TRUE)</f>
        <v>غسالات</v>
      </c>
      <c r="D578" t="str">
        <f t="shared" ref="D578:D641" ca="1" si="91">VLOOKUP(C578,P:S,4,0)</f>
        <v>أدوات منزلية</v>
      </c>
      <c r="E578">
        <v>460</v>
      </c>
      <c r="F578">
        <f t="shared" ref="F578:F641" ca="1" si="92">RANDBETWEEN(VLOOKUP(C578,P:R,3,0)-(VLOOKUP(C578,P:R,3,0)/8),VLOOKUP(C578,P:R,3,0)+(VLOOKUP(C578,P:R,3,0)/8))</f>
        <v>623</v>
      </c>
      <c r="G578" t="str">
        <f t="shared" ca="1" si="83"/>
        <v>Germany</v>
      </c>
      <c r="H578" s="2">
        <f t="shared" ca="1" si="84"/>
        <v>43149</v>
      </c>
      <c r="I578" s="2">
        <f t="shared" ca="1" si="85"/>
        <v>43164</v>
      </c>
      <c r="J578" t="str">
        <f t="shared" ca="1" si="86"/>
        <v>Egypt</v>
      </c>
      <c r="K578">
        <f t="shared" ca="1" si="87"/>
        <v>272251</v>
      </c>
      <c r="L578">
        <f t="shared" ca="1" si="88"/>
        <v>4298.7</v>
      </c>
      <c r="M578">
        <f t="shared" ca="1" si="89"/>
        <v>120000</v>
      </c>
    </row>
    <row r="579" spans="1:13" x14ac:dyDescent="0.25">
      <c r="A579">
        <v>578</v>
      </c>
      <c r="B579" t="s">
        <v>585</v>
      </c>
      <c r="C579" t="str">
        <f t="shared" ca="1" si="90"/>
        <v>أوراق</v>
      </c>
      <c r="D579" t="str">
        <f t="shared" ca="1" si="91"/>
        <v>أدوات مكتبية</v>
      </c>
      <c r="E579">
        <v>690</v>
      </c>
      <c r="F579">
        <f t="shared" ca="1" si="92"/>
        <v>16</v>
      </c>
      <c r="G579" t="str">
        <f t="shared" ref="G579:G642" ca="1" si="93">VLOOKUP(C579,P:U,6,FALSE)</f>
        <v>India</v>
      </c>
      <c r="H579" s="2">
        <f t="shared" ref="H579:H642" ca="1" si="94">RANDBETWEEN("1-1-2016","5-7-2018")</f>
        <v>42796</v>
      </c>
      <c r="I579" s="2">
        <f t="shared" ref="I579:I642" ca="1" si="95">RANDBETWEEN(10,35)+H579</f>
        <v>42808</v>
      </c>
      <c r="J579" t="str">
        <f t="shared" ref="J579:J642" ca="1" si="96">VLOOKUP(RANDBETWEEN(MIN(W:W),MAX(W:W)),W:Y,3,0)</f>
        <v>Egypt</v>
      </c>
      <c r="K579">
        <f t="shared" ref="K579:K642" ca="1" si="97">(F579*E579)-(5%*(F579*E579))</f>
        <v>10488</v>
      </c>
      <c r="L579">
        <f t="shared" ref="L579:L642" ca="1" si="98">F579*E579*1.5%</f>
        <v>165.6</v>
      </c>
      <c r="M579">
        <f t="shared" ref="M579:M642" ca="1" si="99">RANDBETWEEN(0,K579)</f>
        <v>7898</v>
      </c>
    </row>
    <row r="580" spans="1:13" x14ac:dyDescent="0.25">
      <c r="A580">
        <v>579</v>
      </c>
      <c r="B580" t="s">
        <v>586</v>
      </c>
      <c r="C580" t="str">
        <f t="shared" ca="1" si="90"/>
        <v>فرن</v>
      </c>
      <c r="D580" t="str">
        <f t="shared" ca="1" si="91"/>
        <v>أدوات منزلية</v>
      </c>
      <c r="E580">
        <v>303</v>
      </c>
      <c r="F580">
        <f t="shared" ca="1" si="92"/>
        <v>940</v>
      </c>
      <c r="G580" t="str">
        <f t="shared" ca="1" si="93"/>
        <v>Greece</v>
      </c>
      <c r="H580" s="2">
        <f t="shared" ca="1" si="94"/>
        <v>43149</v>
      </c>
      <c r="I580" s="2">
        <f t="shared" ca="1" si="95"/>
        <v>43176</v>
      </c>
      <c r="J580" t="str">
        <f t="shared" ca="1" si="96"/>
        <v>Oman</v>
      </c>
      <c r="K580">
        <f t="shared" ca="1" si="97"/>
        <v>270579</v>
      </c>
      <c r="L580">
        <f t="shared" ca="1" si="98"/>
        <v>4272.3</v>
      </c>
      <c r="M580">
        <f t="shared" ca="1" si="99"/>
        <v>162759</v>
      </c>
    </row>
    <row r="581" spans="1:13" x14ac:dyDescent="0.25">
      <c r="A581">
        <v>580</v>
      </c>
      <c r="B581" t="s">
        <v>587</v>
      </c>
      <c r="C581" t="str">
        <f t="shared" ca="1" si="90"/>
        <v>موبايلات</v>
      </c>
      <c r="D581" t="str">
        <f t="shared" ca="1" si="91"/>
        <v>إلكترونيات</v>
      </c>
      <c r="E581">
        <v>825</v>
      </c>
      <c r="F581">
        <f t="shared" ca="1" si="92"/>
        <v>994</v>
      </c>
      <c r="G581" t="str">
        <f t="shared" ca="1" si="93"/>
        <v>China</v>
      </c>
      <c r="H581" s="2">
        <f t="shared" ca="1" si="94"/>
        <v>42933</v>
      </c>
      <c r="I581" s="2">
        <f t="shared" ca="1" si="95"/>
        <v>42954</v>
      </c>
      <c r="J581" t="str">
        <f t="shared" ca="1" si="96"/>
        <v>Saudi Arabia</v>
      </c>
      <c r="K581">
        <f t="shared" ca="1" si="97"/>
        <v>779047.5</v>
      </c>
      <c r="L581">
        <f t="shared" ca="1" si="98"/>
        <v>12300.75</v>
      </c>
      <c r="M581">
        <f t="shared" ca="1" si="99"/>
        <v>682825</v>
      </c>
    </row>
    <row r="582" spans="1:13" x14ac:dyDescent="0.25">
      <c r="A582">
        <v>581</v>
      </c>
      <c r="B582" t="s">
        <v>588</v>
      </c>
      <c r="C582" t="str">
        <f t="shared" ca="1" si="90"/>
        <v>طابعات</v>
      </c>
      <c r="D582" t="str">
        <f t="shared" ca="1" si="91"/>
        <v>إلكترونيات</v>
      </c>
      <c r="E582">
        <v>527</v>
      </c>
      <c r="F582">
        <f t="shared" ca="1" si="92"/>
        <v>281</v>
      </c>
      <c r="G582" t="str">
        <f t="shared" ca="1" si="93"/>
        <v>France</v>
      </c>
      <c r="H582" s="2">
        <f t="shared" ca="1" si="94"/>
        <v>43162</v>
      </c>
      <c r="I582" s="2">
        <f t="shared" ca="1" si="95"/>
        <v>43175</v>
      </c>
      <c r="J582" t="str">
        <f t="shared" ca="1" si="96"/>
        <v>Egypt</v>
      </c>
      <c r="K582">
        <f t="shared" ca="1" si="97"/>
        <v>140682.65</v>
      </c>
      <c r="L582">
        <f t="shared" ca="1" si="98"/>
        <v>2221.3049999999998</v>
      </c>
      <c r="M582">
        <f t="shared" ca="1" si="99"/>
        <v>26905</v>
      </c>
    </row>
    <row r="583" spans="1:13" x14ac:dyDescent="0.25">
      <c r="A583">
        <v>582</v>
      </c>
      <c r="B583" t="s">
        <v>589</v>
      </c>
      <c r="C583" t="str">
        <f t="shared" ca="1" si="90"/>
        <v>طاولات</v>
      </c>
      <c r="D583" t="str">
        <f t="shared" ca="1" si="91"/>
        <v>إلكترونيات</v>
      </c>
      <c r="E583">
        <v>412</v>
      </c>
      <c r="F583">
        <f t="shared" ca="1" si="92"/>
        <v>104</v>
      </c>
      <c r="G583" t="str">
        <f t="shared" ca="1" si="93"/>
        <v>Spain</v>
      </c>
      <c r="H583" s="2">
        <f t="shared" ca="1" si="94"/>
        <v>42530</v>
      </c>
      <c r="I583" s="2">
        <f t="shared" ca="1" si="95"/>
        <v>42560</v>
      </c>
      <c r="J583" t="str">
        <f t="shared" ca="1" si="96"/>
        <v>Syria</v>
      </c>
      <c r="K583">
        <f t="shared" ca="1" si="97"/>
        <v>40705.599999999999</v>
      </c>
      <c r="L583">
        <f t="shared" ca="1" si="98"/>
        <v>642.72</v>
      </c>
      <c r="M583">
        <f t="shared" ca="1" si="99"/>
        <v>17919</v>
      </c>
    </row>
    <row r="584" spans="1:13" x14ac:dyDescent="0.25">
      <c r="A584">
        <v>583</v>
      </c>
      <c r="B584" t="s">
        <v>590</v>
      </c>
      <c r="C584" t="str">
        <f t="shared" ca="1" si="90"/>
        <v>تلفاز</v>
      </c>
      <c r="D584" t="str">
        <f t="shared" ca="1" si="91"/>
        <v>أدوات منزلية</v>
      </c>
      <c r="E584">
        <v>815</v>
      </c>
      <c r="F584">
        <f t="shared" ca="1" si="92"/>
        <v>996</v>
      </c>
      <c r="G584" t="str">
        <f t="shared" ca="1" si="93"/>
        <v>USA</v>
      </c>
      <c r="H584" s="2">
        <f t="shared" ca="1" si="94"/>
        <v>42920</v>
      </c>
      <c r="I584" s="2">
        <f t="shared" ca="1" si="95"/>
        <v>42937</v>
      </c>
      <c r="J584" t="str">
        <f t="shared" ca="1" si="96"/>
        <v>Saudi Arabia</v>
      </c>
      <c r="K584">
        <f t="shared" ca="1" si="97"/>
        <v>771153</v>
      </c>
      <c r="L584">
        <f t="shared" ca="1" si="98"/>
        <v>12176.1</v>
      </c>
      <c r="M584">
        <f t="shared" ca="1" si="99"/>
        <v>519164</v>
      </c>
    </row>
    <row r="585" spans="1:13" x14ac:dyDescent="0.25">
      <c r="A585">
        <v>584</v>
      </c>
      <c r="B585" t="s">
        <v>591</v>
      </c>
      <c r="C585" t="str">
        <f t="shared" ca="1" si="90"/>
        <v>برادات</v>
      </c>
      <c r="D585" t="str">
        <f t="shared" ca="1" si="91"/>
        <v>أدوات منزلية</v>
      </c>
      <c r="E585">
        <v>281</v>
      </c>
      <c r="F585">
        <f t="shared" ca="1" si="92"/>
        <v>936</v>
      </c>
      <c r="G585" t="str">
        <f t="shared" ca="1" si="93"/>
        <v>Sweden</v>
      </c>
      <c r="H585" s="2">
        <f t="shared" ca="1" si="94"/>
        <v>42496</v>
      </c>
      <c r="I585" s="2">
        <f t="shared" ca="1" si="95"/>
        <v>42525</v>
      </c>
      <c r="J585" t="str">
        <f t="shared" ca="1" si="96"/>
        <v>Egypt</v>
      </c>
      <c r="K585">
        <f t="shared" ca="1" si="97"/>
        <v>249865.2</v>
      </c>
      <c r="L585">
        <f t="shared" ca="1" si="98"/>
        <v>3945.24</v>
      </c>
      <c r="M585">
        <f t="shared" ca="1" si="99"/>
        <v>247689</v>
      </c>
    </row>
    <row r="586" spans="1:13" x14ac:dyDescent="0.25">
      <c r="A586">
        <v>585</v>
      </c>
      <c r="B586" t="s">
        <v>592</v>
      </c>
      <c r="C586" t="str">
        <f t="shared" ca="1" si="90"/>
        <v>فرن</v>
      </c>
      <c r="D586" t="str">
        <f t="shared" ca="1" si="91"/>
        <v>أدوات منزلية</v>
      </c>
      <c r="E586">
        <v>396</v>
      </c>
      <c r="F586">
        <f t="shared" ca="1" si="92"/>
        <v>996</v>
      </c>
      <c r="G586" t="str">
        <f t="shared" ca="1" si="93"/>
        <v>Greece</v>
      </c>
      <c r="H586" s="2">
        <f t="shared" ca="1" si="94"/>
        <v>42746</v>
      </c>
      <c r="I586" s="2">
        <f t="shared" ca="1" si="95"/>
        <v>42775</v>
      </c>
      <c r="J586" t="str">
        <f t="shared" ca="1" si="96"/>
        <v>Algeria</v>
      </c>
      <c r="K586">
        <f t="shared" ca="1" si="97"/>
        <v>374695.2</v>
      </c>
      <c r="L586">
        <f t="shared" ca="1" si="98"/>
        <v>5916.24</v>
      </c>
      <c r="M586">
        <f t="shared" ca="1" si="99"/>
        <v>256281</v>
      </c>
    </row>
    <row r="587" spans="1:13" x14ac:dyDescent="0.25">
      <c r="A587">
        <v>586</v>
      </c>
      <c r="B587" t="s">
        <v>593</v>
      </c>
      <c r="C587" t="str">
        <f t="shared" ca="1" si="90"/>
        <v>مدافئ</v>
      </c>
      <c r="D587" t="str">
        <f t="shared" ca="1" si="91"/>
        <v>أدوات منزلية</v>
      </c>
      <c r="E587">
        <v>226</v>
      </c>
      <c r="F587">
        <f t="shared" ca="1" si="92"/>
        <v>184</v>
      </c>
      <c r="G587" t="str">
        <f t="shared" ca="1" si="93"/>
        <v>Switzerland</v>
      </c>
      <c r="H587" s="2">
        <f t="shared" ca="1" si="94"/>
        <v>42734</v>
      </c>
      <c r="I587" s="2">
        <f t="shared" ca="1" si="95"/>
        <v>42752</v>
      </c>
      <c r="J587" t="str">
        <f t="shared" ca="1" si="96"/>
        <v>Jordan</v>
      </c>
      <c r="K587">
        <f t="shared" ca="1" si="97"/>
        <v>39504.800000000003</v>
      </c>
      <c r="L587">
        <f t="shared" ca="1" si="98"/>
        <v>623.76</v>
      </c>
      <c r="M587">
        <f t="shared" ca="1" si="99"/>
        <v>28412</v>
      </c>
    </row>
    <row r="588" spans="1:13" x14ac:dyDescent="0.25">
      <c r="A588">
        <v>587</v>
      </c>
      <c r="B588" t="s">
        <v>594</v>
      </c>
      <c r="C588" t="str">
        <f t="shared" ca="1" si="90"/>
        <v>تلفاز</v>
      </c>
      <c r="D588" t="str">
        <f t="shared" ca="1" si="91"/>
        <v>أدوات منزلية</v>
      </c>
      <c r="E588">
        <v>730</v>
      </c>
      <c r="F588">
        <f t="shared" ca="1" si="92"/>
        <v>1044</v>
      </c>
      <c r="G588" t="str">
        <f t="shared" ca="1" si="93"/>
        <v>USA</v>
      </c>
      <c r="H588" s="2">
        <f t="shared" ca="1" si="94"/>
        <v>43084</v>
      </c>
      <c r="I588" s="2">
        <f t="shared" ca="1" si="95"/>
        <v>43100</v>
      </c>
      <c r="J588" t="str">
        <f t="shared" ca="1" si="96"/>
        <v>Lebanon</v>
      </c>
      <c r="K588">
        <f t="shared" ca="1" si="97"/>
        <v>724014</v>
      </c>
      <c r="L588">
        <f t="shared" ca="1" si="98"/>
        <v>11431.8</v>
      </c>
      <c r="M588">
        <f t="shared" ca="1" si="99"/>
        <v>274344</v>
      </c>
    </row>
    <row r="589" spans="1:13" x14ac:dyDescent="0.25">
      <c r="A589">
        <v>588</v>
      </c>
      <c r="B589" t="s">
        <v>595</v>
      </c>
      <c r="C589" t="str">
        <f t="shared" ca="1" si="90"/>
        <v>تلفاز</v>
      </c>
      <c r="D589" t="str">
        <f t="shared" ca="1" si="91"/>
        <v>أدوات منزلية</v>
      </c>
      <c r="E589">
        <v>729</v>
      </c>
      <c r="F589">
        <f t="shared" ca="1" si="92"/>
        <v>1064</v>
      </c>
      <c r="G589" t="str">
        <f t="shared" ca="1" si="93"/>
        <v>USA</v>
      </c>
      <c r="H589" s="2">
        <f t="shared" ca="1" si="94"/>
        <v>42493</v>
      </c>
      <c r="I589" s="2">
        <f t="shared" ca="1" si="95"/>
        <v>42504</v>
      </c>
      <c r="J589" t="str">
        <f t="shared" ca="1" si="96"/>
        <v>Morocco</v>
      </c>
      <c r="K589">
        <f t="shared" ca="1" si="97"/>
        <v>736873.2</v>
      </c>
      <c r="L589">
        <f t="shared" ca="1" si="98"/>
        <v>11634.84</v>
      </c>
      <c r="M589">
        <f t="shared" ca="1" si="99"/>
        <v>353052</v>
      </c>
    </row>
    <row r="590" spans="1:13" x14ac:dyDescent="0.25">
      <c r="A590">
        <v>589</v>
      </c>
      <c r="B590" t="s">
        <v>596</v>
      </c>
      <c r="C590" t="str">
        <f t="shared" ca="1" si="90"/>
        <v>قرطاسية</v>
      </c>
      <c r="D590" t="str">
        <f t="shared" ca="1" si="91"/>
        <v>أدوات مكتبية</v>
      </c>
      <c r="E590">
        <v>114</v>
      </c>
      <c r="F590">
        <f t="shared" ca="1" si="92"/>
        <v>36</v>
      </c>
      <c r="G590" t="str">
        <f t="shared" ca="1" si="93"/>
        <v>France</v>
      </c>
      <c r="H590" s="2">
        <f t="shared" ca="1" si="94"/>
        <v>43067</v>
      </c>
      <c r="I590" s="2">
        <f t="shared" ca="1" si="95"/>
        <v>43093</v>
      </c>
      <c r="J590" t="str">
        <f t="shared" ca="1" si="96"/>
        <v>Egypt</v>
      </c>
      <c r="K590">
        <f t="shared" ca="1" si="97"/>
        <v>3898.8</v>
      </c>
      <c r="L590">
        <f t="shared" ca="1" si="98"/>
        <v>61.559999999999995</v>
      </c>
      <c r="M590">
        <f t="shared" ca="1" si="99"/>
        <v>2382</v>
      </c>
    </row>
    <row r="591" spans="1:13" x14ac:dyDescent="0.25">
      <c r="A591">
        <v>590</v>
      </c>
      <c r="B591" t="s">
        <v>597</v>
      </c>
      <c r="C591" t="str">
        <f t="shared" ca="1" si="90"/>
        <v>كاميرات مراقبة</v>
      </c>
      <c r="D591" t="str">
        <f t="shared" ca="1" si="91"/>
        <v>إلكترونيات</v>
      </c>
      <c r="E591">
        <v>540</v>
      </c>
      <c r="F591">
        <f t="shared" ca="1" si="92"/>
        <v>151</v>
      </c>
      <c r="G591" t="str">
        <f t="shared" ca="1" si="93"/>
        <v>England</v>
      </c>
      <c r="H591" s="2">
        <f t="shared" ca="1" si="94"/>
        <v>42895</v>
      </c>
      <c r="I591" s="2">
        <f t="shared" ca="1" si="95"/>
        <v>42908</v>
      </c>
      <c r="J591" t="str">
        <f t="shared" ca="1" si="96"/>
        <v>Algeria</v>
      </c>
      <c r="K591">
        <f t="shared" ca="1" si="97"/>
        <v>77463</v>
      </c>
      <c r="L591">
        <f t="shared" ca="1" si="98"/>
        <v>1223.0999999999999</v>
      </c>
      <c r="M591">
        <f t="shared" ca="1" si="99"/>
        <v>33172</v>
      </c>
    </row>
    <row r="592" spans="1:13" x14ac:dyDescent="0.25">
      <c r="A592">
        <v>591</v>
      </c>
      <c r="B592" t="s">
        <v>598</v>
      </c>
      <c r="C592" t="str">
        <f t="shared" ca="1" si="90"/>
        <v>مثاقب</v>
      </c>
      <c r="D592" t="str">
        <f t="shared" ca="1" si="91"/>
        <v>أدوات منزلية</v>
      </c>
      <c r="E592">
        <v>983</v>
      </c>
      <c r="F592">
        <f t="shared" ca="1" si="92"/>
        <v>66</v>
      </c>
      <c r="G592" t="str">
        <f t="shared" ca="1" si="93"/>
        <v>Britain</v>
      </c>
      <c r="H592" s="2">
        <f t="shared" ca="1" si="94"/>
        <v>43103</v>
      </c>
      <c r="I592" s="2">
        <f t="shared" ca="1" si="95"/>
        <v>43117</v>
      </c>
      <c r="J592" t="str">
        <f t="shared" ca="1" si="96"/>
        <v>Egypt</v>
      </c>
      <c r="K592">
        <f t="shared" ca="1" si="97"/>
        <v>61634.1</v>
      </c>
      <c r="L592">
        <f t="shared" ca="1" si="98"/>
        <v>973.17</v>
      </c>
      <c r="M592">
        <f t="shared" ca="1" si="99"/>
        <v>49615</v>
      </c>
    </row>
    <row r="593" spans="1:13" x14ac:dyDescent="0.25">
      <c r="A593">
        <v>592</v>
      </c>
      <c r="B593" t="s">
        <v>599</v>
      </c>
      <c r="C593" t="str">
        <f t="shared" ca="1" si="90"/>
        <v>أوراق</v>
      </c>
      <c r="D593" t="str">
        <f t="shared" ca="1" si="91"/>
        <v>أدوات مكتبية</v>
      </c>
      <c r="E593">
        <v>818</v>
      </c>
      <c r="F593">
        <f t="shared" ca="1" si="92"/>
        <v>16</v>
      </c>
      <c r="G593" t="str">
        <f t="shared" ca="1" si="93"/>
        <v>India</v>
      </c>
      <c r="H593" s="2">
        <f t="shared" ca="1" si="94"/>
        <v>42674</v>
      </c>
      <c r="I593" s="2">
        <f t="shared" ca="1" si="95"/>
        <v>42687</v>
      </c>
      <c r="J593" t="str">
        <f t="shared" ca="1" si="96"/>
        <v>Lebanon</v>
      </c>
      <c r="K593">
        <f t="shared" ca="1" si="97"/>
        <v>12433.6</v>
      </c>
      <c r="L593">
        <f t="shared" ca="1" si="98"/>
        <v>196.32</v>
      </c>
      <c r="M593">
        <f t="shared" ca="1" si="99"/>
        <v>12243</v>
      </c>
    </row>
    <row r="594" spans="1:13" x14ac:dyDescent="0.25">
      <c r="A594">
        <v>593</v>
      </c>
      <c r="B594" t="s">
        <v>600</v>
      </c>
      <c r="C594" t="str">
        <f t="shared" ca="1" si="90"/>
        <v>برادات</v>
      </c>
      <c r="D594" t="str">
        <f t="shared" ca="1" si="91"/>
        <v>أدوات منزلية</v>
      </c>
      <c r="E594">
        <v>921</v>
      </c>
      <c r="F594">
        <f t="shared" ca="1" si="92"/>
        <v>881</v>
      </c>
      <c r="G594" t="str">
        <f t="shared" ca="1" si="93"/>
        <v>Sweden</v>
      </c>
      <c r="H594" s="2">
        <f t="shared" ca="1" si="94"/>
        <v>42512</v>
      </c>
      <c r="I594" s="2">
        <f t="shared" ca="1" si="95"/>
        <v>42545</v>
      </c>
      <c r="J594" t="str">
        <f t="shared" ca="1" si="96"/>
        <v>Egypt</v>
      </c>
      <c r="K594">
        <f t="shared" ca="1" si="97"/>
        <v>770830.95</v>
      </c>
      <c r="L594">
        <f t="shared" ca="1" si="98"/>
        <v>12171.014999999999</v>
      </c>
      <c r="M594">
        <f t="shared" ca="1" si="99"/>
        <v>3342</v>
      </c>
    </row>
    <row r="595" spans="1:13" x14ac:dyDescent="0.25">
      <c r="A595">
        <v>594</v>
      </c>
      <c r="B595" t="s">
        <v>601</v>
      </c>
      <c r="C595" t="str">
        <f t="shared" ca="1" si="90"/>
        <v>خلاطات</v>
      </c>
      <c r="D595" t="str">
        <f t="shared" ca="1" si="91"/>
        <v>أدوات منزلية</v>
      </c>
      <c r="E595">
        <v>811</v>
      </c>
      <c r="F595">
        <f t="shared" ca="1" si="92"/>
        <v>199</v>
      </c>
      <c r="G595" t="str">
        <f t="shared" ca="1" si="93"/>
        <v>China</v>
      </c>
      <c r="H595" s="2">
        <f t="shared" ca="1" si="94"/>
        <v>42878</v>
      </c>
      <c r="I595" s="2">
        <f t="shared" ca="1" si="95"/>
        <v>42895</v>
      </c>
      <c r="J595" t="str">
        <f t="shared" ca="1" si="96"/>
        <v>Lebanon</v>
      </c>
      <c r="K595">
        <f t="shared" ca="1" si="97"/>
        <v>153319.54999999999</v>
      </c>
      <c r="L595">
        <f t="shared" ca="1" si="98"/>
        <v>2420.835</v>
      </c>
      <c r="M595">
        <f t="shared" ca="1" si="99"/>
        <v>102786</v>
      </c>
    </row>
    <row r="596" spans="1:13" x14ac:dyDescent="0.25">
      <c r="A596">
        <v>595</v>
      </c>
      <c r="B596" t="s">
        <v>602</v>
      </c>
      <c r="C596" t="str">
        <f t="shared" ca="1" si="90"/>
        <v>مايكرويف</v>
      </c>
      <c r="D596" t="str">
        <f t="shared" ca="1" si="91"/>
        <v>أدوات منزلية</v>
      </c>
      <c r="E596">
        <v>255</v>
      </c>
      <c r="F596">
        <f t="shared" ca="1" si="92"/>
        <v>635</v>
      </c>
      <c r="G596" t="str">
        <f t="shared" ca="1" si="93"/>
        <v>Germany</v>
      </c>
      <c r="H596" s="2">
        <f t="shared" ca="1" si="94"/>
        <v>42853</v>
      </c>
      <c r="I596" s="2">
        <f t="shared" ca="1" si="95"/>
        <v>42864</v>
      </c>
      <c r="J596" t="str">
        <f t="shared" ca="1" si="96"/>
        <v>Egypt</v>
      </c>
      <c r="K596">
        <f t="shared" ca="1" si="97"/>
        <v>153828.75</v>
      </c>
      <c r="L596">
        <f t="shared" ca="1" si="98"/>
        <v>2428.875</v>
      </c>
      <c r="M596">
        <f t="shared" ca="1" si="99"/>
        <v>24774</v>
      </c>
    </row>
    <row r="597" spans="1:13" x14ac:dyDescent="0.25">
      <c r="A597">
        <v>596</v>
      </c>
      <c r="B597" t="s">
        <v>603</v>
      </c>
      <c r="C597" t="str">
        <f t="shared" ca="1" si="90"/>
        <v>برادات</v>
      </c>
      <c r="D597" t="str">
        <f t="shared" ca="1" si="91"/>
        <v>أدوات منزلية</v>
      </c>
      <c r="E597">
        <v>601</v>
      </c>
      <c r="F597">
        <f t="shared" ca="1" si="92"/>
        <v>897</v>
      </c>
      <c r="G597" t="str">
        <f t="shared" ca="1" si="93"/>
        <v>Sweden</v>
      </c>
      <c r="H597" s="2">
        <f t="shared" ca="1" si="94"/>
        <v>43117</v>
      </c>
      <c r="I597" s="2">
        <f t="shared" ca="1" si="95"/>
        <v>43149</v>
      </c>
      <c r="J597" t="str">
        <f t="shared" ca="1" si="96"/>
        <v>Egypt</v>
      </c>
      <c r="K597">
        <f t="shared" ca="1" si="97"/>
        <v>512142.15</v>
      </c>
      <c r="L597">
        <f t="shared" ca="1" si="98"/>
        <v>8086.4549999999999</v>
      </c>
      <c r="M597">
        <f t="shared" ca="1" si="99"/>
        <v>130311</v>
      </c>
    </row>
    <row r="598" spans="1:13" x14ac:dyDescent="0.25">
      <c r="A598">
        <v>597</v>
      </c>
      <c r="B598" t="s">
        <v>604</v>
      </c>
      <c r="C598" t="str">
        <f t="shared" ca="1" si="90"/>
        <v>مايكرويف</v>
      </c>
      <c r="D598" t="str">
        <f t="shared" ca="1" si="91"/>
        <v>أدوات منزلية</v>
      </c>
      <c r="E598">
        <v>754</v>
      </c>
      <c r="F598">
        <f t="shared" ca="1" si="92"/>
        <v>578</v>
      </c>
      <c r="G598" t="str">
        <f t="shared" ca="1" si="93"/>
        <v>Germany</v>
      </c>
      <c r="H598" s="2">
        <f t="shared" ca="1" si="94"/>
        <v>42449</v>
      </c>
      <c r="I598" s="2">
        <f t="shared" ca="1" si="95"/>
        <v>42466</v>
      </c>
      <c r="J598" t="str">
        <f t="shared" ca="1" si="96"/>
        <v>Egypt</v>
      </c>
      <c r="K598">
        <f t="shared" ca="1" si="97"/>
        <v>414021.4</v>
      </c>
      <c r="L598">
        <f t="shared" ca="1" si="98"/>
        <v>6537.1799999999994</v>
      </c>
      <c r="M598">
        <f t="shared" ca="1" si="99"/>
        <v>250833</v>
      </c>
    </row>
    <row r="599" spans="1:13" x14ac:dyDescent="0.25">
      <c r="A599">
        <v>598</v>
      </c>
      <c r="B599" t="s">
        <v>605</v>
      </c>
      <c r="C599" t="str">
        <f t="shared" ca="1" si="90"/>
        <v>غسالات</v>
      </c>
      <c r="D599" t="str">
        <f t="shared" ca="1" si="91"/>
        <v>أدوات منزلية</v>
      </c>
      <c r="E599">
        <v>842</v>
      </c>
      <c r="F599">
        <f t="shared" ca="1" si="92"/>
        <v>726</v>
      </c>
      <c r="G599" t="str">
        <f t="shared" ca="1" si="93"/>
        <v>Germany</v>
      </c>
      <c r="H599" s="2">
        <f t="shared" ca="1" si="94"/>
        <v>42781</v>
      </c>
      <c r="I599" s="2">
        <f t="shared" ca="1" si="95"/>
        <v>42805</v>
      </c>
      <c r="J599" t="str">
        <f t="shared" ca="1" si="96"/>
        <v>Egypt</v>
      </c>
      <c r="K599">
        <f t="shared" ca="1" si="97"/>
        <v>580727.4</v>
      </c>
      <c r="L599">
        <f t="shared" ca="1" si="98"/>
        <v>9169.3799999999992</v>
      </c>
      <c r="M599">
        <f t="shared" ca="1" si="99"/>
        <v>564406</v>
      </c>
    </row>
    <row r="600" spans="1:13" x14ac:dyDescent="0.25">
      <c r="A600">
        <v>599</v>
      </c>
      <c r="B600" t="s">
        <v>606</v>
      </c>
      <c r="C600" t="str">
        <f t="shared" ca="1" si="90"/>
        <v>برادات</v>
      </c>
      <c r="D600" t="str">
        <f t="shared" ca="1" si="91"/>
        <v>أدوات منزلية</v>
      </c>
      <c r="E600">
        <v>674</v>
      </c>
      <c r="F600">
        <f t="shared" ca="1" si="92"/>
        <v>886</v>
      </c>
      <c r="G600" t="str">
        <f t="shared" ca="1" si="93"/>
        <v>Sweden</v>
      </c>
      <c r="H600" s="2">
        <f t="shared" ca="1" si="94"/>
        <v>42465</v>
      </c>
      <c r="I600" s="2">
        <f t="shared" ca="1" si="95"/>
        <v>42500</v>
      </c>
      <c r="J600" t="str">
        <f t="shared" ca="1" si="96"/>
        <v>Jordan</v>
      </c>
      <c r="K600">
        <f t="shared" ca="1" si="97"/>
        <v>567305.80000000005</v>
      </c>
      <c r="L600">
        <f t="shared" ca="1" si="98"/>
        <v>8957.4599999999991</v>
      </c>
      <c r="M600">
        <f t="shared" ca="1" si="99"/>
        <v>311129</v>
      </c>
    </row>
    <row r="601" spans="1:13" x14ac:dyDescent="0.25">
      <c r="A601">
        <v>600</v>
      </c>
      <c r="B601" t="s">
        <v>607</v>
      </c>
      <c r="C601" t="str">
        <f t="shared" ca="1" si="90"/>
        <v>غسالات</v>
      </c>
      <c r="D601" t="str">
        <f t="shared" ca="1" si="91"/>
        <v>أدوات منزلية</v>
      </c>
      <c r="E601">
        <v>162</v>
      </c>
      <c r="F601">
        <f t="shared" ca="1" si="92"/>
        <v>637</v>
      </c>
      <c r="G601" t="str">
        <f t="shared" ca="1" si="93"/>
        <v>Germany</v>
      </c>
      <c r="H601" s="2">
        <f t="shared" ca="1" si="94"/>
        <v>42781</v>
      </c>
      <c r="I601" s="2">
        <f t="shared" ca="1" si="95"/>
        <v>42800</v>
      </c>
      <c r="J601" t="str">
        <f t="shared" ca="1" si="96"/>
        <v>Lebanon</v>
      </c>
      <c r="K601">
        <f t="shared" ca="1" si="97"/>
        <v>98034.3</v>
      </c>
      <c r="L601">
        <f t="shared" ca="1" si="98"/>
        <v>1547.9099999999999</v>
      </c>
      <c r="M601">
        <f t="shared" ca="1" si="99"/>
        <v>51875</v>
      </c>
    </row>
    <row r="602" spans="1:13" x14ac:dyDescent="0.25">
      <c r="A602">
        <v>601</v>
      </c>
      <c r="B602" t="s">
        <v>608</v>
      </c>
      <c r="C602" t="str">
        <f t="shared" ca="1" si="90"/>
        <v>برادات</v>
      </c>
      <c r="D602" t="str">
        <f t="shared" ca="1" si="91"/>
        <v>أدوات منزلية</v>
      </c>
      <c r="E602">
        <v>757</v>
      </c>
      <c r="F602">
        <f t="shared" ca="1" si="92"/>
        <v>943</v>
      </c>
      <c r="G602" t="str">
        <f t="shared" ca="1" si="93"/>
        <v>Sweden</v>
      </c>
      <c r="H602" s="2">
        <f t="shared" ca="1" si="94"/>
        <v>42913</v>
      </c>
      <c r="I602" s="2">
        <f t="shared" ca="1" si="95"/>
        <v>42946</v>
      </c>
      <c r="J602" t="str">
        <f t="shared" ca="1" si="96"/>
        <v>Egypt</v>
      </c>
      <c r="K602">
        <f t="shared" ca="1" si="97"/>
        <v>678158.45</v>
      </c>
      <c r="L602">
        <f t="shared" ca="1" si="98"/>
        <v>10707.764999999999</v>
      </c>
      <c r="M602">
        <f t="shared" ca="1" si="99"/>
        <v>123039</v>
      </c>
    </row>
    <row r="603" spans="1:13" x14ac:dyDescent="0.25">
      <c r="A603">
        <v>602</v>
      </c>
      <c r="B603" t="s">
        <v>609</v>
      </c>
      <c r="C603" t="str">
        <f t="shared" ca="1" si="90"/>
        <v>ستالايت</v>
      </c>
      <c r="D603" t="str">
        <f t="shared" ca="1" si="91"/>
        <v>إلكترونيات</v>
      </c>
      <c r="E603">
        <v>743</v>
      </c>
      <c r="F603">
        <f t="shared" ca="1" si="92"/>
        <v>332</v>
      </c>
      <c r="G603" t="str">
        <f t="shared" ca="1" si="93"/>
        <v>Turkey</v>
      </c>
      <c r="H603" s="2">
        <f t="shared" ca="1" si="94"/>
        <v>42471</v>
      </c>
      <c r="I603" s="2">
        <f t="shared" ca="1" si="95"/>
        <v>42491</v>
      </c>
      <c r="J603" t="str">
        <f t="shared" ca="1" si="96"/>
        <v>Syria</v>
      </c>
      <c r="K603">
        <f t="shared" ca="1" si="97"/>
        <v>234342.2</v>
      </c>
      <c r="L603">
        <f t="shared" ca="1" si="98"/>
        <v>3700.14</v>
      </c>
      <c r="M603">
        <f t="shared" ca="1" si="99"/>
        <v>46516</v>
      </c>
    </row>
    <row r="604" spans="1:13" x14ac:dyDescent="0.25">
      <c r="A604">
        <v>603</v>
      </c>
      <c r="B604" t="s">
        <v>610</v>
      </c>
      <c r="C604" t="str">
        <f t="shared" ca="1" si="90"/>
        <v>كمبيوتر</v>
      </c>
      <c r="D604" t="str">
        <f t="shared" ca="1" si="91"/>
        <v>إلكترونيات</v>
      </c>
      <c r="E604">
        <v>493</v>
      </c>
      <c r="F604">
        <f t="shared" ca="1" si="92"/>
        <v>1564</v>
      </c>
      <c r="G604" t="str">
        <f t="shared" ca="1" si="93"/>
        <v>China</v>
      </c>
      <c r="H604" s="2">
        <f t="shared" ca="1" si="94"/>
        <v>42496</v>
      </c>
      <c r="I604" s="2">
        <f t="shared" ca="1" si="95"/>
        <v>42526</v>
      </c>
      <c r="J604" t="str">
        <f t="shared" ca="1" si="96"/>
        <v>Syria</v>
      </c>
      <c r="K604">
        <f t="shared" ca="1" si="97"/>
        <v>732499.4</v>
      </c>
      <c r="L604">
        <f t="shared" ca="1" si="98"/>
        <v>11565.779999999999</v>
      </c>
      <c r="M604">
        <f t="shared" ca="1" si="99"/>
        <v>463010</v>
      </c>
    </row>
    <row r="605" spans="1:13" x14ac:dyDescent="0.25">
      <c r="A605">
        <v>604</v>
      </c>
      <c r="B605" t="s">
        <v>611</v>
      </c>
      <c r="C605" t="str">
        <f t="shared" ca="1" si="90"/>
        <v>برادات</v>
      </c>
      <c r="D605" t="str">
        <f t="shared" ca="1" si="91"/>
        <v>أدوات منزلية</v>
      </c>
      <c r="E605">
        <v>501</v>
      </c>
      <c r="F605">
        <f t="shared" ca="1" si="92"/>
        <v>802</v>
      </c>
      <c r="G605" t="str">
        <f t="shared" ca="1" si="93"/>
        <v>Sweden</v>
      </c>
      <c r="H605" s="2">
        <f t="shared" ca="1" si="94"/>
        <v>42606</v>
      </c>
      <c r="I605" s="2">
        <f t="shared" ca="1" si="95"/>
        <v>42622</v>
      </c>
      <c r="J605" t="str">
        <f t="shared" ca="1" si="96"/>
        <v>United Arab Emirates</v>
      </c>
      <c r="K605">
        <f t="shared" ca="1" si="97"/>
        <v>381711.9</v>
      </c>
      <c r="L605">
        <f t="shared" ca="1" si="98"/>
        <v>6027.03</v>
      </c>
      <c r="M605">
        <f t="shared" ca="1" si="99"/>
        <v>222529</v>
      </c>
    </row>
    <row r="606" spans="1:13" x14ac:dyDescent="0.25">
      <c r="A606">
        <v>605</v>
      </c>
      <c r="B606" t="s">
        <v>612</v>
      </c>
      <c r="C606" t="str">
        <f t="shared" ca="1" si="90"/>
        <v>موبايلات</v>
      </c>
      <c r="D606" t="str">
        <f t="shared" ca="1" si="91"/>
        <v>إلكترونيات</v>
      </c>
      <c r="E606">
        <v>962</v>
      </c>
      <c r="F606">
        <f t="shared" ca="1" si="92"/>
        <v>1034</v>
      </c>
      <c r="G606" t="str">
        <f t="shared" ca="1" si="93"/>
        <v>China</v>
      </c>
      <c r="H606" s="2">
        <f t="shared" ca="1" si="94"/>
        <v>42662</v>
      </c>
      <c r="I606" s="2">
        <f t="shared" ca="1" si="95"/>
        <v>42683</v>
      </c>
      <c r="J606" t="str">
        <f t="shared" ca="1" si="96"/>
        <v>Lebanon</v>
      </c>
      <c r="K606">
        <f t="shared" ca="1" si="97"/>
        <v>944972.6</v>
      </c>
      <c r="L606">
        <f t="shared" ca="1" si="98"/>
        <v>14920.619999999999</v>
      </c>
      <c r="M606">
        <f t="shared" ca="1" si="99"/>
        <v>905260</v>
      </c>
    </row>
    <row r="607" spans="1:13" x14ac:dyDescent="0.25">
      <c r="A607">
        <v>606</v>
      </c>
      <c r="B607" t="s">
        <v>613</v>
      </c>
      <c r="C607" t="str">
        <f t="shared" ca="1" si="90"/>
        <v>ألعاب إلكترونية</v>
      </c>
      <c r="D607" t="str">
        <f t="shared" ca="1" si="91"/>
        <v>إلكترونيات</v>
      </c>
      <c r="E607">
        <v>361</v>
      </c>
      <c r="F607">
        <f t="shared" ca="1" si="92"/>
        <v>27</v>
      </c>
      <c r="G607" t="str">
        <f t="shared" ca="1" si="93"/>
        <v>Japan</v>
      </c>
      <c r="H607" s="2">
        <f t="shared" ca="1" si="94"/>
        <v>42738</v>
      </c>
      <c r="I607" s="2">
        <f t="shared" ca="1" si="95"/>
        <v>42767</v>
      </c>
      <c r="J607" t="str">
        <f t="shared" ca="1" si="96"/>
        <v>Egypt</v>
      </c>
      <c r="K607">
        <f t="shared" ca="1" si="97"/>
        <v>9259.65</v>
      </c>
      <c r="L607">
        <f t="shared" ca="1" si="98"/>
        <v>146.20499999999998</v>
      </c>
      <c r="M607">
        <f t="shared" ca="1" si="99"/>
        <v>7901</v>
      </c>
    </row>
    <row r="608" spans="1:13" x14ac:dyDescent="0.25">
      <c r="A608">
        <v>607</v>
      </c>
      <c r="B608" t="s">
        <v>614</v>
      </c>
      <c r="C608" t="str">
        <f t="shared" ca="1" si="90"/>
        <v>موبايلات</v>
      </c>
      <c r="D608" t="str">
        <f t="shared" ca="1" si="91"/>
        <v>إلكترونيات</v>
      </c>
      <c r="E608">
        <v>491</v>
      </c>
      <c r="F608">
        <f t="shared" ca="1" si="92"/>
        <v>916</v>
      </c>
      <c r="G608" t="str">
        <f t="shared" ca="1" si="93"/>
        <v>China</v>
      </c>
      <c r="H608" s="2">
        <f t="shared" ca="1" si="94"/>
        <v>42699</v>
      </c>
      <c r="I608" s="2">
        <f t="shared" ca="1" si="95"/>
        <v>42717</v>
      </c>
      <c r="J608" t="str">
        <f t="shared" ca="1" si="96"/>
        <v>Saudi Arabia</v>
      </c>
      <c r="K608">
        <f t="shared" ca="1" si="97"/>
        <v>427268.2</v>
      </c>
      <c r="L608">
        <f t="shared" ca="1" si="98"/>
        <v>6746.34</v>
      </c>
      <c r="M608">
        <f t="shared" ca="1" si="99"/>
        <v>385527</v>
      </c>
    </row>
    <row r="609" spans="1:13" x14ac:dyDescent="0.25">
      <c r="A609">
        <v>608</v>
      </c>
      <c r="B609" t="s">
        <v>615</v>
      </c>
      <c r="C609" t="str">
        <f t="shared" ca="1" si="90"/>
        <v>قرطاسية</v>
      </c>
      <c r="D609" t="str">
        <f t="shared" ca="1" si="91"/>
        <v>أدوات مكتبية</v>
      </c>
      <c r="E609">
        <v>928</v>
      </c>
      <c r="F609">
        <f t="shared" ca="1" si="92"/>
        <v>31</v>
      </c>
      <c r="G609" t="str">
        <f t="shared" ca="1" si="93"/>
        <v>France</v>
      </c>
      <c r="H609" s="2">
        <f t="shared" ca="1" si="94"/>
        <v>42591</v>
      </c>
      <c r="I609" s="2">
        <f t="shared" ca="1" si="95"/>
        <v>42614</v>
      </c>
      <c r="J609" t="str">
        <f t="shared" ca="1" si="96"/>
        <v>United Arab Emirates</v>
      </c>
      <c r="K609">
        <f t="shared" ca="1" si="97"/>
        <v>27329.599999999999</v>
      </c>
      <c r="L609">
        <f t="shared" ca="1" si="98"/>
        <v>431.52</v>
      </c>
      <c r="M609">
        <f t="shared" ca="1" si="99"/>
        <v>26872</v>
      </c>
    </row>
    <row r="610" spans="1:13" x14ac:dyDescent="0.25">
      <c r="A610">
        <v>609</v>
      </c>
      <c r="B610" t="s">
        <v>616</v>
      </c>
      <c r="C610" t="str">
        <f t="shared" ca="1" si="90"/>
        <v>مايكرويف</v>
      </c>
      <c r="D610" t="str">
        <f t="shared" ca="1" si="91"/>
        <v>أدوات منزلية</v>
      </c>
      <c r="E610">
        <v>211</v>
      </c>
      <c r="F610">
        <f t="shared" ca="1" si="92"/>
        <v>544</v>
      </c>
      <c r="G610" t="str">
        <f t="shared" ca="1" si="93"/>
        <v>Germany</v>
      </c>
      <c r="H610" s="2">
        <f t="shared" ca="1" si="94"/>
        <v>43152</v>
      </c>
      <c r="I610" s="2">
        <f t="shared" ca="1" si="95"/>
        <v>43170</v>
      </c>
      <c r="J610" t="str">
        <f t="shared" ca="1" si="96"/>
        <v>United Arab Emirates</v>
      </c>
      <c r="K610">
        <f t="shared" ca="1" si="97"/>
        <v>109044.8</v>
      </c>
      <c r="L610">
        <f t="shared" ca="1" si="98"/>
        <v>1721.76</v>
      </c>
      <c r="M610">
        <f t="shared" ca="1" si="99"/>
        <v>107204</v>
      </c>
    </row>
    <row r="611" spans="1:13" x14ac:dyDescent="0.25">
      <c r="A611">
        <v>610</v>
      </c>
      <c r="B611" t="s">
        <v>617</v>
      </c>
      <c r="C611" t="str">
        <f t="shared" ca="1" si="90"/>
        <v>موبايلات</v>
      </c>
      <c r="D611" t="str">
        <f t="shared" ca="1" si="91"/>
        <v>إلكترونيات</v>
      </c>
      <c r="E611">
        <v>294</v>
      </c>
      <c r="F611">
        <f t="shared" ca="1" si="92"/>
        <v>1003</v>
      </c>
      <c r="G611" t="str">
        <f t="shared" ca="1" si="93"/>
        <v>China</v>
      </c>
      <c r="H611" s="2">
        <f t="shared" ca="1" si="94"/>
        <v>42950</v>
      </c>
      <c r="I611" s="2">
        <f t="shared" ca="1" si="95"/>
        <v>42976</v>
      </c>
      <c r="J611" t="str">
        <f t="shared" ca="1" si="96"/>
        <v>Jordan</v>
      </c>
      <c r="K611">
        <f t="shared" ca="1" si="97"/>
        <v>280137.90000000002</v>
      </c>
      <c r="L611">
        <f t="shared" ca="1" si="98"/>
        <v>4423.2299999999996</v>
      </c>
      <c r="M611">
        <f t="shared" ca="1" si="99"/>
        <v>259705</v>
      </c>
    </row>
    <row r="612" spans="1:13" x14ac:dyDescent="0.25">
      <c r="A612">
        <v>611</v>
      </c>
      <c r="B612" t="s">
        <v>618</v>
      </c>
      <c r="C612" t="str">
        <f t="shared" ca="1" si="90"/>
        <v>موبايلات</v>
      </c>
      <c r="D612" t="str">
        <f t="shared" ca="1" si="91"/>
        <v>إلكترونيات</v>
      </c>
      <c r="E612">
        <v>109</v>
      </c>
      <c r="F612">
        <f t="shared" ca="1" si="92"/>
        <v>875</v>
      </c>
      <c r="G612" t="str">
        <f t="shared" ca="1" si="93"/>
        <v>China</v>
      </c>
      <c r="H612" s="2">
        <f t="shared" ca="1" si="94"/>
        <v>42910</v>
      </c>
      <c r="I612" s="2">
        <f t="shared" ca="1" si="95"/>
        <v>42928</v>
      </c>
      <c r="J612" t="str">
        <f t="shared" ca="1" si="96"/>
        <v>Egypt</v>
      </c>
      <c r="K612">
        <f t="shared" ca="1" si="97"/>
        <v>90606.25</v>
      </c>
      <c r="L612">
        <f t="shared" ca="1" si="98"/>
        <v>1430.625</v>
      </c>
      <c r="M612">
        <f t="shared" ca="1" si="99"/>
        <v>26464</v>
      </c>
    </row>
    <row r="613" spans="1:13" x14ac:dyDescent="0.25">
      <c r="A613">
        <v>612</v>
      </c>
      <c r="B613" t="s">
        <v>619</v>
      </c>
      <c r="C613" t="str">
        <f t="shared" ca="1" si="90"/>
        <v>مدافئ</v>
      </c>
      <c r="D613" t="str">
        <f t="shared" ca="1" si="91"/>
        <v>أدوات منزلية</v>
      </c>
      <c r="E613">
        <v>983</v>
      </c>
      <c r="F613">
        <f t="shared" ca="1" si="92"/>
        <v>205</v>
      </c>
      <c r="G613" t="str">
        <f t="shared" ca="1" si="93"/>
        <v>Switzerland</v>
      </c>
      <c r="H613" s="2">
        <f t="shared" ca="1" si="94"/>
        <v>42402</v>
      </c>
      <c r="I613" s="2">
        <f t="shared" ca="1" si="95"/>
        <v>42436</v>
      </c>
      <c r="J613" t="str">
        <f t="shared" ca="1" si="96"/>
        <v>Egypt</v>
      </c>
      <c r="K613">
        <f t="shared" ca="1" si="97"/>
        <v>191439.25</v>
      </c>
      <c r="L613">
        <f t="shared" ca="1" si="98"/>
        <v>3022.7249999999999</v>
      </c>
      <c r="M613">
        <f t="shared" ca="1" si="99"/>
        <v>6527</v>
      </c>
    </row>
    <row r="614" spans="1:13" x14ac:dyDescent="0.25">
      <c r="A614">
        <v>613</v>
      </c>
      <c r="B614" t="s">
        <v>620</v>
      </c>
      <c r="C614" t="str">
        <f t="shared" ca="1" si="90"/>
        <v>مثاقب</v>
      </c>
      <c r="D614" t="str">
        <f t="shared" ca="1" si="91"/>
        <v>أدوات منزلية</v>
      </c>
      <c r="E614">
        <v>829</v>
      </c>
      <c r="F614">
        <f t="shared" ca="1" si="92"/>
        <v>72</v>
      </c>
      <c r="G614" t="str">
        <f t="shared" ca="1" si="93"/>
        <v>Britain</v>
      </c>
      <c r="H614" s="2">
        <f t="shared" ca="1" si="94"/>
        <v>42402</v>
      </c>
      <c r="I614" s="2">
        <f t="shared" ca="1" si="95"/>
        <v>42436</v>
      </c>
      <c r="J614" t="str">
        <f t="shared" ca="1" si="96"/>
        <v>Syria</v>
      </c>
      <c r="K614">
        <f t="shared" ca="1" si="97"/>
        <v>56703.6</v>
      </c>
      <c r="L614">
        <f t="shared" ca="1" si="98"/>
        <v>895.31999999999994</v>
      </c>
      <c r="M614">
        <f t="shared" ca="1" si="99"/>
        <v>55493</v>
      </c>
    </row>
    <row r="615" spans="1:13" x14ac:dyDescent="0.25">
      <c r="A615">
        <v>614</v>
      </c>
      <c r="B615" t="s">
        <v>621</v>
      </c>
      <c r="C615" t="str">
        <f t="shared" ca="1" si="90"/>
        <v>غسالات</v>
      </c>
      <c r="D615" t="str">
        <f t="shared" ca="1" si="91"/>
        <v>أدوات منزلية</v>
      </c>
      <c r="E615">
        <v>668</v>
      </c>
      <c r="F615">
        <f t="shared" ca="1" si="92"/>
        <v>721</v>
      </c>
      <c r="G615" t="str">
        <f t="shared" ca="1" si="93"/>
        <v>Germany</v>
      </c>
      <c r="H615" s="2">
        <f t="shared" ca="1" si="94"/>
        <v>42878</v>
      </c>
      <c r="I615" s="2">
        <f t="shared" ca="1" si="95"/>
        <v>42893</v>
      </c>
      <c r="J615" t="str">
        <f t="shared" ca="1" si="96"/>
        <v>Egypt</v>
      </c>
      <c r="K615">
        <f t="shared" ca="1" si="97"/>
        <v>457546.6</v>
      </c>
      <c r="L615">
        <f t="shared" ca="1" si="98"/>
        <v>7224.42</v>
      </c>
      <c r="M615">
        <f t="shared" ca="1" si="99"/>
        <v>364887</v>
      </c>
    </row>
    <row r="616" spans="1:13" x14ac:dyDescent="0.25">
      <c r="A616">
        <v>615</v>
      </c>
      <c r="B616" t="s">
        <v>622</v>
      </c>
      <c r="C616" t="str">
        <f t="shared" ca="1" si="90"/>
        <v>مراوح</v>
      </c>
      <c r="D616" t="str">
        <f t="shared" ca="1" si="91"/>
        <v>أدوات منزلية</v>
      </c>
      <c r="E616">
        <v>556</v>
      </c>
      <c r="F616">
        <f t="shared" ca="1" si="92"/>
        <v>48</v>
      </c>
      <c r="G616" t="str">
        <f t="shared" ca="1" si="93"/>
        <v>China</v>
      </c>
      <c r="H616" s="2">
        <f t="shared" ca="1" si="94"/>
        <v>43198</v>
      </c>
      <c r="I616" s="2">
        <f t="shared" ca="1" si="95"/>
        <v>43226</v>
      </c>
      <c r="J616" t="str">
        <f t="shared" ca="1" si="96"/>
        <v>Syria</v>
      </c>
      <c r="K616">
        <f t="shared" ca="1" si="97"/>
        <v>25353.599999999999</v>
      </c>
      <c r="L616">
        <f t="shared" ca="1" si="98"/>
        <v>400.32</v>
      </c>
      <c r="M616">
        <f t="shared" ca="1" si="99"/>
        <v>22191</v>
      </c>
    </row>
    <row r="617" spans="1:13" x14ac:dyDescent="0.25">
      <c r="A617">
        <v>616</v>
      </c>
      <c r="B617" t="s">
        <v>623</v>
      </c>
      <c r="C617" t="str">
        <f t="shared" ca="1" si="90"/>
        <v>مايكرويف</v>
      </c>
      <c r="D617" t="str">
        <f t="shared" ca="1" si="91"/>
        <v>أدوات منزلية</v>
      </c>
      <c r="E617">
        <v>246</v>
      </c>
      <c r="F617">
        <f t="shared" ca="1" si="92"/>
        <v>661</v>
      </c>
      <c r="G617" t="str">
        <f t="shared" ca="1" si="93"/>
        <v>Germany</v>
      </c>
      <c r="H617" s="2">
        <f t="shared" ca="1" si="94"/>
        <v>43160</v>
      </c>
      <c r="I617" s="2">
        <f t="shared" ca="1" si="95"/>
        <v>43172</v>
      </c>
      <c r="J617" t="str">
        <f t="shared" ca="1" si="96"/>
        <v>Morocco</v>
      </c>
      <c r="K617">
        <f t="shared" ca="1" si="97"/>
        <v>154475.70000000001</v>
      </c>
      <c r="L617">
        <f t="shared" ca="1" si="98"/>
        <v>2439.0899999999997</v>
      </c>
      <c r="M617">
        <f t="shared" ca="1" si="99"/>
        <v>142482</v>
      </c>
    </row>
    <row r="618" spans="1:13" x14ac:dyDescent="0.25">
      <c r="A618">
        <v>617</v>
      </c>
      <c r="B618" t="s">
        <v>624</v>
      </c>
      <c r="C618" t="str">
        <f t="shared" ca="1" si="90"/>
        <v>موبايلات</v>
      </c>
      <c r="D618" t="str">
        <f t="shared" ca="1" si="91"/>
        <v>إلكترونيات</v>
      </c>
      <c r="E618">
        <v>825</v>
      </c>
      <c r="F618">
        <f t="shared" ca="1" si="92"/>
        <v>816</v>
      </c>
      <c r="G618" t="str">
        <f t="shared" ca="1" si="93"/>
        <v>China</v>
      </c>
      <c r="H618" s="2">
        <f t="shared" ca="1" si="94"/>
        <v>43067</v>
      </c>
      <c r="I618" s="2">
        <f t="shared" ca="1" si="95"/>
        <v>43081</v>
      </c>
      <c r="J618" t="str">
        <f t="shared" ca="1" si="96"/>
        <v>Syria</v>
      </c>
      <c r="K618">
        <f t="shared" ca="1" si="97"/>
        <v>639540</v>
      </c>
      <c r="L618">
        <f t="shared" ca="1" si="98"/>
        <v>10098</v>
      </c>
      <c r="M618">
        <f t="shared" ca="1" si="99"/>
        <v>258368</v>
      </c>
    </row>
    <row r="619" spans="1:13" x14ac:dyDescent="0.25">
      <c r="A619">
        <v>618</v>
      </c>
      <c r="B619" t="s">
        <v>625</v>
      </c>
      <c r="C619" t="str">
        <f t="shared" ca="1" si="90"/>
        <v>خلاطات</v>
      </c>
      <c r="D619" t="str">
        <f t="shared" ca="1" si="91"/>
        <v>أدوات منزلية</v>
      </c>
      <c r="E619">
        <v>109</v>
      </c>
      <c r="F619">
        <f t="shared" ca="1" si="92"/>
        <v>189</v>
      </c>
      <c r="G619" t="str">
        <f t="shared" ca="1" si="93"/>
        <v>China</v>
      </c>
      <c r="H619" s="2">
        <f t="shared" ca="1" si="94"/>
        <v>42448</v>
      </c>
      <c r="I619" s="2">
        <f t="shared" ca="1" si="95"/>
        <v>42464</v>
      </c>
      <c r="J619" t="str">
        <f t="shared" ca="1" si="96"/>
        <v>Egypt</v>
      </c>
      <c r="K619">
        <f t="shared" ca="1" si="97"/>
        <v>19570.95</v>
      </c>
      <c r="L619">
        <f t="shared" ca="1" si="98"/>
        <v>309.01499999999999</v>
      </c>
      <c r="M619">
        <f t="shared" ca="1" si="99"/>
        <v>6309</v>
      </c>
    </row>
    <row r="620" spans="1:13" x14ac:dyDescent="0.25">
      <c r="A620">
        <v>619</v>
      </c>
      <c r="B620" t="s">
        <v>626</v>
      </c>
      <c r="C620" t="str">
        <f t="shared" ca="1" si="90"/>
        <v>هارد دسك</v>
      </c>
      <c r="D620" t="str">
        <f t="shared" ca="1" si="91"/>
        <v>إلكترونيات</v>
      </c>
      <c r="E620">
        <v>689</v>
      </c>
      <c r="F620">
        <f t="shared" ca="1" si="92"/>
        <v>110</v>
      </c>
      <c r="G620" t="str">
        <f t="shared" ca="1" si="93"/>
        <v>France</v>
      </c>
      <c r="H620" s="2">
        <f t="shared" ca="1" si="94"/>
        <v>42804</v>
      </c>
      <c r="I620" s="2">
        <f t="shared" ca="1" si="95"/>
        <v>42818</v>
      </c>
      <c r="J620" t="str">
        <f t="shared" ca="1" si="96"/>
        <v>Lebanon</v>
      </c>
      <c r="K620">
        <f t="shared" ca="1" si="97"/>
        <v>72000.5</v>
      </c>
      <c r="L620">
        <f t="shared" ca="1" si="98"/>
        <v>1136.8499999999999</v>
      </c>
      <c r="M620">
        <f t="shared" ca="1" si="99"/>
        <v>29151</v>
      </c>
    </row>
    <row r="621" spans="1:13" x14ac:dyDescent="0.25">
      <c r="A621">
        <v>620</v>
      </c>
      <c r="B621" t="s">
        <v>627</v>
      </c>
      <c r="C621" t="str">
        <f t="shared" ca="1" si="90"/>
        <v>كاميرات</v>
      </c>
      <c r="D621" t="str">
        <f t="shared" ca="1" si="91"/>
        <v>إلكترونيات</v>
      </c>
      <c r="E621">
        <v>605</v>
      </c>
      <c r="F621">
        <f t="shared" ca="1" si="92"/>
        <v>1248</v>
      </c>
      <c r="G621" t="str">
        <f t="shared" ca="1" si="93"/>
        <v>England</v>
      </c>
      <c r="H621" s="2">
        <f t="shared" ca="1" si="94"/>
        <v>42615</v>
      </c>
      <c r="I621" s="2">
        <f t="shared" ca="1" si="95"/>
        <v>42641</v>
      </c>
      <c r="J621" t="str">
        <f t="shared" ca="1" si="96"/>
        <v>United Arab Emirates</v>
      </c>
      <c r="K621">
        <f t="shared" ca="1" si="97"/>
        <v>717288</v>
      </c>
      <c r="L621">
        <f t="shared" ca="1" si="98"/>
        <v>11325.6</v>
      </c>
      <c r="M621">
        <f t="shared" ca="1" si="99"/>
        <v>226698</v>
      </c>
    </row>
    <row r="622" spans="1:13" x14ac:dyDescent="0.25">
      <c r="A622">
        <v>621</v>
      </c>
      <c r="B622" t="s">
        <v>628</v>
      </c>
      <c r="C622" t="str">
        <f t="shared" ca="1" si="90"/>
        <v>غسالات</v>
      </c>
      <c r="D622" t="str">
        <f t="shared" ca="1" si="91"/>
        <v>أدوات منزلية</v>
      </c>
      <c r="E622">
        <v>916</v>
      </c>
      <c r="F622">
        <f t="shared" ca="1" si="92"/>
        <v>764</v>
      </c>
      <c r="G622" t="str">
        <f t="shared" ca="1" si="93"/>
        <v>Germany</v>
      </c>
      <c r="H622" s="2">
        <f t="shared" ca="1" si="94"/>
        <v>43128</v>
      </c>
      <c r="I622" s="2">
        <f t="shared" ca="1" si="95"/>
        <v>43160</v>
      </c>
      <c r="J622" t="str">
        <f t="shared" ca="1" si="96"/>
        <v>Jordan</v>
      </c>
      <c r="K622">
        <f t="shared" ca="1" si="97"/>
        <v>664832.80000000005</v>
      </c>
      <c r="L622">
        <f t="shared" ca="1" si="98"/>
        <v>10497.359999999999</v>
      </c>
      <c r="M622">
        <f t="shared" ca="1" si="99"/>
        <v>467762</v>
      </c>
    </row>
    <row r="623" spans="1:13" x14ac:dyDescent="0.25">
      <c r="A623">
        <v>622</v>
      </c>
      <c r="B623" t="s">
        <v>629</v>
      </c>
      <c r="C623" t="str">
        <f t="shared" ca="1" si="90"/>
        <v>كاميرات</v>
      </c>
      <c r="D623" t="str">
        <f t="shared" ca="1" si="91"/>
        <v>إلكترونيات</v>
      </c>
      <c r="E623">
        <v>966</v>
      </c>
      <c r="F623">
        <f t="shared" ca="1" si="92"/>
        <v>1286</v>
      </c>
      <c r="G623" t="str">
        <f t="shared" ca="1" si="93"/>
        <v>England</v>
      </c>
      <c r="H623" s="2">
        <f t="shared" ca="1" si="94"/>
        <v>42424</v>
      </c>
      <c r="I623" s="2">
        <f t="shared" ca="1" si="95"/>
        <v>42458</v>
      </c>
      <c r="J623" t="str">
        <f t="shared" ca="1" si="96"/>
        <v>Syria</v>
      </c>
      <c r="K623">
        <f t="shared" ca="1" si="97"/>
        <v>1180162.2</v>
      </c>
      <c r="L623">
        <f t="shared" ca="1" si="98"/>
        <v>18634.14</v>
      </c>
      <c r="M623">
        <f t="shared" ca="1" si="99"/>
        <v>701216</v>
      </c>
    </row>
    <row r="624" spans="1:13" x14ac:dyDescent="0.25">
      <c r="A624">
        <v>623</v>
      </c>
      <c r="B624" t="s">
        <v>630</v>
      </c>
      <c r="C624" t="str">
        <f t="shared" ca="1" si="90"/>
        <v>طابعات</v>
      </c>
      <c r="D624" t="str">
        <f t="shared" ca="1" si="91"/>
        <v>إلكترونيات</v>
      </c>
      <c r="E624">
        <v>73</v>
      </c>
      <c r="F624">
        <f t="shared" ca="1" si="92"/>
        <v>258</v>
      </c>
      <c r="G624" t="str">
        <f t="shared" ca="1" si="93"/>
        <v>France</v>
      </c>
      <c r="H624" s="2">
        <f t="shared" ca="1" si="94"/>
        <v>42537</v>
      </c>
      <c r="I624" s="2">
        <f t="shared" ca="1" si="95"/>
        <v>42549</v>
      </c>
      <c r="J624" t="str">
        <f t="shared" ca="1" si="96"/>
        <v>Syria</v>
      </c>
      <c r="K624">
        <f t="shared" ca="1" si="97"/>
        <v>17892.3</v>
      </c>
      <c r="L624">
        <f t="shared" ca="1" si="98"/>
        <v>282.51</v>
      </c>
      <c r="M624">
        <f t="shared" ca="1" si="99"/>
        <v>10271</v>
      </c>
    </row>
    <row r="625" spans="1:13" x14ac:dyDescent="0.25">
      <c r="A625">
        <v>624</v>
      </c>
      <c r="B625" t="s">
        <v>631</v>
      </c>
      <c r="C625" t="str">
        <f t="shared" ca="1" si="90"/>
        <v>تلفاز</v>
      </c>
      <c r="D625" t="str">
        <f t="shared" ca="1" si="91"/>
        <v>أدوات منزلية</v>
      </c>
      <c r="E625">
        <v>285</v>
      </c>
      <c r="F625">
        <f t="shared" ca="1" si="92"/>
        <v>1008</v>
      </c>
      <c r="G625" t="str">
        <f t="shared" ca="1" si="93"/>
        <v>USA</v>
      </c>
      <c r="H625" s="2">
        <f t="shared" ca="1" si="94"/>
        <v>42389</v>
      </c>
      <c r="I625" s="2">
        <f t="shared" ca="1" si="95"/>
        <v>42401</v>
      </c>
      <c r="J625" t="str">
        <f t="shared" ca="1" si="96"/>
        <v>United Arab Emirates</v>
      </c>
      <c r="K625">
        <f t="shared" ca="1" si="97"/>
        <v>272916</v>
      </c>
      <c r="L625">
        <f t="shared" ca="1" si="98"/>
        <v>4309.2</v>
      </c>
      <c r="M625">
        <f t="shared" ca="1" si="99"/>
        <v>66636</v>
      </c>
    </row>
    <row r="626" spans="1:13" x14ac:dyDescent="0.25">
      <c r="A626">
        <v>625</v>
      </c>
      <c r="B626" t="s">
        <v>632</v>
      </c>
      <c r="C626" t="str">
        <f t="shared" ca="1" si="90"/>
        <v>فرن</v>
      </c>
      <c r="D626" t="str">
        <f t="shared" ca="1" si="91"/>
        <v>أدوات منزلية</v>
      </c>
      <c r="E626">
        <v>146</v>
      </c>
      <c r="F626">
        <f t="shared" ca="1" si="92"/>
        <v>908</v>
      </c>
      <c r="G626" t="str">
        <f t="shared" ca="1" si="93"/>
        <v>Greece</v>
      </c>
      <c r="H626" s="2">
        <f t="shared" ca="1" si="94"/>
        <v>43066</v>
      </c>
      <c r="I626" s="2">
        <f t="shared" ca="1" si="95"/>
        <v>43094</v>
      </c>
      <c r="J626" t="str">
        <f t="shared" ca="1" si="96"/>
        <v>Morocco</v>
      </c>
      <c r="K626">
        <f t="shared" ca="1" si="97"/>
        <v>125939.6</v>
      </c>
      <c r="L626">
        <f t="shared" ca="1" si="98"/>
        <v>1988.52</v>
      </c>
      <c r="M626">
        <f t="shared" ca="1" si="99"/>
        <v>86045</v>
      </c>
    </row>
    <row r="627" spans="1:13" x14ac:dyDescent="0.25">
      <c r="A627">
        <v>626</v>
      </c>
      <c r="B627" t="s">
        <v>633</v>
      </c>
      <c r="C627" t="str">
        <f t="shared" ca="1" si="90"/>
        <v>ستالايت</v>
      </c>
      <c r="D627" t="str">
        <f t="shared" ca="1" si="91"/>
        <v>إلكترونيات</v>
      </c>
      <c r="E627">
        <v>496</v>
      </c>
      <c r="F627">
        <f t="shared" ca="1" si="92"/>
        <v>286</v>
      </c>
      <c r="G627" t="str">
        <f t="shared" ca="1" si="93"/>
        <v>Turkey</v>
      </c>
      <c r="H627" s="2">
        <f t="shared" ca="1" si="94"/>
        <v>43090</v>
      </c>
      <c r="I627" s="2">
        <f t="shared" ca="1" si="95"/>
        <v>43124</v>
      </c>
      <c r="J627" t="str">
        <f t="shared" ca="1" si="96"/>
        <v>Syria</v>
      </c>
      <c r="K627">
        <f t="shared" ca="1" si="97"/>
        <v>134763.20000000001</v>
      </c>
      <c r="L627">
        <f t="shared" ca="1" si="98"/>
        <v>2127.84</v>
      </c>
      <c r="M627">
        <f t="shared" ca="1" si="99"/>
        <v>37190</v>
      </c>
    </row>
    <row r="628" spans="1:13" x14ac:dyDescent="0.25">
      <c r="A628">
        <v>627</v>
      </c>
      <c r="B628" t="s">
        <v>634</v>
      </c>
      <c r="C628" t="str">
        <f t="shared" ca="1" si="90"/>
        <v>فرن</v>
      </c>
      <c r="D628" t="str">
        <f t="shared" ca="1" si="91"/>
        <v>أدوات منزلية</v>
      </c>
      <c r="E628">
        <v>673</v>
      </c>
      <c r="F628">
        <f t="shared" ca="1" si="92"/>
        <v>837</v>
      </c>
      <c r="G628" t="str">
        <f t="shared" ca="1" si="93"/>
        <v>Greece</v>
      </c>
      <c r="H628" s="2">
        <f t="shared" ca="1" si="94"/>
        <v>42884</v>
      </c>
      <c r="I628" s="2">
        <f t="shared" ca="1" si="95"/>
        <v>42911</v>
      </c>
      <c r="J628" t="str">
        <f t="shared" ca="1" si="96"/>
        <v>Syria</v>
      </c>
      <c r="K628">
        <f t="shared" ca="1" si="97"/>
        <v>535135.94999999995</v>
      </c>
      <c r="L628">
        <f t="shared" ca="1" si="98"/>
        <v>8449.5149999999994</v>
      </c>
      <c r="M628">
        <f t="shared" ca="1" si="99"/>
        <v>44248</v>
      </c>
    </row>
    <row r="629" spans="1:13" x14ac:dyDescent="0.25">
      <c r="A629">
        <v>628</v>
      </c>
      <c r="B629" t="s">
        <v>635</v>
      </c>
      <c r="C629" t="str">
        <f t="shared" ca="1" si="90"/>
        <v>مراوح</v>
      </c>
      <c r="D629" t="str">
        <f t="shared" ca="1" si="91"/>
        <v>أدوات منزلية</v>
      </c>
      <c r="E629">
        <v>296</v>
      </c>
      <c r="F629">
        <f t="shared" ca="1" si="92"/>
        <v>52</v>
      </c>
      <c r="G629" t="str">
        <f t="shared" ca="1" si="93"/>
        <v>China</v>
      </c>
      <c r="H629" s="2">
        <f t="shared" ca="1" si="94"/>
        <v>42650</v>
      </c>
      <c r="I629" s="2">
        <f t="shared" ca="1" si="95"/>
        <v>42669</v>
      </c>
      <c r="J629" t="str">
        <f t="shared" ca="1" si="96"/>
        <v>Syria</v>
      </c>
      <c r="K629">
        <f t="shared" ca="1" si="97"/>
        <v>14622.4</v>
      </c>
      <c r="L629">
        <f t="shared" ca="1" si="98"/>
        <v>230.88</v>
      </c>
      <c r="M629">
        <f t="shared" ca="1" si="99"/>
        <v>6915</v>
      </c>
    </row>
    <row r="630" spans="1:13" x14ac:dyDescent="0.25">
      <c r="A630">
        <v>629</v>
      </c>
      <c r="B630" t="s">
        <v>636</v>
      </c>
      <c r="C630" t="str">
        <f t="shared" ca="1" si="90"/>
        <v>تلفاز</v>
      </c>
      <c r="D630" t="str">
        <f t="shared" ca="1" si="91"/>
        <v>أدوات منزلية</v>
      </c>
      <c r="E630">
        <v>715</v>
      </c>
      <c r="F630">
        <f t="shared" ca="1" si="92"/>
        <v>1123</v>
      </c>
      <c r="G630" t="str">
        <f t="shared" ca="1" si="93"/>
        <v>USA</v>
      </c>
      <c r="H630" s="2">
        <f t="shared" ca="1" si="94"/>
        <v>43201</v>
      </c>
      <c r="I630" s="2">
        <f t="shared" ca="1" si="95"/>
        <v>43222</v>
      </c>
      <c r="J630" t="str">
        <f t="shared" ca="1" si="96"/>
        <v>Lebanon</v>
      </c>
      <c r="K630">
        <f t="shared" ca="1" si="97"/>
        <v>762797.75</v>
      </c>
      <c r="L630">
        <f t="shared" ca="1" si="98"/>
        <v>12044.174999999999</v>
      </c>
      <c r="M630">
        <f t="shared" ca="1" si="99"/>
        <v>732326</v>
      </c>
    </row>
    <row r="631" spans="1:13" x14ac:dyDescent="0.25">
      <c r="A631">
        <v>630</v>
      </c>
      <c r="B631" t="s">
        <v>637</v>
      </c>
      <c r="C631" t="str">
        <f t="shared" ca="1" si="90"/>
        <v>مايكرويف</v>
      </c>
      <c r="D631" t="str">
        <f t="shared" ca="1" si="91"/>
        <v>أدوات منزلية</v>
      </c>
      <c r="E631">
        <v>319</v>
      </c>
      <c r="F631">
        <f t="shared" ca="1" si="92"/>
        <v>606</v>
      </c>
      <c r="G631" t="str">
        <f t="shared" ca="1" si="93"/>
        <v>Germany</v>
      </c>
      <c r="H631" s="2">
        <f t="shared" ca="1" si="94"/>
        <v>42996</v>
      </c>
      <c r="I631" s="2">
        <f t="shared" ca="1" si="95"/>
        <v>43011</v>
      </c>
      <c r="J631" t="str">
        <f t="shared" ca="1" si="96"/>
        <v>Syria</v>
      </c>
      <c r="K631">
        <f t="shared" ca="1" si="97"/>
        <v>183648.3</v>
      </c>
      <c r="L631">
        <f t="shared" ca="1" si="98"/>
        <v>2899.71</v>
      </c>
      <c r="M631">
        <f t="shared" ca="1" si="99"/>
        <v>7753</v>
      </c>
    </row>
    <row r="632" spans="1:13" x14ac:dyDescent="0.25">
      <c r="A632">
        <v>631</v>
      </c>
      <c r="B632" t="s">
        <v>638</v>
      </c>
      <c r="C632" t="str">
        <f t="shared" ca="1" si="90"/>
        <v>مدافئ</v>
      </c>
      <c r="D632" t="str">
        <f t="shared" ca="1" si="91"/>
        <v>أدوات منزلية</v>
      </c>
      <c r="E632">
        <v>124</v>
      </c>
      <c r="F632">
        <f t="shared" ca="1" si="92"/>
        <v>190</v>
      </c>
      <c r="G632" t="str">
        <f t="shared" ca="1" si="93"/>
        <v>Switzerland</v>
      </c>
      <c r="H632" s="2">
        <f t="shared" ca="1" si="94"/>
        <v>42891</v>
      </c>
      <c r="I632" s="2">
        <f t="shared" ca="1" si="95"/>
        <v>42904</v>
      </c>
      <c r="J632" t="str">
        <f t="shared" ca="1" si="96"/>
        <v>Jordan</v>
      </c>
      <c r="K632">
        <f t="shared" ca="1" si="97"/>
        <v>22382</v>
      </c>
      <c r="L632">
        <f t="shared" ca="1" si="98"/>
        <v>353.4</v>
      </c>
      <c r="M632">
        <f t="shared" ca="1" si="99"/>
        <v>7063</v>
      </c>
    </row>
    <row r="633" spans="1:13" x14ac:dyDescent="0.25">
      <c r="A633">
        <v>632</v>
      </c>
      <c r="B633" t="s">
        <v>639</v>
      </c>
      <c r="C633" t="str">
        <f t="shared" ca="1" si="90"/>
        <v>طاولات</v>
      </c>
      <c r="D633" t="str">
        <f t="shared" ca="1" si="91"/>
        <v>إلكترونيات</v>
      </c>
      <c r="E633">
        <v>495</v>
      </c>
      <c r="F633">
        <f t="shared" ca="1" si="92"/>
        <v>95</v>
      </c>
      <c r="G633" t="str">
        <f t="shared" ca="1" si="93"/>
        <v>Spain</v>
      </c>
      <c r="H633" s="2">
        <f t="shared" ca="1" si="94"/>
        <v>42756</v>
      </c>
      <c r="I633" s="2">
        <f t="shared" ca="1" si="95"/>
        <v>42779</v>
      </c>
      <c r="J633" t="str">
        <f t="shared" ca="1" si="96"/>
        <v>Egypt</v>
      </c>
      <c r="K633">
        <f t="shared" ca="1" si="97"/>
        <v>44673.75</v>
      </c>
      <c r="L633">
        <f t="shared" ca="1" si="98"/>
        <v>705.375</v>
      </c>
      <c r="M633">
        <f t="shared" ca="1" si="99"/>
        <v>12313</v>
      </c>
    </row>
    <row r="634" spans="1:13" x14ac:dyDescent="0.25">
      <c r="A634">
        <v>633</v>
      </c>
      <c r="B634" t="s">
        <v>640</v>
      </c>
      <c r="C634" t="str">
        <f t="shared" ca="1" si="90"/>
        <v>كاميرات</v>
      </c>
      <c r="D634" t="str">
        <f t="shared" ca="1" si="91"/>
        <v>إلكترونيات</v>
      </c>
      <c r="E634">
        <v>471</v>
      </c>
      <c r="F634">
        <f t="shared" ca="1" si="92"/>
        <v>1223</v>
      </c>
      <c r="G634" t="str">
        <f t="shared" ca="1" si="93"/>
        <v>England</v>
      </c>
      <c r="H634" s="2">
        <f t="shared" ca="1" si="94"/>
        <v>42848</v>
      </c>
      <c r="I634" s="2">
        <f t="shared" ca="1" si="95"/>
        <v>42858</v>
      </c>
      <c r="J634" t="str">
        <f t="shared" ca="1" si="96"/>
        <v>Egypt</v>
      </c>
      <c r="K634">
        <f t="shared" ca="1" si="97"/>
        <v>547231.35</v>
      </c>
      <c r="L634">
        <f t="shared" ca="1" si="98"/>
        <v>8640.494999999999</v>
      </c>
      <c r="M634">
        <f t="shared" ca="1" si="99"/>
        <v>99834</v>
      </c>
    </row>
    <row r="635" spans="1:13" x14ac:dyDescent="0.25">
      <c r="A635">
        <v>634</v>
      </c>
      <c r="B635" t="s">
        <v>641</v>
      </c>
      <c r="C635" t="str">
        <f t="shared" ca="1" si="90"/>
        <v>موبايلات</v>
      </c>
      <c r="D635" t="str">
        <f t="shared" ca="1" si="91"/>
        <v>إلكترونيات</v>
      </c>
      <c r="E635">
        <v>976</v>
      </c>
      <c r="F635">
        <f t="shared" ca="1" si="92"/>
        <v>862</v>
      </c>
      <c r="G635" t="str">
        <f t="shared" ca="1" si="93"/>
        <v>China</v>
      </c>
      <c r="H635" s="2">
        <f t="shared" ca="1" si="94"/>
        <v>43185</v>
      </c>
      <c r="I635" s="2">
        <f t="shared" ca="1" si="95"/>
        <v>43218</v>
      </c>
      <c r="J635" t="str">
        <f t="shared" ca="1" si="96"/>
        <v>Syria</v>
      </c>
      <c r="K635">
        <f t="shared" ca="1" si="97"/>
        <v>799246.4</v>
      </c>
      <c r="L635">
        <f t="shared" ca="1" si="98"/>
        <v>12619.68</v>
      </c>
      <c r="M635">
        <f t="shared" ca="1" si="99"/>
        <v>590747</v>
      </c>
    </row>
    <row r="636" spans="1:13" x14ac:dyDescent="0.25">
      <c r="A636">
        <v>635</v>
      </c>
      <c r="B636" t="s">
        <v>642</v>
      </c>
      <c r="C636" t="str">
        <f t="shared" ca="1" si="90"/>
        <v>موبايلات</v>
      </c>
      <c r="D636" t="str">
        <f t="shared" ca="1" si="91"/>
        <v>إلكترونيات</v>
      </c>
      <c r="E636">
        <v>674</v>
      </c>
      <c r="F636">
        <f t="shared" ca="1" si="92"/>
        <v>969</v>
      </c>
      <c r="G636" t="str">
        <f t="shared" ca="1" si="93"/>
        <v>China</v>
      </c>
      <c r="H636" s="2">
        <f t="shared" ca="1" si="94"/>
        <v>42640</v>
      </c>
      <c r="I636" s="2">
        <f t="shared" ca="1" si="95"/>
        <v>42666</v>
      </c>
      <c r="J636" t="str">
        <f t="shared" ca="1" si="96"/>
        <v>Syria</v>
      </c>
      <c r="K636">
        <f t="shared" ca="1" si="97"/>
        <v>620450.69999999995</v>
      </c>
      <c r="L636">
        <f t="shared" ca="1" si="98"/>
        <v>9796.59</v>
      </c>
      <c r="M636">
        <f t="shared" ca="1" si="99"/>
        <v>50424</v>
      </c>
    </row>
    <row r="637" spans="1:13" x14ac:dyDescent="0.25">
      <c r="A637">
        <v>636</v>
      </c>
      <c r="B637" t="s">
        <v>643</v>
      </c>
      <c r="C637" t="str">
        <f t="shared" ca="1" si="90"/>
        <v>تلفاز</v>
      </c>
      <c r="D637" t="str">
        <f t="shared" ca="1" si="91"/>
        <v>أدوات منزلية</v>
      </c>
      <c r="E637">
        <v>616</v>
      </c>
      <c r="F637">
        <f t="shared" ca="1" si="92"/>
        <v>991</v>
      </c>
      <c r="G637" t="str">
        <f t="shared" ca="1" si="93"/>
        <v>USA</v>
      </c>
      <c r="H637" s="2">
        <f t="shared" ca="1" si="94"/>
        <v>43219</v>
      </c>
      <c r="I637" s="2">
        <f t="shared" ca="1" si="95"/>
        <v>43253</v>
      </c>
      <c r="J637" t="str">
        <f t="shared" ca="1" si="96"/>
        <v>Oman</v>
      </c>
      <c r="K637">
        <f t="shared" ca="1" si="97"/>
        <v>579933.19999999995</v>
      </c>
      <c r="L637">
        <f t="shared" ca="1" si="98"/>
        <v>9156.84</v>
      </c>
      <c r="M637">
        <f t="shared" ca="1" si="99"/>
        <v>395288</v>
      </c>
    </row>
    <row r="638" spans="1:13" x14ac:dyDescent="0.25">
      <c r="A638">
        <v>637</v>
      </c>
      <c r="B638" t="s">
        <v>644</v>
      </c>
      <c r="C638" t="str">
        <f t="shared" ca="1" si="90"/>
        <v>أوراق</v>
      </c>
      <c r="D638" t="str">
        <f t="shared" ca="1" si="91"/>
        <v>أدوات مكتبية</v>
      </c>
      <c r="E638">
        <v>171</v>
      </c>
      <c r="F638">
        <f t="shared" ca="1" si="92"/>
        <v>15</v>
      </c>
      <c r="G638" t="str">
        <f t="shared" ca="1" si="93"/>
        <v>India</v>
      </c>
      <c r="H638" s="2">
        <f t="shared" ca="1" si="94"/>
        <v>42761</v>
      </c>
      <c r="I638" s="2">
        <f t="shared" ca="1" si="95"/>
        <v>42781</v>
      </c>
      <c r="J638" t="str">
        <f t="shared" ca="1" si="96"/>
        <v>Egypt</v>
      </c>
      <c r="K638">
        <f t="shared" ca="1" si="97"/>
        <v>2436.75</v>
      </c>
      <c r="L638">
        <f t="shared" ca="1" si="98"/>
        <v>38.475000000000001</v>
      </c>
      <c r="M638">
        <f t="shared" ca="1" si="99"/>
        <v>1752</v>
      </c>
    </row>
    <row r="639" spans="1:13" x14ac:dyDescent="0.25">
      <c r="A639">
        <v>638</v>
      </c>
      <c r="B639" t="s">
        <v>645</v>
      </c>
      <c r="C639" t="str">
        <f t="shared" ca="1" si="90"/>
        <v>فرن</v>
      </c>
      <c r="D639" t="str">
        <f t="shared" ca="1" si="91"/>
        <v>أدوات منزلية</v>
      </c>
      <c r="E639">
        <v>183</v>
      </c>
      <c r="F639">
        <f t="shared" ca="1" si="92"/>
        <v>881</v>
      </c>
      <c r="G639" t="str">
        <f t="shared" ca="1" si="93"/>
        <v>Greece</v>
      </c>
      <c r="H639" s="2">
        <f t="shared" ca="1" si="94"/>
        <v>42923</v>
      </c>
      <c r="I639" s="2">
        <f t="shared" ca="1" si="95"/>
        <v>42936</v>
      </c>
      <c r="J639" t="str">
        <f t="shared" ca="1" si="96"/>
        <v>Syria</v>
      </c>
      <c r="K639">
        <f t="shared" ca="1" si="97"/>
        <v>153161.85</v>
      </c>
      <c r="L639">
        <f t="shared" ca="1" si="98"/>
        <v>2418.3449999999998</v>
      </c>
      <c r="M639">
        <f t="shared" ca="1" si="99"/>
        <v>82511</v>
      </c>
    </row>
    <row r="640" spans="1:13" x14ac:dyDescent="0.25">
      <c r="A640">
        <v>639</v>
      </c>
      <c r="B640" t="s">
        <v>646</v>
      </c>
      <c r="C640" t="str">
        <f t="shared" ca="1" si="90"/>
        <v>برادات</v>
      </c>
      <c r="D640" t="str">
        <f t="shared" ca="1" si="91"/>
        <v>أدوات منزلية</v>
      </c>
      <c r="E640">
        <v>670</v>
      </c>
      <c r="F640">
        <f t="shared" ca="1" si="92"/>
        <v>989</v>
      </c>
      <c r="G640" t="str">
        <f t="shared" ca="1" si="93"/>
        <v>Sweden</v>
      </c>
      <c r="H640" s="2">
        <f t="shared" ca="1" si="94"/>
        <v>42843</v>
      </c>
      <c r="I640" s="2">
        <f t="shared" ca="1" si="95"/>
        <v>42867</v>
      </c>
      <c r="J640" t="str">
        <f t="shared" ca="1" si="96"/>
        <v>Egypt</v>
      </c>
      <c r="K640">
        <f t="shared" ca="1" si="97"/>
        <v>629498.5</v>
      </c>
      <c r="L640">
        <f t="shared" ca="1" si="98"/>
        <v>9939.4499999999989</v>
      </c>
      <c r="M640">
        <f t="shared" ca="1" si="99"/>
        <v>144145</v>
      </c>
    </row>
    <row r="641" spans="1:13" x14ac:dyDescent="0.25">
      <c r="A641">
        <v>640</v>
      </c>
      <c r="B641" t="s">
        <v>647</v>
      </c>
      <c r="C641" t="str">
        <f t="shared" ca="1" si="90"/>
        <v>طابعات</v>
      </c>
      <c r="D641" t="str">
        <f t="shared" ca="1" si="91"/>
        <v>إلكترونيات</v>
      </c>
      <c r="E641">
        <v>380</v>
      </c>
      <c r="F641">
        <f t="shared" ca="1" si="92"/>
        <v>227</v>
      </c>
      <c r="G641" t="str">
        <f t="shared" ca="1" si="93"/>
        <v>France</v>
      </c>
      <c r="H641" s="2">
        <f t="shared" ca="1" si="94"/>
        <v>42913</v>
      </c>
      <c r="I641" s="2">
        <f t="shared" ca="1" si="95"/>
        <v>42932</v>
      </c>
      <c r="J641" t="str">
        <f t="shared" ca="1" si="96"/>
        <v>Lebanon</v>
      </c>
      <c r="K641">
        <f t="shared" ca="1" si="97"/>
        <v>81947</v>
      </c>
      <c r="L641">
        <f t="shared" ca="1" si="98"/>
        <v>1293.8999999999999</v>
      </c>
      <c r="M641">
        <f t="shared" ca="1" si="99"/>
        <v>60559</v>
      </c>
    </row>
    <row r="642" spans="1:13" x14ac:dyDescent="0.25">
      <c r="A642">
        <v>641</v>
      </c>
      <c r="B642" t="s">
        <v>648</v>
      </c>
      <c r="C642" t="str">
        <f t="shared" ref="C642:C705" ca="1" si="100">VLOOKUP(RANDBETWEEN(MIN(O:O),MAX(O:O)),O:P,2,TRUE)</f>
        <v>خلاطات</v>
      </c>
      <c r="D642" t="str">
        <f t="shared" ref="D642:D705" ca="1" si="101">VLOOKUP(C642,P:S,4,0)</f>
        <v>أدوات منزلية</v>
      </c>
      <c r="E642">
        <v>168</v>
      </c>
      <c r="F642">
        <f t="shared" ref="F642:F705" ca="1" si="102">RANDBETWEEN(VLOOKUP(C642,P:R,3,0)-(VLOOKUP(C642,P:R,3,0)/8),VLOOKUP(C642,P:R,3,0)+(VLOOKUP(C642,P:R,3,0)/8))</f>
        <v>189</v>
      </c>
      <c r="G642" t="str">
        <f t="shared" ca="1" si="93"/>
        <v>China</v>
      </c>
      <c r="H642" s="2">
        <f t="shared" ca="1" si="94"/>
        <v>42777</v>
      </c>
      <c r="I642" s="2">
        <f t="shared" ca="1" si="95"/>
        <v>42812</v>
      </c>
      <c r="J642" t="str">
        <f t="shared" ca="1" si="96"/>
        <v>Morocco</v>
      </c>
      <c r="K642">
        <f t="shared" ca="1" si="97"/>
        <v>30164.400000000001</v>
      </c>
      <c r="L642">
        <f t="shared" ca="1" si="98"/>
        <v>476.28</v>
      </c>
      <c r="M642">
        <f t="shared" ca="1" si="99"/>
        <v>454</v>
      </c>
    </row>
    <row r="643" spans="1:13" x14ac:dyDescent="0.25">
      <c r="A643">
        <v>642</v>
      </c>
      <c r="B643" t="s">
        <v>649</v>
      </c>
      <c r="C643" t="str">
        <f t="shared" ca="1" si="100"/>
        <v>مكانس</v>
      </c>
      <c r="D643" t="str">
        <f t="shared" ca="1" si="101"/>
        <v>أدوات منزلية</v>
      </c>
      <c r="E643">
        <v>715</v>
      </c>
      <c r="F643">
        <f t="shared" ca="1" si="102"/>
        <v>125</v>
      </c>
      <c r="G643" t="str">
        <f t="shared" ref="G643:G706" ca="1" si="103">VLOOKUP(C643,P:U,6,FALSE)</f>
        <v>China</v>
      </c>
      <c r="H643" s="2">
        <f t="shared" ref="H643:H706" ca="1" si="104">RANDBETWEEN("1-1-2016","5-7-2018")</f>
        <v>43183</v>
      </c>
      <c r="I643" s="2">
        <f t="shared" ref="I643:I706" ca="1" si="105">RANDBETWEEN(10,35)+H643</f>
        <v>43193</v>
      </c>
      <c r="J643" t="str">
        <f t="shared" ref="J643:J706" ca="1" si="106">VLOOKUP(RANDBETWEEN(MIN(W:W),MAX(W:W)),W:Y,3,0)</f>
        <v>Egypt</v>
      </c>
      <c r="K643">
        <f t="shared" ref="K643:K706" ca="1" si="107">(F643*E643)-(5%*(F643*E643))</f>
        <v>84906.25</v>
      </c>
      <c r="L643">
        <f t="shared" ref="L643:L706" ca="1" si="108">F643*E643*1.5%</f>
        <v>1340.625</v>
      </c>
      <c r="M643">
        <f t="shared" ref="M643:M706" ca="1" si="109">RANDBETWEEN(0,K643)</f>
        <v>72366</v>
      </c>
    </row>
    <row r="644" spans="1:13" x14ac:dyDescent="0.25">
      <c r="A644">
        <v>643</v>
      </c>
      <c r="B644" t="s">
        <v>650</v>
      </c>
      <c r="C644" t="str">
        <f t="shared" ca="1" si="100"/>
        <v>برادات</v>
      </c>
      <c r="D644" t="str">
        <f t="shared" ca="1" si="101"/>
        <v>أدوات منزلية</v>
      </c>
      <c r="E644">
        <v>644</v>
      </c>
      <c r="F644">
        <f t="shared" ca="1" si="102"/>
        <v>941</v>
      </c>
      <c r="G644" t="str">
        <f t="shared" ca="1" si="103"/>
        <v>Sweden</v>
      </c>
      <c r="H644" s="2">
        <f t="shared" ca="1" si="104"/>
        <v>42461</v>
      </c>
      <c r="I644" s="2">
        <f t="shared" ca="1" si="105"/>
        <v>42494</v>
      </c>
      <c r="J644" t="str">
        <f t="shared" ca="1" si="106"/>
        <v>Morocco</v>
      </c>
      <c r="K644">
        <f t="shared" ca="1" si="107"/>
        <v>575703.80000000005</v>
      </c>
      <c r="L644">
        <f t="shared" ca="1" si="108"/>
        <v>9090.06</v>
      </c>
      <c r="M644">
        <f t="shared" ca="1" si="109"/>
        <v>338695</v>
      </c>
    </row>
    <row r="645" spans="1:13" x14ac:dyDescent="0.25">
      <c r="A645">
        <v>644</v>
      </c>
      <c r="B645" t="s">
        <v>651</v>
      </c>
      <c r="C645" t="str">
        <f t="shared" ca="1" si="100"/>
        <v>مكانس</v>
      </c>
      <c r="D645" t="str">
        <f t="shared" ca="1" si="101"/>
        <v>أدوات منزلية</v>
      </c>
      <c r="E645">
        <v>308</v>
      </c>
      <c r="F645">
        <f t="shared" ca="1" si="102"/>
        <v>110</v>
      </c>
      <c r="G645" t="str">
        <f t="shared" ca="1" si="103"/>
        <v>China</v>
      </c>
      <c r="H645" s="2">
        <f t="shared" ca="1" si="104"/>
        <v>42948</v>
      </c>
      <c r="I645" s="2">
        <f t="shared" ca="1" si="105"/>
        <v>42973</v>
      </c>
      <c r="J645" t="str">
        <f t="shared" ca="1" si="106"/>
        <v>Egypt</v>
      </c>
      <c r="K645">
        <f t="shared" ca="1" si="107"/>
        <v>32186</v>
      </c>
      <c r="L645">
        <f t="shared" ca="1" si="108"/>
        <v>508.2</v>
      </c>
      <c r="M645">
        <f t="shared" ca="1" si="109"/>
        <v>23829</v>
      </c>
    </row>
    <row r="646" spans="1:13" x14ac:dyDescent="0.25">
      <c r="A646">
        <v>645</v>
      </c>
      <c r="B646" t="s">
        <v>652</v>
      </c>
      <c r="C646" t="str">
        <f t="shared" ca="1" si="100"/>
        <v>فرن</v>
      </c>
      <c r="D646" t="str">
        <f t="shared" ca="1" si="101"/>
        <v>أدوات منزلية</v>
      </c>
      <c r="E646">
        <v>865</v>
      </c>
      <c r="F646">
        <f t="shared" ca="1" si="102"/>
        <v>1044</v>
      </c>
      <c r="G646" t="str">
        <f t="shared" ca="1" si="103"/>
        <v>Greece</v>
      </c>
      <c r="H646" s="2">
        <f t="shared" ca="1" si="104"/>
        <v>43054</v>
      </c>
      <c r="I646" s="2">
        <f t="shared" ca="1" si="105"/>
        <v>43066</v>
      </c>
      <c r="J646" t="str">
        <f t="shared" ca="1" si="106"/>
        <v>Egypt</v>
      </c>
      <c r="K646">
        <f t="shared" ca="1" si="107"/>
        <v>857907</v>
      </c>
      <c r="L646">
        <f t="shared" ca="1" si="108"/>
        <v>13545.9</v>
      </c>
      <c r="M646">
        <f t="shared" ca="1" si="109"/>
        <v>289410</v>
      </c>
    </row>
    <row r="647" spans="1:13" x14ac:dyDescent="0.25">
      <c r="A647">
        <v>646</v>
      </c>
      <c r="B647" t="s">
        <v>653</v>
      </c>
      <c r="C647" t="str">
        <f t="shared" ca="1" si="100"/>
        <v>موبايلات</v>
      </c>
      <c r="D647" t="str">
        <f t="shared" ca="1" si="101"/>
        <v>إلكترونيات</v>
      </c>
      <c r="E647">
        <v>617</v>
      </c>
      <c r="F647">
        <f t="shared" ca="1" si="102"/>
        <v>1026</v>
      </c>
      <c r="G647" t="str">
        <f t="shared" ca="1" si="103"/>
        <v>China</v>
      </c>
      <c r="H647" s="2">
        <f t="shared" ca="1" si="104"/>
        <v>42585</v>
      </c>
      <c r="I647" s="2">
        <f t="shared" ca="1" si="105"/>
        <v>42616</v>
      </c>
      <c r="J647" t="str">
        <f t="shared" ca="1" si="106"/>
        <v>Lebanon</v>
      </c>
      <c r="K647">
        <f t="shared" ca="1" si="107"/>
        <v>601389.9</v>
      </c>
      <c r="L647">
        <f t="shared" ca="1" si="108"/>
        <v>9495.6299999999992</v>
      </c>
      <c r="M647">
        <f t="shared" ca="1" si="109"/>
        <v>407673</v>
      </c>
    </row>
    <row r="648" spans="1:13" x14ac:dyDescent="0.25">
      <c r="A648">
        <v>647</v>
      </c>
      <c r="B648" t="s">
        <v>654</v>
      </c>
      <c r="C648" t="str">
        <f t="shared" ca="1" si="100"/>
        <v>فرن</v>
      </c>
      <c r="D648" t="str">
        <f t="shared" ca="1" si="101"/>
        <v>أدوات منزلية</v>
      </c>
      <c r="E648">
        <v>848</v>
      </c>
      <c r="F648">
        <f t="shared" ca="1" si="102"/>
        <v>1037</v>
      </c>
      <c r="G648" t="str">
        <f t="shared" ca="1" si="103"/>
        <v>Greece</v>
      </c>
      <c r="H648" s="2">
        <f t="shared" ca="1" si="104"/>
        <v>42563</v>
      </c>
      <c r="I648" s="2">
        <f t="shared" ca="1" si="105"/>
        <v>42593</v>
      </c>
      <c r="J648" t="str">
        <f t="shared" ca="1" si="106"/>
        <v>Syria</v>
      </c>
      <c r="K648">
        <f t="shared" ca="1" si="107"/>
        <v>835407.2</v>
      </c>
      <c r="L648">
        <f t="shared" ca="1" si="108"/>
        <v>13190.64</v>
      </c>
      <c r="M648">
        <f t="shared" ca="1" si="109"/>
        <v>231014</v>
      </c>
    </row>
    <row r="649" spans="1:13" x14ac:dyDescent="0.25">
      <c r="A649">
        <v>648</v>
      </c>
      <c r="B649" t="s">
        <v>655</v>
      </c>
      <c r="C649" t="str">
        <f t="shared" ca="1" si="100"/>
        <v>خلاطات</v>
      </c>
      <c r="D649" t="str">
        <f t="shared" ca="1" si="101"/>
        <v>أدوات منزلية</v>
      </c>
      <c r="E649">
        <v>440</v>
      </c>
      <c r="F649">
        <f t="shared" ca="1" si="102"/>
        <v>213</v>
      </c>
      <c r="G649" t="str">
        <f t="shared" ca="1" si="103"/>
        <v>China</v>
      </c>
      <c r="H649" s="2">
        <f t="shared" ca="1" si="104"/>
        <v>42481</v>
      </c>
      <c r="I649" s="2">
        <f t="shared" ca="1" si="105"/>
        <v>42511</v>
      </c>
      <c r="J649" t="str">
        <f t="shared" ca="1" si="106"/>
        <v>Jordan</v>
      </c>
      <c r="K649">
        <f t="shared" ca="1" si="107"/>
        <v>89034</v>
      </c>
      <c r="L649">
        <f t="shared" ca="1" si="108"/>
        <v>1405.8</v>
      </c>
      <c r="M649">
        <f t="shared" ca="1" si="109"/>
        <v>8320</v>
      </c>
    </row>
    <row r="650" spans="1:13" x14ac:dyDescent="0.25">
      <c r="A650">
        <v>649</v>
      </c>
      <c r="B650" t="s">
        <v>656</v>
      </c>
      <c r="C650" t="str">
        <f t="shared" ca="1" si="100"/>
        <v>ألعاب إلكترونية</v>
      </c>
      <c r="D650" t="str">
        <f t="shared" ca="1" si="101"/>
        <v>إلكترونيات</v>
      </c>
      <c r="E650">
        <v>995</v>
      </c>
      <c r="F650">
        <f t="shared" ca="1" si="102"/>
        <v>23</v>
      </c>
      <c r="G650" t="str">
        <f t="shared" ca="1" si="103"/>
        <v>Japan</v>
      </c>
      <c r="H650" s="2">
        <f t="shared" ca="1" si="104"/>
        <v>42780</v>
      </c>
      <c r="I650" s="2">
        <f t="shared" ca="1" si="105"/>
        <v>42806</v>
      </c>
      <c r="J650" t="str">
        <f t="shared" ca="1" si="106"/>
        <v>Syria</v>
      </c>
      <c r="K650">
        <f t="shared" ca="1" si="107"/>
        <v>21740.75</v>
      </c>
      <c r="L650">
        <f t="shared" ca="1" si="108"/>
        <v>343.27499999999998</v>
      </c>
      <c r="M650">
        <f t="shared" ca="1" si="109"/>
        <v>11434</v>
      </c>
    </row>
    <row r="651" spans="1:13" x14ac:dyDescent="0.25">
      <c r="A651">
        <v>650</v>
      </c>
      <c r="B651" t="s">
        <v>657</v>
      </c>
      <c r="C651" t="str">
        <f t="shared" ca="1" si="100"/>
        <v>غسالات</v>
      </c>
      <c r="D651" t="str">
        <f t="shared" ca="1" si="101"/>
        <v>أدوات منزلية</v>
      </c>
      <c r="E651">
        <v>447</v>
      </c>
      <c r="F651">
        <f t="shared" ca="1" si="102"/>
        <v>766</v>
      </c>
      <c r="G651" t="str">
        <f t="shared" ca="1" si="103"/>
        <v>Germany</v>
      </c>
      <c r="H651" s="2">
        <f t="shared" ca="1" si="104"/>
        <v>42699</v>
      </c>
      <c r="I651" s="2">
        <f t="shared" ca="1" si="105"/>
        <v>42723</v>
      </c>
      <c r="J651" t="str">
        <f t="shared" ca="1" si="106"/>
        <v>Syria</v>
      </c>
      <c r="K651">
        <f t="shared" ca="1" si="107"/>
        <v>325281.90000000002</v>
      </c>
      <c r="L651">
        <f t="shared" ca="1" si="108"/>
        <v>5136.03</v>
      </c>
      <c r="M651">
        <f t="shared" ca="1" si="109"/>
        <v>324307</v>
      </c>
    </row>
    <row r="652" spans="1:13" x14ac:dyDescent="0.25">
      <c r="A652">
        <v>651</v>
      </c>
      <c r="B652" t="s">
        <v>658</v>
      </c>
      <c r="C652" t="str">
        <f t="shared" ca="1" si="100"/>
        <v>غسالات</v>
      </c>
      <c r="D652" t="str">
        <f t="shared" ca="1" si="101"/>
        <v>أدوات منزلية</v>
      </c>
      <c r="E652">
        <v>433</v>
      </c>
      <c r="F652">
        <f t="shared" ca="1" si="102"/>
        <v>753</v>
      </c>
      <c r="G652" t="str">
        <f t="shared" ca="1" si="103"/>
        <v>Germany</v>
      </c>
      <c r="H652" s="2">
        <f t="shared" ca="1" si="104"/>
        <v>42734</v>
      </c>
      <c r="I652" s="2">
        <f t="shared" ca="1" si="105"/>
        <v>42754</v>
      </c>
      <c r="J652" t="str">
        <f t="shared" ca="1" si="106"/>
        <v>Egypt</v>
      </c>
      <c r="K652">
        <f t="shared" ca="1" si="107"/>
        <v>309746.55</v>
      </c>
      <c r="L652">
        <f t="shared" ca="1" si="108"/>
        <v>4890.7349999999997</v>
      </c>
      <c r="M652">
        <f t="shared" ca="1" si="109"/>
        <v>269196</v>
      </c>
    </row>
    <row r="653" spans="1:13" x14ac:dyDescent="0.25">
      <c r="A653">
        <v>652</v>
      </c>
      <c r="B653" t="s">
        <v>659</v>
      </c>
      <c r="C653" t="str">
        <f t="shared" ca="1" si="100"/>
        <v>موبايلات</v>
      </c>
      <c r="D653" t="str">
        <f t="shared" ca="1" si="101"/>
        <v>إلكترونيات</v>
      </c>
      <c r="E653">
        <v>703</v>
      </c>
      <c r="F653">
        <f t="shared" ca="1" si="102"/>
        <v>1013</v>
      </c>
      <c r="G653" t="str">
        <f t="shared" ca="1" si="103"/>
        <v>China</v>
      </c>
      <c r="H653" s="2">
        <f t="shared" ca="1" si="104"/>
        <v>43148</v>
      </c>
      <c r="I653" s="2">
        <f t="shared" ca="1" si="105"/>
        <v>43171</v>
      </c>
      <c r="J653" t="str">
        <f t="shared" ca="1" si="106"/>
        <v>Syria</v>
      </c>
      <c r="K653">
        <f t="shared" ca="1" si="107"/>
        <v>676532.05</v>
      </c>
      <c r="L653">
        <f t="shared" ca="1" si="108"/>
        <v>10682.084999999999</v>
      </c>
      <c r="M653">
        <f t="shared" ca="1" si="109"/>
        <v>562461</v>
      </c>
    </row>
    <row r="654" spans="1:13" x14ac:dyDescent="0.25">
      <c r="A654">
        <v>653</v>
      </c>
      <c r="B654" t="s">
        <v>660</v>
      </c>
      <c r="C654" t="str">
        <f t="shared" ca="1" si="100"/>
        <v>برادات</v>
      </c>
      <c r="D654" t="str">
        <f t="shared" ca="1" si="101"/>
        <v>أدوات منزلية</v>
      </c>
      <c r="E654">
        <v>406</v>
      </c>
      <c r="F654">
        <f t="shared" ca="1" si="102"/>
        <v>818</v>
      </c>
      <c r="G654" t="str">
        <f t="shared" ca="1" si="103"/>
        <v>Sweden</v>
      </c>
      <c r="H654" s="2">
        <f t="shared" ca="1" si="104"/>
        <v>42711</v>
      </c>
      <c r="I654" s="2">
        <f t="shared" ca="1" si="105"/>
        <v>42727</v>
      </c>
      <c r="J654" t="str">
        <f t="shared" ca="1" si="106"/>
        <v>Lebanon</v>
      </c>
      <c r="K654">
        <f t="shared" ca="1" si="107"/>
        <v>315502.59999999998</v>
      </c>
      <c r="L654">
        <f t="shared" ca="1" si="108"/>
        <v>4981.62</v>
      </c>
      <c r="M654">
        <f t="shared" ca="1" si="109"/>
        <v>83272</v>
      </c>
    </row>
    <row r="655" spans="1:13" x14ac:dyDescent="0.25">
      <c r="A655">
        <v>654</v>
      </c>
      <c r="B655" t="s">
        <v>661</v>
      </c>
      <c r="C655" t="str">
        <f t="shared" ca="1" si="100"/>
        <v>طاولات</v>
      </c>
      <c r="D655" t="str">
        <f t="shared" ca="1" si="101"/>
        <v>إلكترونيات</v>
      </c>
      <c r="E655">
        <v>512</v>
      </c>
      <c r="F655">
        <f t="shared" ca="1" si="102"/>
        <v>93</v>
      </c>
      <c r="G655" t="str">
        <f t="shared" ca="1" si="103"/>
        <v>Spain</v>
      </c>
      <c r="H655" s="2">
        <f t="shared" ca="1" si="104"/>
        <v>42614</v>
      </c>
      <c r="I655" s="2">
        <f t="shared" ca="1" si="105"/>
        <v>42628</v>
      </c>
      <c r="J655" t="str">
        <f t="shared" ca="1" si="106"/>
        <v>Egypt</v>
      </c>
      <c r="K655">
        <f t="shared" ca="1" si="107"/>
        <v>45235.199999999997</v>
      </c>
      <c r="L655">
        <f t="shared" ca="1" si="108"/>
        <v>714.24</v>
      </c>
      <c r="M655">
        <f t="shared" ca="1" si="109"/>
        <v>36186</v>
      </c>
    </row>
    <row r="656" spans="1:13" x14ac:dyDescent="0.25">
      <c r="A656">
        <v>655</v>
      </c>
      <c r="B656" t="s">
        <v>662</v>
      </c>
      <c r="C656" t="str">
        <f t="shared" ca="1" si="100"/>
        <v>طابعات</v>
      </c>
      <c r="D656" t="str">
        <f t="shared" ca="1" si="101"/>
        <v>إلكترونيات</v>
      </c>
      <c r="E656">
        <v>891</v>
      </c>
      <c r="F656">
        <f t="shared" ca="1" si="102"/>
        <v>229</v>
      </c>
      <c r="G656" t="str">
        <f t="shared" ca="1" si="103"/>
        <v>France</v>
      </c>
      <c r="H656" s="2">
        <f t="shared" ca="1" si="104"/>
        <v>43084</v>
      </c>
      <c r="I656" s="2">
        <f t="shared" ca="1" si="105"/>
        <v>43103</v>
      </c>
      <c r="J656" t="str">
        <f t="shared" ca="1" si="106"/>
        <v>Egypt</v>
      </c>
      <c r="K656">
        <f t="shared" ca="1" si="107"/>
        <v>193837.05</v>
      </c>
      <c r="L656">
        <f t="shared" ca="1" si="108"/>
        <v>3060.585</v>
      </c>
      <c r="M656">
        <f t="shared" ca="1" si="109"/>
        <v>190416</v>
      </c>
    </row>
    <row r="657" spans="1:13" x14ac:dyDescent="0.25">
      <c r="A657">
        <v>656</v>
      </c>
      <c r="B657" t="s">
        <v>663</v>
      </c>
      <c r="C657" t="str">
        <f t="shared" ca="1" si="100"/>
        <v>فرن</v>
      </c>
      <c r="D657" t="str">
        <f t="shared" ca="1" si="101"/>
        <v>أدوات منزلية</v>
      </c>
      <c r="E657">
        <v>584</v>
      </c>
      <c r="F657">
        <f t="shared" ca="1" si="102"/>
        <v>852</v>
      </c>
      <c r="G657" t="str">
        <f t="shared" ca="1" si="103"/>
        <v>Greece</v>
      </c>
      <c r="H657" s="2">
        <f t="shared" ca="1" si="104"/>
        <v>42760</v>
      </c>
      <c r="I657" s="2">
        <f t="shared" ca="1" si="105"/>
        <v>42770</v>
      </c>
      <c r="J657" t="str">
        <f t="shared" ca="1" si="106"/>
        <v>Jordan</v>
      </c>
      <c r="K657">
        <f t="shared" ca="1" si="107"/>
        <v>472689.6</v>
      </c>
      <c r="L657">
        <f t="shared" ca="1" si="108"/>
        <v>7463.5199999999995</v>
      </c>
      <c r="M657">
        <f t="shared" ca="1" si="109"/>
        <v>199516</v>
      </c>
    </row>
    <row r="658" spans="1:13" x14ac:dyDescent="0.25">
      <c r="A658">
        <v>657</v>
      </c>
      <c r="B658" t="s">
        <v>664</v>
      </c>
      <c r="C658" t="str">
        <f t="shared" ca="1" si="100"/>
        <v>هارد دسك</v>
      </c>
      <c r="D658" t="str">
        <f t="shared" ca="1" si="101"/>
        <v>إلكترونيات</v>
      </c>
      <c r="E658">
        <v>455</v>
      </c>
      <c r="F658">
        <f t="shared" ca="1" si="102"/>
        <v>107</v>
      </c>
      <c r="G658" t="str">
        <f t="shared" ca="1" si="103"/>
        <v>France</v>
      </c>
      <c r="H658" s="2">
        <f t="shared" ca="1" si="104"/>
        <v>42604</v>
      </c>
      <c r="I658" s="2">
        <f t="shared" ca="1" si="105"/>
        <v>42631</v>
      </c>
      <c r="J658" t="str">
        <f t="shared" ca="1" si="106"/>
        <v>Syria</v>
      </c>
      <c r="K658">
        <f t="shared" ca="1" si="107"/>
        <v>46250.75</v>
      </c>
      <c r="L658">
        <f t="shared" ca="1" si="108"/>
        <v>730.27499999999998</v>
      </c>
      <c r="M658">
        <f t="shared" ca="1" si="109"/>
        <v>37309</v>
      </c>
    </row>
    <row r="659" spans="1:13" x14ac:dyDescent="0.25">
      <c r="A659">
        <v>658</v>
      </c>
      <c r="B659" t="s">
        <v>665</v>
      </c>
      <c r="C659" t="str">
        <f t="shared" ca="1" si="100"/>
        <v>كمبيوتر</v>
      </c>
      <c r="D659" t="str">
        <f t="shared" ca="1" si="101"/>
        <v>إلكترونيات</v>
      </c>
      <c r="E659">
        <v>225</v>
      </c>
      <c r="F659">
        <f t="shared" ca="1" si="102"/>
        <v>1562</v>
      </c>
      <c r="G659" t="str">
        <f t="shared" ca="1" si="103"/>
        <v>China</v>
      </c>
      <c r="H659" s="2">
        <f t="shared" ca="1" si="104"/>
        <v>43146</v>
      </c>
      <c r="I659" s="2">
        <f t="shared" ca="1" si="105"/>
        <v>43175</v>
      </c>
      <c r="J659" t="str">
        <f t="shared" ca="1" si="106"/>
        <v>United Arab Emirates</v>
      </c>
      <c r="K659">
        <f t="shared" ca="1" si="107"/>
        <v>333877.5</v>
      </c>
      <c r="L659">
        <f t="shared" ca="1" si="108"/>
        <v>5271.75</v>
      </c>
      <c r="M659">
        <f t="shared" ca="1" si="109"/>
        <v>119612</v>
      </c>
    </row>
    <row r="660" spans="1:13" x14ac:dyDescent="0.25">
      <c r="A660">
        <v>659</v>
      </c>
      <c r="B660" t="s">
        <v>666</v>
      </c>
      <c r="C660" t="str">
        <f t="shared" ca="1" si="100"/>
        <v>فرن</v>
      </c>
      <c r="D660" t="str">
        <f t="shared" ca="1" si="101"/>
        <v>أدوات منزلية</v>
      </c>
      <c r="E660">
        <v>379</v>
      </c>
      <c r="F660">
        <f t="shared" ca="1" si="102"/>
        <v>863</v>
      </c>
      <c r="G660" t="str">
        <f t="shared" ca="1" si="103"/>
        <v>Greece</v>
      </c>
      <c r="H660" s="2">
        <f t="shared" ca="1" si="104"/>
        <v>42742</v>
      </c>
      <c r="I660" s="2">
        <f t="shared" ca="1" si="105"/>
        <v>42768</v>
      </c>
      <c r="J660" t="str">
        <f t="shared" ca="1" si="106"/>
        <v>Syria</v>
      </c>
      <c r="K660">
        <f t="shared" ca="1" si="107"/>
        <v>310723.15000000002</v>
      </c>
      <c r="L660">
        <f t="shared" ca="1" si="108"/>
        <v>4906.1549999999997</v>
      </c>
      <c r="M660">
        <f t="shared" ca="1" si="109"/>
        <v>206551</v>
      </c>
    </row>
    <row r="661" spans="1:13" x14ac:dyDescent="0.25">
      <c r="A661">
        <v>660</v>
      </c>
      <c r="B661" t="s">
        <v>667</v>
      </c>
      <c r="C661" t="str">
        <f t="shared" ca="1" si="100"/>
        <v>مايكرويف</v>
      </c>
      <c r="D661" t="str">
        <f t="shared" ca="1" si="101"/>
        <v>أدوات منزلية</v>
      </c>
      <c r="E661">
        <v>450</v>
      </c>
      <c r="F661">
        <f t="shared" ca="1" si="102"/>
        <v>569</v>
      </c>
      <c r="G661" t="str">
        <f t="shared" ca="1" si="103"/>
        <v>Germany</v>
      </c>
      <c r="H661" s="2">
        <f t="shared" ca="1" si="104"/>
        <v>42544</v>
      </c>
      <c r="I661" s="2">
        <f t="shared" ca="1" si="105"/>
        <v>42568</v>
      </c>
      <c r="J661" t="str">
        <f t="shared" ca="1" si="106"/>
        <v>Egypt</v>
      </c>
      <c r="K661">
        <f t="shared" ca="1" si="107"/>
        <v>243247.5</v>
      </c>
      <c r="L661">
        <f t="shared" ca="1" si="108"/>
        <v>3840.75</v>
      </c>
      <c r="M661">
        <f t="shared" ca="1" si="109"/>
        <v>114490</v>
      </c>
    </row>
    <row r="662" spans="1:13" x14ac:dyDescent="0.25">
      <c r="A662">
        <v>661</v>
      </c>
      <c r="B662" t="s">
        <v>668</v>
      </c>
      <c r="C662" t="str">
        <f t="shared" ca="1" si="100"/>
        <v>كمبيوتر</v>
      </c>
      <c r="D662" t="str">
        <f t="shared" ca="1" si="101"/>
        <v>إلكترونيات</v>
      </c>
      <c r="E662">
        <v>261</v>
      </c>
      <c r="F662">
        <f t="shared" ca="1" si="102"/>
        <v>1396</v>
      </c>
      <c r="G662" t="str">
        <f t="shared" ca="1" si="103"/>
        <v>China</v>
      </c>
      <c r="H662" s="2">
        <f t="shared" ca="1" si="104"/>
        <v>42786</v>
      </c>
      <c r="I662" s="2">
        <f t="shared" ca="1" si="105"/>
        <v>42800</v>
      </c>
      <c r="J662" t="str">
        <f t="shared" ca="1" si="106"/>
        <v>Lebanon</v>
      </c>
      <c r="K662">
        <f t="shared" ca="1" si="107"/>
        <v>346138.2</v>
      </c>
      <c r="L662">
        <f t="shared" ca="1" si="108"/>
        <v>5465.34</v>
      </c>
      <c r="M662">
        <f t="shared" ca="1" si="109"/>
        <v>238091</v>
      </c>
    </row>
    <row r="663" spans="1:13" x14ac:dyDescent="0.25">
      <c r="A663">
        <v>662</v>
      </c>
      <c r="B663" t="s">
        <v>669</v>
      </c>
      <c r="C663" t="str">
        <f t="shared" ca="1" si="100"/>
        <v>فرن</v>
      </c>
      <c r="D663" t="str">
        <f t="shared" ca="1" si="101"/>
        <v>أدوات منزلية</v>
      </c>
      <c r="E663">
        <v>266</v>
      </c>
      <c r="F663">
        <f t="shared" ca="1" si="102"/>
        <v>909</v>
      </c>
      <c r="G663" t="str">
        <f t="shared" ca="1" si="103"/>
        <v>Greece</v>
      </c>
      <c r="H663" s="2">
        <f t="shared" ca="1" si="104"/>
        <v>42818</v>
      </c>
      <c r="I663" s="2">
        <f t="shared" ca="1" si="105"/>
        <v>42853</v>
      </c>
      <c r="J663" t="str">
        <f t="shared" ca="1" si="106"/>
        <v>Egypt</v>
      </c>
      <c r="K663">
        <f t="shared" ca="1" si="107"/>
        <v>229704.3</v>
      </c>
      <c r="L663">
        <f t="shared" ca="1" si="108"/>
        <v>3626.91</v>
      </c>
      <c r="M663">
        <f t="shared" ca="1" si="109"/>
        <v>71279</v>
      </c>
    </row>
    <row r="664" spans="1:13" x14ac:dyDescent="0.25">
      <c r="A664">
        <v>663</v>
      </c>
      <c r="B664" t="s">
        <v>670</v>
      </c>
      <c r="C664" t="str">
        <f t="shared" ca="1" si="100"/>
        <v>برادات</v>
      </c>
      <c r="D664" t="str">
        <f t="shared" ca="1" si="101"/>
        <v>أدوات منزلية</v>
      </c>
      <c r="E664">
        <v>604</v>
      </c>
      <c r="F664">
        <f t="shared" ca="1" si="102"/>
        <v>969</v>
      </c>
      <c r="G664" t="str">
        <f t="shared" ca="1" si="103"/>
        <v>Sweden</v>
      </c>
      <c r="H664" s="2">
        <f t="shared" ca="1" si="104"/>
        <v>42903</v>
      </c>
      <c r="I664" s="2">
        <f t="shared" ca="1" si="105"/>
        <v>42922</v>
      </c>
      <c r="J664" t="str">
        <f t="shared" ca="1" si="106"/>
        <v>Algeria</v>
      </c>
      <c r="K664">
        <f t="shared" ca="1" si="107"/>
        <v>556012.19999999995</v>
      </c>
      <c r="L664">
        <f t="shared" ca="1" si="108"/>
        <v>8779.14</v>
      </c>
      <c r="M664">
        <f t="shared" ca="1" si="109"/>
        <v>107914</v>
      </c>
    </row>
    <row r="665" spans="1:13" x14ac:dyDescent="0.25">
      <c r="A665">
        <v>664</v>
      </c>
      <c r="B665" t="s">
        <v>671</v>
      </c>
      <c r="C665" t="str">
        <f t="shared" ca="1" si="100"/>
        <v>مكانس</v>
      </c>
      <c r="D665" t="str">
        <f t="shared" ca="1" si="101"/>
        <v>أدوات منزلية</v>
      </c>
      <c r="E665">
        <v>494</v>
      </c>
      <c r="F665">
        <f t="shared" ca="1" si="102"/>
        <v>108</v>
      </c>
      <c r="G665" t="str">
        <f t="shared" ca="1" si="103"/>
        <v>China</v>
      </c>
      <c r="H665" s="2">
        <f t="shared" ca="1" si="104"/>
        <v>42917</v>
      </c>
      <c r="I665" s="2">
        <f t="shared" ca="1" si="105"/>
        <v>42942</v>
      </c>
      <c r="J665" t="str">
        <f t="shared" ca="1" si="106"/>
        <v>Morocco</v>
      </c>
      <c r="K665">
        <f t="shared" ca="1" si="107"/>
        <v>50684.4</v>
      </c>
      <c r="L665">
        <f t="shared" ca="1" si="108"/>
        <v>800.28</v>
      </c>
      <c r="M665">
        <f t="shared" ca="1" si="109"/>
        <v>19302</v>
      </c>
    </row>
    <row r="666" spans="1:13" x14ac:dyDescent="0.25">
      <c r="A666">
        <v>665</v>
      </c>
      <c r="B666" t="s">
        <v>672</v>
      </c>
      <c r="C666" t="str">
        <f t="shared" ca="1" si="100"/>
        <v>مكانس</v>
      </c>
      <c r="D666" t="str">
        <f t="shared" ca="1" si="101"/>
        <v>أدوات منزلية</v>
      </c>
      <c r="E666">
        <v>241</v>
      </c>
      <c r="F666">
        <f t="shared" ca="1" si="102"/>
        <v>134</v>
      </c>
      <c r="G666" t="str">
        <f t="shared" ca="1" si="103"/>
        <v>China</v>
      </c>
      <c r="H666" s="2">
        <f t="shared" ca="1" si="104"/>
        <v>42440</v>
      </c>
      <c r="I666" s="2">
        <f t="shared" ca="1" si="105"/>
        <v>42468</v>
      </c>
      <c r="J666" t="str">
        <f t="shared" ca="1" si="106"/>
        <v>Jordan</v>
      </c>
      <c r="K666">
        <f t="shared" ca="1" si="107"/>
        <v>30679.3</v>
      </c>
      <c r="L666">
        <f t="shared" ca="1" si="108"/>
        <v>484.40999999999997</v>
      </c>
      <c r="M666">
        <f t="shared" ca="1" si="109"/>
        <v>26748</v>
      </c>
    </row>
    <row r="667" spans="1:13" x14ac:dyDescent="0.25">
      <c r="A667">
        <v>666</v>
      </c>
      <c r="B667" t="s">
        <v>673</v>
      </c>
      <c r="C667" t="str">
        <f t="shared" ca="1" si="100"/>
        <v>موبايلات</v>
      </c>
      <c r="D667" t="str">
        <f t="shared" ca="1" si="101"/>
        <v>إلكترونيات</v>
      </c>
      <c r="E667">
        <v>284</v>
      </c>
      <c r="F667">
        <f t="shared" ca="1" si="102"/>
        <v>836</v>
      </c>
      <c r="G667" t="str">
        <f t="shared" ca="1" si="103"/>
        <v>China</v>
      </c>
      <c r="H667" s="2">
        <f t="shared" ca="1" si="104"/>
        <v>43051</v>
      </c>
      <c r="I667" s="2">
        <f t="shared" ca="1" si="105"/>
        <v>43062</v>
      </c>
      <c r="J667" t="str">
        <f t="shared" ca="1" si="106"/>
        <v>Egypt</v>
      </c>
      <c r="K667">
        <f t="shared" ca="1" si="107"/>
        <v>225552.8</v>
      </c>
      <c r="L667">
        <f t="shared" ca="1" si="108"/>
        <v>3561.3599999999997</v>
      </c>
      <c r="M667">
        <f t="shared" ca="1" si="109"/>
        <v>26926</v>
      </c>
    </row>
    <row r="668" spans="1:13" x14ac:dyDescent="0.25">
      <c r="A668">
        <v>667</v>
      </c>
      <c r="B668" t="s">
        <v>674</v>
      </c>
      <c r="C668" t="str">
        <f t="shared" ca="1" si="100"/>
        <v>خلاطات</v>
      </c>
      <c r="D668" t="str">
        <f t="shared" ca="1" si="101"/>
        <v>أدوات منزلية</v>
      </c>
      <c r="E668">
        <v>606</v>
      </c>
      <c r="F668">
        <f t="shared" ca="1" si="102"/>
        <v>179</v>
      </c>
      <c r="G668" t="str">
        <f t="shared" ca="1" si="103"/>
        <v>China</v>
      </c>
      <c r="H668" s="2">
        <f t="shared" ca="1" si="104"/>
        <v>42710</v>
      </c>
      <c r="I668" s="2">
        <f t="shared" ca="1" si="105"/>
        <v>42720</v>
      </c>
      <c r="J668" t="str">
        <f t="shared" ca="1" si="106"/>
        <v>Egypt</v>
      </c>
      <c r="K668">
        <f t="shared" ca="1" si="107"/>
        <v>103050.3</v>
      </c>
      <c r="L668">
        <f t="shared" ca="1" si="108"/>
        <v>1627.11</v>
      </c>
      <c r="M668">
        <f t="shared" ca="1" si="109"/>
        <v>60578</v>
      </c>
    </row>
    <row r="669" spans="1:13" x14ac:dyDescent="0.25">
      <c r="A669">
        <v>668</v>
      </c>
      <c r="B669" t="s">
        <v>675</v>
      </c>
      <c r="C669" t="str">
        <f t="shared" ca="1" si="100"/>
        <v>برادات</v>
      </c>
      <c r="D669" t="str">
        <f t="shared" ca="1" si="101"/>
        <v>أدوات منزلية</v>
      </c>
      <c r="E669">
        <v>529</v>
      </c>
      <c r="F669">
        <f t="shared" ca="1" si="102"/>
        <v>1003</v>
      </c>
      <c r="G669" t="str">
        <f t="shared" ca="1" si="103"/>
        <v>Sweden</v>
      </c>
      <c r="H669" s="2">
        <f t="shared" ca="1" si="104"/>
        <v>42985</v>
      </c>
      <c r="I669" s="2">
        <f t="shared" ca="1" si="105"/>
        <v>43009</v>
      </c>
      <c r="J669" t="str">
        <f t="shared" ca="1" si="106"/>
        <v>Jordan</v>
      </c>
      <c r="K669">
        <f t="shared" ca="1" si="107"/>
        <v>504057.65</v>
      </c>
      <c r="L669">
        <f t="shared" ca="1" si="108"/>
        <v>7958.8049999999994</v>
      </c>
      <c r="M669">
        <f t="shared" ca="1" si="109"/>
        <v>166866</v>
      </c>
    </row>
    <row r="670" spans="1:13" x14ac:dyDescent="0.25">
      <c r="A670">
        <v>669</v>
      </c>
      <c r="B670" t="s">
        <v>676</v>
      </c>
      <c r="C670" t="str">
        <f t="shared" ca="1" si="100"/>
        <v>كاميرات</v>
      </c>
      <c r="D670" t="str">
        <f t="shared" ca="1" si="101"/>
        <v>إلكترونيات</v>
      </c>
      <c r="E670">
        <v>343</v>
      </c>
      <c r="F670">
        <f t="shared" ca="1" si="102"/>
        <v>1157</v>
      </c>
      <c r="G670" t="str">
        <f t="shared" ca="1" si="103"/>
        <v>England</v>
      </c>
      <c r="H670" s="2">
        <f t="shared" ca="1" si="104"/>
        <v>43130</v>
      </c>
      <c r="I670" s="2">
        <f t="shared" ca="1" si="105"/>
        <v>43155</v>
      </c>
      <c r="J670" t="str">
        <f t="shared" ca="1" si="106"/>
        <v>Syria</v>
      </c>
      <c r="K670">
        <f t="shared" ca="1" si="107"/>
        <v>377008.45</v>
      </c>
      <c r="L670">
        <f t="shared" ca="1" si="108"/>
        <v>5952.7649999999994</v>
      </c>
      <c r="M670">
        <f t="shared" ca="1" si="109"/>
        <v>323948</v>
      </c>
    </row>
    <row r="671" spans="1:13" x14ac:dyDescent="0.25">
      <c r="A671">
        <v>670</v>
      </c>
      <c r="B671" t="s">
        <v>677</v>
      </c>
      <c r="C671" t="str">
        <f t="shared" ca="1" si="100"/>
        <v>طاولات</v>
      </c>
      <c r="D671" t="str">
        <f t="shared" ca="1" si="101"/>
        <v>إلكترونيات</v>
      </c>
      <c r="E671">
        <v>776</v>
      </c>
      <c r="F671">
        <f t="shared" ca="1" si="102"/>
        <v>108</v>
      </c>
      <c r="G671" t="str">
        <f t="shared" ca="1" si="103"/>
        <v>Spain</v>
      </c>
      <c r="H671" s="2">
        <f t="shared" ca="1" si="104"/>
        <v>43120</v>
      </c>
      <c r="I671" s="2">
        <f t="shared" ca="1" si="105"/>
        <v>43150</v>
      </c>
      <c r="J671" t="str">
        <f t="shared" ca="1" si="106"/>
        <v>Oman</v>
      </c>
      <c r="K671">
        <f t="shared" ca="1" si="107"/>
        <v>79617.600000000006</v>
      </c>
      <c r="L671">
        <f t="shared" ca="1" si="108"/>
        <v>1257.1199999999999</v>
      </c>
      <c r="M671">
        <f t="shared" ca="1" si="109"/>
        <v>7087</v>
      </c>
    </row>
    <row r="672" spans="1:13" x14ac:dyDescent="0.25">
      <c r="A672">
        <v>671</v>
      </c>
      <c r="B672" t="s">
        <v>678</v>
      </c>
      <c r="C672" t="str">
        <f t="shared" ca="1" si="100"/>
        <v>ستالايت</v>
      </c>
      <c r="D672" t="str">
        <f t="shared" ca="1" si="101"/>
        <v>إلكترونيات</v>
      </c>
      <c r="E672">
        <v>725</v>
      </c>
      <c r="F672">
        <f t="shared" ca="1" si="102"/>
        <v>321</v>
      </c>
      <c r="G672" t="str">
        <f t="shared" ca="1" si="103"/>
        <v>Turkey</v>
      </c>
      <c r="H672" s="2">
        <f t="shared" ca="1" si="104"/>
        <v>42839</v>
      </c>
      <c r="I672" s="2">
        <f t="shared" ca="1" si="105"/>
        <v>42860</v>
      </c>
      <c r="J672" t="str">
        <f t="shared" ca="1" si="106"/>
        <v>Egypt</v>
      </c>
      <c r="K672">
        <f t="shared" ca="1" si="107"/>
        <v>221088.75</v>
      </c>
      <c r="L672">
        <f t="shared" ca="1" si="108"/>
        <v>3490.875</v>
      </c>
      <c r="M672">
        <f t="shared" ca="1" si="109"/>
        <v>182913</v>
      </c>
    </row>
    <row r="673" spans="1:13" x14ac:dyDescent="0.25">
      <c r="A673">
        <v>672</v>
      </c>
      <c r="B673" t="s">
        <v>679</v>
      </c>
      <c r="C673" t="str">
        <f t="shared" ca="1" si="100"/>
        <v>كمبيوتر</v>
      </c>
      <c r="D673" t="str">
        <f t="shared" ca="1" si="101"/>
        <v>إلكترونيات</v>
      </c>
      <c r="E673">
        <v>661</v>
      </c>
      <c r="F673">
        <f t="shared" ca="1" si="102"/>
        <v>1578</v>
      </c>
      <c r="G673" t="str">
        <f t="shared" ca="1" si="103"/>
        <v>China</v>
      </c>
      <c r="H673" s="2">
        <f t="shared" ca="1" si="104"/>
        <v>42670</v>
      </c>
      <c r="I673" s="2">
        <f t="shared" ca="1" si="105"/>
        <v>42705</v>
      </c>
      <c r="J673" t="str">
        <f t="shared" ca="1" si="106"/>
        <v>Syria</v>
      </c>
      <c r="K673">
        <f t="shared" ca="1" si="107"/>
        <v>990905.1</v>
      </c>
      <c r="L673">
        <f t="shared" ca="1" si="108"/>
        <v>15645.869999999999</v>
      </c>
      <c r="M673">
        <f t="shared" ca="1" si="109"/>
        <v>848358</v>
      </c>
    </row>
    <row r="674" spans="1:13" x14ac:dyDescent="0.25">
      <c r="A674">
        <v>673</v>
      </c>
      <c r="B674" t="s">
        <v>680</v>
      </c>
      <c r="C674" t="str">
        <f t="shared" ca="1" si="100"/>
        <v>ستالايت</v>
      </c>
      <c r="D674" t="str">
        <f t="shared" ca="1" si="101"/>
        <v>إلكترونيات</v>
      </c>
      <c r="E674">
        <v>213</v>
      </c>
      <c r="F674">
        <f t="shared" ca="1" si="102"/>
        <v>283</v>
      </c>
      <c r="G674" t="str">
        <f t="shared" ca="1" si="103"/>
        <v>Turkey</v>
      </c>
      <c r="H674" s="2">
        <f t="shared" ca="1" si="104"/>
        <v>42883</v>
      </c>
      <c r="I674" s="2">
        <f t="shared" ca="1" si="105"/>
        <v>42901</v>
      </c>
      <c r="J674" t="str">
        <f t="shared" ca="1" si="106"/>
        <v>Egypt</v>
      </c>
      <c r="K674">
        <f t="shared" ca="1" si="107"/>
        <v>57265.05</v>
      </c>
      <c r="L674">
        <f t="shared" ca="1" si="108"/>
        <v>904.18499999999995</v>
      </c>
      <c r="M674">
        <f t="shared" ca="1" si="109"/>
        <v>25124</v>
      </c>
    </row>
    <row r="675" spans="1:13" x14ac:dyDescent="0.25">
      <c r="A675">
        <v>674</v>
      </c>
      <c r="B675" t="s">
        <v>681</v>
      </c>
      <c r="C675" t="str">
        <f t="shared" ca="1" si="100"/>
        <v>ستالايت</v>
      </c>
      <c r="D675" t="str">
        <f t="shared" ca="1" si="101"/>
        <v>إلكترونيات</v>
      </c>
      <c r="E675">
        <v>739</v>
      </c>
      <c r="F675">
        <f t="shared" ca="1" si="102"/>
        <v>321</v>
      </c>
      <c r="G675" t="str">
        <f t="shared" ca="1" si="103"/>
        <v>Turkey</v>
      </c>
      <c r="H675" s="2">
        <f t="shared" ca="1" si="104"/>
        <v>42505</v>
      </c>
      <c r="I675" s="2">
        <f t="shared" ca="1" si="105"/>
        <v>42515</v>
      </c>
      <c r="J675" t="str">
        <f t="shared" ca="1" si="106"/>
        <v>Algeria</v>
      </c>
      <c r="K675">
        <f t="shared" ca="1" si="107"/>
        <v>225358.05</v>
      </c>
      <c r="L675">
        <f t="shared" ca="1" si="108"/>
        <v>3558.2849999999999</v>
      </c>
      <c r="M675">
        <f t="shared" ca="1" si="109"/>
        <v>198096</v>
      </c>
    </row>
    <row r="676" spans="1:13" x14ac:dyDescent="0.25">
      <c r="A676">
        <v>675</v>
      </c>
      <c r="B676" t="s">
        <v>682</v>
      </c>
      <c r="C676" t="str">
        <f t="shared" ca="1" si="100"/>
        <v>خلاطات</v>
      </c>
      <c r="D676" t="str">
        <f t="shared" ca="1" si="101"/>
        <v>أدوات منزلية</v>
      </c>
      <c r="E676">
        <v>185</v>
      </c>
      <c r="F676">
        <f t="shared" ca="1" si="102"/>
        <v>203</v>
      </c>
      <c r="G676" t="str">
        <f t="shared" ca="1" si="103"/>
        <v>China</v>
      </c>
      <c r="H676" s="2">
        <f t="shared" ca="1" si="104"/>
        <v>42901</v>
      </c>
      <c r="I676" s="2">
        <f t="shared" ca="1" si="105"/>
        <v>42917</v>
      </c>
      <c r="J676" t="str">
        <f t="shared" ca="1" si="106"/>
        <v>Egypt</v>
      </c>
      <c r="K676">
        <f t="shared" ca="1" si="107"/>
        <v>35677.25</v>
      </c>
      <c r="L676">
        <f t="shared" ca="1" si="108"/>
        <v>563.32499999999993</v>
      </c>
      <c r="M676">
        <f t="shared" ca="1" si="109"/>
        <v>19670</v>
      </c>
    </row>
    <row r="677" spans="1:13" x14ac:dyDescent="0.25">
      <c r="A677">
        <v>676</v>
      </c>
      <c r="B677" t="s">
        <v>683</v>
      </c>
      <c r="C677" t="str">
        <f t="shared" ca="1" si="100"/>
        <v>قرطاسية</v>
      </c>
      <c r="D677" t="str">
        <f t="shared" ca="1" si="101"/>
        <v>أدوات مكتبية</v>
      </c>
      <c r="E677">
        <v>932</v>
      </c>
      <c r="F677">
        <f t="shared" ca="1" si="102"/>
        <v>31</v>
      </c>
      <c r="G677" t="str">
        <f t="shared" ca="1" si="103"/>
        <v>France</v>
      </c>
      <c r="H677" s="2">
        <f t="shared" ca="1" si="104"/>
        <v>43204</v>
      </c>
      <c r="I677" s="2">
        <f t="shared" ca="1" si="105"/>
        <v>43231</v>
      </c>
      <c r="J677" t="str">
        <f t="shared" ca="1" si="106"/>
        <v>Egypt</v>
      </c>
      <c r="K677">
        <f t="shared" ca="1" si="107"/>
        <v>27447.4</v>
      </c>
      <c r="L677">
        <f t="shared" ca="1" si="108"/>
        <v>433.38</v>
      </c>
      <c r="M677">
        <f t="shared" ca="1" si="109"/>
        <v>5114</v>
      </c>
    </row>
    <row r="678" spans="1:13" x14ac:dyDescent="0.25">
      <c r="A678">
        <v>677</v>
      </c>
      <c r="B678" t="s">
        <v>684</v>
      </c>
      <c r="C678" t="str">
        <f t="shared" ca="1" si="100"/>
        <v>خلاطات</v>
      </c>
      <c r="D678" t="str">
        <f t="shared" ca="1" si="101"/>
        <v>أدوات منزلية</v>
      </c>
      <c r="E678">
        <v>851</v>
      </c>
      <c r="F678">
        <f t="shared" ca="1" si="102"/>
        <v>218</v>
      </c>
      <c r="G678" t="str">
        <f t="shared" ca="1" si="103"/>
        <v>China</v>
      </c>
      <c r="H678" s="2">
        <f t="shared" ca="1" si="104"/>
        <v>42691</v>
      </c>
      <c r="I678" s="2">
        <f t="shared" ca="1" si="105"/>
        <v>42704</v>
      </c>
      <c r="J678" t="str">
        <f t="shared" ca="1" si="106"/>
        <v>Egypt</v>
      </c>
      <c r="K678">
        <f t="shared" ca="1" si="107"/>
        <v>176242.1</v>
      </c>
      <c r="L678">
        <f t="shared" ca="1" si="108"/>
        <v>2782.77</v>
      </c>
      <c r="M678">
        <f t="shared" ca="1" si="109"/>
        <v>86950</v>
      </c>
    </row>
    <row r="679" spans="1:13" x14ac:dyDescent="0.25">
      <c r="A679">
        <v>678</v>
      </c>
      <c r="B679" t="s">
        <v>685</v>
      </c>
      <c r="C679" t="str">
        <f t="shared" ca="1" si="100"/>
        <v>فرن</v>
      </c>
      <c r="D679" t="str">
        <f t="shared" ca="1" si="101"/>
        <v>أدوات منزلية</v>
      </c>
      <c r="E679">
        <v>711</v>
      </c>
      <c r="F679">
        <f t="shared" ca="1" si="102"/>
        <v>990</v>
      </c>
      <c r="G679" t="str">
        <f t="shared" ca="1" si="103"/>
        <v>Greece</v>
      </c>
      <c r="H679" s="2">
        <f t="shared" ca="1" si="104"/>
        <v>43003</v>
      </c>
      <c r="I679" s="2">
        <f t="shared" ca="1" si="105"/>
        <v>43037</v>
      </c>
      <c r="J679" t="str">
        <f t="shared" ca="1" si="106"/>
        <v>Jordan</v>
      </c>
      <c r="K679">
        <f t="shared" ca="1" si="107"/>
        <v>668695.5</v>
      </c>
      <c r="L679">
        <f t="shared" ca="1" si="108"/>
        <v>10558.35</v>
      </c>
      <c r="M679">
        <f t="shared" ca="1" si="109"/>
        <v>30825</v>
      </c>
    </row>
    <row r="680" spans="1:13" x14ac:dyDescent="0.25">
      <c r="A680">
        <v>679</v>
      </c>
      <c r="B680" t="s">
        <v>686</v>
      </c>
      <c r="C680" t="str">
        <f t="shared" ca="1" si="100"/>
        <v>مكيفات</v>
      </c>
      <c r="D680" t="str">
        <f t="shared" ca="1" si="101"/>
        <v>أدوات منزلية</v>
      </c>
      <c r="E680">
        <v>260</v>
      </c>
      <c r="F680">
        <f t="shared" ca="1" si="102"/>
        <v>1286</v>
      </c>
      <c r="G680" t="str">
        <f t="shared" ca="1" si="103"/>
        <v>Switzerland</v>
      </c>
      <c r="H680" s="2">
        <f t="shared" ca="1" si="104"/>
        <v>43129</v>
      </c>
      <c r="I680" s="2">
        <f t="shared" ca="1" si="105"/>
        <v>43153</v>
      </c>
      <c r="J680" t="str">
        <f t="shared" ca="1" si="106"/>
        <v>United Arab Emirates</v>
      </c>
      <c r="K680">
        <f t="shared" ca="1" si="107"/>
        <v>317642</v>
      </c>
      <c r="L680">
        <f t="shared" ca="1" si="108"/>
        <v>5015.3999999999996</v>
      </c>
      <c r="M680">
        <f t="shared" ca="1" si="109"/>
        <v>273824</v>
      </c>
    </row>
    <row r="681" spans="1:13" x14ac:dyDescent="0.25">
      <c r="A681">
        <v>680</v>
      </c>
      <c r="B681" t="s">
        <v>687</v>
      </c>
      <c r="C681" t="str">
        <f t="shared" ca="1" si="100"/>
        <v>مثاقب</v>
      </c>
      <c r="D681" t="str">
        <f t="shared" ca="1" si="101"/>
        <v>أدوات منزلية</v>
      </c>
      <c r="E681">
        <v>744</v>
      </c>
      <c r="F681">
        <f t="shared" ca="1" si="102"/>
        <v>64</v>
      </c>
      <c r="G681" t="str">
        <f t="shared" ca="1" si="103"/>
        <v>Britain</v>
      </c>
      <c r="H681" s="2">
        <f t="shared" ca="1" si="104"/>
        <v>43074</v>
      </c>
      <c r="I681" s="2">
        <f t="shared" ca="1" si="105"/>
        <v>43108</v>
      </c>
      <c r="J681" t="str">
        <f t="shared" ca="1" si="106"/>
        <v>Egypt</v>
      </c>
      <c r="K681">
        <f t="shared" ca="1" si="107"/>
        <v>45235.199999999997</v>
      </c>
      <c r="L681">
        <f t="shared" ca="1" si="108"/>
        <v>714.24</v>
      </c>
      <c r="M681">
        <f t="shared" ca="1" si="109"/>
        <v>23846</v>
      </c>
    </row>
    <row r="682" spans="1:13" x14ac:dyDescent="0.25">
      <c r="A682">
        <v>681</v>
      </c>
      <c r="B682" t="s">
        <v>688</v>
      </c>
      <c r="C682" t="str">
        <f t="shared" ca="1" si="100"/>
        <v>مراوح</v>
      </c>
      <c r="D682" t="str">
        <f t="shared" ca="1" si="101"/>
        <v>أدوات منزلية</v>
      </c>
      <c r="E682">
        <v>653</v>
      </c>
      <c r="F682">
        <f t="shared" ca="1" si="102"/>
        <v>49</v>
      </c>
      <c r="G682" t="str">
        <f t="shared" ca="1" si="103"/>
        <v>China</v>
      </c>
      <c r="H682" s="2">
        <f t="shared" ca="1" si="104"/>
        <v>42972</v>
      </c>
      <c r="I682" s="2">
        <f t="shared" ca="1" si="105"/>
        <v>43001</v>
      </c>
      <c r="J682" t="str">
        <f t="shared" ca="1" si="106"/>
        <v>United Arab Emirates</v>
      </c>
      <c r="K682">
        <f t="shared" ca="1" si="107"/>
        <v>30397.15</v>
      </c>
      <c r="L682">
        <f t="shared" ca="1" si="108"/>
        <v>479.95499999999998</v>
      </c>
      <c r="M682">
        <f t="shared" ca="1" si="109"/>
        <v>21280</v>
      </c>
    </row>
    <row r="683" spans="1:13" x14ac:dyDescent="0.25">
      <c r="A683">
        <v>682</v>
      </c>
      <c r="B683" t="s">
        <v>689</v>
      </c>
      <c r="C683" t="str">
        <f t="shared" ca="1" si="100"/>
        <v>فرن</v>
      </c>
      <c r="D683" t="str">
        <f t="shared" ca="1" si="101"/>
        <v>أدوات منزلية</v>
      </c>
      <c r="E683">
        <v>965</v>
      </c>
      <c r="F683">
        <f t="shared" ca="1" si="102"/>
        <v>1036</v>
      </c>
      <c r="G683" t="str">
        <f t="shared" ca="1" si="103"/>
        <v>Greece</v>
      </c>
      <c r="H683" s="2">
        <f t="shared" ca="1" si="104"/>
        <v>42749</v>
      </c>
      <c r="I683" s="2">
        <f t="shared" ca="1" si="105"/>
        <v>42779</v>
      </c>
      <c r="J683" t="str">
        <f t="shared" ca="1" si="106"/>
        <v>Morocco</v>
      </c>
      <c r="K683">
        <f t="shared" ca="1" si="107"/>
        <v>949753</v>
      </c>
      <c r="L683">
        <f t="shared" ca="1" si="108"/>
        <v>14996.099999999999</v>
      </c>
      <c r="M683">
        <f t="shared" ca="1" si="109"/>
        <v>575999</v>
      </c>
    </row>
    <row r="684" spans="1:13" x14ac:dyDescent="0.25">
      <c r="A684">
        <v>683</v>
      </c>
      <c r="B684" t="s">
        <v>690</v>
      </c>
      <c r="C684" t="str">
        <f t="shared" ca="1" si="100"/>
        <v>موبايلات</v>
      </c>
      <c r="D684" t="str">
        <f t="shared" ca="1" si="101"/>
        <v>إلكترونيات</v>
      </c>
      <c r="E684">
        <v>868</v>
      </c>
      <c r="F684">
        <f t="shared" ca="1" si="102"/>
        <v>970</v>
      </c>
      <c r="G684" t="str">
        <f t="shared" ca="1" si="103"/>
        <v>China</v>
      </c>
      <c r="H684" s="2">
        <f t="shared" ca="1" si="104"/>
        <v>42719</v>
      </c>
      <c r="I684" s="2">
        <f t="shared" ca="1" si="105"/>
        <v>42751</v>
      </c>
      <c r="J684" t="str">
        <f t="shared" ca="1" si="106"/>
        <v>Egypt</v>
      </c>
      <c r="K684">
        <f t="shared" ca="1" si="107"/>
        <v>799862</v>
      </c>
      <c r="L684">
        <f t="shared" ca="1" si="108"/>
        <v>12629.4</v>
      </c>
      <c r="M684">
        <f t="shared" ca="1" si="109"/>
        <v>533909</v>
      </c>
    </row>
    <row r="685" spans="1:13" x14ac:dyDescent="0.25">
      <c r="A685">
        <v>684</v>
      </c>
      <c r="B685" t="s">
        <v>691</v>
      </c>
      <c r="C685" t="str">
        <f t="shared" ca="1" si="100"/>
        <v>خلاطات</v>
      </c>
      <c r="D685" t="str">
        <f t="shared" ca="1" si="101"/>
        <v>أدوات منزلية</v>
      </c>
      <c r="E685">
        <v>927</v>
      </c>
      <c r="F685">
        <f t="shared" ca="1" si="102"/>
        <v>211</v>
      </c>
      <c r="G685" t="str">
        <f t="shared" ca="1" si="103"/>
        <v>China</v>
      </c>
      <c r="H685" s="2">
        <f t="shared" ca="1" si="104"/>
        <v>42536</v>
      </c>
      <c r="I685" s="2">
        <f t="shared" ca="1" si="105"/>
        <v>42548</v>
      </c>
      <c r="J685" t="str">
        <f t="shared" ca="1" si="106"/>
        <v>Egypt</v>
      </c>
      <c r="K685">
        <f t="shared" ca="1" si="107"/>
        <v>185817.15</v>
      </c>
      <c r="L685">
        <f t="shared" ca="1" si="108"/>
        <v>2933.9549999999999</v>
      </c>
      <c r="M685">
        <f t="shared" ca="1" si="109"/>
        <v>4861</v>
      </c>
    </row>
    <row r="686" spans="1:13" x14ac:dyDescent="0.25">
      <c r="A686">
        <v>685</v>
      </c>
      <c r="B686" t="s">
        <v>692</v>
      </c>
      <c r="C686" t="str">
        <f t="shared" ca="1" si="100"/>
        <v>ساعات</v>
      </c>
      <c r="D686" t="str">
        <f t="shared" ca="1" si="101"/>
        <v>إلكترونيات</v>
      </c>
      <c r="E686">
        <v>749</v>
      </c>
      <c r="F686">
        <f t="shared" ca="1" si="102"/>
        <v>48</v>
      </c>
      <c r="G686" t="str">
        <f t="shared" ca="1" si="103"/>
        <v>Switzerland</v>
      </c>
      <c r="H686" s="2">
        <f t="shared" ca="1" si="104"/>
        <v>42532</v>
      </c>
      <c r="I686" s="2">
        <f t="shared" ca="1" si="105"/>
        <v>42564</v>
      </c>
      <c r="J686" t="str">
        <f t="shared" ca="1" si="106"/>
        <v>Syria</v>
      </c>
      <c r="K686">
        <f t="shared" ca="1" si="107"/>
        <v>34154.400000000001</v>
      </c>
      <c r="L686">
        <f t="shared" ca="1" si="108"/>
        <v>539.28</v>
      </c>
      <c r="M686">
        <f t="shared" ca="1" si="109"/>
        <v>14142</v>
      </c>
    </row>
    <row r="687" spans="1:13" x14ac:dyDescent="0.25">
      <c r="A687">
        <v>686</v>
      </c>
      <c r="B687" t="s">
        <v>693</v>
      </c>
      <c r="C687" t="str">
        <f t="shared" ca="1" si="100"/>
        <v>هواتف ثابتة</v>
      </c>
      <c r="D687" t="str">
        <f t="shared" ca="1" si="101"/>
        <v>أدوات مكتبية</v>
      </c>
      <c r="E687">
        <v>458</v>
      </c>
      <c r="F687">
        <f t="shared" ca="1" si="102"/>
        <v>54</v>
      </c>
      <c r="G687" t="str">
        <f t="shared" ca="1" si="103"/>
        <v>France</v>
      </c>
      <c r="H687" s="2">
        <f t="shared" ca="1" si="104"/>
        <v>43216</v>
      </c>
      <c r="I687" s="2">
        <f t="shared" ca="1" si="105"/>
        <v>43244</v>
      </c>
      <c r="J687" t="str">
        <f t="shared" ca="1" si="106"/>
        <v>Egypt</v>
      </c>
      <c r="K687">
        <f t="shared" ca="1" si="107"/>
        <v>23495.4</v>
      </c>
      <c r="L687">
        <f t="shared" ca="1" si="108"/>
        <v>370.97999999999996</v>
      </c>
      <c r="M687">
        <f t="shared" ca="1" si="109"/>
        <v>6716</v>
      </c>
    </row>
    <row r="688" spans="1:13" x14ac:dyDescent="0.25">
      <c r="A688">
        <v>687</v>
      </c>
      <c r="B688" t="s">
        <v>694</v>
      </c>
      <c r="C688" t="str">
        <f t="shared" ca="1" si="100"/>
        <v>برادات</v>
      </c>
      <c r="D688" t="str">
        <f t="shared" ca="1" si="101"/>
        <v>أدوات منزلية</v>
      </c>
      <c r="E688">
        <v>971</v>
      </c>
      <c r="F688">
        <f t="shared" ca="1" si="102"/>
        <v>937</v>
      </c>
      <c r="G688" t="str">
        <f t="shared" ca="1" si="103"/>
        <v>Sweden</v>
      </c>
      <c r="H688" s="2">
        <f t="shared" ca="1" si="104"/>
        <v>42966</v>
      </c>
      <c r="I688" s="2">
        <f t="shared" ca="1" si="105"/>
        <v>42977</v>
      </c>
      <c r="J688" t="str">
        <f t="shared" ca="1" si="106"/>
        <v>United Arab Emirates</v>
      </c>
      <c r="K688">
        <f t="shared" ca="1" si="107"/>
        <v>864335.65</v>
      </c>
      <c r="L688">
        <f t="shared" ca="1" si="108"/>
        <v>13647.404999999999</v>
      </c>
      <c r="M688">
        <f t="shared" ca="1" si="109"/>
        <v>518386</v>
      </c>
    </row>
    <row r="689" spans="1:13" x14ac:dyDescent="0.25">
      <c r="A689">
        <v>688</v>
      </c>
      <c r="B689" t="s">
        <v>695</v>
      </c>
      <c r="C689" t="str">
        <f t="shared" ca="1" si="100"/>
        <v>مكانس</v>
      </c>
      <c r="D689" t="str">
        <f t="shared" ca="1" si="101"/>
        <v>أدوات منزلية</v>
      </c>
      <c r="E689">
        <v>516</v>
      </c>
      <c r="F689">
        <f t="shared" ca="1" si="102"/>
        <v>118</v>
      </c>
      <c r="G689" t="str">
        <f t="shared" ca="1" si="103"/>
        <v>China</v>
      </c>
      <c r="H689" s="2">
        <f t="shared" ca="1" si="104"/>
        <v>42397</v>
      </c>
      <c r="I689" s="2">
        <f t="shared" ca="1" si="105"/>
        <v>42431</v>
      </c>
      <c r="J689" t="str">
        <f t="shared" ca="1" si="106"/>
        <v>Egypt</v>
      </c>
      <c r="K689">
        <f t="shared" ca="1" si="107"/>
        <v>57843.6</v>
      </c>
      <c r="L689">
        <f t="shared" ca="1" si="108"/>
        <v>913.31999999999994</v>
      </c>
      <c r="M689">
        <f t="shared" ca="1" si="109"/>
        <v>49971</v>
      </c>
    </row>
    <row r="690" spans="1:13" x14ac:dyDescent="0.25">
      <c r="A690">
        <v>689</v>
      </c>
      <c r="B690" t="s">
        <v>696</v>
      </c>
      <c r="C690" t="str">
        <f t="shared" ca="1" si="100"/>
        <v>تلفاز</v>
      </c>
      <c r="D690" t="str">
        <f t="shared" ca="1" si="101"/>
        <v>أدوات منزلية</v>
      </c>
      <c r="E690">
        <v>114</v>
      </c>
      <c r="F690">
        <f t="shared" ca="1" si="102"/>
        <v>965</v>
      </c>
      <c r="G690" t="str">
        <f t="shared" ca="1" si="103"/>
        <v>USA</v>
      </c>
      <c r="H690" s="2">
        <f t="shared" ca="1" si="104"/>
        <v>42400</v>
      </c>
      <c r="I690" s="2">
        <f t="shared" ca="1" si="105"/>
        <v>42422</v>
      </c>
      <c r="J690" t="str">
        <f t="shared" ca="1" si="106"/>
        <v>Syria</v>
      </c>
      <c r="K690">
        <f t="shared" ca="1" si="107"/>
        <v>104509.5</v>
      </c>
      <c r="L690">
        <f t="shared" ca="1" si="108"/>
        <v>1650.1499999999999</v>
      </c>
      <c r="M690">
        <f t="shared" ca="1" si="109"/>
        <v>20655</v>
      </c>
    </row>
    <row r="691" spans="1:13" x14ac:dyDescent="0.25">
      <c r="A691">
        <v>690</v>
      </c>
      <c r="B691" t="s">
        <v>697</v>
      </c>
      <c r="C691" t="str">
        <f t="shared" ca="1" si="100"/>
        <v>كاميرات مراقبة</v>
      </c>
      <c r="D691" t="str">
        <f t="shared" ca="1" si="101"/>
        <v>إلكترونيات</v>
      </c>
      <c r="E691">
        <v>367</v>
      </c>
      <c r="F691">
        <f t="shared" ca="1" si="102"/>
        <v>126</v>
      </c>
      <c r="G691" t="str">
        <f t="shared" ca="1" si="103"/>
        <v>England</v>
      </c>
      <c r="H691" s="2">
        <f t="shared" ca="1" si="104"/>
        <v>43163</v>
      </c>
      <c r="I691" s="2">
        <f t="shared" ca="1" si="105"/>
        <v>43184</v>
      </c>
      <c r="J691" t="str">
        <f t="shared" ca="1" si="106"/>
        <v>Syria</v>
      </c>
      <c r="K691">
        <f t="shared" ca="1" si="107"/>
        <v>43929.9</v>
      </c>
      <c r="L691">
        <f t="shared" ca="1" si="108"/>
        <v>693.63</v>
      </c>
      <c r="M691">
        <f t="shared" ca="1" si="109"/>
        <v>5010</v>
      </c>
    </row>
    <row r="692" spans="1:13" x14ac:dyDescent="0.25">
      <c r="A692">
        <v>691</v>
      </c>
      <c r="B692" t="s">
        <v>698</v>
      </c>
      <c r="C692" t="str">
        <f t="shared" ca="1" si="100"/>
        <v>برادات</v>
      </c>
      <c r="D692" t="str">
        <f t="shared" ca="1" si="101"/>
        <v>أدوات منزلية</v>
      </c>
      <c r="E692">
        <v>439</v>
      </c>
      <c r="F692">
        <f t="shared" ca="1" si="102"/>
        <v>984</v>
      </c>
      <c r="G692" t="str">
        <f t="shared" ca="1" si="103"/>
        <v>Sweden</v>
      </c>
      <c r="H692" s="2">
        <f t="shared" ca="1" si="104"/>
        <v>43190</v>
      </c>
      <c r="I692" s="2">
        <f t="shared" ca="1" si="105"/>
        <v>43211</v>
      </c>
      <c r="J692" t="str">
        <f t="shared" ca="1" si="106"/>
        <v>Egypt</v>
      </c>
      <c r="K692">
        <f t="shared" ca="1" si="107"/>
        <v>410377.2</v>
      </c>
      <c r="L692">
        <f t="shared" ca="1" si="108"/>
        <v>6479.6399999999994</v>
      </c>
      <c r="M692">
        <f t="shared" ca="1" si="109"/>
        <v>312465</v>
      </c>
    </row>
    <row r="693" spans="1:13" x14ac:dyDescent="0.25">
      <c r="A693">
        <v>692</v>
      </c>
      <c r="B693" t="s">
        <v>699</v>
      </c>
      <c r="C693" t="str">
        <f t="shared" ca="1" si="100"/>
        <v>خلاطات</v>
      </c>
      <c r="D693" t="str">
        <f t="shared" ca="1" si="101"/>
        <v>أدوات منزلية</v>
      </c>
      <c r="E693">
        <v>695</v>
      </c>
      <c r="F693">
        <f t="shared" ca="1" si="102"/>
        <v>211</v>
      </c>
      <c r="G693" t="str">
        <f t="shared" ca="1" si="103"/>
        <v>China</v>
      </c>
      <c r="H693" s="2">
        <f t="shared" ca="1" si="104"/>
        <v>42500</v>
      </c>
      <c r="I693" s="2">
        <f t="shared" ca="1" si="105"/>
        <v>42533</v>
      </c>
      <c r="J693" t="str">
        <f t="shared" ca="1" si="106"/>
        <v>Lebanon</v>
      </c>
      <c r="K693">
        <f t="shared" ca="1" si="107"/>
        <v>139312.75</v>
      </c>
      <c r="L693">
        <f t="shared" ca="1" si="108"/>
        <v>2199.6749999999997</v>
      </c>
      <c r="M693">
        <f t="shared" ca="1" si="109"/>
        <v>56107</v>
      </c>
    </row>
    <row r="694" spans="1:13" x14ac:dyDescent="0.25">
      <c r="A694">
        <v>693</v>
      </c>
      <c r="B694" t="s">
        <v>700</v>
      </c>
      <c r="C694" t="str">
        <f t="shared" ca="1" si="100"/>
        <v>خلاطات</v>
      </c>
      <c r="D694" t="str">
        <f t="shared" ca="1" si="101"/>
        <v>أدوات منزلية</v>
      </c>
      <c r="E694">
        <v>928</v>
      </c>
      <c r="F694">
        <f t="shared" ca="1" si="102"/>
        <v>224</v>
      </c>
      <c r="G694" t="str">
        <f t="shared" ca="1" si="103"/>
        <v>China</v>
      </c>
      <c r="H694" s="2">
        <f t="shared" ca="1" si="104"/>
        <v>42681</v>
      </c>
      <c r="I694" s="2">
        <f t="shared" ca="1" si="105"/>
        <v>42715</v>
      </c>
      <c r="J694" t="str">
        <f t="shared" ca="1" si="106"/>
        <v>Saudi Arabia</v>
      </c>
      <c r="K694">
        <f t="shared" ca="1" si="107"/>
        <v>197478.39999999999</v>
      </c>
      <c r="L694">
        <f t="shared" ca="1" si="108"/>
        <v>3118.08</v>
      </c>
      <c r="M694">
        <f t="shared" ca="1" si="109"/>
        <v>125974</v>
      </c>
    </row>
    <row r="695" spans="1:13" x14ac:dyDescent="0.25">
      <c r="A695">
        <v>694</v>
      </c>
      <c r="B695" t="s">
        <v>701</v>
      </c>
      <c r="C695" t="str">
        <f t="shared" ca="1" si="100"/>
        <v>هواتف ثابتة</v>
      </c>
      <c r="D695" t="str">
        <f t="shared" ca="1" si="101"/>
        <v>أدوات مكتبية</v>
      </c>
      <c r="E695">
        <v>716</v>
      </c>
      <c r="F695">
        <f t="shared" ca="1" si="102"/>
        <v>49</v>
      </c>
      <c r="G695" t="str">
        <f t="shared" ca="1" si="103"/>
        <v>France</v>
      </c>
      <c r="H695" s="2">
        <f t="shared" ca="1" si="104"/>
        <v>42756</v>
      </c>
      <c r="I695" s="2">
        <f t="shared" ca="1" si="105"/>
        <v>42774</v>
      </c>
      <c r="J695" t="str">
        <f t="shared" ca="1" si="106"/>
        <v>Syria</v>
      </c>
      <c r="K695">
        <f t="shared" ca="1" si="107"/>
        <v>33329.800000000003</v>
      </c>
      <c r="L695">
        <f t="shared" ca="1" si="108"/>
        <v>526.26</v>
      </c>
      <c r="M695">
        <f t="shared" ca="1" si="109"/>
        <v>26969</v>
      </c>
    </row>
    <row r="696" spans="1:13" x14ac:dyDescent="0.25">
      <c r="A696">
        <v>695</v>
      </c>
      <c r="B696" t="s">
        <v>702</v>
      </c>
      <c r="C696" t="str">
        <f t="shared" ca="1" si="100"/>
        <v>طابعات</v>
      </c>
      <c r="D696" t="str">
        <f t="shared" ca="1" si="101"/>
        <v>إلكترونيات</v>
      </c>
      <c r="E696">
        <v>251</v>
      </c>
      <c r="F696">
        <f t="shared" ca="1" si="102"/>
        <v>277</v>
      </c>
      <c r="G696" t="str">
        <f t="shared" ca="1" si="103"/>
        <v>France</v>
      </c>
      <c r="H696" s="2">
        <f t="shared" ca="1" si="104"/>
        <v>43147</v>
      </c>
      <c r="I696" s="2">
        <f t="shared" ca="1" si="105"/>
        <v>43157</v>
      </c>
      <c r="J696" t="str">
        <f t="shared" ca="1" si="106"/>
        <v>Syria</v>
      </c>
      <c r="K696">
        <f t="shared" ca="1" si="107"/>
        <v>66050.649999999994</v>
      </c>
      <c r="L696">
        <f t="shared" ca="1" si="108"/>
        <v>1042.905</v>
      </c>
      <c r="M696">
        <f t="shared" ca="1" si="109"/>
        <v>3461</v>
      </c>
    </row>
    <row r="697" spans="1:13" x14ac:dyDescent="0.25">
      <c r="A697">
        <v>696</v>
      </c>
      <c r="B697" t="s">
        <v>703</v>
      </c>
      <c r="C697" t="str">
        <f t="shared" ca="1" si="100"/>
        <v>مراوح</v>
      </c>
      <c r="D697" t="str">
        <f t="shared" ca="1" si="101"/>
        <v>أدوات منزلية</v>
      </c>
      <c r="E697">
        <v>890</v>
      </c>
      <c r="F697">
        <f t="shared" ca="1" si="102"/>
        <v>44</v>
      </c>
      <c r="G697" t="str">
        <f t="shared" ca="1" si="103"/>
        <v>China</v>
      </c>
      <c r="H697" s="2">
        <f t="shared" ca="1" si="104"/>
        <v>42701</v>
      </c>
      <c r="I697" s="2">
        <f t="shared" ca="1" si="105"/>
        <v>42729</v>
      </c>
      <c r="J697" t="str">
        <f t="shared" ca="1" si="106"/>
        <v>Egypt</v>
      </c>
      <c r="K697">
        <f t="shared" ca="1" si="107"/>
        <v>37202</v>
      </c>
      <c r="L697">
        <f t="shared" ca="1" si="108"/>
        <v>587.4</v>
      </c>
      <c r="M697">
        <f t="shared" ca="1" si="109"/>
        <v>36642</v>
      </c>
    </row>
    <row r="698" spans="1:13" x14ac:dyDescent="0.25">
      <c r="A698">
        <v>697</v>
      </c>
      <c r="B698" t="s">
        <v>704</v>
      </c>
      <c r="C698" t="str">
        <f t="shared" ca="1" si="100"/>
        <v>مثاقب</v>
      </c>
      <c r="D698" t="str">
        <f t="shared" ca="1" si="101"/>
        <v>أدوات منزلية</v>
      </c>
      <c r="E698">
        <v>619</v>
      </c>
      <c r="F698">
        <f t="shared" ca="1" si="102"/>
        <v>66</v>
      </c>
      <c r="G698" t="str">
        <f t="shared" ca="1" si="103"/>
        <v>Britain</v>
      </c>
      <c r="H698" s="2">
        <f t="shared" ca="1" si="104"/>
        <v>42494</v>
      </c>
      <c r="I698" s="2">
        <f t="shared" ca="1" si="105"/>
        <v>42513</v>
      </c>
      <c r="J698" t="str">
        <f t="shared" ca="1" si="106"/>
        <v>Egypt</v>
      </c>
      <c r="K698">
        <f t="shared" ca="1" si="107"/>
        <v>38811.300000000003</v>
      </c>
      <c r="L698">
        <f t="shared" ca="1" si="108"/>
        <v>612.80999999999995</v>
      </c>
      <c r="M698">
        <f t="shared" ca="1" si="109"/>
        <v>35530</v>
      </c>
    </row>
    <row r="699" spans="1:13" x14ac:dyDescent="0.25">
      <c r="A699">
        <v>698</v>
      </c>
      <c r="B699" t="s">
        <v>705</v>
      </c>
      <c r="C699" t="str">
        <f t="shared" ca="1" si="100"/>
        <v>برادات</v>
      </c>
      <c r="D699" t="str">
        <f t="shared" ca="1" si="101"/>
        <v>أدوات منزلية</v>
      </c>
      <c r="E699">
        <v>918</v>
      </c>
      <c r="F699">
        <f t="shared" ca="1" si="102"/>
        <v>964</v>
      </c>
      <c r="G699" t="str">
        <f t="shared" ca="1" si="103"/>
        <v>Sweden</v>
      </c>
      <c r="H699" s="2">
        <f t="shared" ca="1" si="104"/>
        <v>42682</v>
      </c>
      <c r="I699" s="2">
        <f t="shared" ca="1" si="105"/>
        <v>42716</v>
      </c>
      <c r="J699" t="str">
        <f t="shared" ca="1" si="106"/>
        <v>Syria</v>
      </c>
      <c r="K699">
        <f t="shared" ca="1" si="107"/>
        <v>840704.4</v>
      </c>
      <c r="L699">
        <f t="shared" ca="1" si="108"/>
        <v>13274.279999999999</v>
      </c>
      <c r="M699">
        <f t="shared" ca="1" si="109"/>
        <v>551555</v>
      </c>
    </row>
    <row r="700" spans="1:13" x14ac:dyDescent="0.25">
      <c r="A700">
        <v>699</v>
      </c>
      <c r="B700" t="s">
        <v>706</v>
      </c>
      <c r="C700" t="str">
        <f t="shared" ca="1" si="100"/>
        <v>ألعاب إلكترونية</v>
      </c>
      <c r="D700" t="str">
        <f t="shared" ca="1" si="101"/>
        <v>إلكترونيات</v>
      </c>
      <c r="E700">
        <v>162</v>
      </c>
      <c r="F700">
        <f t="shared" ca="1" si="102"/>
        <v>26</v>
      </c>
      <c r="G700" t="str">
        <f t="shared" ca="1" si="103"/>
        <v>Japan</v>
      </c>
      <c r="H700" s="2">
        <f t="shared" ca="1" si="104"/>
        <v>42984</v>
      </c>
      <c r="I700" s="2">
        <f t="shared" ca="1" si="105"/>
        <v>43003</v>
      </c>
      <c r="J700" t="str">
        <f t="shared" ca="1" si="106"/>
        <v>Syria</v>
      </c>
      <c r="K700">
        <f t="shared" ca="1" si="107"/>
        <v>4001.4</v>
      </c>
      <c r="L700">
        <f t="shared" ca="1" si="108"/>
        <v>63.18</v>
      </c>
      <c r="M700">
        <f t="shared" ca="1" si="109"/>
        <v>967</v>
      </c>
    </row>
    <row r="701" spans="1:13" x14ac:dyDescent="0.25">
      <c r="A701">
        <v>700</v>
      </c>
      <c r="B701" t="s">
        <v>707</v>
      </c>
      <c r="C701" t="str">
        <f t="shared" ca="1" si="100"/>
        <v>برادات</v>
      </c>
      <c r="D701" t="str">
        <f t="shared" ca="1" si="101"/>
        <v>أدوات منزلية</v>
      </c>
      <c r="E701">
        <v>285</v>
      </c>
      <c r="F701">
        <f t="shared" ca="1" si="102"/>
        <v>882</v>
      </c>
      <c r="G701" t="str">
        <f t="shared" ca="1" si="103"/>
        <v>Sweden</v>
      </c>
      <c r="H701" s="2">
        <f t="shared" ca="1" si="104"/>
        <v>42627</v>
      </c>
      <c r="I701" s="2">
        <f t="shared" ca="1" si="105"/>
        <v>42643</v>
      </c>
      <c r="J701" t="str">
        <f t="shared" ca="1" si="106"/>
        <v>Morocco</v>
      </c>
      <c r="K701">
        <f t="shared" ca="1" si="107"/>
        <v>238801.5</v>
      </c>
      <c r="L701">
        <f t="shared" ca="1" si="108"/>
        <v>3770.5499999999997</v>
      </c>
      <c r="M701">
        <f t="shared" ca="1" si="109"/>
        <v>51334</v>
      </c>
    </row>
    <row r="702" spans="1:13" x14ac:dyDescent="0.25">
      <c r="A702">
        <v>701</v>
      </c>
      <c r="B702" t="s">
        <v>708</v>
      </c>
      <c r="C702" t="str">
        <f t="shared" ca="1" si="100"/>
        <v>مثاقب</v>
      </c>
      <c r="D702" t="str">
        <f t="shared" ca="1" si="101"/>
        <v>أدوات منزلية</v>
      </c>
      <c r="E702">
        <v>994</v>
      </c>
      <c r="F702">
        <f t="shared" ca="1" si="102"/>
        <v>78</v>
      </c>
      <c r="G702" t="str">
        <f t="shared" ca="1" si="103"/>
        <v>Britain</v>
      </c>
      <c r="H702" s="2">
        <f t="shared" ca="1" si="104"/>
        <v>42667</v>
      </c>
      <c r="I702" s="2">
        <f t="shared" ca="1" si="105"/>
        <v>42696</v>
      </c>
      <c r="J702" t="str">
        <f t="shared" ca="1" si="106"/>
        <v>Egypt</v>
      </c>
      <c r="K702">
        <f t="shared" ca="1" si="107"/>
        <v>73655.399999999994</v>
      </c>
      <c r="L702">
        <f t="shared" ca="1" si="108"/>
        <v>1162.98</v>
      </c>
      <c r="M702">
        <f t="shared" ca="1" si="109"/>
        <v>39895</v>
      </c>
    </row>
    <row r="703" spans="1:13" x14ac:dyDescent="0.25">
      <c r="A703">
        <v>702</v>
      </c>
      <c r="B703" t="s">
        <v>709</v>
      </c>
      <c r="C703" t="str">
        <f t="shared" ca="1" si="100"/>
        <v>مكيفات</v>
      </c>
      <c r="D703" t="str">
        <f t="shared" ca="1" si="101"/>
        <v>أدوات منزلية</v>
      </c>
      <c r="E703">
        <v>602</v>
      </c>
      <c r="F703">
        <f t="shared" ca="1" si="102"/>
        <v>1388</v>
      </c>
      <c r="G703" t="str">
        <f t="shared" ca="1" si="103"/>
        <v>Switzerland</v>
      </c>
      <c r="H703" s="2">
        <f t="shared" ca="1" si="104"/>
        <v>42865</v>
      </c>
      <c r="I703" s="2">
        <f t="shared" ca="1" si="105"/>
        <v>42892</v>
      </c>
      <c r="J703" t="str">
        <f t="shared" ca="1" si="106"/>
        <v>Oman</v>
      </c>
      <c r="K703">
        <f t="shared" ca="1" si="107"/>
        <v>793797.2</v>
      </c>
      <c r="L703">
        <f t="shared" ca="1" si="108"/>
        <v>12533.64</v>
      </c>
      <c r="M703">
        <f t="shared" ca="1" si="109"/>
        <v>228614</v>
      </c>
    </row>
    <row r="704" spans="1:13" x14ac:dyDescent="0.25">
      <c r="A704">
        <v>703</v>
      </c>
      <c r="B704" t="s">
        <v>710</v>
      </c>
      <c r="C704" t="str">
        <f t="shared" ca="1" si="100"/>
        <v>مايكرويف</v>
      </c>
      <c r="D704" t="str">
        <f t="shared" ca="1" si="101"/>
        <v>أدوات منزلية</v>
      </c>
      <c r="E704">
        <v>694</v>
      </c>
      <c r="F704">
        <f t="shared" ca="1" si="102"/>
        <v>671</v>
      </c>
      <c r="G704" t="str">
        <f t="shared" ca="1" si="103"/>
        <v>Germany</v>
      </c>
      <c r="H704" s="2">
        <f t="shared" ca="1" si="104"/>
        <v>43014</v>
      </c>
      <c r="I704" s="2">
        <f t="shared" ca="1" si="105"/>
        <v>43024</v>
      </c>
      <c r="J704" t="str">
        <f t="shared" ca="1" si="106"/>
        <v>Saudi Arabia</v>
      </c>
      <c r="K704">
        <f t="shared" ca="1" si="107"/>
        <v>442390.3</v>
      </c>
      <c r="L704">
        <f t="shared" ca="1" si="108"/>
        <v>6985.11</v>
      </c>
      <c r="M704">
        <f t="shared" ca="1" si="109"/>
        <v>203972</v>
      </c>
    </row>
    <row r="705" spans="1:13" x14ac:dyDescent="0.25">
      <c r="A705">
        <v>704</v>
      </c>
      <c r="B705" t="s">
        <v>711</v>
      </c>
      <c r="C705" t="str">
        <f t="shared" ca="1" si="100"/>
        <v>خلاطات</v>
      </c>
      <c r="D705" t="str">
        <f t="shared" ca="1" si="101"/>
        <v>أدوات منزلية</v>
      </c>
      <c r="E705">
        <v>902</v>
      </c>
      <c r="F705">
        <f t="shared" ca="1" si="102"/>
        <v>223</v>
      </c>
      <c r="G705" t="str">
        <f t="shared" ca="1" si="103"/>
        <v>China</v>
      </c>
      <c r="H705" s="2">
        <f t="shared" ca="1" si="104"/>
        <v>43058</v>
      </c>
      <c r="I705" s="2">
        <f t="shared" ca="1" si="105"/>
        <v>43091</v>
      </c>
      <c r="J705" t="str">
        <f t="shared" ca="1" si="106"/>
        <v>Syria</v>
      </c>
      <c r="K705">
        <f t="shared" ca="1" si="107"/>
        <v>191088.7</v>
      </c>
      <c r="L705">
        <f t="shared" ca="1" si="108"/>
        <v>3017.19</v>
      </c>
      <c r="M705">
        <f t="shared" ca="1" si="109"/>
        <v>149254</v>
      </c>
    </row>
    <row r="706" spans="1:13" x14ac:dyDescent="0.25">
      <c r="A706">
        <v>705</v>
      </c>
      <c r="B706" t="s">
        <v>712</v>
      </c>
      <c r="C706" t="str">
        <f t="shared" ref="C706:C769" ca="1" si="110">VLOOKUP(RANDBETWEEN(MIN(O:O),MAX(O:O)),O:P,2,TRUE)</f>
        <v>فرن</v>
      </c>
      <c r="D706" t="str">
        <f t="shared" ref="D706:D769" ca="1" si="111">VLOOKUP(C706,P:S,4,0)</f>
        <v>أدوات منزلية</v>
      </c>
      <c r="E706">
        <v>498</v>
      </c>
      <c r="F706">
        <f t="shared" ref="F706:F769" ca="1" si="112">RANDBETWEEN(VLOOKUP(C706,P:R,3,0)-(VLOOKUP(C706,P:R,3,0)/8),VLOOKUP(C706,P:R,3,0)+(VLOOKUP(C706,P:R,3,0)/8))</f>
        <v>983</v>
      </c>
      <c r="G706" t="str">
        <f t="shared" ca="1" si="103"/>
        <v>Greece</v>
      </c>
      <c r="H706" s="2">
        <f t="shared" ca="1" si="104"/>
        <v>42600</v>
      </c>
      <c r="I706" s="2">
        <f t="shared" ca="1" si="105"/>
        <v>42612</v>
      </c>
      <c r="J706" t="str">
        <f t="shared" ca="1" si="106"/>
        <v>Egypt</v>
      </c>
      <c r="K706">
        <f t="shared" ca="1" si="107"/>
        <v>465057.3</v>
      </c>
      <c r="L706">
        <f t="shared" ca="1" si="108"/>
        <v>7343.0099999999993</v>
      </c>
      <c r="M706">
        <f t="shared" ca="1" si="109"/>
        <v>155444</v>
      </c>
    </row>
    <row r="707" spans="1:13" x14ac:dyDescent="0.25">
      <c r="A707">
        <v>706</v>
      </c>
      <c r="B707" t="s">
        <v>713</v>
      </c>
      <c r="C707" t="str">
        <f t="shared" ca="1" si="110"/>
        <v>قرطاسية</v>
      </c>
      <c r="D707" t="str">
        <f t="shared" ca="1" si="111"/>
        <v>أدوات مكتبية</v>
      </c>
      <c r="E707">
        <v>144</v>
      </c>
      <c r="F707">
        <f t="shared" ca="1" si="112"/>
        <v>34</v>
      </c>
      <c r="G707" t="str">
        <f t="shared" ref="G707:G770" ca="1" si="113">VLOOKUP(C707,P:U,6,FALSE)</f>
        <v>France</v>
      </c>
      <c r="H707" s="2">
        <f t="shared" ref="H707:H770" ca="1" si="114">RANDBETWEEN("1-1-2016","5-7-2018")</f>
        <v>42797</v>
      </c>
      <c r="I707" s="2">
        <f t="shared" ref="I707:I770" ca="1" si="115">RANDBETWEEN(10,35)+H707</f>
        <v>42812</v>
      </c>
      <c r="J707" t="str">
        <f t="shared" ref="J707:J770" ca="1" si="116">VLOOKUP(RANDBETWEEN(MIN(W:W),MAX(W:W)),W:Y,3,0)</f>
        <v>Egypt</v>
      </c>
      <c r="K707">
        <f t="shared" ref="K707:K770" ca="1" si="117">(F707*E707)-(5%*(F707*E707))</f>
        <v>4651.2</v>
      </c>
      <c r="L707">
        <f t="shared" ref="L707:L770" ca="1" si="118">F707*E707*1.5%</f>
        <v>73.44</v>
      </c>
      <c r="M707">
        <f t="shared" ref="M707:M770" ca="1" si="119">RANDBETWEEN(0,K707)</f>
        <v>3617</v>
      </c>
    </row>
    <row r="708" spans="1:13" x14ac:dyDescent="0.25">
      <c r="A708">
        <v>707</v>
      </c>
      <c r="B708" t="s">
        <v>714</v>
      </c>
      <c r="C708" t="str">
        <f t="shared" ca="1" si="110"/>
        <v>برادات</v>
      </c>
      <c r="D708" t="str">
        <f t="shared" ca="1" si="111"/>
        <v>أدوات منزلية</v>
      </c>
      <c r="E708">
        <v>491</v>
      </c>
      <c r="F708">
        <f t="shared" ca="1" si="112"/>
        <v>818</v>
      </c>
      <c r="G708" t="str">
        <f t="shared" ca="1" si="113"/>
        <v>Sweden</v>
      </c>
      <c r="H708" s="2">
        <f t="shared" ca="1" si="114"/>
        <v>42615</v>
      </c>
      <c r="I708" s="2">
        <f t="shared" ca="1" si="115"/>
        <v>42628</v>
      </c>
      <c r="J708" t="str">
        <f t="shared" ca="1" si="116"/>
        <v>Egypt</v>
      </c>
      <c r="K708">
        <f t="shared" ca="1" si="117"/>
        <v>381556.1</v>
      </c>
      <c r="L708">
        <f t="shared" ca="1" si="118"/>
        <v>6024.57</v>
      </c>
      <c r="M708">
        <f t="shared" ca="1" si="119"/>
        <v>132394</v>
      </c>
    </row>
    <row r="709" spans="1:13" x14ac:dyDescent="0.25">
      <c r="A709">
        <v>708</v>
      </c>
      <c r="B709" t="s">
        <v>715</v>
      </c>
      <c r="C709" t="str">
        <f t="shared" ca="1" si="110"/>
        <v>كمبيوتر</v>
      </c>
      <c r="D709" t="str">
        <f t="shared" ca="1" si="111"/>
        <v>إلكترونيات</v>
      </c>
      <c r="E709">
        <v>917</v>
      </c>
      <c r="F709">
        <f t="shared" ca="1" si="112"/>
        <v>1369</v>
      </c>
      <c r="G709" t="str">
        <f t="shared" ca="1" si="113"/>
        <v>China</v>
      </c>
      <c r="H709" s="2">
        <f t="shared" ca="1" si="114"/>
        <v>42786</v>
      </c>
      <c r="I709" s="2">
        <f t="shared" ca="1" si="115"/>
        <v>42809</v>
      </c>
      <c r="J709" t="str">
        <f t="shared" ca="1" si="116"/>
        <v>Lebanon</v>
      </c>
      <c r="K709">
        <f t="shared" ca="1" si="117"/>
        <v>1192604.3500000001</v>
      </c>
      <c r="L709">
        <f t="shared" ca="1" si="118"/>
        <v>18830.594999999998</v>
      </c>
      <c r="M709">
        <f t="shared" ca="1" si="119"/>
        <v>277508</v>
      </c>
    </row>
    <row r="710" spans="1:13" x14ac:dyDescent="0.25">
      <c r="A710">
        <v>709</v>
      </c>
      <c r="B710" t="s">
        <v>716</v>
      </c>
      <c r="C710" t="str">
        <f t="shared" ca="1" si="110"/>
        <v>برادات</v>
      </c>
      <c r="D710" t="str">
        <f t="shared" ca="1" si="111"/>
        <v>أدوات منزلية</v>
      </c>
      <c r="E710">
        <v>794</v>
      </c>
      <c r="F710">
        <f t="shared" ca="1" si="112"/>
        <v>920</v>
      </c>
      <c r="G710" t="str">
        <f t="shared" ca="1" si="113"/>
        <v>Sweden</v>
      </c>
      <c r="H710" s="2">
        <f t="shared" ca="1" si="114"/>
        <v>42509</v>
      </c>
      <c r="I710" s="2">
        <f t="shared" ca="1" si="115"/>
        <v>42524</v>
      </c>
      <c r="J710" t="str">
        <f t="shared" ca="1" si="116"/>
        <v>Egypt</v>
      </c>
      <c r="K710">
        <f t="shared" ca="1" si="117"/>
        <v>693956</v>
      </c>
      <c r="L710">
        <f t="shared" ca="1" si="118"/>
        <v>10957.199999999999</v>
      </c>
      <c r="M710">
        <f t="shared" ca="1" si="119"/>
        <v>305905</v>
      </c>
    </row>
    <row r="711" spans="1:13" x14ac:dyDescent="0.25">
      <c r="A711">
        <v>710</v>
      </c>
      <c r="B711" t="s">
        <v>717</v>
      </c>
      <c r="C711" t="str">
        <f t="shared" ca="1" si="110"/>
        <v>قرطاسية</v>
      </c>
      <c r="D711" t="str">
        <f t="shared" ca="1" si="111"/>
        <v>أدوات مكتبية</v>
      </c>
      <c r="E711">
        <v>439</v>
      </c>
      <c r="F711">
        <f t="shared" ca="1" si="112"/>
        <v>31</v>
      </c>
      <c r="G711" t="str">
        <f t="shared" ca="1" si="113"/>
        <v>France</v>
      </c>
      <c r="H711" s="2">
        <f t="shared" ca="1" si="114"/>
        <v>43082</v>
      </c>
      <c r="I711" s="2">
        <f t="shared" ca="1" si="115"/>
        <v>43108</v>
      </c>
      <c r="J711" t="str">
        <f t="shared" ca="1" si="116"/>
        <v>Egypt</v>
      </c>
      <c r="K711">
        <f t="shared" ca="1" si="117"/>
        <v>12928.55</v>
      </c>
      <c r="L711">
        <f t="shared" ca="1" si="118"/>
        <v>204.13499999999999</v>
      </c>
      <c r="M711">
        <f t="shared" ca="1" si="119"/>
        <v>4757</v>
      </c>
    </row>
    <row r="712" spans="1:13" x14ac:dyDescent="0.25">
      <c r="A712">
        <v>711</v>
      </c>
      <c r="B712" t="s">
        <v>718</v>
      </c>
      <c r="C712" t="str">
        <f t="shared" ca="1" si="110"/>
        <v>مكيفات</v>
      </c>
      <c r="D712" t="str">
        <f t="shared" ca="1" si="111"/>
        <v>أدوات منزلية</v>
      </c>
      <c r="E712">
        <v>573</v>
      </c>
      <c r="F712">
        <f t="shared" ca="1" si="112"/>
        <v>1257</v>
      </c>
      <c r="G712" t="str">
        <f t="shared" ca="1" si="113"/>
        <v>Switzerland</v>
      </c>
      <c r="H712" s="2">
        <f t="shared" ca="1" si="114"/>
        <v>42723</v>
      </c>
      <c r="I712" s="2">
        <f t="shared" ca="1" si="115"/>
        <v>42745</v>
      </c>
      <c r="J712" t="str">
        <f t="shared" ca="1" si="116"/>
        <v>Morocco</v>
      </c>
      <c r="K712">
        <f t="shared" ca="1" si="117"/>
        <v>684247.95</v>
      </c>
      <c r="L712">
        <f t="shared" ca="1" si="118"/>
        <v>10803.914999999999</v>
      </c>
      <c r="M712">
        <f t="shared" ca="1" si="119"/>
        <v>214212</v>
      </c>
    </row>
    <row r="713" spans="1:13" x14ac:dyDescent="0.25">
      <c r="A713">
        <v>712</v>
      </c>
      <c r="B713" t="s">
        <v>719</v>
      </c>
      <c r="C713" t="str">
        <f t="shared" ca="1" si="110"/>
        <v>أوراق</v>
      </c>
      <c r="D713" t="str">
        <f t="shared" ca="1" si="111"/>
        <v>أدوات مكتبية</v>
      </c>
      <c r="E713">
        <v>76</v>
      </c>
      <c r="F713">
        <f t="shared" ca="1" si="112"/>
        <v>16</v>
      </c>
      <c r="G713" t="str">
        <f t="shared" ca="1" si="113"/>
        <v>India</v>
      </c>
      <c r="H713" s="2">
        <f t="shared" ca="1" si="114"/>
        <v>42400</v>
      </c>
      <c r="I713" s="2">
        <f t="shared" ca="1" si="115"/>
        <v>42417</v>
      </c>
      <c r="J713" t="str">
        <f t="shared" ca="1" si="116"/>
        <v>Egypt</v>
      </c>
      <c r="K713">
        <f t="shared" ca="1" si="117"/>
        <v>1155.2</v>
      </c>
      <c r="L713">
        <f t="shared" ca="1" si="118"/>
        <v>18.239999999999998</v>
      </c>
      <c r="M713">
        <f t="shared" ca="1" si="119"/>
        <v>577</v>
      </c>
    </row>
    <row r="714" spans="1:13" x14ac:dyDescent="0.25">
      <c r="A714">
        <v>713</v>
      </c>
      <c r="B714" t="s">
        <v>720</v>
      </c>
      <c r="C714" t="str">
        <f t="shared" ca="1" si="110"/>
        <v>تلفاز</v>
      </c>
      <c r="D714" t="str">
        <f t="shared" ca="1" si="111"/>
        <v>أدوات منزلية</v>
      </c>
      <c r="E714">
        <v>792</v>
      </c>
      <c r="F714">
        <f t="shared" ca="1" si="112"/>
        <v>1036</v>
      </c>
      <c r="G714" t="str">
        <f t="shared" ca="1" si="113"/>
        <v>USA</v>
      </c>
      <c r="H714" s="2">
        <f t="shared" ca="1" si="114"/>
        <v>43225</v>
      </c>
      <c r="I714" s="2">
        <f t="shared" ca="1" si="115"/>
        <v>43258</v>
      </c>
      <c r="J714" t="str">
        <f t="shared" ca="1" si="116"/>
        <v>Saudi Arabia</v>
      </c>
      <c r="K714">
        <f t="shared" ca="1" si="117"/>
        <v>779486.4</v>
      </c>
      <c r="L714">
        <f t="shared" ca="1" si="118"/>
        <v>12307.68</v>
      </c>
      <c r="M714">
        <f t="shared" ca="1" si="119"/>
        <v>74147</v>
      </c>
    </row>
    <row r="715" spans="1:13" x14ac:dyDescent="0.25">
      <c r="A715">
        <v>714</v>
      </c>
      <c r="B715" t="s">
        <v>721</v>
      </c>
      <c r="C715" t="str">
        <f t="shared" ca="1" si="110"/>
        <v>كتب علمية</v>
      </c>
      <c r="D715" t="str">
        <f t="shared" ca="1" si="111"/>
        <v>أدوات مكتبية</v>
      </c>
      <c r="E715">
        <v>420</v>
      </c>
      <c r="F715">
        <f t="shared" ca="1" si="112"/>
        <v>51</v>
      </c>
      <c r="G715" t="str">
        <f t="shared" ca="1" si="113"/>
        <v>India</v>
      </c>
      <c r="H715" s="2">
        <f t="shared" ca="1" si="114"/>
        <v>43174</v>
      </c>
      <c r="I715" s="2">
        <f t="shared" ca="1" si="115"/>
        <v>43189</v>
      </c>
      <c r="J715" t="str">
        <f t="shared" ca="1" si="116"/>
        <v>United Arab Emirates</v>
      </c>
      <c r="K715">
        <f t="shared" ca="1" si="117"/>
        <v>20349</v>
      </c>
      <c r="L715">
        <f t="shared" ca="1" si="118"/>
        <v>321.3</v>
      </c>
      <c r="M715">
        <f t="shared" ca="1" si="119"/>
        <v>16970</v>
      </c>
    </row>
    <row r="716" spans="1:13" x14ac:dyDescent="0.25">
      <c r="A716">
        <v>715</v>
      </c>
      <c r="B716" t="s">
        <v>722</v>
      </c>
      <c r="C716" t="str">
        <f t="shared" ca="1" si="110"/>
        <v>ألعاب إلكترونية</v>
      </c>
      <c r="D716" t="str">
        <f t="shared" ca="1" si="111"/>
        <v>إلكترونيات</v>
      </c>
      <c r="E716">
        <v>573</v>
      </c>
      <c r="F716">
        <f t="shared" ca="1" si="112"/>
        <v>26</v>
      </c>
      <c r="G716" t="str">
        <f t="shared" ca="1" si="113"/>
        <v>Japan</v>
      </c>
      <c r="H716" s="2">
        <f t="shared" ca="1" si="114"/>
        <v>42473</v>
      </c>
      <c r="I716" s="2">
        <f t="shared" ca="1" si="115"/>
        <v>42493</v>
      </c>
      <c r="J716" t="str">
        <f t="shared" ca="1" si="116"/>
        <v>Syria</v>
      </c>
      <c r="K716">
        <f t="shared" ca="1" si="117"/>
        <v>14153.1</v>
      </c>
      <c r="L716">
        <f t="shared" ca="1" si="118"/>
        <v>223.47</v>
      </c>
      <c r="M716">
        <f t="shared" ca="1" si="119"/>
        <v>5993</v>
      </c>
    </row>
    <row r="717" spans="1:13" x14ac:dyDescent="0.25">
      <c r="A717">
        <v>716</v>
      </c>
      <c r="B717" t="s">
        <v>723</v>
      </c>
      <c r="C717" t="str">
        <f t="shared" ca="1" si="110"/>
        <v>قرطاسية</v>
      </c>
      <c r="D717" t="str">
        <f t="shared" ca="1" si="111"/>
        <v>أدوات مكتبية</v>
      </c>
      <c r="E717">
        <v>691</v>
      </c>
      <c r="F717">
        <f t="shared" ca="1" si="112"/>
        <v>30</v>
      </c>
      <c r="G717" t="str">
        <f t="shared" ca="1" si="113"/>
        <v>France</v>
      </c>
      <c r="H717" s="2">
        <f t="shared" ca="1" si="114"/>
        <v>43056</v>
      </c>
      <c r="I717" s="2">
        <f t="shared" ca="1" si="115"/>
        <v>43091</v>
      </c>
      <c r="J717" t="str">
        <f t="shared" ca="1" si="116"/>
        <v>Egypt</v>
      </c>
      <c r="K717">
        <f t="shared" ca="1" si="117"/>
        <v>19693.5</v>
      </c>
      <c r="L717">
        <f t="shared" ca="1" si="118"/>
        <v>310.95</v>
      </c>
      <c r="M717">
        <f t="shared" ca="1" si="119"/>
        <v>11640</v>
      </c>
    </row>
    <row r="718" spans="1:13" x14ac:dyDescent="0.25">
      <c r="A718">
        <v>717</v>
      </c>
      <c r="B718" t="s">
        <v>724</v>
      </c>
      <c r="C718" t="str">
        <f t="shared" ca="1" si="110"/>
        <v>مراوح</v>
      </c>
      <c r="D718" t="str">
        <f t="shared" ca="1" si="111"/>
        <v>أدوات منزلية</v>
      </c>
      <c r="E718">
        <v>312</v>
      </c>
      <c r="F718">
        <f t="shared" ca="1" si="112"/>
        <v>49</v>
      </c>
      <c r="G718" t="str">
        <f t="shared" ca="1" si="113"/>
        <v>China</v>
      </c>
      <c r="H718" s="2">
        <f t="shared" ca="1" si="114"/>
        <v>43018</v>
      </c>
      <c r="I718" s="2">
        <f t="shared" ca="1" si="115"/>
        <v>43028</v>
      </c>
      <c r="J718" t="str">
        <f t="shared" ca="1" si="116"/>
        <v>Saudi Arabia</v>
      </c>
      <c r="K718">
        <f t="shared" ca="1" si="117"/>
        <v>14523.6</v>
      </c>
      <c r="L718">
        <f t="shared" ca="1" si="118"/>
        <v>229.32</v>
      </c>
      <c r="M718">
        <f t="shared" ca="1" si="119"/>
        <v>4699</v>
      </c>
    </row>
    <row r="719" spans="1:13" x14ac:dyDescent="0.25">
      <c r="A719">
        <v>718</v>
      </c>
      <c r="B719" t="s">
        <v>725</v>
      </c>
      <c r="C719" t="str">
        <f t="shared" ca="1" si="110"/>
        <v>ستالايت</v>
      </c>
      <c r="D719" t="str">
        <f t="shared" ca="1" si="111"/>
        <v>إلكترونيات</v>
      </c>
      <c r="E719">
        <v>359</v>
      </c>
      <c r="F719">
        <f t="shared" ca="1" si="112"/>
        <v>326</v>
      </c>
      <c r="G719" t="str">
        <f t="shared" ca="1" si="113"/>
        <v>Turkey</v>
      </c>
      <c r="H719" s="2">
        <f t="shared" ca="1" si="114"/>
        <v>42983</v>
      </c>
      <c r="I719" s="2">
        <f t="shared" ca="1" si="115"/>
        <v>43001</v>
      </c>
      <c r="J719" t="str">
        <f t="shared" ca="1" si="116"/>
        <v>Egypt</v>
      </c>
      <c r="K719">
        <f t="shared" ca="1" si="117"/>
        <v>111182.3</v>
      </c>
      <c r="L719">
        <f t="shared" ca="1" si="118"/>
        <v>1755.51</v>
      </c>
      <c r="M719">
        <f t="shared" ca="1" si="119"/>
        <v>22224</v>
      </c>
    </row>
    <row r="720" spans="1:13" x14ac:dyDescent="0.25">
      <c r="A720">
        <v>719</v>
      </c>
      <c r="B720" t="s">
        <v>726</v>
      </c>
      <c r="C720" t="str">
        <f t="shared" ca="1" si="110"/>
        <v>برادات</v>
      </c>
      <c r="D720" t="str">
        <f t="shared" ca="1" si="111"/>
        <v>أدوات منزلية</v>
      </c>
      <c r="E720">
        <v>296</v>
      </c>
      <c r="F720">
        <f t="shared" ca="1" si="112"/>
        <v>886</v>
      </c>
      <c r="G720" t="str">
        <f t="shared" ca="1" si="113"/>
        <v>Sweden</v>
      </c>
      <c r="H720" s="2">
        <f t="shared" ca="1" si="114"/>
        <v>42972</v>
      </c>
      <c r="I720" s="2">
        <f t="shared" ca="1" si="115"/>
        <v>43001</v>
      </c>
      <c r="J720" t="str">
        <f t="shared" ca="1" si="116"/>
        <v>Algeria</v>
      </c>
      <c r="K720">
        <f t="shared" ca="1" si="117"/>
        <v>249143.2</v>
      </c>
      <c r="L720">
        <f t="shared" ca="1" si="118"/>
        <v>3933.8399999999997</v>
      </c>
      <c r="M720">
        <f t="shared" ca="1" si="119"/>
        <v>245590</v>
      </c>
    </row>
    <row r="721" spans="1:13" x14ac:dyDescent="0.25">
      <c r="A721">
        <v>720</v>
      </c>
      <c r="B721" t="s">
        <v>727</v>
      </c>
      <c r="C721" t="str">
        <f t="shared" ca="1" si="110"/>
        <v>مثاقب</v>
      </c>
      <c r="D721" t="str">
        <f t="shared" ca="1" si="111"/>
        <v>أدوات منزلية</v>
      </c>
      <c r="E721">
        <v>592</v>
      </c>
      <c r="F721">
        <f t="shared" ca="1" si="112"/>
        <v>70</v>
      </c>
      <c r="G721" t="str">
        <f t="shared" ca="1" si="113"/>
        <v>Britain</v>
      </c>
      <c r="H721" s="2">
        <f t="shared" ca="1" si="114"/>
        <v>42892</v>
      </c>
      <c r="I721" s="2">
        <f t="shared" ca="1" si="115"/>
        <v>42902</v>
      </c>
      <c r="J721" t="str">
        <f t="shared" ca="1" si="116"/>
        <v>Jordan</v>
      </c>
      <c r="K721">
        <f t="shared" ca="1" si="117"/>
        <v>39368</v>
      </c>
      <c r="L721">
        <f t="shared" ca="1" si="118"/>
        <v>621.6</v>
      </c>
      <c r="M721">
        <f t="shared" ca="1" si="119"/>
        <v>6385</v>
      </c>
    </row>
    <row r="722" spans="1:13" x14ac:dyDescent="0.25">
      <c r="A722">
        <v>721</v>
      </c>
      <c r="B722" t="s">
        <v>728</v>
      </c>
      <c r="C722" t="str">
        <f t="shared" ca="1" si="110"/>
        <v>خلاطات</v>
      </c>
      <c r="D722" t="str">
        <f t="shared" ca="1" si="111"/>
        <v>أدوات منزلية</v>
      </c>
      <c r="E722">
        <v>473</v>
      </c>
      <c r="F722">
        <f t="shared" ca="1" si="112"/>
        <v>187</v>
      </c>
      <c r="G722" t="str">
        <f t="shared" ca="1" si="113"/>
        <v>China</v>
      </c>
      <c r="H722" s="2">
        <f t="shared" ca="1" si="114"/>
        <v>42377</v>
      </c>
      <c r="I722" s="2">
        <f t="shared" ca="1" si="115"/>
        <v>42397</v>
      </c>
      <c r="J722" t="str">
        <f t="shared" ca="1" si="116"/>
        <v>Egypt</v>
      </c>
      <c r="K722">
        <f t="shared" ca="1" si="117"/>
        <v>84028.45</v>
      </c>
      <c r="L722">
        <f t="shared" ca="1" si="118"/>
        <v>1326.7649999999999</v>
      </c>
      <c r="M722">
        <f t="shared" ca="1" si="119"/>
        <v>65786</v>
      </c>
    </row>
    <row r="723" spans="1:13" x14ac:dyDescent="0.25">
      <c r="A723">
        <v>722</v>
      </c>
      <c r="B723" t="s">
        <v>729</v>
      </c>
      <c r="C723" t="str">
        <f t="shared" ca="1" si="110"/>
        <v>موبايلات</v>
      </c>
      <c r="D723" t="str">
        <f t="shared" ca="1" si="111"/>
        <v>إلكترونيات</v>
      </c>
      <c r="E723">
        <v>339</v>
      </c>
      <c r="F723">
        <f t="shared" ca="1" si="112"/>
        <v>1033</v>
      </c>
      <c r="G723" t="str">
        <f t="shared" ca="1" si="113"/>
        <v>China</v>
      </c>
      <c r="H723" s="2">
        <f t="shared" ca="1" si="114"/>
        <v>42572</v>
      </c>
      <c r="I723" s="2">
        <f t="shared" ca="1" si="115"/>
        <v>42584</v>
      </c>
      <c r="J723" t="str">
        <f t="shared" ca="1" si="116"/>
        <v>Egypt</v>
      </c>
      <c r="K723">
        <f t="shared" ca="1" si="117"/>
        <v>332677.65000000002</v>
      </c>
      <c r="L723">
        <f t="shared" ca="1" si="118"/>
        <v>5252.8049999999994</v>
      </c>
      <c r="M723">
        <f t="shared" ca="1" si="119"/>
        <v>259435</v>
      </c>
    </row>
    <row r="724" spans="1:13" x14ac:dyDescent="0.25">
      <c r="A724">
        <v>723</v>
      </c>
      <c r="B724" t="s">
        <v>730</v>
      </c>
      <c r="C724" t="str">
        <f t="shared" ca="1" si="110"/>
        <v>طاولات</v>
      </c>
      <c r="D724" t="str">
        <f t="shared" ca="1" si="111"/>
        <v>إلكترونيات</v>
      </c>
      <c r="E724">
        <v>169</v>
      </c>
      <c r="F724">
        <f t="shared" ca="1" si="112"/>
        <v>92</v>
      </c>
      <c r="G724" t="str">
        <f t="shared" ca="1" si="113"/>
        <v>Spain</v>
      </c>
      <c r="H724" s="2">
        <f t="shared" ca="1" si="114"/>
        <v>42640</v>
      </c>
      <c r="I724" s="2">
        <f t="shared" ca="1" si="115"/>
        <v>42673</v>
      </c>
      <c r="J724" t="str">
        <f t="shared" ca="1" si="116"/>
        <v>Oman</v>
      </c>
      <c r="K724">
        <f t="shared" ca="1" si="117"/>
        <v>14770.6</v>
      </c>
      <c r="L724">
        <f t="shared" ca="1" si="118"/>
        <v>233.22</v>
      </c>
      <c r="M724">
        <f t="shared" ca="1" si="119"/>
        <v>2906</v>
      </c>
    </row>
    <row r="725" spans="1:13" x14ac:dyDescent="0.25">
      <c r="A725">
        <v>724</v>
      </c>
      <c r="B725" t="s">
        <v>731</v>
      </c>
      <c r="C725" t="str">
        <f t="shared" ca="1" si="110"/>
        <v>فرن</v>
      </c>
      <c r="D725" t="str">
        <f t="shared" ca="1" si="111"/>
        <v>أدوات منزلية</v>
      </c>
      <c r="E725">
        <v>87</v>
      </c>
      <c r="F725">
        <f t="shared" ca="1" si="112"/>
        <v>912</v>
      </c>
      <c r="G725" t="str">
        <f t="shared" ca="1" si="113"/>
        <v>Greece</v>
      </c>
      <c r="H725" s="2">
        <f t="shared" ca="1" si="114"/>
        <v>42446</v>
      </c>
      <c r="I725" s="2">
        <f t="shared" ca="1" si="115"/>
        <v>42475</v>
      </c>
      <c r="J725" t="str">
        <f t="shared" ca="1" si="116"/>
        <v>Egypt</v>
      </c>
      <c r="K725">
        <f t="shared" ca="1" si="117"/>
        <v>75376.800000000003</v>
      </c>
      <c r="L725">
        <f t="shared" ca="1" si="118"/>
        <v>1190.1599999999999</v>
      </c>
      <c r="M725">
        <f t="shared" ca="1" si="119"/>
        <v>31008</v>
      </c>
    </row>
    <row r="726" spans="1:13" x14ac:dyDescent="0.25">
      <c r="A726">
        <v>725</v>
      </c>
      <c r="B726" t="s">
        <v>732</v>
      </c>
      <c r="C726" t="str">
        <f t="shared" ca="1" si="110"/>
        <v>هارد دسك</v>
      </c>
      <c r="D726" t="str">
        <f t="shared" ca="1" si="111"/>
        <v>إلكترونيات</v>
      </c>
      <c r="E726">
        <v>228</v>
      </c>
      <c r="F726">
        <f t="shared" ca="1" si="112"/>
        <v>130</v>
      </c>
      <c r="G726" t="str">
        <f t="shared" ca="1" si="113"/>
        <v>France</v>
      </c>
      <c r="H726" s="2">
        <f t="shared" ca="1" si="114"/>
        <v>42710</v>
      </c>
      <c r="I726" s="2">
        <f t="shared" ca="1" si="115"/>
        <v>42735</v>
      </c>
      <c r="J726" t="str">
        <f t="shared" ca="1" si="116"/>
        <v>Morocco</v>
      </c>
      <c r="K726">
        <f t="shared" ca="1" si="117"/>
        <v>28158</v>
      </c>
      <c r="L726">
        <f t="shared" ca="1" si="118"/>
        <v>444.59999999999997</v>
      </c>
      <c r="M726">
        <f t="shared" ca="1" si="119"/>
        <v>24488</v>
      </c>
    </row>
    <row r="727" spans="1:13" x14ac:dyDescent="0.25">
      <c r="A727">
        <v>726</v>
      </c>
      <c r="B727" t="s">
        <v>733</v>
      </c>
      <c r="C727" t="str">
        <f t="shared" ca="1" si="110"/>
        <v>مكيفات</v>
      </c>
      <c r="D727" t="str">
        <f t="shared" ca="1" si="111"/>
        <v>أدوات منزلية</v>
      </c>
      <c r="E727">
        <v>206</v>
      </c>
      <c r="F727">
        <f t="shared" ca="1" si="112"/>
        <v>1313</v>
      </c>
      <c r="G727" t="str">
        <f t="shared" ca="1" si="113"/>
        <v>Switzerland</v>
      </c>
      <c r="H727" s="2">
        <f t="shared" ca="1" si="114"/>
        <v>42441</v>
      </c>
      <c r="I727" s="2">
        <f t="shared" ca="1" si="115"/>
        <v>42469</v>
      </c>
      <c r="J727" t="str">
        <f t="shared" ca="1" si="116"/>
        <v>Oman</v>
      </c>
      <c r="K727">
        <f t="shared" ca="1" si="117"/>
        <v>256954.1</v>
      </c>
      <c r="L727">
        <f t="shared" ca="1" si="118"/>
        <v>4057.17</v>
      </c>
      <c r="M727">
        <f t="shared" ca="1" si="119"/>
        <v>216282</v>
      </c>
    </row>
    <row r="728" spans="1:13" x14ac:dyDescent="0.25">
      <c r="A728">
        <v>727</v>
      </c>
      <c r="B728" t="s">
        <v>734</v>
      </c>
      <c r="C728" t="str">
        <f t="shared" ca="1" si="110"/>
        <v>موبايلات</v>
      </c>
      <c r="D728" t="str">
        <f t="shared" ca="1" si="111"/>
        <v>إلكترونيات</v>
      </c>
      <c r="E728">
        <v>322</v>
      </c>
      <c r="F728">
        <f t="shared" ca="1" si="112"/>
        <v>924</v>
      </c>
      <c r="G728" t="str">
        <f t="shared" ca="1" si="113"/>
        <v>China</v>
      </c>
      <c r="H728" s="2">
        <f t="shared" ca="1" si="114"/>
        <v>43062</v>
      </c>
      <c r="I728" s="2">
        <f t="shared" ca="1" si="115"/>
        <v>43076</v>
      </c>
      <c r="J728" t="str">
        <f t="shared" ca="1" si="116"/>
        <v>United Arab Emirates</v>
      </c>
      <c r="K728">
        <f t="shared" ca="1" si="117"/>
        <v>282651.59999999998</v>
      </c>
      <c r="L728">
        <f t="shared" ca="1" si="118"/>
        <v>4462.92</v>
      </c>
      <c r="M728">
        <f t="shared" ca="1" si="119"/>
        <v>269134</v>
      </c>
    </row>
    <row r="729" spans="1:13" x14ac:dyDescent="0.25">
      <c r="A729">
        <v>728</v>
      </c>
      <c r="B729" t="s">
        <v>735</v>
      </c>
      <c r="C729" t="str">
        <f t="shared" ca="1" si="110"/>
        <v>مكيفات</v>
      </c>
      <c r="D729" t="str">
        <f t="shared" ca="1" si="111"/>
        <v>أدوات منزلية</v>
      </c>
      <c r="E729">
        <v>257</v>
      </c>
      <c r="F729">
        <f t="shared" ca="1" si="112"/>
        <v>1386</v>
      </c>
      <c r="G729" t="str">
        <f t="shared" ca="1" si="113"/>
        <v>Switzerland</v>
      </c>
      <c r="H729" s="2">
        <f t="shared" ca="1" si="114"/>
        <v>42373</v>
      </c>
      <c r="I729" s="2">
        <f t="shared" ca="1" si="115"/>
        <v>42385</v>
      </c>
      <c r="J729" t="str">
        <f t="shared" ca="1" si="116"/>
        <v>Morocco</v>
      </c>
      <c r="K729">
        <f t="shared" ca="1" si="117"/>
        <v>338391.9</v>
      </c>
      <c r="L729">
        <f t="shared" ca="1" si="118"/>
        <v>5343.03</v>
      </c>
      <c r="M729">
        <f t="shared" ca="1" si="119"/>
        <v>107190</v>
      </c>
    </row>
    <row r="730" spans="1:13" x14ac:dyDescent="0.25">
      <c r="A730">
        <v>729</v>
      </c>
      <c r="B730" t="s">
        <v>736</v>
      </c>
      <c r="C730" t="str">
        <f t="shared" ca="1" si="110"/>
        <v>ساعات</v>
      </c>
      <c r="D730" t="str">
        <f t="shared" ca="1" si="111"/>
        <v>إلكترونيات</v>
      </c>
      <c r="E730">
        <v>793</v>
      </c>
      <c r="F730">
        <f t="shared" ca="1" si="112"/>
        <v>53</v>
      </c>
      <c r="G730" t="str">
        <f t="shared" ca="1" si="113"/>
        <v>Switzerland</v>
      </c>
      <c r="H730" s="2">
        <f t="shared" ca="1" si="114"/>
        <v>43007</v>
      </c>
      <c r="I730" s="2">
        <f t="shared" ca="1" si="115"/>
        <v>43023</v>
      </c>
      <c r="J730" t="str">
        <f t="shared" ca="1" si="116"/>
        <v>Lebanon</v>
      </c>
      <c r="K730">
        <f t="shared" ca="1" si="117"/>
        <v>39927.550000000003</v>
      </c>
      <c r="L730">
        <f t="shared" ca="1" si="118"/>
        <v>630.43499999999995</v>
      </c>
      <c r="M730">
        <f t="shared" ca="1" si="119"/>
        <v>1181</v>
      </c>
    </row>
    <row r="731" spans="1:13" x14ac:dyDescent="0.25">
      <c r="A731">
        <v>730</v>
      </c>
      <c r="B731" t="s">
        <v>737</v>
      </c>
      <c r="C731" t="str">
        <f t="shared" ca="1" si="110"/>
        <v>هواتف ثابتة</v>
      </c>
      <c r="D731" t="str">
        <f t="shared" ca="1" si="111"/>
        <v>أدوات مكتبية</v>
      </c>
      <c r="E731">
        <v>400</v>
      </c>
      <c r="F731">
        <f t="shared" ca="1" si="112"/>
        <v>54</v>
      </c>
      <c r="G731" t="str">
        <f t="shared" ca="1" si="113"/>
        <v>France</v>
      </c>
      <c r="H731" s="2">
        <f t="shared" ca="1" si="114"/>
        <v>42545</v>
      </c>
      <c r="I731" s="2">
        <f t="shared" ca="1" si="115"/>
        <v>42565</v>
      </c>
      <c r="J731" t="str">
        <f t="shared" ca="1" si="116"/>
        <v>Oman</v>
      </c>
      <c r="K731">
        <f t="shared" ca="1" si="117"/>
        <v>20520</v>
      </c>
      <c r="L731">
        <f t="shared" ca="1" si="118"/>
        <v>324</v>
      </c>
      <c r="M731">
        <f t="shared" ca="1" si="119"/>
        <v>15533</v>
      </c>
    </row>
    <row r="732" spans="1:13" x14ac:dyDescent="0.25">
      <c r="A732">
        <v>731</v>
      </c>
      <c r="B732" t="s">
        <v>738</v>
      </c>
      <c r="C732" t="str">
        <f t="shared" ca="1" si="110"/>
        <v>هواتف ثابتة</v>
      </c>
      <c r="D732" t="str">
        <f t="shared" ca="1" si="111"/>
        <v>أدوات مكتبية</v>
      </c>
      <c r="E732">
        <v>91</v>
      </c>
      <c r="F732">
        <f t="shared" ca="1" si="112"/>
        <v>49</v>
      </c>
      <c r="G732" t="str">
        <f t="shared" ca="1" si="113"/>
        <v>France</v>
      </c>
      <c r="H732" s="2">
        <f t="shared" ca="1" si="114"/>
        <v>42543</v>
      </c>
      <c r="I732" s="2">
        <f t="shared" ca="1" si="115"/>
        <v>42571</v>
      </c>
      <c r="J732" t="str">
        <f t="shared" ca="1" si="116"/>
        <v>Egypt</v>
      </c>
      <c r="K732">
        <f t="shared" ca="1" si="117"/>
        <v>4236.05</v>
      </c>
      <c r="L732">
        <f t="shared" ca="1" si="118"/>
        <v>66.884999999999991</v>
      </c>
      <c r="M732">
        <f t="shared" ca="1" si="119"/>
        <v>3976</v>
      </c>
    </row>
    <row r="733" spans="1:13" x14ac:dyDescent="0.25">
      <c r="A733">
        <v>732</v>
      </c>
      <c r="B733" t="s">
        <v>739</v>
      </c>
      <c r="C733" t="str">
        <f t="shared" ca="1" si="110"/>
        <v>فرن</v>
      </c>
      <c r="D733" t="str">
        <f t="shared" ca="1" si="111"/>
        <v>أدوات منزلية</v>
      </c>
      <c r="E733">
        <v>616</v>
      </c>
      <c r="F733">
        <f t="shared" ca="1" si="112"/>
        <v>1013</v>
      </c>
      <c r="G733" t="str">
        <f t="shared" ca="1" si="113"/>
        <v>Greece</v>
      </c>
      <c r="H733" s="2">
        <f t="shared" ca="1" si="114"/>
        <v>42375</v>
      </c>
      <c r="I733" s="2">
        <f t="shared" ca="1" si="115"/>
        <v>42397</v>
      </c>
      <c r="J733" t="str">
        <f t="shared" ca="1" si="116"/>
        <v>Saudi Arabia</v>
      </c>
      <c r="K733">
        <f t="shared" ca="1" si="117"/>
        <v>592807.6</v>
      </c>
      <c r="L733">
        <f t="shared" ca="1" si="118"/>
        <v>9360.119999999999</v>
      </c>
      <c r="M733">
        <f t="shared" ca="1" si="119"/>
        <v>427153</v>
      </c>
    </row>
    <row r="734" spans="1:13" x14ac:dyDescent="0.25">
      <c r="A734">
        <v>733</v>
      </c>
      <c r="B734" t="s">
        <v>740</v>
      </c>
      <c r="C734" t="str">
        <f t="shared" ca="1" si="110"/>
        <v>هارد دسك</v>
      </c>
      <c r="D734" t="str">
        <f t="shared" ca="1" si="111"/>
        <v>إلكترونيات</v>
      </c>
      <c r="E734">
        <v>673</v>
      </c>
      <c r="F734">
        <f t="shared" ca="1" si="112"/>
        <v>131</v>
      </c>
      <c r="G734" t="str">
        <f t="shared" ca="1" si="113"/>
        <v>France</v>
      </c>
      <c r="H734" s="2">
        <f t="shared" ca="1" si="114"/>
        <v>43163</v>
      </c>
      <c r="I734" s="2">
        <f t="shared" ca="1" si="115"/>
        <v>43187</v>
      </c>
      <c r="J734" t="str">
        <f t="shared" ca="1" si="116"/>
        <v>Egypt</v>
      </c>
      <c r="K734">
        <f t="shared" ca="1" si="117"/>
        <v>83754.850000000006</v>
      </c>
      <c r="L734">
        <f t="shared" ca="1" si="118"/>
        <v>1322.4449999999999</v>
      </c>
      <c r="M734">
        <f t="shared" ca="1" si="119"/>
        <v>61104</v>
      </c>
    </row>
    <row r="735" spans="1:13" x14ac:dyDescent="0.25">
      <c r="A735">
        <v>734</v>
      </c>
      <c r="B735" t="s">
        <v>741</v>
      </c>
      <c r="C735" t="str">
        <f t="shared" ca="1" si="110"/>
        <v>مراوح</v>
      </c>
      <c r="D735" t="str">
        <f t="shared" ca="1" si="111"/>
        <v>أدوات منزلية</v>
      </c>
      <c r="E735">
        <v>518</v>
      </c>
      <c r="F735">
        <f t="shared" ca="1" si="112"/>
        <v>50</v>
      </c>
      <c r="G735" t="str">
        <f t="shared" ca="1" si="113"/>
        <v>China</v>
      </c>
      <c r="H735" s="2">
        <f t="shared" ca="1" si="114"/>
        <v>43043</v>
      </c>
      <c r="I735" s="2">
        <f t="shared" ca="1" si="115"/>
        <v>43065</v>
      </c>
      <c r="J735" t="str">
        <f t="shared" ca="1" si="116"/>
        <v>Jordan</v>
      </c>
      <c r="K735">
        <f t="shared" ca="1" si="117"/>
        <v>24605</v>
      </c>
      <c r="L735">
        <f t="shared" ca="1" si="118"/>
        <v>388.5</v>
      </c>
      <c r="M735">
        <f t="shared" ca="1" si="119"/>
        <v>17204</v>
      </c>
    </row>
    <row r="736" spans="1:13" x14ac:dyDescent="0.25">
      <c r="A736">
        <v>735</v>
      </c>
      <c r="B736" t="s">
        <v>742</v>
      </c>
      <c r="C736" t="str">
        <f t="shared" ca="1" si="110"/>
        <v>كاميرات</v>
      </c>
      <c r="D736" t="str">
        <f t="shared" ca="1" si="111"/>
        <v>إلكترونيات</v>
      </c>
      <c r="E736">
        <v>401</v>
      </c>
      <c r="F736">
        <f t="shared" ca="1" si="112"/>
        <v>1235</v>
      </c>
      <c r="G736" t="str">
        <f t="shared" ca="1" si="113"/>
        <v>England</v>
      </c>
      <c r="H736" s="2">
        <f t="shared" ca="1" si="114"/>
        <v>42385</v>
      </c>
      <c r="I736" s="2">
        <f t="shared" ca="1" si="115"/>
        <v>42414</v>
      </c>
      <c r="J736" t="str">
        <f t="shared" ca="1" si="116"/>
        <v>Syria</v>
      </c>
      <c r="K736">
        <f t="shared" ca="1" si="117"/>
        <v>470473.25</v>
      </c>
      <c r="L736">
        <f t="shared" ca="1" si="118"/>
        <v>7428.5249999999996</v>
      </c>
      <c r="M736">
        <f t="shared" ca="1" si="119"/>
        <v>399681</v>
      </c>
    </row>
    <row r="737" spans="1:13" x14ac:dyDescent="0.25">
      <c r="A737">
        <v>736</v>
      </c>
      <c r="B737" t="s">
        <v>743</v>
      </c>
      <c r="C737" t="str">
        <f t="shared" ca="1" si="110"/>
        <v>غسالات</v>
      </c>
      <c r="D737" t="str">
        <f t="shared" ca="1" si="111"/>
        <v>أدوات منزلية</v>
      </c>
      <c r="E737">
        <v>411</v>
      </c>
      <c r="F737">
        <f t="shared" ca="1" si="112"/>
        <v>663</v>
      </c>
      <c r="G737" t="str">
        <f t="shared" ca="1" si="113"/>
        <v>Germany</v>
      </c>
      <c r="H737" s="2">
        <f t="shared" ca="1" si="114"/>
        <v>42588</v>
      </c>
      <c r="I737" s="2">
        <f t="shared" ca="1" si="115"/>
        <v>42614</v>
      </c>
      <c r="J737" t="str">
        <f t="shared" ca="1" si="116"/>
        <v>Oman</v>
      </c>
      <c r="K737">
        <f t="shared" ca="1" si="117"/>
        <v>258868.35</v>
      </c>
      <c r="L737">
        <f t="shared" ca="1" si="118"/>
        <v>4087.395</v>
      </c>
      <c r="M737">
        <f t="shared" ca="1" si="119"/>
        <v>239672</v>
      </c>
    </row>
    <row r="738" spans="1:13" x14ac:dyDescent="0.25">
      <c r="A738">
        <v>737</v>
      </c>
      <c r="B738" t="s">
        <v>744</v>
      </c>
      <c r="C738" t="str">
        <f t="shared" ca="1" si="110"/>
        <v>فرن</v>
      </c>
      <c r="D738" t="str">
        <f t="shared" ca="1" si="111"/>
        <v>أدوات منزلية</v>
      </c>
      <c r="E738">
        <v>843</v>
      </c>
      <c r="F738">
        <f t="shared" ca="1" si="112"/>
        <v>1004</v>
      </c>
      <c r="G738" t="str">
        <f t="shared" ca="1" si="113"/>
        <v>Greece</v>
      </c>
      <c r="H738" s="2">
        <f t="shared" ca="1" si="114"/>
        <v>43205</v>
      </c>
      <c r="I738" s="2">
        <f t="shared" ca="1" si="115"/>
        <v>43231</v>
      </c>
      <c r="J738" t="str">
        <f t="shared" ca="1" si="116"/>
        <v>Egypt</v>
      </c>
      <c r="K738">
        <f t="shared" ca="1" si="117"/>
        <v>804053.4</v>
      </c>
      <c r="L738">
        <f t="shared" ca="1" si="118"/>
        <v>12695.58</v>
      </c>
      <c r="M738">
        <f t="shared" ca="1" si="119"/>
        <v>539800</v>
      </c>
    </row>
    <row r="739" spans="1:13" x14ac:dyDescent="0.25">
      <c r="A739">
        <v>738</v>
      </c>
      <c r="B739" t="s">
        <v>745</v>
      </c>
      <c r="C739" t="str">
        <f t="shared" ca="1" si="110"/>
        <v>مدافئ</v>
      </c>
      <c r="D739" t="str">
        <f t="shared" ca="1" si="111"/>
        <v>أدوات منزلية</v>
      </c>
      <c r="E739">
        <v>858</v>
      </c>
      <c r="F739">
        <f t="shared" ca="1" si="112"/>
        <v>219</v>
      </c>
      <c r="G739" t="str">
        <f t="shared" ca="1" si="113"/>
        <v>Switzerland</v>
      </c>
      <c r="H739" s="2">
        <f t="shared" ca="1" si="114"/>
        <v>42457</v>
      </c>
      <c r="I739" s="2">
        <f t="shared" ca="1" si="115"/>
        <v>42482</v>
      </c>
      <c r="J739" t="str">
        <f t="shared" ca="1" si="116"/>
        <v>Syria</v>
      </c>
      <c r="K739">
        <f t="shared" ca="1" si="117"/>
        <v>178506.9</v>
      </c>
      <c r="L739">
        <f t="shared" ca="1" si="118"/>
        <v>2818.5299999999997</v>
      </c>
      <c r="M739">
        <f t="shared" ca="1" si="119"/>
        <v>106925</v>
      </c>
    </row>
    <row r="740" spans="1:13" x14ac:dyDescent="0.25">
      <c r="A740">
        <v>739</v>
      </c>
      <c r="B740" t="s">
        <v>746</v>
      </c>
      <c r="C740" t="str">
        <f t="shared" ca="1" si="110"/>
        <v>ألعاب إلكترونية</v>
      </c>
      <c r="D740" t="str">
        <f t="shared" ca="1" si="111"/>
        <v>إلكترونيات</v>
      </c>
      <c r="E740">
        <v>867</v>
      </c>
      <c r="F740">
        <f t="shared" ca="1" si="112"/>
        <v>23</v>
      </c>
      <c r="G740" t="str">
        <f t="shared" ca="1" si="113"/>
        <v>Japan</v>
      </c>
      <c r="H740" s="2">
        <f t="shared" ca="1" si="114"/>
        <v>42927</v>
      </c>
      <c r="I740" s="2">
        <f t="shared" ca="1" si="115"/>
        <v>42941</v>
      </c>
      <c r="J740" t="str">
        <f t="shared" ca="1" si="116"/>
        <v>Syria</v>
      </c>
      <c r="K740">
        <f t="shared" ca="1" si="117"/>
        <v>18943.95</v>
      </c>
      <c r="L740">
        <f t="shared" ca="1" si="118"/>
        <v>299.11500000000001</v>
      </c>
      <c r="M740">
        <f t="shared" ca="1" si="119"/>
        <v>12699</v>
      </c>
    </row>
    <row r="741" spans="1:13" x14ac:dyDescent="0.25">
      <c r="A741">
        <v>740</v>
      </c>
      <c r="B741" t="s">
        <v>747</v>
      </c>
      <c r="C741" t="str">
        <f t="shared" ca="1" si="110"/>
        <v>مثاقب</v>
      </c>
      <c r="D741" t="str">
        <f t="shared" ca="1" si="111"/>
        <v>أدوات منزلية</v>
      </c>
      <c r="E741">
        <v>98</v>
      </c>
      <c r="F741">
        <f t="shared" ca="1" si="112"/>
        <v>72</v>
      </c>
      <c r="G741" t="str">
        <f t="shared" ca="1" si="113"/>
        <v>Britain</v>
      </c>
      <c r="H741" s="2">
        <f t="shared" ca="1" si="114"/>
        <v>43018</v>
      </c>
      <c r="I741" s="2">
        <f t="shared" ca="1" si="115"/>
        <v>43050</v>
      </c>
      <c r="J741" t="str">
        <f t="shared" ca="1" si="116"/>
        <v>Jordan</v>
      </c>
      <c r="K741">
        <f t="shared" ca="1" si="117"/>
        <v>6703.2</v>
      </c>
      <c r="L741">
        <f t="shared" ca="1" si="118"/>
        <v>105.83999999999999</v>
      </c>
      <c r="M741">
        <f t="shared" ca="1" si="119"/>
        <v>1781</v>
      </c>
    </row>
    <row r="742" spans="1:13" x14ac:dyDescent="0.25">
      <c r="A742">
        <v>741</v>
      </c>
      <c r="B742" t="s">
        <v>748</v>
      </c>
      <c r="C742" t="str">
        <f t="shared" ca="1" si="110"/>
        <v>هواتف ثابتة</v>
      </c>
      <c r="D742" t="str">
        <f t="shared" ca="1" si="111"/>
        <v>أدوات مكتبية</v>
      </c>
      <c r="E742">
        <v>296</v>
      </c>
      <c r="F742">
        <f t="shared" ca="1" si="112"/>
        <v>51</v>
      </c>
      <c r="G742" t="str">
        <f t="shared" ca="1" si="113"/>
        <v>France</v>
      </c>
      <c r="H742" s="2">
        <f t="shared" ca="1" si="114"/>
        <v>42571</v>
      </c>
      <c r="I742" s="2">
        <f t="shared" ca="1" si="115"/>
        <v>42602</v>
      </c>
      <c r="J742" t="str">
        <f t="shared" ca="1" si="116"/>
        <v>Jordan</v>
      </c>
      <c r="K742">
        <f t="shared" ca="1" si="117"/>
        <v>14341.2</v>
      </c>
      <c r="L742">
        <f t="shared" ca="1" si="118"/>
        <v>226.44</v>
      </c>
      <c r="M742">
        <f t="shared" ca="1" si="119"/>
        <v>2373</v>
      </c>
    </row>
    <row r="743" spans="1:13" x14ac:dyDescent="0.25">
      <c r="A743">
        <v>742</v>
      </c>
      <c r="B743" t="s">
        <v>749</v>
      </c>
      <c r="C743" t="str">
        <f t="shared" ca="1" si="110"/>
        <v>ألعاب إلكترونية</v>
      </c>
      <c r="D743" t="str">
        <f t="shared" ca="1" si="111"/>
        <v>إلكترونيات</v>
      </c>
      <c r="E743">
        <v>192</v>
      </c>
      <c r="F743">
        <f t="shared" ca="1" si="112"/>
        <v>26</v>
      </c>
      <c r="G743" t="str">
        <f t="shared" ca="1" si="113"/>
        <v>Japan</v>
      </c>
      <c r="H743" s="2">
        <f t="shared" ca="1" si="114"/>
        <v>42623</v>
      </c>
      <c r="I743" s="2">
        <f t="shared" ca="1" si="115"/>
        <v>42639</v>
      </c>
      <c r="J743" t="str">
        <f t="shared" ca="1" si="116"/>
        <v>Egypt</v>
      </c>
      <c r="K743">
        <f t="shared" ca="1" si="117"/>
        <v>4742.3999999999996</v>
      </c>
      <c r="L743">
        <f t="shared" ca="1" si="118"/>
        <v>74.88</v>
      </c>
      <c r="M743">
        <f t="shared" ca="1" si="119"/>
        <v>2418</v>
      </c>
    </row>
    <row r="744" spans="1:13" x14ac:dyDescent="0.25">
      <c r="A744">
        <v>743</v>
      </c>
      <c r="B744" t="s">
        <v>750</v>
      </c>
      <c r="C744" t="str">
        <f t="shared" ca="1" si="110"/>
        <v>موبايلات</v>
      </c>
      <c r="D744" t="str">
        <f t="shared" ca="1" si="111"/>
        <v>إلكترونيات</v>
      </c>
      <c r="E744">
        <v>106</v>
      </c>
      <c r="F744">
        <f t="shared" ca="1" si="112"/>
        <v>995</v>
      </c>
      <c r="G744" t="str">
        <f t="shared" ca="1" si="113"/>
        <v>China</v>
      </c>
      <c r="H744" s="2">
        <f t="shared" ca="1" si="114"/>
        <v>43030</v>
      </c>
      <c r="I744" s="2">
        <f t="shared" ca="1" si="115"/>
        <v>43041</v>
      </c>
      <c r="J744" t="str">
        <f t="shared" ca="1" si="116"/>
        <v>Algeria</v>
      </c>
      <c r="K744">
        <f t="shared" ca="1" si="117"/>
        <v>100196.5</v>
      </c>
      <c r="L744">
        <f t="shared" ca="1" si="118"/>
        <v>1582.05</v>
      </c>
      <c r="M744">
        <f t="shared" ca="1" si="119"/>
        <v>28129</v>
      </c>
    </row>
    <row r="745" spans="1:13" x14ac:dyDescent="0.25">
      <c r="A745">
        <v>744</v>
      </c>
      <c r="B745" t="s">
        <v>751</v>
      </c>
      <c r="C745" t="str">
        <f t="shared" ca="1" si="110"/>
        <v>فرن</v>
      </c>
      <c r="D745" t="str">
        <f t="shared" ca="1" si="111"/>
        <v>أدوات منزلية</v>
      </c>
      <c r="E745">
        <v>165</v>
      </c>
      <c r="F745">
        <f t="shared" ca="1" si="112"/>
        <v>862</v>
      </c>
      <c r="G745" t="str">
        <f t="shared" ca="1" si="113"/>
        <v>Greece</v>
      </c>
      <c r="H745" s="2">
        <f t="shared" ca="1" si="114"/>
        <v>42879</v>
      </c>
      <c r="I745" s="2">
        <f t="shared" ca="1" si="115"/>
        <v>42897</v>
      </c>
      <c r="J745" t="str">
        <f t="shared" ca="1" si="116"/>
        <v>Egypt</v>
      </c>
      <c r="K745">
        <f t="shared" ca="1" si="117"/>
        <v>135118.5</v>
      </c>
      <c r="L745">
        <f t="shared" ca="1" si="118"/>
        <v>2133.4499999999998</v>
      </c>
      <c r="M745">
        <f t="shared" ca="1" si="119"/>
        <v>23399</v>
      </c>
    </row>
    <row r="746" spans="1:13" x14ac:dyDescent="0.25">
      <c r="A746">
        <v>745</v>
      </c>
      <c r="B746" t="s">
        <v>752</v>
      </c>
      <c r="C746" t="str">
        <f t="shared" ca="1" si="110"/>
        <v>هارد دسك</v>
      </c>
      <c r="D746" t="str">
        <f t="shared" ca="1" si="111"/>
        <v>إلكترونيات</v>
      </c>
      <c r="E746">
        <v>521</v>
      </c>
      <c r="F746">
        <f t="shared" ca="1" si="112"/>
        <v>109</v>
      </c>
      <c r="G746" t="str">
        <f t="shared" ca="1" si="113"/>
        <v>France</v>
      </c>
      <c r="H746" s="2">
        <f t="shared" ca="1" si="114"/>
        <v>42511</v>
      </c>
      <c r="I746" s="2">
        <f t="shared" ca="1" si="115"/>
        <v>42536</v>
      </c>
      <c r="J746" t="str">
        <f t="shared" ca="1" si="116"/>
        <v>Egypt</v>
      </c>
      <c r="K746">
        <f t="shared" ca="1" si="117"/>
        <v>53949.55</v>
      </c>
      <c r="L746">
        <f t="shared" ca="1" si="118"/>
        <v>851.83499999999992</v>
      </c>
      <c r="M746">
        <f t="shared" ca="1" si="119"/>
        <v>18673</v>
      </c>
    </row>
    <row r="747" spans="1:13" x14ac:dyDescent="0.25">
      <c r="A747">
        <v>746</v>
      </c>
      <c r="B747" t="s">
        <v>753</v>
      </c>
      <c r="C747" t="str">
        <f t="shared" ca="1" si="110"/>
        <v>خلاطات</v>
      </c>
      <c r="D747" t="str">
        <f t="shared" ca="1" si="111"/>
        <v>أدوات منزلية</v>
      </c>
      <c r="E747">
        <v>794</v>
      </c>
      <c r="F747">
        <f t="shared" ca="1" si="112"/>
        <v>199</v>
      </c>
      <c r="G747" t="str">
        <f t="shared" ca="1" si="113"/>
        <v>China</v>
      </c>
      <c r="H747" s="2">
        <f t="shared" ca="1" si="114"/>
        <v>43065</v>
      </c>
      <c r="I747" s="2">
        <f t="shared" ca="1" si="115"/>
        <v>43099</v>
      </c>
      <c r="J747" t="str">
        <f t="shared" ca="1" si="116"/>
        <v>Oman</v>
      </c>
      <c r="K747">
        <f t="shared" ca="1" si="117"/>
        <v>150105.70000000001</v>
      </c>
      <c r="L747">
        <f t="shared" ca="1" si="118"/>
        <v>2370.0899999999997</v>
      </c>
      <c r="M747">
        <f t="shared" ca="1" si="119"/>
        <v>85277</v>
      </c>
    </row>
    <row r="748" spans="1:13" x14ac:dyDescent="0.25">
      <c r="A748">
        <v>747</v>
      </c>
      <c r="B748" t="s">
        <v>754</v>
      </c>
      <c r="C748" t="str">
        <f t="shared" ca="1" si="110"/>
        <v>ستالايت</v>
      </c>
      <c r="D748" t="str">
        <f t="shared" ca="1" si="111"/>
        <v>إلكترونيات</v>
      </c>
      <c r="E748">
        <v>813</v>
      </c>
      <c r="F748">
        <f t="shared" ca="1" si="112"/>
        <v>336</v>
      </c>
      <c r="G748" t="str">
        <f t="shared" ca="1" si="113"/>
        <v>Turkey</v>
      </c>
      <c r="H748" s="2">
        <f t="shared" ca="1" si="114"/>
        <v>43121</v>
      </c>
      <c r="I748" s="2">
        <f t="shared" ca="1" si="115"/>
        <v>43152</v>
      </c>
      <c r="J748" t="str">
        <f t="shared" ca="1" si="116"/>
        <v>Syria</v>
      </c>
      <c r="K748">
        <f t="shared" ca="1" si="117"/>
        <v>259509.6</v>
      </c>
      <c r="L748">
        <f t="shared" ca="1" si="118"/>
        <v>4097.5199999999995</v>
      </c>
      <c r="M748">
        <f t="shared" ca="1" si="119"/>
        <v>124451</v>
      </c>
    </row>
    <row r="749" spans="1:13" x14ac:dyDescent="0.25">
      <c r="A749">
        <v>748</v>
      </c>
      <c r="B749" t="s">
        <v>755</v>
      </c>
      <c r="C749" t="str">
        <f t="shared" ca="1" si="110"/>
        <v>كاميرات مراقبة</v>
      </c>
      <c r="D749" t="str">
        <f t="shared" ca="1" si="111"/>
        <v>إلكترونيات</v>
      </c>
      <c r="E749">
        <v>514</v>
      </c>
      <c r="F749">
        <f t="shared" ca="1" si="112"/>
        <v>138</v>
      </c>
      <c r="G749" t="str">
        <f t="shared" ca="1" si="113"/>
        <v>England</v>
      </c>
      <c r="H749" s="2">
        <f t="shared" ca="1" si="114"/>
        <v>42917</v>
      </c>
      <c r="I749" s="2">
        <f t="shared" ca="1" si="115"/>
        <v>42938</v>
      </c>
      <c r="J749" t="str">
        <f t="shared" ca="1" si="116"/>
        <v>Algeria</v>
      </c>
      <c r="K749">
        <f t="shared" ca="1" si="117"/>
        <v>67385.399999999994</v>
      </c>
      <c r="L749">
        <f t="shared" ca="1" si="118"/>
        <v>1063.98</v>
      </c>
      <c r="M749">
        <f t="shared" ca="1" si="119"/>
        <v>35684</v>
      </c>
    </row>
    <row r="750" spans="1:13" x14ac:dyDescent="0.25">
      <c r="A750">
        <v>749</v>
      </c>
      <c r="B750" t="s">
        <v>756</v>
      </c>
      <c r="C750" t="str">
        <f t="shared" ca="1" si="110"/>
        <v>خلاطات</v>
      </c>
      <c r="D750" t="str">
        <f t="shared" ca="1" si="111"/>
        <v>أدوات منزلية</v>
      </c>
      <c r="E750">
        <v>898</v>
      </c>
      <c r="F750">
        <f t="shared" ca="1" si="112"/>
        <v>209</v>
      </c>
      <c r="G750" t="str">
        <f t="shared" ca="1" si="113"/>
        <v>China</v>
      </c>
      <c r="H750" s="2">
        <f t="shared" ca="1" si="114"/>
        <v>42927</v>
      </c>
      <c r="I750" s="2">
        <f t="shared" ca="1" si="115"/>
        <v>42937</v>
      </c>
      <c r="J750" t="str">
        <f t="shared" ca="1" si="116"/>
        <v>United Arab Emirates</v>
      </c>
      <c r="K750">
        <f t="shared" ca="1" si="117"/>
        <v>178297.9</v>
      </c>
      <c r="L750">
        <f t="shared" ca="1" si="118"/>
        <v>2815.23</v>
      </c>
      <c r="M750">
        <f t="shared" ca="1" si="119"/>
        <v>155769</v>
      </c>
    </row>
    <row r="751" spans="1:13" x14ac:dyDescent="0.25">
      <c r="A751">
        <v>750</v>
      </c>
      <c r="B751" t="s">
        <v>757</v>
      </c>
      <c r="C751" t="str">
        <f t="shared" ca="1" si="110"/>
        <v>فرن</v>
      </c>
      <c r="D751" t="str">
        <f t="shared" ca="1" si="111"/>
        <v>أدوات منزلية</v>
      </c>
      <c r="E751">
        <v>642</v>
      </c>
      <c r="F751">
        <f t="shared" ca="1" si="112"/>
        <v>1043</v>
      </c>
      <c r="G751" t="str">
        <f t="shared" ca="1" si="113"/>
        <v>Greece</v>
      </c>
      <c r="H751" s="2">
        <f t="shared" ca="1" si="114"/>
        <v>42993</v>
      </c>
      <c r="I751" s="2">
        <f t="shared" ca="1" si="115"/>
        <v>43027</v>
      </c>
      <c r="J751" t="str">
        <f t="shared" ca="1" si="116"/>
        <v>Egypt</v>
      </c>
      <c r="K751">
        <f t="shared" ca="1" si="117"/>
        <v>636125.69999999995</v>
      </c>
      <c r="L751">
        <f t="shared" ca="1" si="118"/>
        <v>10044.09</v>
      </c>
      <c r="M751">
        <f t="shared" ca="1" si="119"/>
        <v>111434</v>
      </c>
    </row>
    <row r="752" spans="1:13" x14ac:dyDescent="0.25">
      <c r="A752">
        <v>751</v>
      </c>
      <c r="B752" t="s">
        <v>758</v>
      </c>
      <c r="C752" t="str">
        <f t="shared" ca="1" si="110"/>
        <v>فرن</v>
      </c>
      <c r="D752" t="str">
        <f t="shared" ca="1" si="111"/>
        <v>أدوات منزلية</v>
      </c>
      <c r="E752">
        <v>493</v>
      </c>
      <c r="F752">
        <f t="shared" ca="1" si="112"/>
        <v>874</v>
      </c>
      <c r="G752" t="str">
        <f t="shared" ca="1" si="113"/>
        <v>Greece</v>
      </c>
      <c r="H752" s="2">
        <f t="shared" ca="1" si="114"/>
        <v>43168</v>
      </c>
      <c r="I752" s="2">
        <f t="shared" ca="1" si="115"/>
        <v>43184</v>
      </c>
      <c r="J752" t="str">
        <f t="shared" ca="1" si="116"/>
        <v>Syria</v>
      </c>
      <c r="K752">
        <f t="shared" ca="1" si="117"/>
        <v>409337.9</v>
      </c>
      <c r="L752">
        <f t="shared" ca="1" si="118"/>
        <v>6463.23</v>
      </c>
      <c r="M752">
        <f t="shared" ca="1" si="119"/>
        <v>193710</v>
      </c>
    </row>
    <row r="753" spans="1:13" x14ac:dyDescent="0.25">
      <c r="A753">
        <v>752</v>
      </c>
      <c r="B753" t="s">
        <v>759</v>
      </c>
      <c r="C753" t="str">
        <f t="shared" ca="1" si="110"/>
        <v>مايكرويف</v>
      </c>
      <c r="D753" t="str">
        <f t="shared" ca="1" si="111"/>
        <v>أدوات منزلية</v>
      </c>
      <c r="E753">
        <v>528</v>
      </c>
      <c r="F753">
        <f t="shared" ca="1" si="112"/>
        <v>575</v>
      </c>
      <c r="G753" t="str">
        <f t="shared" ca="1" si="113"/>
        <v>Germany</v>
      </c>
      <c r="H753" s="2">
        <f t="shared" ca="1" si="114"/>
        <v>42463</v>
      </c>
      <c r="I753" s="2">
        <f t="shared" ca="1" si="115"/>
        <v>42490</v>
      </c>
      <c r="J753" t="str">
        <f t="shared" ca="1" si="116"/>
        <v>Egypt</v>
      </c>
      <c r="K753">
        <f t="shared" ca="1" si="117"/>
        <v>288420</v>
      </c>
      <c r="L753">
        <f t="shared" ca="1" si="118"/>
        <v>4554</v>
      </c>
      <c r="M753">
        <f t="shared" ca="1" si="119"/>
        <v>274878</v>
      </c>
    </row>
    <row r="754" spans="1:13" x14ac:dyDescent="0.25">
      <c r="A754">
        <v>753</v>
      </c>
      <c r="B754" t="s">
        <v>760</v>
      </c>
      <c r="C754" t="str">
        <f t="shared" ca="1" si="110"/>
        <v>غسالات</v>
      </c>
      <c r="D754" t="str">
        <f t="shared" ca="1" si="111"/>
        <v>أدوات منزلية</v>
      </c>
      <c r="E754">
        <v>75</v>
      </c>
      <c r="F754">
        <f t="shared" ca="1" si="112"/>
        <v>657</v>
      </c>
      <c r="G754" t="str">
        <f t="shared" ca="1" si="113"/>
        <v>Germany</v>
      </c>
      <c r="H754" s="2">
        <f t="shared" ca="1" si="114"/>
        <v>43046</v>
      </c>
      <c r="I754" s="2">
        <f t="shared" ca="1" si="115"/>
        <v>43076</v>
      </c>
      <c r="J754" t="str">
        <f t="shared" ca="1" si="116"/>
        <v>Egypt</v>
      </c>
      <c r="K754">
        <f t="shared" ca="1" si="117"/>
        <v>46811.25</v>
      </c>
      <c r="L754">
        <f t="shared" ca="1" si="118"/>
        <v>739.125</v>
      </c>
      <c r="M754">
        <f t="shared" ca="1" si="119"/>
        <v>6680</v>
      </c>
    </row>
    <row r="755" spans="1:13" x14ac:dyDescent="0.25">
      <c r="A755">
        <v>754</v>
      </c>
      <c r="B755" t="s">
        <v>761</v>
      </c>
      <c r="C755" t="str">
        <f t="shared" ca="1" si="110"/>
        <v>مراوح</v>
      </c>
      <c r="D755" t="str">
        <f t="shared" ca="1" si="111"/>
        <v>أدوات منزلية</v>
      </c>
      <c r="E755">
        <v>455</v>
      </c>
      <c r="F755">
        <f t="shared" ca="1" si="112"/>
        <v>53</v>
      </c>
      <c r="G755" t="str">
        <f t="shared" ca="1" si="113"/>
        <v>China</v>
      </c>
      <c r="H755" s="2">
        <f t="shared" ca="1" si="114"/>
        <v>43136</v>
      </c>
      <c r="I755" s="2">
        <f t="shared" ca="1" si="115"/>
        <v>43171</v>
      </c>
      <c r="J755" t="str">
        <f t="shared" ca="1" si="116"/>
        <v>Egypt</v>
      </c>
      <c r="K755">
        <f t="shared" ca="1" si="117"/>
        <v>22909.25</v>
      </c>
      <c r="L755">
        <f t="shared" ca="1" si="118"/>
        <v>361.72499999999997</v>
      </c>
      <c r="M755">
        <f t="shared" ca="1" si="119"/>
        <v>3411</v>
      </c>
    </row>
    <row r="756" spans="1:13" x14ac:dyDescent="0.25">
      <c r="A756">
        <v>755</v>
      </c>
      <c r="B756" t="s">
        <v>762</v>
      </c>
      <c r="C756" t="str">
        <f t="shared" ca="1" si="110"/>
        <v>مكانس</v>
      </c>
      <c r="D756" t="str">
        <f t="shared" ca="1" si="111"/>
        <v>أدوات منزلية</v>
      </c>
      <c r="E756">
        <v>437</v>
      </c>
      <c r="F756">
        <f t="shared" ca="1" si="112"/>
        <v>107</v>
      </c>
      <c r="G756" t="str">
        <f t="shared" ca="1" si="113"/>
        <v>China</v>
      </c>
      <c r="H756" s="2">
        <f t="shared" ca="1" si="114"/>
        <v>42496</v>
      </c>
      <c r="I756" s="2">
        <f t="shared" ca="1" si="115"/>
        <v>42522</v>
      </c>
      <c r="J756" t="str">
        <f t="shared" ca="1" si="116"/>
        <v>Egypt</v>
      </c>
      <c r="K756">
        <f t="shared" ca="1" si="117"/>
        <v>44421.05</v>
      </c>
      <c r="L756">
        <f t="shared" ca="1" si="118"/>
        <v>701.38499999999999</v>
      </c>
      <c r="M756">
        <f t="shared" ca="1" si="119"/>
        <v>18011</v>
      </c>
    </row>
    <row r="757" spans="1:13" x14ac:dyDescent="0.25">
      <c r="A757">
        <v>756</v>
      </c>
      <c r="B757" t="s">
        <v>763</v>
      </c>
      <c r="C757" t="str">
        <f t="shared" ca="1" si="110"/>
        <v>موبايلات</v>
      </c>
      <c r="D757" t="str">
        <f t="shared" ca="1" si="111"/>
        <v>إلكترونيات</v>
      </c>
      <c r="E757">
        <v>123</v>
      </c>
      <c r="F757">
        <f t="shared" ca="1" si="112"/>
        <v>808</v>
      </c>
      <c r="G757" t="str">
        <f t="shared" ca="1" si="113"/>
        <v>China</v>
      </c>
      <c r="H757" s="2">
        <f t="shared" ca="1" si="114"/>
        <v>43045</v>
      </c>
      <c r="I757" s="2">
        <f t="shared" ca="1" si="115"/>
        <v>43062</v>
      </c>
      <c r="J757" t="str">
        <f t="shared" ca="1" si="116"/>
        <v>United Arab Emirates</v>
      </c>
      <c r="K757">
        <f t="shared" ca="1" si="117"/>
        <v>94414.8</v>
      </c>
      <c r="L757">
        <f t="shared" ca="1" si="118"/>
        <v>1490.76</v>
      </c>
      <c r="M757">
        <f t="shared" ca="1" si="119"/>
        <v>525</v>
      </c>
    </row>
    <row r="758" spans="1:13" x14ac:dyDescent="0.25">
      <c r="A758">
        <v>757</v>
      </c>
      <c r="B758" t="s">
        <v>764</v>
      </c>
      <c r="C758" t="str">
        <f t="shared" ca="1" si="110"/>
        <v>غسالات</v>
      </c>
      <c r="D758" t="str">
        <f t="shared" ca="1" si="111"/>
        <v>أدوات منزلية</v>
      </c>
      <c r="E758">
        <v>114</v>
      </c>
      <c r="F758">
        <f t="shared" ca="1" si="112"/>
        <v>649</v>
      </c>
      <c r="G758" t="str">
        <f t="shared" ca="1" si="113"/>
        <v>Germany</v>
      </c>
      <c r="H758" s="2">
        <f t="shared" ca="1" si="114"/>
        <v>43204</v>
      </c>
      <c r="I758" s="2">
        <f t="shared" ca="1" si="115"/>
        <v>43239</v>
      </c>
      <c r="J758" t="str">
        <f t="shared" ca="1" si="116"/>
        <v>Morocco</v>
      </c>
      <c r="K758">
        <f t="shared" ca="1" si="117"/>
        <v>70286.7</v>
      </c>
      <c r="L758">
        <f t="shared" ca="1" si="118"/>
        <v>1109.79</v>
      </c>
      <c r="M758">
        <f t="shared" ca="1" si="119"/>
        <v>9333</v>
      </c>
    </row>
    <row r="759" spans="1:13" x14ac:dyDescent="0.25">
      <c r="A759">
        <v>758</v>
      </c>
      <c r="B759" t="s">
        <v>765</v>
      </c>
      <c r="C759" t="str">
        <f t="shared" ca="1" si="110"/>
        <v>هواتف ثابتة</v>
      </c>
      <c r="D759" t="str">
        <f t="shared" ca="1" si="111"/>
        <v>أدوات مكتبية</v>
      </c>
      <c r="E759">
        <v>732</v>
      </c>
      <c r="F759">
        <f t="shared" ca="1" si="112"/>
        <v>63</v>
      </c>
      <c r="G759" t="str">
        <f t="shared" ca="1" si="113"/>
        <v>France</v>
      </c>
      <c r="H759" s="2">
        <f t="shared" ca="1" si="114"/>
        <v>42883</v>
      </c>
      <c r="I759" s="2">
        <f t="shared" ca="1" si="115"/>
        <v>42918</v>
      </c>
      <c r="J759" t="str">
        <f t="shared" ca="1" si="116"/>
        <v>Jordan</v>
      </c>
      <c r="K759">
        <f t="shared" ca="1" si="117"/>
        <v>43810.2</v>
      </c>
      <c r="L759">
        <f t="shared" ca="1" si="118"/>
        <v>691.74</v>
      </c>
      <c r="M759">
        <f t="shared" ca="1" si="119"/>
        <v>26422</v>
      </c>
    </row>
    <row r="760" spans="1:13" x14ac:dyDescent="0.25">
      <c r="A760">
        <v>759</v>
      </c>
      <c r="B760" t="s">
        <v>766</v>
      </c>
      <c r="C760" t="str">
        <f t="shared" ca="1" si="110"/>
        <v>فرن</v>
      </c>
      <c r="D760" t="str">
        <f t="shared" ca="1" si="111"/>
        <v>أدوات منزلية</v>
      </c>
      <c r="E760">
        <v>677</v>
      </c>
      <c r="F760">
        <f t="shared" ca="1" si="112"/>
        <v>842</v>
      </c>
      <c r="G760" t="str">
        <f t="shared" ca="1" si="113"/>
        <v>Greece</v>
      </c>
      <c r="H760" s="2">
        <f t="shared" ca="1" si="114"/>
        <v>43088</v>
      </c>
      <c r="I760" s="2">
        <f t="shared" ca="1" si="115"/>
        <v>43098</v>
      </c>
      <c r="J760" t="str">
        <f t="shared" ca="1" si="116"/>
        <v>Saudi Arabia</v>
      </c>
      <c r="K760">
        <f t="shared" ca="1" si="117"/>
        <v>541532.30000000005</v>
      </c>
      <c r="L760">
        <f t="shared" ca="1" si="118"/>
        <v>8550.51</v>
      </c>
      <c r="M760">
        <f t="shared" ca="1" si="119"/>
        <v>48144</v>
      </c>
    </row>
    <row r="761" spans="1:13" x14ac:dyDescent="0.25">
      <c r="A761">
        <v>760</v>
      </c>
      <c r="B761" t="s">
        <v>767</v>
      </c>
      <c r="C761" t="str">
        <f t="shared" ca="1" si="110"/>
        <v>كاميرات</v>
      </c>
      <c r="D761" t="str">
        <f t="shared" ca="1" si="111"/>
        <v>إلكترونيات</v>
      </c>
      <c r="E761">
        <v>576</v>
      </c>
      <c r="F761">
        <f t="shared" ca="1" si="112"/>
        <v>1099</v>
      </c>
      <c r="G761" t="str">
        <f t="shared" ca="1" si="113"/>
        <v>England</v>
      </c>
      <c r="H761" s="2">
        <f t="shared" ca="1" si="114"/>
        <v>42438</v>
      </c>
      <c r="I761" s="2">
        <f t="shared" ca="1" si="115"/>
        <v>42468</v>
      </c>
      <c r="J761" t="str">
        <f t="shared" ca="1" si="116"/>
        <v>Egypt</v>
      </c>
      <c r="K761">
        <f t="shared" ca="1" si="117"/>
        <v>601372.80000000005</v>
      </c>
      <c r="L761">
        <f t="shared" ca="1" si="118"/>
        <v>9495.3599999999988</v>
      </c>
      <c r="M761">
        <f t="shared" ca="1" si="119"/>
        <v>350820</v>
      </c>
    </row>
    <row r="762" spans="1:13" x14ac:dyDescent="0.25">
      <c r="A762">
        <v>761</v>
      </c>
      <c r="B762" t="s">
        <v>768</v>
      </c>
      <c r="C762" t="str">
        <f t="shared" ca="1" si="110"/>
        <v>فرن</v>
      </c>
      <c r="D762" t="str">
        <f t="shared" ca="1" si="111"/>
        <v>أدوات منزلية</v>
      </c>
      <c r="E762">
        <v>283</v>
      </c>
      <c r="F762">
        <f t="shared" ca="1" si="112"/>
        <v>926</v>
      </c>
      <c r="G762" t="str">
        <f t="shared" ca="1" si="113"/>
        <v>Greece</v>
      </c>
      <c r="H762" s="2">
        <f t="shared" ca="1" si="114"/>
        <v>42794</v>
      </c>
      <c r="I762" s="2">
        <f t="shared" ca="1" si="115"/>
        <v>42811</v>
      </c>
      <c r="J762" t="str">
        <f t="shared" ca="1" si="116"/>
        <v>Egypt</v>
      </c>
      <c r="K762">
        <f t="shared" ca="1" si="117"/>
        <v>248955.1</v>
      </c>
      <c r="L762">
        <f t="shared" ca="1" si="118"/>
        <v>3930.87</v>
      </c>
      <c r="M762">
        <f t="shared" ca="1" si="119"/>
        <v>178960</v>
      </c>
    </row>
    <row r="763" spans="1:13" x14ac:dyDescent="0.25">
      <c r="A763">
        <v>762</v>
      </c>
      <c r="B763" t="s">
        <v>769</v>
      </c>
      <c r="C763" t="str">
        <f t="shared" ca="1" si="110"/>
        <v>برادات</v>
      </c>
      <c r="D763" t="str">
        <f t="shared" ca="1" si="111"/>
        <v>أدوات منزلية</v>
      </c>
      <c r="E763">
        <v>577</v>
      </c>
      <c r="F763">
        <f t="shared" ca="1" si="112"/>
        <v>908</v>
      </c>
      <c r="G763" t="str">
        <f t="shared" ca="1" si="113"/>
        <v>Sweden</v>
      </c>
      <c r="H763" s="2">
        <f t="shared" ca="1" si="114"/>
        <v>42544</v>
      </c>
      <c r="I763" s="2">
        <f t="shared" ca="1" si="115"/>
        <v>42571</v>
      </c>
      <c r="J763" t="str">
        <f t="shared" ca="1" si="116"/>
        <v>United Arab Emirates</v>
      </c>
      <c r="K763">
        <f t="shared" ca="1" si="117"/>
        <v>497720.2</v>
      </c>
      <c r="L763">
        <f t="shared" ca="1" si="118"/>
        <v>7858.74</v>
      </c>
      <c r="M763">
        <f t="shared" ca="1" si="119"/>
        <v>141908</v>
      </c>
    </row>
    <row r="764" spans="1:13" x14ac:dyDescent="0.25">
      <c r="A764">
        <v>763</v>
      </c>
      <c r="B764" t="s">
        <v>770</v>
      </c>
      <c r="C764" t="str">
        <f t="shared" ca="1" si="110"/>
        <v>كاميرات مراقبة</v>
      </c>
      <c r="D764" t="str">
        <f t="shared" ca="1" si="111"/>
        <v>إلكترونيات</v>
      </c>
      <c r="E764">
        <v>151</v>
      </c>
      <c r="F764">
        <f t="shared" ca="1" si="112"/>
        <v>125</v>
      </c>
      <c r="G764" t="str">
        <f t="shared" ca="1" si="113"/>
        <v>England</v>
      </c>
      <c r="H764" s="2">
        <f t="shared" ca="1" si="114"/>
        <v>43156</v>
      </c>
      <c r="I764" s="2">
        <f t="shared" ca="1" si="115"/>
        <v>43182</v>
      </c>
      <c r="J764" t="str">
        <f t="shared" ca="1" si="116"/>
        <v>Morocco</v>
      </c>
      <c r="K764">
        <f t="shared" ca="1" si="117"/>
        <v>17931.25</v>
      </c>
      <c r="L764">
        <f t="shared" ca="1" si="118"/>
        <v>283.125</v>
      </c>
      <c r="M764">
        <f t="shared" ca="1" si="119"/>
        <v>7323</v>
      </c>
    </row>
    <row r="765" spans="1:13" x14ac:dyDescent="0.25">
      <c r="A765">
        <v>764</v>
      </c>
      <c r="B765" t="s">
        <v>771</v>
      </c>
      <c r="C765" t="str">
        <f t="shared" ca="1" si="110"/>
        <v>فرن</v>
      </c>
      <c r="D765" t="str">
        <f t="shared" ca="1" si="111"/>
        <v>أدوات منزلية</v>
      </c>
      <c r="E765">
        <v>127</v>
      </c>
      <c r="F765">
        <f t="shared" ca="1" si="112"/>
        <v>1004</v>
      </c>
      <c r="G765" t="str">
        <f t="shared" ca="1" si="113"/>
        <v>Greece</v>
      </c>
      <c r="H765" s="2">
        <f t="shared" ca="1" si="114"/>
        <v>42872</v>
      </c>
      <c r="I765" s="2">
        <f t="shared" ca="1" si="115"/>
        <v>42890</v>
      </c>
      <c r="J765" t="str">
        <f t="shared" ca="1" si="116"/>
        <v>United Arab Emirates</v>
      </c>
      <c r="K765">
        <f t="shared" ca="1" si="117"/>
        <v>121132.6</v>
      </c>
      <c r="L765">
        <f t="shared" ca="1" si="118"/>
        <v>1912.62</v>
      </c>
      <c r="M765">
        <f t="shared" ca="1" si="119"/>
        <v>24440</v>
      </c>
    </row>
    <row r="766" spans="1:13" x14ac:dyDescent="0.25">
      <c r="A766">
        <v>765</v>
      </c>
      <c r="B766" t="s">
        <v>772</v>
      </c>
      <c r="C766" t="str">
        <f t="shared" ca="1" si="110"/>
        <v>خلاطات</v>
      </c>
      <c r="D766" t="str">
        <f t="shared" ca="1" si="111"/>
        <v>أدوات منزلية</v>
      </c>
      <c r="E766">
        <v>290</v>
      </c>
      <c r="F766">
        <f t="shared" ca="1" si="112"/>
        <v>223</v>
      </c>
      <c r="G766" t="str">
        <f t="shared" ca="1" si="113"/>
        <v>China</v>
      </c>
      <c r="H766" s="2">
        <f t="shared" ca="1" si="114"/>
        <v>43175</v>
      </c>
      <c r="I766" s="2">
        <f t="shared" ca="1" si="115"/>
        <v>43210</v>
      </c>
      <c r="J766" t="str">
        <f t="shared" ca="1" si="116"/>
        <v>Egypt</v>
      </c>
      <c r="K766">
        <f t="shared" ca="1" si="117"/>
        <v>61436.5</v>
      </c>
      <c r="L766">
        <f t="shared" ca="1" si="118"/>
        <v>970.05</v>
      </c>
      <c r="M766">
        <f t="shared" ca="1" si="119"/>
        <v>35877</v>
      </c>
    </row>
    <row r="767" spans="1:13" x14ac:dyDescent="0.25">
      <c r="A767">
        <v>766</v>
      </c>
      <c r="B767" t="s">
        <v>773</v>
      </c>
      <c r="C767" t="str">
        <f t="shared" ca="1" si="110"/>
        <v>تلفاز</v>
      </c>
      <c r="D767" t="str">
        <f t="shared" ca="1" si="111"/>
        <v>أدوات منزلية</v>
      </c>
      <c r="E767">
        <v>346</v>
      </c>
      <c r="F767">
        <f t="shared" ca="1" si="112"/>
        <v>955</v>
      </c>
      <c r="G767" t="str">
        <f t="shared" ca="1" si="113"/>
        <v>USA</v>
      </c>
      <c r="H767" s="2">
        <f t="shared" ca="1" si="114"/>
        <v>42782</v>
      </c>
      <c r="I767" s="2">
        <f t="shared" ca="1" si="115"/>
        <v>42816</v>
      </c>
      <c r="J767" t="str">
        <f t="shared" ca="1" si="116"/>
        <v>Morocco</v>
      </c>
      <c r="K767">
        <f t="shared" ca="1" si="117"/>
        <v>313908.5</v>
      </c>
      <c r="L767">
        <f t="shared" ca="1" si="118"/>
        <v>4956.45</v>
      </c>
      <c r="M767">
        <f t="shared" ca="1" si="119"/>
        <v>215407</v>
      </c>
    </row>
    <row r="768" spans="1:13" x14ac:dyDescent="0.25">
      <c r="A768">
        <v>767</v>
      </c>
      <c r="B768" t="s">
        <v>774</v>
      </c>
      <c r="C768" t="str">
        <f t="shared" ca="1" si="110"/>
        <v>خلاطات</v>
      </c>
      <c r="D768" t="str">
        <f t="shared" ca="1" si="111"/>
        <v>أدوات منزلية</v>
      </c>
      <c r="E768">
        <v>774</v>
      </c>
      <c r="F768">
        <f t="shared" ca="1" si="112"/>
        <v>222</v>
      </c>
      <c r="G768" t="str">
        <f t="shared" ca="1" si="113"/>
        <v>China</v>
      </c>
      <c r="H768" s="2">
        <f t="shared" ca="1" si="114"/>
        <v>43074</v>
      </c>
      <c r="I768" s="2">
        <f t="shared" ca="1" si="115"/>
        <v>43095</v>
      </c>
      <c r="J768" t="str">
        <f t="shared" ca="1" si="116"/>
        <v>United Arab Emirates</v>
      </c>
      <c r="K768">
        <f t="shared" ca="1" si="117"/>
        <v>163236.6</v>
      </c>
      <c r="L768">
        <f t="shared" ca="1" si="118"/>
        <v>2577.42</v>
      </c>
      <c r="M768">
        <f t="shared" ca="1" si="119"/>
        <v>146533</v>
      </c>
    </row>
    <row r="769" spans="1:13" x14ac:dyDescent="0.25">
      <c r="A769">
        <v>768</v>
      </c>
      <c r="B769" t="s">
        <v>775</v>
      </c>
      <c r="C769" t="str">
        <f t="shared" ca="1" si="110"/>
        <v>فرن</v>
      </c>
      <c r="D769" t="str">
        <f t="shared" ca="1" si="111"/>
        <v>أدوات منزلية</v>
      </c>
      <c r="E769">
        <v>232</v>
      </c>
      <c r="F769">
        <f t="shared" ca="1" si="112"/>
        <v>941</v>
      </c>
      <c r="G769" t="str">
        <f t="shared" ca="1" si="113"/>
        <v>Greece</v>
      </c>
      <c r="H769" s="2">
        <f t="shared" ca="1" si="114"/>
        <v>43178</v>
      </c>
      <c r="I769" s="2">
        <f t="shared" ca="1" si="115"/>
        <v>43200</v>
      </c>
      <c r="J769" t="str">
        <f t="shared" ca="1" si="116"/>
        <v>Lebanon</v>
      </c>
      <c r="K769">
        <f t="shared" ca="1" si="117"/>
        <v>207396.4</v>
      </c>
      <c r="L769">
        <f t="shared" ca="1" si="118"/>
        <v>3274.68</v>
      </c>
      <c r="M769">
        <f t="shared" ca="1" si="119"/>
        <v>108237</v>
      </c>
    </row>
    <row r="770" spans="1:13" x14ac:dyDescent="0.25">
      <c r="A770">
        <v>769</v>
      </c>
      <c r="B770" t="s">
        <v>776</v>
      </c>
      <c r="C770" t="str">
        <f t="shared" ref="C770:C833" ca="1" si="120">VLOOKUP(RANDBETWEEN(MIN(O:O),MAX(O:O)),O:P,2,TRUE)</f>
        <v>خلاطات</v>
      </c>
      <c r="D770" t="str">
        <f t="shared" ref="D770:D833" ca="1" si="121">VLOOKUP(C770,P:S,4,0)</f>
        <v>أدوات منزلية</v>
      </c>
      <c r="E770">
        <v>190</v>
      </c>
      <c r="F770">
        <f t="shared" ref="F770:F833" ca="1" si="122">RANDBETWEEN(VLOOKUP(C770,P:R,3,0)-(VLOOKUP(C770,P:R,3,0)/8),VLOOKUP(C770,P:R,3,0)+(VLOOKUP(C770,P:R,3,0)/8))</f>
        <v>185</v>
      </c>
      <c r="G770" t="str">
        <f t="shared" ca="1" si="113"/>
        <v>China</v>
      </c>
      <c r="H770" s="2">
        <f t="shared" ca="1" si="114"/>
        <v>42400</v>
      </c>
      <c r="I770" s="2">
        <f t="shared" ca="1" si="115"/>
        <v>42426</v>
      </c>
      <c r="J770" t="str">
        <f t="shared" ca="1" si="116"/>
        <v>Saudi Arabia</v>
      </c>
      <c r="K770">
        <f t="shared" ca="1" si="117"/>
        <v>33392.5</v>
      </c>
      <c r="L770">
        <f t="shared" ca="1" si="118"/>
        <v>527.25</v>
      </c>
      <c r="M770">
        <f t="shared" ca="1" si="119"/>
        <v>526</v>
      </c>
    </row>
    <row r="771" spans="1:13" x14ac:dyDescent="0.25">
      <c r="A771">
        <v>770</v>
      </c>
      <c r="B771" t="s">
        <v>777</v>
      </c>
      <c r="C771" t="str">
        <f t="shared" ca="1" si="120"/>
        <v>خلاطات</v>
      </c>
      <c r="D771" t="str">
        <f t="shared" ca="1" si="121"/>
        <v>أدوات منزلية</v>
      </c>
      <c r="E771">
        <v>712</v>
      </c>
      <c r="F771">
        <f t="shared" ca="1" si="122"/>
        <v>200</v>
      </c>
      <c r="G771" t="str">
        <f t="shared" ref="G771:G834" ca="1" si="123">VLOOKUP(C771,P:U,6,FALSE)</f>
        <v>China</v>
      </c>
      <c r="H771" s="2">
        <f t="shared" ref="H771:H834" ca="1" si="124">RANDBETWEEN("1-1-2016","5-7-2018")</f>
        <v>42625</v>
      </c>
      <c r="I771" s="2">
        <f t="shared" ref="I771:I834" ca="1" si="125">RANDBETWEEN(10,35)+H771</f>
        <v>42644</v>
      </c>
      <c r="J771" t="str">
        <f t="shared" ref="J771:J834" ca="1" si="126">VLOOKUP(RANDBETWEEN(MIN(W:W),MAX(W:W)),W:Y,3,0)</f>
        <v>Egypt</v>
      </c>
      <c r="K771">
        <f t="shared" ref="K771:K834" ca="1" si="127">(F771*E771)-(5%*(F771*E771))</f>
        <v>135280</v>
      </c>
      <c r="L771">
        <f t="shared" ref="L771:L834" ca="1" si="128">F771*E771*1.5%</f>
        <v>2136</v>
      </c>
      <c r="M771">
        <f t="shared" ref="M771:M834" ca="1" si="129">RANDBETWEEN(0,K771)</f>
        <v>81044</v>
      </c>
    </row>
    <row r="772" spans="1:13" x14ac:dyDescent="0.25">
      <c r="A772">
        <v>771</v>
      </c>
      <c r="B772" t="s">
        <v>778</v>
      </c>
      <c r="C772" t="str">
        <f t="shared" ca="1" si="120"/>
        <v>ألعاب إلكترونية</v>
      </c>
      <c r="D772" t="str">
        <f t="shared" ca="1" si="121"/>
        <v>إلكترونيات</v>
      </c>
      <c r="E772">
        <v>595</v>
      </c>
      <c r="F772">
        <f t="shared" ca="1" si="122"/>
        <v>24</v>
      </c>
      <c r="G772" t="str">
        <f t="shared" ca="1" si="123"/>
        <v>Japan</v>
      </c>
      <c r="H772" s="2">
        <f t="shared" ca="1" si="124"/>
        <v>42754</v>
      </c>
      <c r="I772" s="2">
        <f t="shared" ca="1" si="125"/>
        <v>42770</v>
      </c>
      <c r="J772" t="str">
        <f t="shared" ca="1" si="126"/>
        <v>Egypt</v>
      </c>
      <c r="K772">
        <f t="shared" ca="1" si="127"/>
        <v>13566</v>
      </c>
      <c r="L772">
        <f t="shared" ca="1" si="128"/>
        <v>214.2</v>
      </c>
      <c r="M772">
        <f t="shared" ca="1" si="129"/>
        <v>11510</v>
      </c>
    </row>
    <row r="773" spans="1:13" x14ac:dyDescent="0.25">
      <c r="A773">
        <v>772</v>
      </c>
      <c r="B773" t="s">
        <v>779</v>
      </c>
      <c r="C773" t="str">
        <f t="shared" ca="1" si="120"/>
        <v>ستالايت</v>
      </c>
      <c r="D773" t="str">
        <f t="shared" ca="1" si="121"/>
        <v>إلكترونيات</v>
      </c>
      <c r="E773">
        <v>104</v>
      </c>
      <c r="F773">
        <f t="shared" ca="1" si="122"/>
        <v>277</v>
      </c>
      <c r="G773" t="str">
        <f t="shared" ca="1" si="123"/>
        <v>Turkey</v>
      </c>
      <c r="H773" s="2">
        <f t="shared" ca="1" si="124"/>
        <v>42653</v>
      </c>
      <c r="I773" s="2">
        <f t="shared" ca="1" si="125"/>
        <v>42686</v>
      </c>
      <c r="J773" t="str">
        <f t="shared" ca="1" si="126"/>
        <v>Egypt</v>
      </c>
      <c r="K773">
        <f t="shared" ca="1" si="127"/>
        <v>27367.599999999999</v>
      </c>
      <c r="L773">
        <f t="shared" ca="1" si="128"/>
        <v>432.12</v>
      </c>
      <c r="M773">
        <f t="shared" ca="1" si="129"/>
        <v>24208</v>
      </c>
    </row>
    <row r="774" spans="1:13" x14ac:dyDescent="0.25">
      <c r="A774">
        <v>773</v>
      </c>
      <c r="B774" t="s">
        <v>780</v>
      </c>
      <c r="C774" t="str">
        <f t="shared" ca="1" si="120"/>
        <v>ستالايت</v>
      </c>
      <c r="D774" t="str">
        <f t="shared" ca="1" si="121"/>
        <v>إلكترونيات</v>
      </c>
      <c r="E774">
        <v>520</v>
      </c>
      <c r="F774">
        <f t="shared" ca="1" si="122"/>
        <v>314</v>
      </c>
      <c r="G774" t="str">
        <f t="shared" ca="1" si="123"/>
        <v>Turkey</v>
      </c>
      <c r="H774" s="2">
        <f t="shared" ca="1" si="124"/>
        <v>43209</v>
      </c>
      <c r="I774" s="2">
        <f t="shared" ca="1" si="125"/>
        <v>43240</v>
      </c>
      <c r="J774" t="str">
        <f t="shared" ca="1" si="126"/>
        <v>Jordan</v>
      </c>
      <c r="K774">
        <f t="shared" ca="1" si="127"/>
        <v>155116</v>
      </c>
      <c r="L774">
        <f t="shared" ca="1" si="128"/>
        <v>2449.1999999999998</v>
      </c>
      <c r="M774">
        <f t="shared" ca="1" si="129"/>
        <v>142259</v>
      </c>
    </row>
    <row r="775" spans="1:13" x14ac:dyDescent="0.25">
      <c r="A775">
        <v>774</v>
      </c>
      <c r="B775" t="s">
        <v>781</v>
      </c>
      <c r="C775" t="str">
        <f t="shared" ca="1" si="120"/>
        <v>مايكرويف</v>
      </c>
      <c r="D775" t="str">
        <f t="shared" ca="1" si="121"/>
        <v>أدوات منزلية</v>
      </c>
      <c r="E775">
        <v>976</v>
      </c>
      <c r="F775">
        <f t="shared" ca="1" si="122"/>
        <v>639</v>
      </c>
      <c r="G775" t="str">
        <f t="shared" ca="1" si="123"/>
        <v>Germany</v>
      </c>
      <c r="H775" s="2">
        <f t="shared" ca="1" si="124"/>
        <v>43211</v>
      </c>
      <c r="I775" s="2">
        <f t="shared" ca="1" si="125"/>
        <v>43232</v>
      </c>
      <c r="J775" t="str">
        <f t="shared" ca="1" si="126"/>
        <v>Morocco</v>
      </c>
      <c r="K775">
        <f t="shared" ca="1" si="127"/>
        <v>592480.80000000005</v>
      </c>
      <c r="L775">
        <f t="shared" ca="1" si="128"/>
        <v>9354.9599999999991</v>
      </c>
      <c r="M775">
        <f t="shared" ca="1" si="129"/>
        <v>394859</v>
      </c>
    </row>
    <row r="776" spans="1:13" x14ac:dyDescent="0.25">
      <c r="A776">
        <v>775</v>
      </c>
      <c r="B776" t="s">
        <v>782</v>
      </c>
      <c r="C776" t="str">
        <f t="shared" ca="1" si="120"/>
        <v>موبايلات</v>
      </c>
      <c r="D776" t="str">
        <f t="shared" ca="1" si="121"/>
        <v>إلكترونيات</v>
      </c>
      <c r="E776">
        <v>730</v>
      </c>
      <c r="F776">
        <f t="shared" ca="1" si="122"/>
        <v>959</v>
      </c>
      <c r="G776" t="str">
        <f t="shared" ca="1" si="123"/>
        <v>China</v>
      </c>
      <c r="H776" s="2">
        <f t="shared" ca="1" si="124"/>
        <v>42529</v>
      </c>
      <c r="I776" s="2">
        <f t="shared" ca="1" si="125"/>
        <v>42564</v>
      </c>
      <c r="J776" t="str">
        <f t="shared" ca="1" si="126"/>
        <v>Egypt</v>
      </c>
      <c r="K776">
        <f t="shared" ca="1" si="127"/>
        <v>665066.5</v>
      </c>
      <c r="L776">
        <f t="shared" ca="1" si="128"/>
        <v>10501.05</v>
      </c>
      <c r="M776">
        <f t="shared" ca="1" si="129"/>
        <v>428909</v>
      </c>
    </row>
    <row r="777" spans="1:13" x14ac:dyDescent="0.25">
      <c r="A777">
        <v>776</v>
      </c>
      <c r="B777" t="s">
        <v>783</v>
      </c>
      <c r="C777" t="str">
        <f t="shared" ca="1" si="120"/>
        <v>كمبيوتر</v>
      </c>
      <c r="D777" t="str">
        <f t="shared" ca="1" si="121"/>
        <v>إلكترونيات</v>
      </c>
      <c r="E777">
        <v>144</v>
      </c>
      <c r="F777">
        <f t="shared" ca="1" si="122"/>
        <v>1618</v>
      </c>
      <c r="G777" t="str">
        <f t="shared" ca="1" si="123"/>
        <v>China</v>
      </c>
      <c r="H777" s="2">
        <f t="shared" ca="1" si="124"/>
        <v>42726</v>
      </c>
      <c r="I777" s="2">
        <f t="shared" ca="1" si="125"/>
        <v>42760</v>
      </c>
      <c r="J777" t="str">
        <f t="shared" ca="1" si="126"/>
        <v>Morocco</v>
      </c>
      <c r="K777">
        <f t="shared" ca="1" si="127"/>
        <v>221342.4</v>
      </c>
      <c r="L777">
        <f t="shared" ca="1" si="128"/>
        <v>3494.8799999999997</v>
      </c>
      <c r="M777">
        <f t="shared" ca="1" si="129"/>
        <v>15716</v>
      </c>
    </row>
    <row r="778" spans="1:13" x14ac:dyDescent="0.25">
      <c r="A778">
        <v>777</v>
      </c>
      <c r="B778" t="s">
        <v>784</v>
      </c>
      <c r="C778" t="str">
        <f t="shared" ca="1" si="120"/>
        <v>برادات</v>
      </c>
      <c r="D778" t="str">
        <f t="shared" ca="1" si="121"/>
        <v>أدوات منزلية</v>
      </c>
      <c r="E778">
        <v>521</v>
      </c>
      <c r="F778">
        <f t="shared" ca="1" si="122"/>
        <v>951</v>
      </c>
      <c r="G778" t="str">
        <f t="shared" ca="1" si="123"/>
        <v>Sweden</v>
      </c>
      <c r="H778" s="2">
        <f t="shared" ca="1" si="124"/>
        <v>43018</v>
      </c>
      <c r="I778" s="2">
        <f t="shared" ca="1" si="125"/>
        <v>43053</v>
      </c>
      <c r="J778" t="str">
        <f t="shared" ca="1" si="126"/>
        <v>Egypt</v>
      </c>
      <c r="K778">
        <f t="shared" ca="1" si="127"/>
        <v>470697.45</v>
      </c>
      <c r="L778">
        <f t="shared" ca="1" si="128"/>
        <v>7432.0649999999996</v>
      </c>
      <c r="M778">
        <f t="shared" ca="1" si="129"/>
        <v>115321</v>
      </c>
    </row>
    <row r="779" spans="1:13" x14ac:dyDescent="0.25">
      <c r="A779">
        <v>778</v>
      </c>
      <c r="B779" t="s">
        <v>785</v>
      </c>
      <c r="C779" t="str">
        <f t="shared" ca="1" si="120"/>
        <v>هارد دسك</v>
      </c>
      <c r="D779" t="str">
        <f t="shared" ca="1" si="121"/>
        <v>إلكترونيات</v>
      </c>
      <c r="E779">
        <v>346</v>
      </c>
      <c r="F779">
        <f t="shared" ca="1" si="122"/>
        <v>116</v>
      </c>
      <c r="G779" t="str">
        <f t="shared" ca="1" si="123"/>
        <v>France</v>
      </c>
      <c r="H779" s="2">
        <f t="shared" ca="1" si="124"/>
        <v>42974</v>
      </c>
      <c r="I779" s="2">
        <f t="shared" ca="1" si="125"/>
        <v>42997</v>
      </c>
      <c r="J779" t="str">
        <f t="shared" ca="1" si="126"/>
        <v>Oman</v>
      </c>
      <c r="K779">
        <f t="shared" ca="1" si="127"/>
        <v>38129.199999999997</v>
      </c>
      <c r="L779">
        <f t="shared" ca="1" si="128"/>
        <v>602.04</v>
      </c>
      <c r="M779">
        <f t="shared" ca="1" si="129"/>
        <v>35355</v>
      </c>
    </row>
    <row r="780" spans="1:13" x14ac:dyDescent="0.25">
      <c r="A780">
        <v>779</v>
      </c>
      <c r="B780" t="s">
        <v>786</v>
      </c>
      <c r="C780" t="str">
        <f t="shared" ca="1" si="120"/>
        <v>برادات</v>
      </c>
      <c r="D780" t="str">
        <f t="shared" ca="1" si="121"/>
        <v>أدوات منزلية</v>
      </c>
      <c r="E780">
        <v>689</v>
      </c>
      <c r="F780">
        <f t="shared" ca="1" si="122"/>
        <v>809</v>
      </c>
      <c r="G780" t="str">
        <f t="shared" ca="1" si="123"/>
        <v>Sweden</v>
      </c>
      <c r="H780" s="2">
        <f t="shared" ca="1" si="124"/>
        <v>43006</v>
      </c>
      <c r="I780" s="2">
        <f t="shared" ca="1" si="125"/>
        <v>43018</v>
      </c>
      <c r="J780" t="str">
        <f t="shared" ca="1" si="126"/>
        <v>Oman</v>
      </c>
      <c r="K780">
        <f t="shared" ca="1" si="127"/>
        <v>529530.94999999995</v>
      </c>
      <c r="L780">
        <f t="shared" ca="1" si="128"/>
        <v>8361.0149999999994</v>
      </c>
      <c r="M780">
        <f t="shared" ca="1" si="129"/>
        <v>386267</v>
      </c>
    </row>
    <row r="781" spans="1:13" x14ac:dyDescent="0.25">
      <c r="A781">
        <v>780</v>
      </c>
      <c r="B781" t="s">
        <v>787</v>
      </c>
      <c r="C781" t="str">
        <f t="shared" ca="1" si="120"/>
        <v>مكانس</v>
      </c>
      <c r="D781" t="str">
        <f t="shared" ca="1" si="121"/>
        <v>أدوات منزلية</v>
      </c>
      <c r="E781">
        <v>315</v>
      </c>
      <c r="F781">
        <f t="shared" ca="1" si="122"/>
        <v>130</v>
      </c>
      <c r="G781" t="str">
        <f t="shared" ca="1" si="123"/>
        <v>China</v>
      </c>
      <c r="H781" s="2">
        <f t="shared" ca="1" si="124"/>
        <v>42396</v>
      </c>
      <c r="I781" s="2">
        <f t="shared" ca="1" si="125"/>
        <v>42408</v>
      </c>
      <c r="J781" t="str">
        <f t="shared" ca="1" si="126"/>
        <v>Egypt</v>
      </c>
      <c r="K781">
        <f t="shared" ca="1" si="127"/>
        <v>38902.5</v>
      </c>
      <c r="L781">
        <f t="shared" ca="1" si="128"/>
        <v>614.25</v>
      </c>
      <c r="M781">
        <f t="shared" ca="1" si="129"/>
        <v>30092</v>
      </c>
    </row>
    <row r="782" spans="1:13" x14ac:dyDescent="0.25">
      <c r="A782">
        <v>781</v>
      </c>
      <c r="B782" t="s">
        <v>788</v>
      </c>
      <c r="C782" t="str">
        <f t="shared" ca="1" si="120"/>
        <v>أوراق</v>
      </c>
      <c r="D782" t="str">
        <f t="shared" ca="1" si="121"/>
        <v>أدوات مكتبية</v>
      </c>
      <c r="E782">
        <v>605</v>
      </c>
      <c r="F782">
        <f t="shared" ca="1" si="122"/>
        <v>14</v>
      </c>
      <c r="G782" t="str">
        <f t="shared" ca="1" si="123"/>
        <v>India</v>
      </c>
      <c r="H782" s="2">
        <f t="shared" ca="1" si="124"/>
        <v>42650</v>
      </c>
      <c r="I782" s="2">
        <f t="shared" ca="1" si="125"/>
        <v>42682</v>
      </c>
      <c r="J782" t="str">
        <f t="shared" ca="1" si="126"/>
        <v>Egypt</v>
      </c>
      <c r="K782">
        <f t="shared" ca="1" si="127"/>
        <v>8046.5</v>
      </c>
      <c r="L782">
        <f t="shared" ca="1" si="128"/>
        <v>127.05</v>
      </c>
      <c r="M782">
        <f t="shared" ca="1" si="129"/>
        <v>236</v>
      </c>
    </row>
    <row r="783" spans="1:13" x14ac:dyDescent="0.25">
      <c r="A783">
        <v>782</v>
      </c>
      <c r="B783" t="s">
        <v>789</v>
      </c>
      <c r="C783" t="str">
        <f t="shared" ca="1" si="120"/>
        <v>مكيفات</v>
      </c>
      <c r="D783" t="str">
        <f t="shared" ca="1" si="121"/>
        <v>أدوات منزلية</v>
      </c>
      <c r="E783">
        <v>644</v>
      </c>
      <c r="F783">
        <f t="shared" ca="1" si="122"/>
        <v>1218</v>
      </c>
      <c r="G783" t="str">
        <f t="shared" ca="1" si="123"/>
        <v>Switzerland</v>
      </c>
      <c r="H783" s="2">
        <f t="shared" ca="1" si="124"/>
        <v>42390</v>
      </c>
      <c r="I783" s="2">
        <f t="shared" ca="1" si="125"/>
        <v>42408</v>
      </c>
      <c r="J783" t="str">
        <f t="shared" ca="1" si="126"/>
        <v>Oman</v>
      </c>
      <c r="K783">
        <f t="shared" ca="1" si="127"/>
        <v>745172.4</v>
      </c>
      <c r="L783">
        <f t="shared" ca="1" si="128"/>
        <v>11765.88</v>
      </c>
      <c r="M783">
        <f t="shared" ca="1" si="129"/>
        <v>682073</v>
      </c>
    </row>
    <row r="784" spans="1:13" x14ac:dyDescent="0.25">
      <c r="A784">
        <v>783</v>
      </c>
      <c r="B784" t="s">
        <v>790</v>
      </c>
      <c r="C784" t="str">
        <f t="shared" ca="1" si="120"/>
        <v>هواتف ثابتة</v>
      </c>
      <c r="D784" t="str">
        <f t="shared" ca="1" si="121"/>
        <v>أدوات مكتبية</v>
      </c>
      <c r="E784">
        <v>941</v>
      </c>
      <c r="F784">
        <f t="shared" ca="1" si="122"/>
        <v>56</v>
      </c>
      <c r="G784" t="str">
        <f t="shared" ca="1" si="123"/>
        <v>France</v>
      </c>
      <c r="H784" s="2">
        <f t="shared" ca="1" si="124"/>
        <v>43187</v>
      </c>
      <c r="I784" s="2">
        <f t="shared" ca="1" si="125"/>
        <v>43199</v>
      </c>
      <c r="J784" t="str">
        <f t="shared" ca="1" si="126"/>
        <v>Syria</v>
      </c>
      <c r="K784">
        <f t="shared" ca="1" si="127"/>
        <v>50061.2</v>
      </c>
      <c r="L784">
        <f t="shared" ca="1" si="128"/>
        <v>790.43999999999994</v>
      </c>
      <c r="M784">
        <f t="shared" ca="1" si="129"/>
        <v>32080</v>
      </c>
    </row>
    <row r="785" spans="1:13" x14ac:dyDescent="0.25">
      <c r="A785">
        <v>784</v>
      </c>
      <c r="B785" t="s">
        <v>791</v>
      </c>
      <c r="C785" t="str">
        <f t="shared" ca="1" si="120"/>
        <v>تلفاز</v>
      </c>
      <c r="D785" t="str">
        <f t="shared" ca="1" si="121"/>
        <v>أدوات منزلية</v>
      </c>
      <c r="E785">
        <v>604</v>
      </c>
      <c r="F785">
        <f t="shared" ca="1" si="122"/>
        <v>937</v>
      </c>
      <c r="G785" t="str">
        <f t="shared" ca="1" si="123"/>
        <v>USA</v>
      </c>
      <c r="H785" s="2">
        <f t="shared" ca="1" si="124"/>
        <v>42799</v>
      </c>
      <c r="I785" s="2">
        <f t="shared" ca="1" si="125"/>
        <v>42818</v>
      </c>
      <c r="J785" t="str">
        <f t="shared" ca="1" si="126"/>
        <v>Lebanon</v>
      </c>
      <c r="K785">
        <f t="shared" ca="1" si="127"/>
        <v>537650.6</v>
      </c>
      <c r="L785">
        <f t="shared" ca="1" si="128"/>
        <v>8489.2199999999993</v>
      </c>
      <c r="M785">
        <f t="shared" ca="1" si="129"/>
        <v>94300</v>
      </c>
    </row>
    <row r="786" spans="1:13" x14ac:dyDescent="0.25">
      <c r="A786">
        <v>785</v>
      </c>
      <c r="B786" t="s">
        <v>792</v>
      </c>
      <c r="C786" t="str">
        <f t="shared" ca="1" si="120"/>
        <v>قرطاسية</v>
      </c>
      <c r="D786" t="str">
        <f t="shared" ca="1" si="121"/>
        <v>أدوات مكتبية</v>
      </c>
      <c r="E786">
        <v>620</v>
      </c>
      <c r="F786">
        <f t="shared" ca="1" si="122"/>
        <v>37</v>
      </c>
      <c r="G786" t="str">
        <f t="shared" ca="1" si="123"/>
        <v>France</v>
      </c>
      <c r="H786" s="2">
        <f t="shared" ca="1" si="124"/>
        <v>42689</v>
      </c>
      <c r="I786" s="2">
        <f t="shared" ca="1" si="125"/>
        <v>42706</v>
      </c>
      <c r="J786" t="str">
        <f t="shared" ca="1" si="126"/>
        <v>Saudi Arabia</v>
      </c>
      <c r="K786">
        <f t="shared" ca="1" si="127"/>
        <v>21793</v>
      </c>
      <c r="L786">
        <f t="shared" ca="1" si="128"/>
        <v>344.09999999999997</v>
      </c>
      <c r="M786">
        <f t="shared" ca="1" si="129"/>
        <v>18910</v>
      </c>
    </row>
    <row r="787" spans="1:13" x14ac:dyDescent="0.25">
      <c r="A787">
        <v>786</v>
      </c>
      <c r="B787" t="s">
        <v>793</v>
      </c>
      <c r="C787" t="str">
        <f t="shared" ca="1" si="120"/>
        <v>مراوح</v>
      </c>
      <c r="D787" t="str">
        <f t="shared" ca="1" si="121"/>
        <v>أدوات منزلية</v>
      </c>
      <c r="E787">
        <v>101</v>
      </c>
      <c r="F787">
        <f t="shared" ca="1" si="122"/>
        <v>55</v>
      </c>
      <c r="G787" t="str">
        <f t="shared" ca="1" si="123"/>
        <v>China</v>
      </c>
      <c r="H787" s="2">
        <f t="shared" ca="1" si="124"/>
        <v>42985</v>
      </c>
      <c r="I787" s="2">
        <f t="shared" ca="1" si="125"/>
        <v>43010</v>
      </c>
      <c r="J787" t="str">
        <f t="shared" ca="1" si="126"/>
        <v>Jordan</v>
      </c>
      <c r="K787">
        <f t="shared" ca="1" si="127"/>
        <v>5277.25</v>
      </c>
      <c r="L787">
        <f t="shared" ca="1" si="128"/>
        <v>83.325000000000003</v>
      </c>
      <c r="M787">
        <f t="shared" ca="1" si="129"/>
        <v>2182</v>
      </c>
    </row>
    <row r="788" spans="1:13" x14ac:dyDescent="0.25">
      <c r="A788">
        <v>787</v>
      </c>
      <c r="B788" t="s">
        <v>794</v>
      </c>
      <c r="C788" t="str">
        <f t="shared" ca="1" si="120"/>
        <v>فرن</v>
      </c>
      <c r="D788" t="str">
        <f t="shared" ca="1" si="121"/>
        <v>أدوات منزلية</v>
      </c>
      <c r="E788">
        <v>999</v>
      </c>
      <c r="F788">
        <f t="shared" ca="1" si="122"/>
        <v>966</v>
      </c>
      <c r="G788" t="str">
        <f t="shared" ca="1" si="123"/>
        <v>Greece</v>
      </c>
      <c r="H788" s="2">
        <f t="shared" ca="1" si="124"/>
        <v>42764</v>
      </c>
      <c r="I788" s="2">
        <f t="shared" ca="1" si="125"/>
        <v>42790</v>
      </c>
      <c r="J788" t="str">
        <f t="shared" ca="1" si="126"/>
        <v>Jordan</v>
      </c>
      <c r="K788">
        <f t="shared" ca="1" si="127"/>
        <v>916782.3</v>
      </c>
      <c r="L788">
        <f t="shared" ca="1" si="128"/>
        <v>14475.51</v>
      </c>
      <c r="M788">
        <f t="shared" ca="1" si="129"/>
        <v>788148</v>
      </c>
    </row>
    <row r="789" spans="1:13" x14ac:dyDescent="0.25">
      <c r="A789">
        <v>788</v>
      </c>
      <c r="B789" t="s">
        <v>795</v>
      </c>
      <c r="C789" t="str">
        <f t="shared" ca="1" si="120"/>
        <v>كمبيوتر</v>
      </c>
      <c r="D789" t="str">
        <f t="shared" ca="1" si="121"/>
        <v>إلكترونيات</v>
      </c>
      <c r="E789">
        <v>337</v>
      </c>
      <c r="F789">
        <f t="shared" ca="1" si="122"/>
        <v>1624</v>
      </c>
      <c r="G789" t="str">
        <f t="shared" ca="1" si="123"/>
        <v>China</v>
      </c>
      <c r="H789" s="2">
        <f t="shared" ca="1" si="124"/>
        <v>42434</v>
      </c>
      <c r="I789" s="2">
        <f t="shared" ca="1" si="125"/>
        <v>42461</v>
      </c>
      <c r="J789" t="str">
        <f t="shared" ca="1" si="126"/>
        <v>Jordan</v>
      </c>
      <c r="K789">
        <f t="shared" ca="1" si="127"/>
        <v>519923.6</v>
      </c>
      <c r="L789">
        <f t="shared" ca="1" si="128"/>
        <v>8209.32</v>
      </c>
      <c r="M789">
        <f t="shared" ca="1" si="129"/>
        <v>135749</v>
      </c>
    </row>
    <row r="790" spans="1:13" x14ac:dyDescent="0.25">
      <c r="A790">
        <v>789</v>
      </c>
      <c r="B790" t="s">
        <v>796</v>
      </c>
      <c r="C790" t="str">
        <f t="shared" ca="1" si="120"/>
        <v>ستالايت</v>
      </c>
      <c r="D790" t="str">
        <f t="shared" ca="1" si="121"/>
        <v>إلكترونيات</v>
      </c>
      <c r="E790">
        <v>606</v>
      </c>
      <c r="F790">
        <f t="shared" ca="1" si="122"/>
        <v>295</v>
      </c>
      <c r="G790" t="str">
        <f t="shared" ca="1" si="123"/>
        <v>Turkey</v>
      </c>
      <c r="H790" s="2">
        <f t="shared" ca="1" si="124"/>
        <v>43000</v>
      </c>
      <c r="I790" s="2">
        <f t="shared" ca="1" si="125"/>
        <v>43026</v>
      </c>
      <c r="J790" t="str">
        <f t="shared" ca="1" si="126"/>
        <v>Egypt</v>
      </c>
      <c r="K790">
        <f t="shared" ca="1" si="127"/>
        <v>169831.5</v>
      </c>
      <c r="L790">
        <f t="shared" ca="1" si="128"/>
        <v>2681.5499999999997</v>
      </c>
      <c r="M790">
        <f t="shared" ca="1" si="129"/>
        <v>102405</v>
      </c>
    </row>
    <row r="791" spans="1:13" x14ac:dyDescent="0.25">
      <c r="A791">
        <v>790</v>
      </c>
      <c r="B791" t="s">
        <v>797</v>
      </c>
      <c r="C791" t="str">
        <f t="shared" ca="1" si="120"/>
        <v>أوراق</v>
      </c>
      <c r="D791" t="str">
        <f t="shared" ca="1" si="121"/>
        <v>أدوات مكتبية</v>
      </c>
      <c r="E791">
        <v>835</v>
      </c>
      <c r="F791">
        <f t="shared" ca="1" si="122"/>
        <v>16</v>
      </c>
      <c r="G791" t="str">
        <f t="shared" ca="1" si="123"/>
        <v>India</v>
      </c>
      <c r="H791" s="2">
        <f t="shared" ca="1" si="124"/>
        <v>42415</v>
      </c>
      <c r="I791" s="2">
        <f t="shared" ca="1" si="125"/>
        <v>42444</v>
      </c>
      <c r="J791" t="str">
        <f t="shared" ca="1" si="126"/>
        <v>Saudi Arabia</v>
      </c>
      <c r="K791">
        <f t="shared" ca="1" si="127"/>
        <v>12692</v>
      </c>
      <c r="L791">
        <f t="shared" ca="1" si="128"/>
        <v>200.4</v>
      </c>
      <c r="M791">
        <f t="shared" ca="1" si="129"/>
        <v>8533</v>
      </c>
    </row>
    <row r="792" spans="1:13" x14ac:dyDescent="0.25">
      <c r="A792">
        <v>791</v>
      </c>
      <c r="B792" t="s">
        <v>798</v>
      </c>
      <c r="C792" t="str">
        <f t="shared" ca="1" si="120"/>
        <v>ستالايت</v>
      </c>
      <c r="D792" t="str">
        <f t="shared" ca="1" si="121"/>
        <v>إلكترونيات</v>
      </c>
      <c r="E792">
        <v>779</v>
      </c>
      <c r="F792">
        <f t="shared" ca="1" si="122"/>
        <v>299</v>
      </c>
      <c r="G792" t="str">
        <f t="shared" ca="1" si="123"/>
        <v>Turkey</v>
      </c>
      <c r="H792" s="2">
        <f t="shared" ca="1" si="124"/>
        <v>42962</v>
      </c>
      <c r="I792" s="2">
        <f t="shared" ca="1" si="125"/>
        <v>42988</v>
      </c>
      <c r="J792" t="str">
        <f t="shared" ca="1" si="126"/>
        <v>Jordan</v>
      </c>
      <c r="K792">
        <f t="shared" ca="1" si="127"/>
        <v>221274.95</v>
      </c>
      <c r="L792">
        <f t="shared" ca="1" si="128"/>
        <v>3493.8150000000001</v>
      </c>
      <c r="M792">
        <f t="shared" ca="1" si="129"/>
        <v>44246</v>
      </c>
    </row>
    <row r="793" spans="1:13" x14ac:dyDescent="0.25">
      <c r="A793">
        <v>792</v>
      </c>
      <c r="B793" t="s">
        <v>799</v>
      </c>
      <c r="C793" t="str">
        <f t="shared" ca="1" si="120"/>
        <v>أوراق</v>
      </c>
      <c r="D793" t="str">
        <f t="shared" ca="1" si="121"/>
        <v>أدوات مكتبية</v>
      </c>
      <c r="E793">
        <v>923</v>
      </c>
      <c r="F793">
        <f t="shared" ca="1" si="122"/>
        <v>14</v>
      </c>
      <c r="G793" t="str">
        <f t="shared" ca="1" si="123"/>
        <v>India</v>
      </c>
      <c r="H793" s="2">
        <f t="shared" ca="1" si="124"/>
        <v>42617</v>
      </c>
      <c r="I793" s="2">
        <f t="shared" ca="1" si="125"/>
        <v>42627</v>
      </c>
      <c r="J793" t="str">
        <f t="shared" ca="1" si="126"/>
        <v>United Arab Emirates</v>
      </c>
      <c r="K793">
        <f t="shared" ca="1" si="127"/>
        <v>12275.9</v>
      </c>
      <c r="L793">
        <f t="shared" ca="1" si="128"/>
        <v>193.82999999999998</v>
      </c>
      <c r="M793">
        <f t="shared" ca="1" si="129"/>
        <v>9046</v>
      </c>
    </row>
    <row r="794" spans="1:13" x14ac:dyDescent="0.25">
      <c r="A794">
        <v>793</v>
      </c>
      <c r="B794" t="s">
        <v>800</v>
      </c>
      <c r="C794" t="str">
        <f t="shared" ca="1" si="120"/>
        <v>قرطاسية</v>
      </c>
      <c r="D794" t="str">
        <f t="shared" ca="1" si="121"/>
        <v>أدوات مكتبية</v>
      </c>
      <c r="E794">
        <v>549</v>
      </c>
      <c r="F794">
        <f t="shared" ca="1" si="122"/>
        <v>31</v>
      </c>
      <c r="G794" t="str">
        <f t="shared" ca="1" si="123"/>
        <v>France</v>
      </c>
      <c r="H794" s="2">
        <f t="shared" ca="1" si="124"/>
        <v>43024</v>
      </c>
      <c r="I794" s="2">
        <f t="shared" ca="1" si="125"/>
        <v>43036</v>
      </c>
      <c r="J794" t="str">
        <f t="shared" ca="1" si="126"/>
        <v>Saudi Arabia</v>
      </c>
      <c r="K794">
        <f t="shared" ca="1" si="127"/>
        <v>16168.05</v>
      </c>
      <c r="L794">
        <f t="shared" ca="1" si="128"/>
        <v>255.285</v>
      </c>
      <c r="M794">
        <f t="shared" ca="1" si="129"/>
        <v>723</v>
      </c>
    </row>
    <row r="795" spans="1:13" x14ac:dyDescent="0.25">
      <c r="A795">
        <v>794</v>
      </c>
      <c r="B795" t="s">
        <v>801</v>
      </c>
      <c r="C795" t="str">
        <f t="shared" ca="1" si="120"/>
        <v>طابعات</v>
      </c>
      <c r="D795" t="str">
        <f t="shared" ca="1" si="121"/>
        <v>إلكترونيات</v>
      </c>
      <c r="E795">
        <v>675</v>
      </c>
      <c r="F795">
        <f t="shared" ca="1" si="122"/>
        <v>247</v>
      </c>
      <c r="G795" t="str">
        <f t="shared" ca="1" si="123"/>
        <v>France</v>
      </c>
      <c r="H795" s="2">
        <f t="shared" ca="1" si="124"/>
        <v>42770</v>
      </c>
      <c r="I795" s="2">
        <f t="shared" ca="1" si="125"/>
        <v>42795</v>
      </c>
      <c r="J795" t="str">
        <f t="shared" ca="1" si="126"/>
        <v>Syria</v>
      </c>
      <c r="K795">
        <f t="shared" ca="1" si="127"/>
        <v>158388.75</v>
      </c>
      <c r="L795">
        <f t="shared" ca="1" si="128"/>
        <v>2500.875</v>
      </c>
      <c r="M795">
        <f t="shared" ca="1" si="129"/>
        <v>137058</v>
      </c>
    </row>
    <row r="796" spans="1:13" x14ac:dyDescent="0.25">
      <c r="A796">
        <v>795</v>
      </c>
      <c r="B796" t="s">
        <v>802</v>
      </c>
      <c r="C796" t="str">
        <f t="shared" ca="1" si="120"/>
        <v>مايكرويف</v>
      </c>
      <c r="D796" t="str">
        <f t="shared" ca="1" si="121"/>
        <v>أدوات منزلية</v>
      </c>
      <c r="E796">
        <v>550</v>
      </c>
      <c r="F796">
        <f t="shared" ca="1" si="122"/>
        <v>543</v>
      </c>
      <c r="G796" t="str">
        <f t="shared" ca="1" si="123"/>
        <v>Germany</v>
      </c>
      <c r="H796" s="2">
        <f t="shared" ca="1" si="124"/>
        <v>42832</v>
      </c>
      <c r="I796" s="2">
        <f t="shared" ca="1" si="125"/>
        <v>42859</v>
      </c>
      <c r="J796" t="str">
        <f t="shared" ca="1" si="126"/>
        <v>Egypt</v>
      </c>
      <c r="K796">
        <f t="shared" ca="1" si="127"/>
        <v>283717.5</v>
      </c>
      <c r="L796">
        <f t="shared" ca="1" si="128"/>
        <v>4479.75</v>
      </c>
      <c r="M796">
        <f t="shared" ca="1" si="129"/>
        <v>171793</v>
      </c>
    </row>
    <row r="797" spans="1:13" x14ac:dyDescent="0.25">
      <c r="A797">
        <v>796</v>
      </c>
      <c r="B797" t="s">
        <v>803</v>
      </c>
      <c r="C797" t="str">
        <f t="shared" ca="1" si="120"/>
        <v>فرن</v>
      </c>
      <c r="D797" t="str">
        <f t="shared" ca="1" si="121"/>
        <v>أدوات منزلية</v>
      </c>
      <c r="E797">
        <v>169</v>
      </c>
      <c r="F797">
        <f t="shared" ca="1" si="122"/>
        <v>1025</v>
      </c>
      <c r="G797" t="str">
        <f t="shared" ca="1" si="123"/>
        <v>Greece</v>
      </c>
      <c r="H797" s="2">
        <f t="shared" ca="1" si="124"/>
        <v>42537</v>
      </c>
      <c r="I797" s="2">
        <f t="shared" ca="1" si="125"/>
        <v>42554</v>
      </c>
      <c r="J797" t="str">
        <f t="shared" ca="1" si="126"/>
        <v>United Arab Emirates</v>
      </c>
      <c r="K797">
        <f t="shared" ca="1" si="127"/>
        <v>164563.75</v>
      </c>
      <c r="L797">
        <f t="shared" ca="1" si="128"/>
        <v>2598.375</v>
      </c>
      <c r="M797">
        <f t="shared" ca="1" si="129"/>
        <v>132581</v>
      </c>
    </row>
    <row r="798" spans="1:13" x14ac:dyDescent="0.25">
      <c r="A798">
        <v>797</v>
      </c>
      <c r="B798" t="s">
        <v>804</v>
      </c>
      <c r="C798" t="str">
        <f t="shared" ca="1" si="120"/>
        <v>أوراق</v>
      </c>
      <c r="D798" t="str">
        <f t="shared" ca="1" si="121"/>
        <v>أدوات مكتبية</v>
      </c>
      <c r="E798">
        <v>365</v>
      </c>
      <c r="F798">
        <f t="shared" ca="1" si="122"/>
        <v>15</v>
      </c>
      <c r="G798" t="str">
        <f t="shared" ca="1" si="123"/>
        <v>India</v>
      </c>
      <c r="H798" s="2">
        <f t="shared" ca="1" si="124"/>
        <v>42601</v>
      </c>
      <c r="I798" s="2">
        <f t="shared" ca="1" si="125"/>
        <v>42628</v>
      </c>
      <c r="J798" t="str">
        <f t="shared" ca="1" si="126"/>
        <v>Jordan</v>
      </c>
      <c r="K798">
        <f t="shared" ca="1" si="127"/>
        <v>5201.25</v>
      </c>
      <c r="L798">
        <f t="shared" ca="1" si="128"/>
        <v>82.125</v>
      </c>
      <c r="M798">
        <f t="shared" ca="1" si="129"/>
        <v>742</v>
      </c>
    </row>
    <row r="799" spans="1:13" x14ac:dyDescent="0.25">
      <c r="A799">
        <v>798</v>
      </c>
      <c r="B799" t="s">
        <v>805</v>
      </c>
      <c r="C799" t="str">
        <f t="shared" ca="1" si="120"/>
        <v>قرطاسية</v>
      </c>
      <c r="D799" t="str">
        <f t="shared" ca="1" si="121"/>
        <v>أدوات مكتبية</v>
      </c>
      <c r="E799">
        <v>448</v>
      </c>
      <c r="F799">
        <f t="shared" ca="1" si="122"/>
        <v>34</v>
      </c>
      <c r="G799" t="str">
        <f t="shared" ca="1" si="123"/>
        <v>France</v>
      </c>
      <c r="H799" s="2">
        <f t="shared" ca="1" si="124"/>
        <v>42612</v>
      </c>
      <c r="I799" s="2">
        <f t="shared" ca="1" si="125"/>
        <v>42634</v>
      </c>
      <c r="J799" t="str">
        <f t="shared" ca="1" si="126"/>
        <v>Oman</v>
      </c>
      <c r="K799">
        <f t="shared" ca="1" si="127"/>
        <v>14470.4</v>
      </c>
      <c r="L799">
        <f t="shared" ca="1" si="128"/>
        <v>228.48</v>
      </c>
      <c r="M799">
        <f t="shared" ca="1" si="129"/>
        <v>7578</v>
      </c>
    </row>
    <row r="800" spans="1:13" x14ac:dyDescent="0.25">
      <c r="A800">
        <v>799</v>
      </c>
      <c r="B800" t="s">
        <v>806</v>
      </c>
      <c r="C800" t="str">
        <f t="shared" ca="1" si="120"/>
        <v>كاميرات مراقبة</v>
      </c>
      <c r="D800" t="str">
        <f t="shared" ca="1" si="121"/>
        <v>إلكترونيات</v>
      </c>
      <c r="E800">
        <v>682</v>
      </c>
      <c r="F800">
        <f t="shared" ca="1" si="122"/>
        <v>154</v>
      </c>
      <c r="G800" t="str">
        <f t="shared" ca="1" si="123"/>
        <v>England</v>
      </c>
      <c r="H800" s="2">
        <f t="shared" ca="1" si="124"/>
        <v>43195</v>
      </c>
      <c r="I800" s="2">
        <f t="shared" ca="1" si="125"/>
        <v>43217</v>
      </c>
      <c r="J800" t="str">
        <f t="shared" ca="1" si="126"/>
        <v>Algeria</v>
      </c>
      <c r="K800">
        <f t="shared" ca="1" si="127"/>
        <v>99776.6</v>
      </c>
      <c r="L800">
        <f t="shared" ca="1" si="128"/>
        <v>1575.4199999999998</v>
      </c>
      <c r="M800">
        <f t="shared" ca="1" si="129"/>
        <v>74861</v>
      </c>
    </row>
    <row r="801" spans="1:13" x14ac:dyDescent="0.25">
      <c r="A801">
        <v>800</v>
      </c>
      <c r="B801" t="s">
        <v>807</v>
      </c>
      <c r="C801" t="str">
        <f t="shared" ca="1" si="120"/>
        <v>خلاطات</v>
      </c>
      <c r="D801" t="str">
        <f t="shared" ca="1" si="121"/>
        <v>أدوات منزلية</v>
      </c>
      <c r="E801">
        <v>184</v>
      </c>
      <c r="F801">
        <f t="shared" ca="1" si="122"/>
        <v>188</v>
      </c>
      <c r="G801" t="str">
        <f t="shared" ca="1" si="123"/>
        <v>China</v>
      </c>
      <c r="H801" s="2">
        <f t="shared" ca="1" si="124"/>
        <v>43223</v>
      </c>
      <c r="I801" s="2">
        <f t="shared" ca="1" si="125"/>
        <v>43246</v>
      </c>
      <c r="J801" t="str">
        <f t="shared" ca="1" si="126"/>
        <v>Lebanon</v>
      </c>
      <c r="K801">
        <f t="shared" ca="1" si="127"/>
        <v>32862.400000000001</v>
      </c>
      <c r="L801">
        <f t="shared" ca="1" si="128"/>
        <v>518.88</v>
      </c>
      <c r="M801">
        <f t="shared" ca="1" si="129"/>
        <v>27787</v>
      </c>
    </row>
    <row r="802" spans="1:13" x14ac:dyDescent="0.25">
      <c r="A802">
        <v>801</v>
      </c>
      <c r="B802" t="s">
        <v>808</v>
      </c>
      <c r="C802" t="str">
        <f t="shared" ca="1" si="120"/>
        <v>كمبيوتر</v>
      </c>
      <c r="D802" t="str">
        <f t="shared" ca="1" si="121"/>
        <v>إلكترونيات</v>
      </c>
      <c r="E802">
        <v>823</v>
      </c>
      <c r="F802">
        <f t="shared" ca="1" si="122"/>
        <v>1520</v>
      </c>
      <c r="G802" t="str">
        <f t="shared" ca="1" si="123"/>
        <v>China</v>
      </c>
      <c r="H802" s="2">
        <f t="shared" ca="1" si="124"/>
        <v>43003</v>
      </c>
      <c r="I802" s="2">
        <f t="shared" ca="1" si="125"/>
        <v>43026</v>
      </c>
      <c r="J802" t="str">
        <f t="shared" ca="1" si="126"/>
        <v>United Arab Emirates</v>
      </c>
      <c r="K802">
        <f t="shared" ca="1" si="127"/>
        <v>1188412</v>
      </c>
      <c r="L802">
        <f t="shared" ca="1" si="128"/>
        <v>18764.399999999998</v>
      </c>
      <c r="M802">
        <f t="shared" ca="1" si="129"/>
        <v>702295</v>
      </c>
    </row>
    <row r="803" spans="1:13" x14ac:dyDescent="0.25">
      <c r="A803">
        <v>802</v>
      </c>
      <c r="B803" t="s">
        <v>809</v>
      </c>
      <c r="C803" t="str">
        <f t="shared" ca="1" si="120"/>
        <v>خلاطات</v>
      </c>
      <c r="D803" t="str">
        <f t="shared" ca="1" si="121"/>
        <v>أدوات منزلية</v>
      </c>
      <c r="E803">
        <v>956</v>
      </c>
      <c r="F803">
        <f t="shared" ca="1" si="122"/>
        <v>175</v>
      </c>
      <c r="G803" t="str">
        <f t="shared" ca="1" si="123"/>
        <v>China</v>
      </c>
      <c r="H803" s="2">
        <f t="shared" ca="1" si="124"/>
        <v>42682</v>
      </c>
      <c r="I803" s="2">
        <f t="shared" ca="1" si="125"/>
        <v>42697</v>
      </c>
      <c r="J803" t="str">
        <f t="shared" ca="1" si="126"/>
        <v>Syria</v>
      </c>
      <c r="K803">
        <f t="shared" ca="1" si="127"/>
        <v>158935</v>
      </c>
      <c r="L803">
        <f t="shared" ca="1" si="128"/>
        <v>2509.5</v>
      </c>
      <c r="M803">
        <f t="shared" ca="1" si="129"/>
        <v>40285</v>
      </c>
    </row>
    <row r="804" spans="1:13" x14ac:dyDescent="0.25">
      <c r="A804">
        <v>803</v>
      </c>
      <c r="B804" t="s">
        <v>810</v>
      </c>
      <c r="C804" t="str">
        <f t="shared" ca="1" si="120"/>
        <v>فرن</v>
      </c>
      <c r="D804" t="str">
        <f t="shared" ca="1" si="121"/>
        <v>أدوات منزلية</v>
      </c>
      <c r="E804">
        <v>498</v>
      </c>
      <c r="F804">
        <f t="shared" ca="1" si="122"/>
        <v>890</v>
      </c>
      <c r="G804" t="str">
        <f t="shared" ca="1" si="123"/>
        <v>Greece</v>
      </c>
      <c r="H804" s="2">
        <f t="shared" ca="1" si="124"/>
        <v>43132</v>
      </c>
      <c r="I804" s="2">
        <f t="shared" ca="1" si="125"/>
        <v>43142</v>
      </c>
      <c r="J804" t="str">
        <f t="shared" ca="1" si="126"/>
        <v>Algeria</v>
      </c>
      <c r="K804">
        <f t="shared" ca="1" si="127"/>
        <v>421059</v>
      </c>
      <c r="L804">
        <f t="shared" ca="1" si="128"/>
        <v>6648.3</v>
      </c>
      <c r="M804">
        <f t="shared" ca="1" si="129"/>
        <v>242012</v>
      </c>
    </row>
    <row r="805" spans="1:13" x14ac:dyDescent="0.25">
      <c r="A805">
        <v>804</v>
      </c>
      <c r="B805" t="s">
        <v>811</v>
      </c>
      <c r="C805" t="str">
        <f t="shared" ca="1" si="120"/>
        <v>غسالات</v>
      </c>
      <c r="D805" t="str">
        <f t="shared" ca="1" si="121"/>
        <v>أدوات منزلية</v>
      </c>
      <c r="E805">
        <v>204</v>
      </c>
      <c r="F805">
        <f t="shared" ca="1" si="122"/>
        <v>652</v>
      </c>
      <c r="G805" t="str">
        <f t="shared" ca="1" si="123"/>
        <v>Germany</v>
      </c>
      <c r="H805" s="2">
        <f t="shared" ca="1" si="124"/>
        <v>42514</v>
      </c>
      <c r="I805" s="2">
        <f t="shared" ca="1" si="125"/>
        <v>42541</v>
      </c>
      <c r="J805" t="str">
        <f t="shared" ca="1" si="126"/>
        <v>Syria</v>
      </c>
      <c r="K805">
        <f t="shared" ca="1" si="127"/>
        <v>126357.6</v>
      </c>
      <c r="L805">
        <f t="shared" ca="1" si="128"/>
        <v>1995.12</v>
      </c>
      <c r="M805">
        <f t="shared" ca="1" si="129"/>
        <v>39911</v>
      </c>
    </row>
    <row r="806" spans="1:13" x14ac:dyDescent="0.25">
      <c r="A806">
        <v>805</v>
      </c>
      <c r="B806" t="s">
        <v>812</v>
      </c>
      <c r="C806" t="str">
        <f t="shared" ca="1" si="120"/>
        <v>موبايلات</v>
      </c>
      <c r="D806" t="str">
        <f t="shared" ca="1" si="121"/>
        <v>إلكترونيات</v>
      </c>
      <c r="E806">
        <v>363</v>
      </c>
      <c r="F806">
        <f t="shared" ca="1" si="122"/>
        <v>931</v>
      </c>
      <c r="G806" t="str">
        <f t="shared" ca="1" si="123"/>
        <v>China</v>
      </c>
      <c r="H806" s="2">
        <f t="shared" ca="1" si="124"/>
        <v>42856</v>
      </c>
      <c r="I806" s="2">
        <f t="shared" ca="1" si="125"/>
        <v>42889</v>
      </c>
      <c r="J806" t="str">
        <f t="shared" ca="1" si="126"/>
        <v>United Arab Emirates</v>
      </c>
      <c r="K806">
        <f t="shared" ca="1" si="127"/>
        <v>321055.34999999998</v>
      </c>
      <c r="L806">
        <f t="shared" ca="1" si="128"/>
        <v>5069.2950000000001</v>
      </c>
      <c r="M806">
        <f t="shared" ca="1" si="129"/>
        <v>211910</v>
      </c>
    </row>
    <row r="807" spans="1:13" x14ac:dyDescent="0.25">
      <c r="A807">
        <v>806</v>
      </c>
      <c r="B807" t="s">
        <v>813</v>
      </c>
      <c r="C807" t="str">
        <f t="shared" ca="1" si="120"/>
        <v>ستالايت</v>
      </c>
      <c r="D807" t="str">
        <f t="shared" ca="1" si="121"/>
        <v>إلكترونيات</v>
      </c>
      <c r="E807">
        <v>315</v>
      </c>
      <c r="F807">
        <f t="shared" ca="1" si="122"/>
        <v>332</v>
      </c>
      <c r="G807" t="str">
        <f t="shared" ca="1" si="123"/>
        <v>Turkey</v>
      </c>
      <c r="H807" s="2">
        <f t="shared" ca="1" si="124"/>
        <v>43113</v>
      </c>
      <c r="I807" s="2">
        <f t="shared" ca="1" si="125"/>
        <v>43128</v>
      </c>
      <c r="J807" t="str">
        <f t="shared" ca="1" si="126"/>
        <v>Syria</v>
      </c>
      <c r="K807">
        <f t="shared" ca="1" si="127"/>
        <v>99351</v>
      </c>
      <c r="L807">
        <f t="shared" ca="1" si="128"/>
        <v>1568.7</v>
      </c>
      <c r="M807">
        <f t="shared" ca="1" si="129"/>
        <v>65884</v>
      </c>
    </row>
    <row r="808" spans="1:13" x14ac:dyDescent="0.25">
      <c r="A808">
        <v>807</v>
      </c>
      <c r="B808" t="s">
        <v>814</v>
      </c>
      <c r="C808" t="str">
        <f t="shared" ca="1" si="120"/>
        <v>كمبيوتر</v>
      </c>
      <c r="D808" t="str">
        <f t="shared" ca="1" si="121"/>
        <v>إلكترونيات</v>
      </c>
      <c r="E808">
        <v>127</v>
      </c>
      <c r="F808">
        <f t="shared" ca="1" si="122"/>
        <v>1375</v>
      </c>
      <c r="G808" t="str">
        <f t="shared" ca="1" si="123"/>
        <v>China</v>
      </c>
      <c r="H808" s="2">
        <f t="shared" ca="1" si="124"/>
        <v>42502</v>
      </c>
      <c r="I808" s="2">
        <f t="shared" ca="1" si="125"/>
        <v>42532</v>
      </c>
      <c r="J808" t="str">
        <f t="shared" ca="1" si="126"/>
        <v>Syria</v>
      </c>
      <c r="K808">
        <f t="shared" ca="1" si="127"/>
        <v>165893.75</v>
      </c>
      <c r="L808">
        <f t="shared" ca="1" si="128"/>
        <v>2619.375</v>
      </c>
      <c r="M808">
        <f t="shared" ca="1" si="129"/>
        <v>129836</v>
      </c>
    </row>
    <row r="809" spans="1:13" x14ac:dyDescent="0.25">
      <c r="A809">
        <v>808</v>
      </c>
      <c r="B809" t="s">
        <v>815</v>
      </c>
      <c r="C809" t="str">
        <f t="shared" ca="1" si="120"/>
        <v>فرن</v>
      </c>
      <c r="D809" t="str">
        <f t="shared" ca="1" si="121"/>
        <v>أدوات منزلية</v>
      </c>
      <c r="E809">
        <v>639</v>
      </c>
      <c r="F809">
        <f t="shared" ca="1" si="122"/>
        <v>877</v>
      </c>
      <c r="G809" t="str">
        <f t="shared" ca="1" si="123"/>
        <v>Greece</v>
      </c>
      <c r="H809" s="2">
        <f t="shared" ca="1" si="124"/>
        <v>42623</v>
      </c>
      <c r="I809" s="2">
        <f t="shared" ca="1" si="125"/>
        <v>42654</v>
      </c>
      <c r="J809" t="str">
        <f t="shared" ca="1" si="126"/>
        <v>Egypt</v>
      </c>
      <c r="K809">
        <f t="shared" ca="1" si="127"/>
        <v>532382.85</v>
      </c>
      <c r="L809">
        <f t="shared" ca="1" si="128"/>
        <v>8406.0450000000001</v>
      </c>
      <c r="M809">
        <f t="shared" ca="1" si="129"/>
        <v>18449</v>
      </c>
    </row>
    <row r="810" spans="1:13" x14ac:dyDescent="0.25">
      <c r="A810">
        <v>809</v>
      </c>
      <c r="B810" t="s">
        <v>816</v>
      </c>
      <c r="C810" t="str">
        <f t="shared" ca="1" si="120"/>
        <v>غسالات</v>
      </c>
      <c r="D810" t="str">
        <f t="shared" ca="1" si="121"/>
        <v>أدوات منزلية</v>
      </c>
      <c r="E810">
        <v>87</v>
      </c>
      <c r="F810">
        <f t="shared" ca="1" si="122"/>
        <v>707</v>
      </c>
      <c r="G810" t="str">
        <f t="shared" ca="1" si="123"/>
        <v>Germany</v>
      </c>
      <c r="H810" s="2">
        <f t="shared" ca="1" si="124"/>
        <v>43152</v>
      </c>
      <c r="I810" s="2">
        <f t="shared" ca="1" si="125"/>
        <v>43181</v>
      </c>
      <c r="J810" t="str">
        <f t="shared" ca="1" si="126"/>
        <v>Morocco</v>
      </c>
      <c r="K810">
        <f t="shared" ca="1" si="127"/>
        <v>58433.55</v>
      </c>
      <c r="L810">
        <f t="shared" ca="1" si="128"/>
        <v>922.63499999999999</v>
      </c>
      <c r="M810">
        <f t="shared" ca="1" si="129"/>
        <v>45639</v>
      </c>
    </row>
    <row r="811" spans="1:13" x14ac:dyDescent="0.25">
      <c r="A811">
        <v>810</v>
      </c>
      <c r="B811" t="s">
        <v>817</v>
      </c>
      <c r="C811" t="str">
        <f t="shared" ca="1" si="120"/>
        <v>قرطاسية</v>
      </c>
      <c r="D811" t="str">
        <f t="shared" ca="1" si="121"/>
        <v>أدوات مكتبية</v>
      </c>
      <c r="E811">
        <v>824</v>
      </c>
      <c r="F811">
        <f t="shared" ca="1" si="122"/>
        <v>36</v>
      </c>
      <c r="G811" t="str">
        <f t="shared" ca="1" si="123"/>
        <v>France</v>
      </c>
      <c r="H811" s="2">
        <f t="shared" ca="1" si="124"/>
        <v>42685</v>
      </c>
      <c r="I811" s="2">
        <f t="shared" ca="1" si="125"/>
        <v>42715</v>
      </c>
      <c r="J811" t="str">
        <f t="shared" ca="1" si="126"/>
        <v>Syria</v>
      </c>
      <c r="K811">
        <f t="shared" ca="1" si="127"/>
        <v>28180.799999999999</v>
      </c>
      <c r="L811">
        <f t="shared" ca="1" si="128"/>
        <v>444.96</v>
      </c>
      <c r="M811">
        <f t="shared" ca="1" si="129"/>
        <v>17712</v>
      </c>
    </row>
    <row r="812" spans="1:13" x14ac:dyDescent="0.25">
      <c r="A812">
        <v>811</v>
      </c>
      <c r="B812" t="s">
        <v>818</v>
      </c>
      <c r="C812" t="str">
        <f t="shared" ca="1" si="120"/>
        <v>أوراق</v>
      </c>
      <c r="D812" t="str">
        <f t="shared" ca="1" si="121"/>
        <v>أدوات مكتبية</v>
      </c>
      <c r="E812">
        <v>903</v>
      </c>
      <c r="F812">
        <f t="shared" ca="1" si="122"/>
        <v>16</v>
      </c>
      <c r="G812" t="str">
        <f t="shared" ca="1" si="123"/>
        <v>India</v>
      </c>
      <c r="H812" s="2">
        <f t="shared" ca="1" si="124"/>
        <v>43172</v>
      </c>
      <c r="I812" s="2">
        <f t="shared" ca="1" si="125"/>
        <v>43195</v>
      </c>
      <c r="J812" t="str">
        <f t="shared" ca="1" si="126"/>
        <v>Saudi Arabia</v>
      </c>
      <c r="K812">
        <f t="shared" ca="1" si="127"/>
        <v>13725.6</v>
      </c>
      <c r="L812">
        <f t="shared" ca="1" si="128"/>
        <v>216.72</v>
      </c>
      <c r="M812">
        <f t="shared" ca="1" si="129"/>
        <v>12320</v>
      </c>
    </row>
    <row r="813" spans="1:13" x14ac:dyDescent="0.25">
      <c r="A813">
        <v>812</v>
      </c>
      <c r="B813" t="s">
        <v>819</v>
      </c>
      <c r="C813" t="str">
        <f t="shared" ca="1" si="120"/>
        <v>تلفاز</v>
      </c>
      <c r="D813" t="str">
        <f t="shared" ca="1" si="121"/>
        <v>أدوات منزلية</v>
      </c>
      <c r="E813">
        <v>165</v>
      </c>
      <c r="F813">
        <f t="shared" ca="1" si="122"/>
        <v>1031</v>
      </c>
      <c r="G813" t="str">
        <f t="shared" ca="1" si="123"/>
        <v>USA</v>
      </c>
      <c r="H813" s="2">
        <f t="shared" ca="1" si="124"/>
        <v>42900</v>
      </c>
      <c r="I813" s="2">
        <f t="shared" ca="1" si="125"/>
        <v>42920</v>
      </c>
      <c r="J813" t="str">
        <f t="shared" ca="1" si="126"/>
        <v>Syria</v>
      </c>
      <c r="K813">
        <f t="shared" ca="1" si="127"/>
        <v>161609.25</v>
      </c>
      <c r="L813">
        <f t="shared" ca="1" si="128"/>
        <v>2551.7249999999999</v>
      </c>
      <c r="M813">
        <f t="shared" ca="1" si="129"/>
        <v>107966</v>
      </c>
    </row>
    <row r="814" spans="1:13" x14ac:dyDescent="0.25">
      <c r="A814">
        <v>813</v>
      </c>
      <c r="B814" t="s">
        <v>820</v>
      </c>
      <c r="C814" t="str">
        <f t="shared" ca="1" si="120"/>
        <v>مكيفات</v>
      </c>
      <c r="D814" t="str">
        <f t="shared" ca="1" si="121"/>
        <v>أدوات منزلية</v>
      </c>
      <c r="E814">
        <v>334</v>
      </c>
      <c r="F814">
        <f t="shared" ca="1" si="122"/>
        <v>1415</v>
      </c>
      <c r="G814" t="str">
        <f t="shared" ca="1" si="123"/>
        <v>Switzerland</v>
      </c>
      <c r="H814" s="2">
        <f t="shared" ca="1" si="124"/>
        <v>42687</v>
      </c>
      <c r="I814" s="2">
        <f t="shared" ca="1" si="125"/>
        <v>42707</v>
      </c>
      <c r="J814" t="str">
        <f t="shared" ca="1" si="126"/>
        <v>Egypt</v>
      </c>
      <c r="K814">
        <f t="shared" ca="1" si="127"/>
        <v>448979.5</v>
      </c>
      <c r="L814">
        <f t="shared" ca="1" si="128"/>
        <v>7089.15</v>
      </c>
      <c r="M814">
        <f t="shared" ca="1" si="129"/>
        <v>246421</v>
      </c>
    </row>
    <row r="815" spans="1:13" x14ac:dyDescent="0.25">
      <c r="A815">
        <v>814</v>
      </c>
      <c r="B815" t="s">
        <v>821</v>
      </c>
      <c r="C815" t="str">
        <f t="shared" ca="1" si="120"/>
        <v>غسالات</v>
      </c>
      <c r="D815" t="str">
        <f t="shared" ca="1" si="121"/>
        <v>أدوات منزلية</v>
      </c>
      <c r="E815">
        <v>771</v>
      </c>
      <c r="F815">
        <f t="shared" ca="1" si="122"/>
        <v>769</v>
      </c>
      <c r="G815" t="str">
        <f t="shared" ca="1" si="123"/>
        <v>Germany</v>
      </c>
      <c r="H815" s="2">
        <f t="shared" ca="1" si="124"/>
        <v>42593</v>
      </c>
      <c r="I815" s="2">
        <f t="shared" ca="1" si="125"/>
        <v>42625</v>
      </c>
      <c r="J815" t="str">
        <f t="shared" ca="1" si="126"/>
        <v>Syria</v>
      </c>
      <c r="K815">
        <f t="shared" ca="1" si="127"/>
        <v>563254.05000000005</v>
      </c>
      <c r="L815">
        <f t="shared" ca="1" si="128"/>
        <v>8893.4849999999988</v>
      </c>
      <c r="M815">
        <f t="shared" ca="1" si="129"/>
        <v>90990</v>
      </c>
    </row>
    <row r="816" spans="1:13" x14ac:dyDescent="0.25">
      <c r="A816">
        <v>815</v>
      </c>
      <c r="B816" t="s">
        <v>822</v>
      </c>
      <c r="C816" t="str">
        <f t="shared" ca="1" si="120"/>
        <v>كمبيوتر</v>
      </c>
      <c r="D816" t="str">
        <f t="shared" ca="1" si="121"/>
        <v>إلكترونيات</v>
      </c>
      <c r="E816">
        <v>197</v>
      </c>
      <c r="F816">
        <f t="shared" ca="1" si="122"/>
        <v>1424</v>
      </c>
      <c r="G816" t="str">
        <f t="shared" ca="1" si="123"/>
        <v>China</v>
      </c>
      <c r="H816" s="2">
        <f t="shared" ca="1" si="124"/>
        <v>43221</v>
      </c>
      <c r="I816" s="2">
        <f t="shared" ca="1" si="125"/>
        <v>43254</v>
      </c>
      <c r="J816" t="str">
        <f t="shared" ca="1" si="126"/>
        <v>Jordan</v>
      </c>
      <c r="K816">
        <f t="shared" ca="1" si="127"/>
        <v>266501.59999999998</v>
      </c>
      <c r="L816">
        <f t="shared" ca="1" si="128"/>
        <v>4207.92</v>
      </c>
      <c r="M816">
        <f t="shared" ca="1" si="129"/>
        <v>40067</v>
      </c>
    </row>
    <row r="817" spans="1:13" x14ac:dyDescent="0.25">
      <c r="A817">
        <v>816</v>
      </c>
      <c r="B817" t="s">
        <v>823</v>
      </c>
      <c r="C817" t="str">
        <f t="shared" ca="1" si="120"/>
        <v>مثاقب</v>
      </c>
      <c r="D817" t="str">
        <f t="shared" ca="1" si="121"/>
        <v>أدوات منزلية</v>
      </c>
      <c r="E817">
        <v>838</v>
      </c>
      <c r="F817">
        <f t="shared" ca="1" si="122"/>
        <v>67</v>
      </c>
      <c r="G817" t="str">
        <f t="shared" ca="1" si="123"/>
        <v>Britain</v>
      </c>
      <c r="H817" s="2">
        <f t="shared" ca="1" si="124"/>
        <v>42494</v>
      </c>
      <c r="I817" s="2">
        <f t="shared" ca="1" si="125"/>
        <v>42525</v>
      </c>
      <c r="J817" t="str">
        <f t="shared" ca="1" si="126"/>
        <v>Saudi Arabia</v>
      </c>
      <c r="K817">
        <f t="shared" ca="1" si="127"/>
        <v>53338.7</v>
      </c>
      <c r="L817">
        <f t="shared" ca="1" si="128"/>
        <v>842.18999999999994</v>
      </c>
      <c r="M817">
        <f t="shared" ca="1" si="129"/>
        <v>2203</v>
      </c>
    </row>
    <row r="818" spans="1:13" x14ac:dyDescent="0.25">
      <c r="A818">
        <v>817</v>
      </c>
      <c r="B818" t="s">
        <v>824</v>
      </c>
      <c r="C818" t="str">
        <f t="shared" ca="1" si="120"/>
        <v>مايكرويف</v>
      </c>
      <c r="D818" t="str">
        <f t="shared" ca="1" si="121"/>
        <v>أدوات منزلية</v>
      </c>
      <c r="E818">
        <v>861</v>
      </c>
      <c r="F818">
        <f t="shared" ca="1" si="122"/>
        <v>663</v>
      </c>
      <c r="G818" t="str">
        <f t="shared" ca="1" si="123"/>
        <v>Germany</v>
      </c>
      <c r="H818" s="2">
        <f t="shared" ca="1" si="124"/>
        <v>43108</v>
      </c>
      <c r="I818" s="2">
        <f t="shared" ca="1" si="125"/>
        <v>43121</v>
      </c>
      <c r="J818" t="str">
        <f t="shared" ca="1" si="126"/>
        <v>Syria</v>
      </c>
      <c r="K818">
        <f t="shared" ca="1" si="127"/>
        <v>542300.85</v>
      </c>
      <c r="L818">
        <f t="shared" ca="1" si="128"/>
        <v>8562.6450000000004</v>
      </c>
      <c r="M818">
        <f t="shared" ca="1" si="129"/>
        <v>319961</v>
      </c>
    </row>
    <row r="819" spans="1:13" x14ac:dyDescent="0.25">
      <c r="A819">
        <v>818</v>
      </c>
      <c r="B819" t="s">
        <v>825</v>
      </c>
      <c r="C819" t="str">
        <f t="shared" ca="1" si="120"/>
        <v>خلاطات</v>
      </c>
      <c r="D819" t="str">
        <f t="shared" ca="1" si="121"/>
        <v>أدوات منزلية</v>
      </c>
      <c r="E819">
        <v>883</v>
      </c>
      <c r="F819">
        <f t="shared" ca="1" si="122"/>
        <v>218</v>
      </c>
      <c r="G819" t="str">
        <f t="shared" ca="1" si="123"/>
        <v>China</v>
      </c>
      <c r="H819" s="2">
        <f t="shared" ca="1" si="124"/>
        <v>43178</v>
      </c>
      <c r="I819" s="2">
        <f t="shared" ca="1" si="125"/>
        <v>43204</v>
      </c>
      <c r="J819" t="str">
        <f t="shared" ca="1" si="126"/>
        <v>Saudi Arabia</v>
      </c>
      <c r="K819">
        <f t="shared" ca="1" si="127"/>
        <v>182869.3</v>
      </c>
      <c r="L819">
        <f t="shared" ca="1" si="128"/>
        <v>2887.41</v>
      </c>
      <c r="M819">
        <f t="shared" ca="1" si="129"/>
        <v>40916</v>
      </c>
    </row>
    <row r="820" spans="1:13" x14ac:dyDescent="0.25">
      <c r="A820">
        <v>819</v>
      </c>
      <c r="B820" t="s">
        <v>826</v>
      </c>
      <c r="C820" t="str">
        <f t="shared" ca="1" si="120"/>
        <v>ألعاب إلكترونية</v>
      </c>
      <c r="D820" t="str">
        <f t="shared" ca="1" si="121"/>
        <v>إلكترونيات</v>
      </c>
      <c r="E820">
        <v>594</v>
      </c>
      <c r="F820">
        <f t="shared" ca="1" si="122"/>
        <v>22</v>
      </c>
      <c r="G820" t="str">
        <f t="shared" ca="1" si="123"/>
        <v>Japan</v>
      </c>
      <c r="H820" s="2">
        <f t="shared" ca="1" si="124"/>
        <v>43101</v>
      </c>
      <c r="I820" s="2">
        <f t="shared" ca="1" si="125"/>
        <v>43123</v>
      </c>
      <c r="J820" t="str">
        <f t="shared" ca="1" si="126"/>
        <v>Algeria</v>
      </c>
      <c r="K820">
        <f t="shared" ca="1" si="127"/>
        <v>12414.6</v>
      </c>
      <c r="L820">
        <f t="shared" ca="1" si="128"/>
        <v>196.01999999999998</v>
      </c>
      <c r="M820">
        <f t="shared" ca="1" si="129"/>
        <v>488</v>
      </c>
    </row>
    <row r="821" spans="1:13" x14ac:dyDescent="0.25">
      <c r="A821">
        <v>820</v>
      </c>
      <c r="B821" t="s">
        <v>827</v>
      </c>
      <c r="C821" t="str">
        <f t="shared" ca="1" si="120"/>
        <v>كمبيوتر</v>
      </c>
      <c r="D821" t="str">
        <f t="shared" ca="1" si="121"/>
        <v>إلكترونيات</v>
      </c>
      <c r="E821">
        <v>153</v>
      </c>
      <c r="F821">
        <f t="shared" ca="1" si="122"/>
        <v>1592</v>
      </c>
      <c r="G821" t="str">
        <f t="shared" ca="1" si="123"/>
        <v>China</v>
      </c>
      <c r="H821" s="2">
        <f t="shared" ca="1" si="124"/>
        <v>42652</v>
      </c>
      <c r="I821" s="2">
        <f t="shared" ca="1" si="125"/>
        <v>42664</v>
      </c>
      <c r="J821" t="str">
        <f t="shared" ca="1" si="126"/>
        <v>Egypt</v>
      </c>
      <c r="K821">
        <f t="shared" ca="1" si="127"/>
        <v>231397.2</v>
      </c>
      <c r="L821">
        <f t="shared" ca="1" si="128"/>
        <v>3653.64</v>
      </c>
      <c r="M821">
        <f t="shared" ca="1" si="129"/>
        <v>179335</v>
      </c>
    </row>
    <row r="822" spans="1:13" x14ac:dyDescent="0.25">
      <c r="A822">
        <v>821</v>
      </c>
      <c r="B822" t="s">
        <v>828</v>
      </c>
      <c r="C822" t="str">
        <f t="shared" ca="1" si="120"/>
        <v>كاميرات</v>
      </c>
      <c r="D822" t="str">
        <f t="shared" ca="1" si="121"/>
        <v>إلكترونيات</v>
      </c>
      <c r="E822">
        <v>739</v>
      </c>
      <c r="F822">
        <f t="shared" ca="1" si="122"/>
        <v>1244</v>
      </c>
      <c r="G822" t="str">
        <f t="shared" ca="1" si="123"/>
        <v>England</v>
      </c>
      <c r="H822" s="2">
        <f t="shared" ca="1" si="124"/>
        <v>42563</v>
      </c>
      <c r="I822" s="2">
        <f t="shared" ca="1" si="125"/>
        <v>42577</v>
      </c>
      <c r="J822" t="str">
        <f t="shared" ca="1" si="126"/>
        <v>Egypt</v>
      </c>
      <c r="K822">
        <f t="shared" ca="1" si="127"/>
        <v>873350.2</v>
      </c>
      <c r="L822">
        <f t="shared" ca="1" si="128"/>
        <v>13789.74</v>
      </c>
      <c r="M822">
        <f t="shared" ca="1" si="129"/>
        <v>85165</v>
      </c>
    </row>
    <row r="823" spans="1:13" x14ac:dyDescent="0.25">
      <c r="A823">
        <v>822</v>
      </c>
      <c r="B823" t="s">
        <v>829</v>
      </c>
      <c r="C823" t="str">
        <f t="shared" ca="1" si="120"/>
        <v>ستالايت</v>
      </c>
      <c r="D823" t="str">
        <f t="shared" ca="1" si="121"/>
        <v>إلكترونيات</v>
      </c>
      <c r="E823">
        <v>119</v>
      </c>
      <c r="F823">
        <f t="shared" ca="1" si="122"/>
        <v>287</v>
      </c>
      <c r="G823" t="str">
        <f t="shared" ca="1" si="123"/>
        <v>Turkey</v>
      </c>
      <c r="H823" s="2">
        <f t="shared" ca="1" si="124"/>
        <v>42653</v>
      </c>
      <c r="I823" s="2">
        <f t="shared" ca="1" si="125"/>
        <v>42678</v>
      </c>
      <c r="J823" t="str">
        <f t="shared" ca="1" si="126"/>
        <v>Syria</v>
      </c>
      <c r="K823">
        <f t="shared" ca="1" si="127"/>
        <v>32445.35</v>
      </c>
      <c r="L823">
        <f t="shared" ca="1" si="128"/>
        <v>512.29499999999996</v>
      </c>
      <c r="M823">
        <f t="shared" ca="1" si="129"/>
        <v>19628</v>
      </c>
    </row>
    <row r="824" spans="1:13" x14ac:dyDescent="0.25">
      <c r="A824">
        <v>823</v>
      </c>
      <c r="B824" t="s">
        <v>830</v>
      </c>
      <c r="C824" t="str">
        <f t="shared" ca="1" si="120"/>
        <v>ألعاب إلكترونية</v>
      </c>
      <c r="D824" t="str">
        <f t="shared" ca="1" si="121"/>
        <v>إلكترونيات</v>
      </c>
      <c r="E824">
        <v>875</v>
      </c>
      <c r="F824">
        <f t="shared" ca="1" si="122"/>
        <v>28</v>
      </c>
      <c r="G824" t="str">
        <f t="shared" ca="1" si="123"/>
        <v>Japan</v>
      </c>
      <c r="H824" s="2">
        <f t="shared" ca="1" si="124"/>
        <v>43055</v>
      </c>
      <c r="I824" s="2">
        <f t="shared" ca="1" si="125"/>
        <v>43090</v>
      </c>
      <c r="J824" t="str">
        <f t="shared" ca="1" si="126"/>
        <v>United Arab Emirates</v>
      </c>
      <c r="K824">
        <f t="shared" ca="1" si="127"/>
        <v>23275</v>
      </c>
      <c r="L824">
        <f t="shared" ca="1" si="128"/>
        <v>367.5</v>
      </c>
      <c r="M824">
        <f t="shared" ca="1" si="129"/>
        <v>1527</v>
      </c>
    </row>
    <row r="825" spans="1:13" x14ac:dyDescent="0.25">
      <c r="A825">
        <v>824</v>
      </c>
      <c r="B825" t="s">
        <v>831</v>
      </c>
      <c r="C825" t="str">
        <f t="shared" ca="1" si="120"/>
        <v>مثاقب</v>
      </c>
      <c r="D825" t="str">
        <f t="shared" ca="1" si="121"/>
        <v>أدوات منزلية</v>
      </c>
      <c r="E825">
        <v>319</v>
      </c>
      <c r="F825">
        <f t="shared" ca="1" si="122"/>
        <v>65</v>
      </c>
      <c r="G825" t="str">
        <f t="shared" ca="1" si="123"/>
        <v>Britain</v>
      </c>
      <c r="H825" s="2">
        <f t="shared" ca="1" si="124"/>
        <v>42428</v>
      </c>
      <c r="I825" s="2">
        <f t="shared" ca="1" si="125"/>
        <v>42450</v>
      </c>
      <c r="J825" t="str">
        <f t="shared" ca="1" si="126"/>
        <v>Egypt</v>
      </c>
      <c r="K825">
        <f t="shared" ca="1" si="127"/>
        <v>19698.25</v>
      </c>
      <c r="L825">
        <f t="shared" ca="1" si="128"/>
        <v>311.02499999999998</v>
      </c>
      <c r="M825">
        <f t="shared" ca="1" si="129"/>
        <v>7937</v>
      </c>
    </row>
    <row r="826" spans="1:13" x14ac:dyDescent="0.25">
      <c r="A826">
        <v>825</v>
      </c>
      <c r="B826" t="s">
        <v>832</v>
      </c>
      <c r="C826" t="str">
        <f t="shared" ca="1" si="120"/>
        <v>تلفاز</v>
      </c>
      <c r="D826" t="str">
        <f t="shared" ca="1" si="121"/>
        <v>أدوات منزلية</v>
      </c>
      <c r="E826">
        <v>775</v>
      </c>
      <c r="F826">
        <f t="shared" ca="1" si="122"/>
        <v>1001</v>
      </c>
      <c r="G826" t="str">
        <f t="shared" ca="1" si="123"/>
        <v>USA</v>
      </c>
      <c r="H826" s="2">
        <f t="shared" ca="1" si="124"/>
        <v>42635</v>
      </c>
      <c r="I826" s="2">
        <f t="shared" ca="1" si="125"/>
        <v>42666</v>
      </c>
      <c r="J826" t="str">
        <f t="shared" ca="1" si="126"/>
        <v>Egypt</v>
      </c>
      <c r="K826">
        <f t="shared" ca="1" si="127"/>
        <v>736986.25</v>
      </c>
      <c r="L826">
        <f t="shared" ca="1" si="128"/>
        <v>11636.625</v>
      </c>
      <c r="M826">
        <f t="shared" ca="1" si="129"/>
        <v>268354</v>
      </c>
    </row>
    <row r="827" spans="1:13" x14ac:dyDescent="0.25">
      <c r="A827">
        <v>826</v>
      </c>
      <c r="B827" t="s">
        <v>833</v>
      </c>
      <c r="C827" t="str">
        <f t="shared" ca="1" si="120"/>
        <v>كمبيوتر</v>
      </c>
      <c r="D827" t="str">
        <f t="shared" ca="1" si="121"/>
        <v>إلكترونيات</v>
      </c>
      <c r="E827">
        <v>257</v>
      </c>
      <c r="F827">
        <f t="shared" ca="1" si="122"/>
        <v>1402</v>
      </c>
      <c r="G827" t="str">
        <f t="shared" ca="1" si="123"/>
        <v>China</v>
      </c>
      <c r="H827" s="2">
        <f t="shared" ca="1" si="124"/>
        <v>42887</v>
      </c>
      <c r="I827" s="2">
        <f t="shared" ca="1" si="125"/>
        <v>42899</v>
      </c>
      <c r="J827" t="str">
        <f t="shared" ca="1" si="126"/>
        <v>Saudi Arabia</v>
      </c>
      <c r="K827">
        <f t="shared" ca="1" si="127"/>
        <v>342298.3</v>
      </c>
      <c r="L827">
        <f t="shared" ca="1" si="128"/>
        <v>5404.71</v>
      </c>
      <c r="M827">
        <f t="shared" ca="1" si="129"/>
        <v>325347</v>
      </c>
    </row>
    <row r="828" spans="1:13" x14ac:dyDescent="0.25">
      <c r="A828">
        <v>827</v>
      </c>
      <c r="B828" t="s">
        <v>834</v>
      </c>
      <c r="C828" t="str">
        <f t="shared" ca="1" si="120"/>
        <v>هواتف ثابتة</v>
      </c>
      <c r="D828" t="str">
        <f t="shared" ca="1" si="121"/>
        <v>أدوات مكتبية</v>
      </c>
      <c r="E828">
        <v>141</v>
      </c>
      <c r="F828">
        <f t="shared" ca="1" si="122"/>
        <v>54</v>
      </c>
      <c r="G828" t="str">
        <f t="shared" ca="1" si="123"/>
        <v>France</v>
      </c>
      <c r="H828" s="2">
        <f t="shared" ca="1" si="124"/>
        <v>42468</v>
      </c>
      <c r="I828" s="2">
        <f t="shared" ca="1" si="125"/>
        <v>42489</v>
      </c>
      <c r="J828" t="str">
        <f t="shared" ca="1" si="126"/>
        <v>Egypt</v>
      </c>
      <c r="K828">
        <f t="shared" ca="1" si="127"/>
        <v>7233.3</v>
      </c>
      <c r="L828">
        <f t="shared" ca="1" si="128"/>
        <v>114.21</v>
      </c>
      <c r="M828">
        <f t="shared" ca="1" si="129"/>
        <v>2025</v>
      </c>
    </row>
    <row r="829" spans="1:13" x14ac:dyDescent="0.25">
      <c r="A829">
        <v>828</v>
      </c>
      <c r="B829" t="s">
        <v>835</v>
      </c>
      <c r="C829" t="str">
        <f t="shared" ca="1" si="120"/>
        <v>فرن</v>
      </c>
      <c r="D829" t="str">
        <f t="shared" ca="1" si="121"/>
        <v>أدوات منزلية</v>
      </c>
      <c r="E829">
        <v>133</v>
      </c>
      <c r="F829">
        <f t="shared" ca="1" si="122"/>
        <v>878</v>
      </c>
      <c r="G829" t="str">
        <f t="shared" ca="1" si="123"/>
        <v>Greece</v>
      </c>
      <c r="H829" s="2">
        <f t="shared" ca="1" si="124"/>
        <v>42457</v>
      </c>
      <c r="I829" s="2">
        <f t="shared" ca="1" si="125"/>
        <v>42492</v>
      </c>
      <c r="J829" t="str">
        <f t="shared" ca="1" si="126"/>
        <v>Egypt</v>
      </c>
      <c r="K829">
        <f t="shared" ca="1" si="127"/>
        <v>110935.3</v>
      </c>
      <c r="L829">
        <f t="shared" ca="1" si="128"/>
        <v>1751.61</v>
      </c>
      <c r="M829">
        <f t="shared" ca="1" si="129"/>
        <v>94796</v>
      </c>
    </row>
    <row r="830" spans="1:13" x14ac:dyDescent="0.25">
      <c r="A830">
        <v>829</v>
      </c>
      <c r="B830" t="s">
        <v>836</v>
      </c>
      <c r="C830" t="str">
        <f t="shared" ca="1" si="120"/>
        <v>غسالات</v>
      </c>
      <c r="D830" t="str">
        <f t="shared" ca="1" si="121"/>
        <v>أدوات منزلية</v>
      </c>
      <c r="E830">
        <v>420</v>
      </c>
      <c r="F830">
        <f t="shared" ca="1" si="122"/>
        <v>674</v>
      </c>
      <c r="G830" t="str">
        <f t="shared" ca="1" si="123"/>
        <v>Germany</v>
      </c>
      <c r="H830" s="2">
        <f t="shared" ca="1" si="124"/>
        <v>42819</v>
      </c>
      <c r="I830" s="2">
        <f t="shared" ca="1" si="125"/>
        <v>42829</v>
      </c>
      <c r="J830" t="str">
        <f t="shared" ca="1" si="126"/>
        <v>Morocco</v>
      </c>
      <c r="K830">
        <f t="shared" ca="1" si="127"/>
        <v>268926</v>
      </c>
      <c r="L830">
        <f t="shared" ca="1" si="128"/>
        <v>4246.2</v>
      </c>
      <c r="M830">
        <f t="shared" ca="1" si="129"/>
        <v>120862</v>
      </c>
    </row>
    <row r="831" spans="1:13" x14ac:dyDescent="0.25">
      <c r="A831">
        <v>830</v>
      </c>
      <c r="B831" t="s">
        <v>837</v>
      </c>
      <c r="C831" t="str">
        <f t="shared" ca="1" si="120"/>
        <v>فرن</v>
      </c>
      <c r="D831" t="str">
        <f t="shared" ca="1" si="121"/>
        <v>أدوات منزلية</v>
      </c>
      <c r="E831">
        <v>696</v>
      </c>
      <c r="F831">
        <f t="shared" ca="1" si="122"/>
        <v>880</v>
      </c>
      <c r="G831" t="str">
        <f t="shared" ca="1" si="123"/>
        <v>Greece</v>
      </c>
      <c r="H831" s="2">
        <f t="shared" ca="1" si="124"/>
        <v>42645</v>
      </c>
      <c r="I831" s="2">
        <f t="shared" ca="1" si="125"/>
        <v>42679</v>
      </c>
      <c r="J831" t="str">
        <f t="shared" ca="1" si="126"/>
        <v>Syria</v>
      </c>
      <c r="K831">
        <f t="shared" ca="1" si="127"/>
        <v>581856</v>
      </c>
      <c r="L831">
        <f t="shared" ca="1" si="128"/>
        <v>9187.1999999999989</v>
      </c>
      <c r="M831">
        <f t="shared" ca="1" si="129"/>
        <v>395631</v>
      </c>
    </row>
    <row r="832" spans="1:13" x14ac:dyDescent="0.25">
      <c r="A832">
        <v>831</v>
      </c>
      <c r="B832" t="s">
        <v>838</v>
      </c>
      <c r="C832" t="str">
        <f t="shared" ca="1" si="120"/>
        <v>كمبيوتر</v>
      </c>
      <c r="D832" t="str">
        <f t="shared" ca="1" si="121"/>
        <v>إلكترونيات</v>
      </c>
      <c r="E832">
        <v>998</v>
      </c>
      <c r="F832">
        <f t="shared" ca="1" si="122"/>
        <v>1586</v>
      </c>
      <c r="G832" t="str">
        <f t="shared" ca="1" si="123"/>
        <v>China</v>
      </c>
      <c r="H832" s="2">
        <f t="shared" ca="1" si="124"/>
        <v>42554</v>
      </c>
      <c r="I832" s="2">
        <f t="shared" ca="1" si="125"/>
        <v>42565</v>
      </c>
      <c r="J832" t="str">
        <f t="shared" ca="1" si="126"/>
        <v>Syria</v>
      </c>
      <c r="K832">
        <f t="shared" ca="1" si="127"/>
        <v>1503686.6</v>
      </c>
      <c r="L832">
        <f t="shared" ca="1" si="128"/>
        <v>23742.42</v>
      </c>
      <c r="M832">
        <f t="shared" ca="1" si="129"/>
        <v>1092940</v>
      </c>
    </row>
    <row r="833" spans="1:13" x14ac:dyDescent="0.25">
      <c r="A833">
        <v>832</v>
      </c>
      <c r="B833" t="s">
        <v>839</v>
      </c>
      <c r="C833" t="str">
        <f t="shared" ca="1" si="120"/>
        <v>طاولات</v>
      </c>
      <c r="D833" t="str">
        <f t="shared" ca="1" si="121"/>
        <v>إلكترونيات</v>
      </c>
      <c r="E833">
        <v>616</v>
      </c>
      <c r="F833">
        <f t="shared" ca="1" si="122"/>
        <v>95</v>
      </c>
      <c r="G833" t="str">
        <f t="shared" ca="1" si="123"/>
        <v>Spain</v>
      </c>
      <c r="H833" s="2">
        <f t="shared" ca="1" si="124"/>
        <v>42657</v>
      </c>
      <c r="I833" s="2">
        <f t="shared" ca="1" si="125"/>
        <v>42688</v>
      </c>
      <c r="J833" t="str">
        <f t="shared" ca="1" si="126"/>
        <v>Egypt</v>
      </c>
      <c r="K833">
        <f t="shared" ca="1" si="127"/>
        <v>55594</v>
      </c>
      <c r="L833">
        <f t="shared" ca="1" si="128"/>
        <v>877.8</v>
      </c>
      <c r="M833">
        <f t="shared" ca="1" si="129"/>
        <v>17053</v>
      </c>
    </row>
    <row r="834" spans="1:13" x14ac:dyDescent="0.25">
      <c r="A834">
        <v>833</v>
      </c>
      <c r="B834" t="s">
        <v>840</v>
      </c>
      <c r="C834" t="str">
        <f t="shared" ref="C834:C897" ca="1" si="130">VLOOKUP(RANDBETWEEN(MIN(O:O),MAX(O:O)),O:P,2,TRUE)</f>
        <v>مكانس</v>
      </c>
      <c r="D834" t="str">
        <f t="shared" ref="D834:D897" ca="1" si="131">VLOOKUP(C834,P:S,4,0)</f>
        <v>أدوات منزلية</v>
      </c>
      <c r="E834">
        <v>875</v>
      </c>
      <c r="F834">
        <f t="shared" ref="F834:F897" ca="1" si="132">RANDBETWEEN(VLOOKUP(C834,P:R,3,0)-(VLOOKUP(C834,P:R,3,0)/8),VLOOKUP(C834,P:R,3,0)+(VLOOKUP(C834,P:R,3,0)/8))</f>
        <v>116</v>
      </c>
      <c r="G834" t="str">
        <f t="shared" ca="1" si="123"/>
        <v>China</v>
      </c>
      <c r="H834" s="2">
        <f t="shared" ca="1" si="124"/>
        <v>43160</v>
      </c>
      <c r="I834" s="2">
        <f t="shared" ca="1" si="125"/>
        <v>43184</v>
      </c>
      <c r="J834" t="str">
        <f t="shared" ca="1" si="126"/>
        <v>Egypt</v>
      </c>
      <c r="K834">
        <f t="shared" ca="1" si="127"/>
        <v>96425</v>
      </c>
      <c r="L834">
        <f t="shared" ca="1" si="128"/>
        <v>1522.5</v>
      </c>
      <c r="M834">
        <f t="shared" ca="1" si="129"/>
        <v>91521</v>
      </c>
    </row>
    <row r="835" spans="1:13" x14ac:dyDescent="0.25">
      <c r="A835">
        <v>834</v>
      </c>
      <c r="B835" t="s">
        <v>841</v>
      </c>
      <c r="C835" t="str">
        <f t="shared" ca="1" si="130"/>
        <v>مكانس</v>
      </c>
      <c r="D835" t="str">
        <f t="shared" ca="1" si="131"/>
        <v>أدوات منزلية</v>
      </c>
      <c r="E835">
        <v>220</v>
      </c>
      <c r="F835">
        <f t="shared" ca="1" si="132"/>
        <v>134</v>
      </c>
      <c r="G835" t="str">
        <f t="shared" ref="G835:G898" ca="1" si="133">VLOOKUP(C835,P:U,6,FALSE)</f>
        <v>China</v>
      </c>
      <c r="H835" s="2">
        <f t="shared" ref="H835:H898" ca="1" si="134">RANDBETWEEN("1-1-2016","5-7-2018")</f>
        <v>42716</v>
      </c>
      <c r="I835" s="2">
        <f t="shared" ref="I835:I898" ca="1" si="135">RANDBETWEEN(10,35)+H835</f>
        <v>42740</v>
      </c>
      <c r="J835" t="str">
        <f t="shared" ref="J835:J898" ca="1" si="136">VLOOKUP(RANDBETWEEN(MIN(W:W),MAX(W:W)),W:Y,3,0)</f>
        <v>Syria</v>
      </c>
      <c r="K835">
        <f t="shared" ref="K835:K898" ca="1" si="137">(F835*E835)-(5%*(F835*E835))</f>
        <v>28006</v>
      </c>
      <c r="L835">
        <f t="shared" ref="L835:L898" ca="1" si="138">F835*E835*1.5%</f>
        <v>442.2</v>
      </c>
      <c r="M835">
        <f t="shared" ref="M835:M898" ca="1" si="139">RANDBETWEEN(0,K835)</f>
        <v>18726</v>
      </c>
    </row>
    <row r="836" spans="1:13" x14ac:dyDescent="0.25">
      <c r="A836">
        <v>835</v>
      </c>
      <c r="B836" t="s">
        <v>842</v>
      </c>
      <c r="C836" t="str">
        <f t="shared" ca="1" si="130"/>
        <v>هواتف ثابتة</v>
      </c>
      <c r="D836" t="str">
        <f t="shared" ca="1" si="131"/>
        <v>أدوات مكتبية</v>
      </c>
      <c r="E836">
        <v>70</v>
      </c>
      <c r="F836">
        <f t="shared" ca="1" si="132"/>
        <v>56</v>
      </c>
      <c r="G836" t="str">
        <f t="shared" ca="1" si="133"/>
        <v>France</v>
      </c>
      <c r="H836" s="2">
        <f t="shared" ca="1" si="134"/>
        <v>43076</v>
      </c>
      <c r="I836" s="2">
        <f t="shared" ca="1" si="135"/>
        <v>43110</v>
      </c>
      <c r="J836" t="str">
        <f t="shared" ca="1" si="136"/>
        <v>Morocco</v>
      </c>
      <c r="K836">
        <f t="shared" ca="1" si="137"/>
        <v>3724</v>
      </c>
      <c r="L836">
        <f t="shared" ca="1" si="138"/>
        <v>58.8</v>
      </c>
      <c r="M836">
        <f t="shared" ca="1" si="139"/>
        <v>751</v>
      </c>
    </row>
    <row r="837" spans="1:13" x14ac:dyDescent="0.25">
      <c r="A837">
        <v>836</v>
      </c>
      <c r="B837" t="s">
        <v>843</v>
      </c>
      <c r="C837" t="str">
        <f t="shared" ca="1" si="130"/>
        <v>برادات</v>
      </c>
      <c r="D837" t="str">
        <f t="shared" ca="1" si="131"/>
        <v>أدوات منزلية</v>
      </c>
      <c r="E837">
        <v>590</v>
      </c>
      <c r="F837">
        <f t="shared" ca="1" si="132"/>
        <v>986</v>
      </c>
      <c r="G837" t="str">
        <f t="shared" ca="1" si="133"/>
        <v>Sweden</v>
      </c>
      <c r="H837" s="2">
        <f t="shared" ca="1" si="134"/>
        <v>42885</v>
      </c>
      <c r="I837" s="2">
        <f t="shared" ca="1" si="135"/>
        <v>42902</v>
      </c>
      <c r="J837" t="str">
        <f t="shared" ca="1" si="136"/>
        <v>Morocco</v>
      </c>
      <c r="K837">
        <f t="shared" ca="1" si="137"/>
        <v>552653</v>
      </c>
      <c r="L837">
        <f t="shared" ca="1" si="138"/>
        <v>8726.1</v>
      </c>
      <c r="M837">
        <f t="shared" ca="1" si="139"/>
        <v>542142</v>
      </c>
    </row>
    <row r="838" spans="1:13" x14ac:dyDescent="0.25">
      <c r="A838">
        <v>837</v>
      </c>
      <c r="B838" t="s">
        <v>844</v>
      </c>
      <c r="C838" t="str">
        <f t="shared" ca="1" si="130"/>
        <v>مثاقب</v>
      </c>
      <c r="D838" t="str">
        <f t="shared" ca="1" si="131"/>
        <v>أدوات منزلية</v>
      </c>
      <c r="E838">
        <v>255</v>
      </c>
      <c r="F838">
        <f t="shared" ca="1" si="132"/>
        <v>68</v>
      </c>
      <c r="G838" t="str">
        <f t="shared" ca="1" si="133"/>
        <v>Britain</v>
      </c>
      <c r="H838" s="2">
        <f t="shared" ca="1" si="134"/>
        <v>43184</v>
      </c>
      <c r="I838" s="2">
        <f t="shared" ca="1" si="135"/>
        <v>43216</v>
      </c>
      <c r="J838" t="str">
        <f t="shared" ca="1" si="136"/>
        <v>Lebanon</v>
      </c>
      <c r="K838">
        <f t="shared" ca="1" si="137"/>
        <v>16473</v>
      </c>
      <c r="L838">
        <f t="shared" ca="1" si="138"/>
        <v>260.09999999999997</v>
      </c>
      <c r="M838">
        <f t="shared" ca="1" si="139"/>
        <v>10372</v>
      </c>
    </row>
    <row r="839" spans="1:13" x14ac:dyDescent="0.25">
      <c r="A839">
        <v>838</v>
      </c>
      <c r="B839" t="s">
        <v>845</v>
      </c>
      <c r="C839" t="str">
        <f t="shared" ca="1" si="130"/>
        <v>موبايلات</v>
      </c>
      <c r="D839" t="str">
        <f t="shared" ca="1" si="131"/>
        <v>إلكترونيات</v>
      </c>
      <c r="E839">
        <v>240</v>
      </c>
      <c r="F839">
        <f t="shared" ca="1" si="132"/>
        <v>909</v>
      </c>
      <c r="G839" t="str">
        <f t="shared" ca="1" si="133"/>
        <v>China</v>
      </c>
      <c r="H839" s="2">
        <f t="shared" ca="1" si="134"/>
        <v>42921</v>
      </c>
      <c r="I839" s="2">
        <f t="shared" ca="1" si="135"/>
        <v>42953</v>
      </c>
      <c r="J839" t="str">
        <f t="shared" ca="1" si="136"/>
        <v>Egypt</v>
      </c>
      <c r="K839">
        <f t="shared" ca="1" si="137"/>
        <v>207252</v>
      </c>
      <c r="L839">
        <f t="shared" ca="1" si="138"/>
        <v>3272.4</v>
      </c>
      <c r="M839">
        <f t="shared" ca="1" si="139"/>
        <v>61558</v>
      </c>
    </row>
    <row r="840" spans="1:13" x14ac:dyDescent="0.25">
      <c r="A840">
        <v>839</v>
      </c>
      <c r="B840" t="s">
        <v>846</v>
      </c>
      <c r="C840" t="str">
        <f t="shared" ca="1" si="130"/>
        <v>غسالات</v>
      </c>
      <c r="D840" t="str">
        <f t="shared" ca="1" si="131"/>
        <v>أدوات منزلية</v>
      </c>
      <c r="E840">
        <v>731</v>
      </c>
      <c r="F840">
        <f t="shared" ca="1" si="132"/>
        <v>625</v>
      </c>
      <c r="G840" t="str">
        <f t="shared" ca="1" si="133"/>
        <v>Germany</v>
      </c>
      <c r="H840" s="2">
        <f t="shared" ca="1" si="134"/>
        <v>43045</v>
      </c>
      <c r="I840" s="2">
        <f t="shared" ca="1" si="135"/>
        <v>43057</v>
      </c>
      <c r="J840" t="str">
        <f t="shared" ca="1" si="136"/>
        <v>Jordan</v>
      </c>
      <c r="K840">
        <f t="shared" ca="1" si="137"/>
        <v>434031.25</v>
      </c>
      <c r="L840">
        <f t="shared" ca="1" si="138"/>
        <v>6853.125</v>
      </c>
      <c r="M840">
        <f t="shared" ca="1" si="139"/>
        <v>400995</v>
      </c>
    </row>
    <row r="841" spans="1:13" x14ac:dyDescent="0.25">
      <c r="A841">
        <v>840</v>
      </c>
      <c r="B841" t="s">
        <v>847</v>
      </c>
      <c r="C841" t="str">
        <f t="shared" ca="1" si="130"/>
        <v>مراوح</v>
      </c>
      <c r="D841" t="str">
        <f t="shared" ca="1" si="131"/>
        <v>أدوات منزلية</v>
      </c>
      <c r="E841">
        <v>595</v>
      </c>
      <c r="F841">
        <f t="shared" ca="1" si="132"/>
        <v>55</v>
      </c>
      <c r="G841" t="str">
        <f t="shared" ca="1" si="133"/>
        <v>China</v>
      </c>
      <c r="H841" s="2">
        <f t="shared" ca="1" si="134"/>
        <v>42647</v>
      </c>
      <c r="I841" s="2">
        <f t="shared" ca="1" si="135"/>
        <v>42679</v>
      </c>
      <c r="J841" t="str">
        <f t="shared" ca="1" si="136"/>
        <v>United Arab Emirates</v>
      </c>
      <c r="K841">
        <f t="shared" ca="1" si="137"/>
        <v>31088.75</v>
      </c>
      <c r="L841">
        <f t="shared" ca="1" si="138"/>
        <v>490.875</v>
      </c>
      <c r="M841">
        <f t="shared" ca="1" si="139"/>
        <v>29332</v>
      </c>
    </row>
    <row r="842" spans="1:13" x14ac:dyDescent="0.25">
      <c r="A842">
        <v>841</v>
      </c>
      <c r="B842" t="s">
        <v>848</v>
      </c>
      <c r="C842" t="str">
        <f t="shared" ca="1" si="130"/>
        <v>تلفاز</v>
      </c>
      <c r="D842" t="str">
        <f t="shared" ca="1" si="131"/>
        <v>أدوات منزلية</v>
      </c>
      <c r="E842">
        <v>215</v>
      </c>
      <c r="F842">
        <f t="shared" ca="1" si="132"/>
        <v>1016</v>
      </c>
      <c r="G842" t="str">
        <f t="shared" ca="1" si="133"/>
        <v>USA</v>
      </c>
      <c r="H842" s="2">
        <f t="shared" ca="1" si="134"/>
        <v>42607</v>
      </c>
      <c r="I842" s="2">
        <f t="shared" ca="1" si="135"/>
        <v>42617</v>
      </c>
      <c r="J842" t="str">
        <f t="shared" ca="1" si="136"/>
        <v>Jordan</v>
      </c>
      <c r="K842">
        <f t="shared" ca="1" si="137"/>
        <v>207518</v>
      </c>
      <c r="L842">
        <f t="shared" ca="1" si="138"/>
        <v>3276.6</v>
      </c>
      <c r="M842">
        <f t="shared" ca="1" si="139"/>
        <v>62385</v>
      </c>
    </row>
    <row r="843" spans="1:13" x14ac:dyDescent="0.25">
      <c r="A843">
        <v>842</v>
      </c>
      <c r="B843" t="s">
        <v>849</v>
      </c>
      <c r="C843" t="str">
        <f t="shared" ca="1" si="130"/>
        <v>فرن</v>
      </c>
      <c r="D843" t="str">
        <f t="shared" ca="1" si="131"/>
        <v>أدوات منزلية</v>
      </c>
      <c r="E843">
        <v>625</v>
      </c>
      <c r="F843">
        <f t="shared" ca="1" si="132"/>
        <v>865</v>
      </c>
      <c r="G843" t="str">
        <f t="shared" ca="1" si="133"/>
        <v>Greece</v>
      </c>
      <c r="H843" s="2">
        <f t="shared" ca="1" si="134"/>
        <v>42659</v>
      </c>
      <c r="I843" s="2">
        <f t="shared" ca="1" si="135"/>
        <v>42687</v>
      </c>
      <c r="J843" t="str">
        <f t="shared" ca="1" si="136"/>
        <v>United Arab Emirates</v>
      </c>
      <c r="K843">
        <f t="shared" ca="1" si="137"/>
        <v>513593.75</v>
      </c>
      <c r="L843">
        <f t="shared" ca="1" si="138"/>
        <v>8109.375</v>
      </c>
      <c r="M843">
        <f t="shared" ca="1" si="139"/>
        <v>510248</v>
      </c>
    </row>
    <row r="844" spans="1:13" x14ac:dyDescent="0.25">
      <c r="A844">
        <v>843</v>
      </c>
      <c r="B844" t="s">
        <v>850</v>
      </c>
      <c r="C844" t="str">
        <f t="shared" ca="1" si="130"/>
        <v>ألعاب إلكترونية</v>
      </c>
      <c r="D844" t="str">
        <f t="shared" ca="1" si="131"/>
        <v>إلكترونيات</v>
      </c>
      <c r="E844">
        <v>796</v>
      </c>
      <c r="F844">
        <f t="shared" ca="1" si="132"/>
        <v>25</v>
      </c>
      <c r="G844" t="str">
        <f t="shared" ca="1" si="133"/>
        <v>Japan</v>
      </c>
      <c r="H844" s="2">
        <f t="shared" ca="1" si="134"/>
        <v>42374</v>
      </c>
      <c r="I844" s="2">
        <f t="shared" ca="1" si="135"/>
        <v>42403</v>
      </c>
      <c r="J844" t="str">
        <f t="shared" ca="1" si="136"/>
        <v>Oman</v>
      </c>
      <c r="K844">
        <f t="shared" ca="1" si="137"/>
        <v>18905</v>
      </c>
      <c r="L844">
        <f t="shared" ca="1" si="138"/>
        <v>298.5</v>
      </c>
      <c r="M844">
        <f t="shared" ca="1" si="139"/>
        <v>3073</v>
      </c>
    </row>
    <row r="845" spans="1:13" x14ac:dyDescent="0.25">
      <c r="A845">
        <v>844</v>
      </c>
      <c r="B845" t="s">
        <v>851</v>
      </c>
      <c r="C845" t="str">
        <f t="shared" ca="1" si="130"/>
        <v>ساعات</v>
      </c>
      <c r="D845" t="str">
        <f t="shared" ca="1" si="131"/>
        <v>إلكترونيات</v>
      </c>
      <c r="E845">
        <v>151</v>
      </c>
      <c r="F845">
        <f t="shared" ca="1" si="132"/>
        <v>52</v>
      </c>
      <c r="G845" t="str">
        <f t="shared" ca="1" si="133"/>
        <v>Switzerland</v>
      </c>
      <c r="H845" s="2">
        <f t="shared" ca="1" si="134"/>
        <v>42429</v>
      </c>
      <c r="I845" s="2">
        <f t="shared" ca="1" si="135"/>
        <v>42460</v>
      </c>
      <c r="J845" t="str">
        <f t="shared" ca="1" si="136"/>
        <v>Algeria</v>
      </c>
      <c r="K845">
        <f t="shared" ca="1" si="137"/>
        <v>7459.4</v>
      </c>
      <c r="L845">
        <f t="shared" ca="1" si="138"/>
        <v>117.78</v>
      </c>
      <c r="M845">
        <f t="shared" ca="1" si="139"/>
        <v>3443</v>
      </c>
    </row>
    <row r="846" spans="1:13" x14ac:dyDescent="0.25">
      <c r="A846">
        <v>845</v>
      </c>
      <c r="B846" t="s">
        <v>852</v>
      </c>
      <c r="C846" t="str">
        <f t="shared" ca="1" si="130"/>
        <v>طاولات</v>
      </c>
      <c r="D846" t="str">
        <f t="shared" ca="1" si="131"/>
        <v>إلكترونيات</v>
      </c>
      <c r="E846">
        <v>191</v>
      </c>
      <c r="F846">
        <f t="shared" ca="1" si="132"/>
        <v>95</v>
      </c>
      <c r="G846" t="str">
        <f t="shared" ca="1" si="133"/>
        <v>Spain</v>
      </c>
      <c r="H846" s="2">
        <f t="shared" ca="1" si="134"/>
        <v>43165</v>
      </c>
      <c r="I846" s="2">
        <f t="shared" ca="1" si="135"/>
        <v>43200</v>
      </c>
      <c r="J846" t="str">
        <f t="shared" ca="1" si="136"/>
        <v>Egypt</v>
      </c>
      <c r="K846">
        <f t="shared" ca="1" si="137"/>
        <v>17237.75</v>
      </c>
      <c r="L846">
        <f t="shared" ca="1" si="138"/>
        <v>272.17500000000001</v>
      </c>
      <c r="M846">
        <f t="shared" ca="1" si="139"/>
        <v>14959</v>
      </c>
    </row>
    <row r="847" spans="1:13" x14ac:dyDescent="0.25">
      <c r="A847">
        <v>846</v>
      </c>
      <c r="B847" t="s">
        <v>853</v>
      </c>
      <c r="C847" t="str">
        <f t="shared" ca="1" si="130"/>
        <v>ألعاب إلكترونية</v>
      </c>
      <c r="D847" t="str">
        <f t="shared" ca="1" si="131"/>
        <v>إلكترونيات</v>
      </c>
      <c r="E847">
        <v>443</v>
      </c>
      <c r="F847">
        <f t="shared" ca="1" si="132"/>
        <v>25</v>
      </c>
      <c r="G847" t="str">
        <f t="shared" ca="1" si="133"/>
        <v>Japan</v>
      </c>
      <c r="H847" s="2">
        <f t="shared" ca="1" si="134"/>
        <v>42403</v>
      </c>
      <c r="I847" s="2">
        <f t="shared" ca="1" si="135"/>
        <v>42419</v>
      </c>
      <c r="J847" t="str">
        <f t="shared" ca="1" si="136"/>
        <v>Syria</v>
      </c>
      <c r="K847">
        <f t="shared" ca="1" si="137"/>
        <v>10521.25</v>
      </c>
      <c r="L847">
        <f t="shared" ca="1" si="138"/>
        <v>166.125</v>
      </c>
      <c r="M847">
        <f t="shared" ca="1" si="139"/>
        <v>6854</v>
      </c>
    </row>
    <row r="848" spans="1:13" x14ac:dyDescent="0.25">
      <c r="A848">
        <v>847</v>
      </c>
      <c r="B848" t="s">
        <v>854</v>
      </c>
      <c r="C848" t="str">
        <f t="shared" ca="1" si="130"/>
        <v>مكيفات</v>
      </c>
      <c r="D848" t="str">
        <f t="shared" ca="1" si="131"/>
        <v>أدوات منزلية</v>
      </c>
      <c r="E848">
        <v>670</v>
      </c>
      <c r="F848">
        <f t="shared" ca="1" si="132"/>
        <v>1363</v>
      </c>
      <c r="G848" t="str">
        <f t="shared" ca="1" si="133"/>
        <v>Switzerland</v>
      </c>
      <c r="H848" s="2">
        <f t="shared" ca="1" si="134"/>
        <v>43018</v>
      </c>
      <c r="I848" s="2">
        <f t="shared" ca="1" si="135"/>
        <v>43041</v>
      </c>
      <c r="J848" t="str">
        <f t="shared" ca="1" si="136"/>
        <v>Syria</v>
      </c>
      <c r="K848">
        <f t="shared" ca="1" si="137"/>
        <v>867549.5</v>
      </c>
      <c r="L848">
        <f t="shared" ca="1" si="138"/>
        <v>13698.15</v>
      </c>
      <c r="M848">
        <f t="shared" ca="1" si="139"/>
        <v>380343</v>
      </c>
    </row>
    <row r="849" spans="1:13" x14ac:dyDescent="0.25">
      <c r="A849">
        <v>848</v>
      </c>
      <c r="B849" t="s">
        <v>855</v>
      </c>
      <c r="C849" t="str">
        <f t="shared" ca="1" si="130"/>
        <v>ألعاب إلكترونية</v>
      </c>
      <c r="D849" t="str">
        <f t="shared" ca="1" si="131"/>
        <v>إلكترونيات</v>
      </c>
      <c r="E849">
        <v>538</v>
      </c>
      <c r="F849">
        <f t="shared" ca="1" si="132"/>
        <v>28</v>
      </c>
      <c r="G849" t="str">
        <f t="shared" ca="1" si="133"/>
        <v>Japan</v>
      </c>
      <c r="H849" s="2">
        <f t="shared" ca="1" si="134"/>
        <v>42959</v>
      </c>
      <c r="I849" s="2">
        <f t="shared" ca="1" si="135"/>
        <v>42983</v>
      </c>
      <c r="J849" t="str">
        <f t="shared" ca="1" si="136"/>
        <v>Syria</v>
      </c>
      <c r="K849">
        <f t="shared" ca="1" si="137"/>
        <v>14310.8</v>
      </c>
      <c r="L849">
        <f t="shared" ca="1" si="138"/>
        <v>225.95999999999998</v>
      </c>
      <c r="M849">
        <f t="shared" ca="1" si="139"/>
        <v>1382</v>
      </c>
    </row>
    <row r="850" spans="1:13" x14ac:dyDescent="0.25">
      <c r="A850">
        <v>849</v>
      </c>
      <c r="B850" t="s">
        <v>856</v>
      </c>
      <c r="C850" t="str">
        <f t="shared" ca="1" si="130"/>
        <v>هواتف ثابتة</v>
      </c>
      <c r="D850" t="str">
        <f t="shared" ca="1" si="131"/>
        <v>أدوات مكتبية</v>
      </c>
      <c r="E850">
        <v>483</v>
      </c>
      <c r="F850">
        <f t="shared" ca="1" si="132"/>
        <v>58</v>
      </c>
      <c r="G850" t="str">
        <f t="shared" ca="1" si="133"/>
        <v>France</v>
      </c>
      <c r="H850" s="2">
        <f t="shared" ca="1" si="134"/>
        <v>43212</v>
      </c>
      <c r="I850" s="2">
        <f t="shared" ca="1" si="135"/>
        <v>43233</v>
      </c>
      <c r="J850" t="str">
        <f t="shared" ca="1" si="136"/>
        <v>Egypt</v>
      </c>
      <c r="K850">
        <f t="shared" ca="1" si="137"/>
        <v>26613.3</v>
      </c>
      <c r="L850">
        <f t="shared" ca="1" si="138"/>
        <v>420.21</v>
      </c>
      <c r="M850">
        <f t="shared" ca="1" si="139"/>
        <v>7798</v>
      </c>
    </row>
    <row r="851" spans="1:13" x14ac:dyDescent="0.25">
      <c r="A851">
        <v>850</v>
      </c>
      <c r="B851" t="s">
        <v>857</v>
      </c>
      <c r="C851" t="str">
        <f t="shared" ca="1" si="130"/>
        <v>غسالات</v>
      </c>
      <c r="D851" t="str">
        <f t="shared" ca="1" si="131"/>
        <v>أدوات منزلية</v>
      </c>
      <c r="E851">
        <v>824</v>
      </c>
      <c r="F851">
        <f t="shared" ca="1" si="132"/>
        <v>771</v>
      </c>
      <c r="G851" t="str">
        <f t="shared" ca="1" si="133"/>
        <v>Germany</v>
      </c>
      <c r="H851" s="2">
        <f t="shared" ca="1" si="134"/>
        <v>42755</v>
      </c>
      <c r="I851" s="2">
        <f t="shared" ca="1" si="135"/>
        <v>42785</v>
      </c>
      <c r="J851" t="str">
        <f t="shared" ca="1" si="136"/>
        <v>Morocco</v>
      </c>
      <c r="K851">
        <f t="shared" ca="1" si="137"/>
        <v>603538.80000000005</v>
      </c>
      <c r="L851">
        <f t="shared" ca="1" si="138"/>
        <v>9529.56</v>
      </c>
      <c r="M851">
        <f t="shared" ca="1" si="139"/>
        <v>377567</v>
      </c>
    </row>
    <row r="852" spans="1:13" x14ac:dyDescent="0.25">
      <c r="A852">
        <v>851</v>
      </c>
      <c r="B852" t="s">
        <v>858</v>
      </c>
      <c r="C852" t="str">
        <f t="shared" ca="1" si="130"/>
        <v>كاميرات مراقبة</v>
      </c>
      <c r="D852" t="str">
        <f t="shared" ca="1" si="131"/>
        <v>إلكترونيات</v>
      </c>
      <c r="E852">
        <v>328</v>
      </c>
      <c r="F852">
        <f t="shared" ca="1" si="132"/>
        <v>157</v>
      </c>
      <c r="G852" t="str">
        <f t="shared" ca="1" si="133"/>
        <v>England</v>
      </c>
      <c r="H852" s="2">
        <f t="shared" ca="1" si="134"/>
        <v>42879</v>
      </c>
      <c r="I852" s="2">
        <f t="shared" ca="1" si="135"/>
        <v>42911</v>
      </c>
      <c r="J852" t="str">
        <f t="shared" ca="1" si="136"/>
        <v>Egypt</v>
      </c>
      <c r="K852">
        <f t="shared" ca="1" si="137"/>
        <v>48921.2</v>
      </c>
      <c r="L852">
        <f t="shared" ca="1" si="138"/>
        <v>772.43999999999994</v>
      </c>
      <c r="M852">
        <f t="shared" ca="1" si="139"/>
        <v>38509</v>
      </c>
    </row>
    <row r="853" spans="1:13" x14ac:dyDescent="0.25">
      <c r="A853">
        <v>852</v>
      </c>
      <c r="B853" t="s">
        <v>859</v>
      </c>
      <c r="C853" t="str">
        <f t="shared" ca="1" si="130"/>
        <v>كمبيوتر</v>
      </c>
      <c r="D853" t="str">
        <f t="shared" ca="1" si="131"/>
        <v>إلكترونيات</v>
      </c>
      <c r="E853">
        <v>915</v>
      </c>
      <c r="F853">
        <f t="shared" ca="1" si="132"/>
        <v>1454</v>
      </c>
      <c r="G853" t="str">
        <f t="shared" ca="1" si="133"/>
        <v>China</v>
      </c>
      <c r="H853" s="2">
        <f t="shared" ca="1" si="134"/>
        <v>42528</v>
      </c>
      <c r="I853" s="2">
        <f t="shared" ca="1" si="135"/>
        <v>42542</v>
      </c>
      <c r="J853" t="str">
        <f t="shared" ca="1" si="136"/>
        <v>Egypt</v>
      </c>
      <c r="K853">
        <f t="shared" ca="1" si="137"/>
        <v>1263889.5</v>
      </c>
      <c r="L853">
        <f t="shared" ca="1" si="138"/>
        <v>19956.149999999998</v>
      </c>
      <c r="M853">
        <f t="shared" ca="1" si="139"/>
        <v>897445</v>
      </c>
    </row>
    <row r="854" spans="1:13" x14ac:dyDescent="0.25">
      <c r="A854">
        <v>853</v>
      </c>
      <c r="B854" t="s">
        <v>860</v>
      </c>
      <c r="C854" t="str">
        <f t="shared" ca="1" si="130"/>
        <v>غسالات</v>
      </c>
      <c r="D854" t="str">
        <f t="shared" ca="1" si="131"/>
        <v>أدوات منزلية</v>
      </c>
      <c r="E854">
        <v>396</v>
      </c>
      <c r="F854">
        <f t="shared" ca="1" si="132"/>
        <v>642</v>
      </c>
      <c r="G854" t="str">
        <f t="shared" ca="1" si="133"/>
        <v>Germany</v>
      </c>
      <c r="H854" s="2">
        <f t="shared" ca="1" si="134"/>
        <v>42455</v>
      </c>
      <c r="I854" s="2">
        <f t="shared" ca="1" si="135"/>
        <v>42468</v>
      </c>
      <c r="J854" t="str">
        <f t="shared" ca="1" si="136"/>
        <v>Oman</v>
      </c>
      <c r="K854">
        <f t="shared" ca="1" si="137"/>
        <v>241520.4</v>
      </c>
      <c r="L854">
        <f t="shared" ca="1" si="138"/>
        <v>3813.48</v>
      </c>
      <c r="M854">
        <f t="shared" ca="1" si="139"/>
        <v>161697</v>
      </c>
    </row>
    <row r="855" spans="1:13" x14ac:dyDescent="0.25">
      <c r="A855">
        <v>854</v>
      </c>
      <c r="B855" t="s">
        <v>861</v>
      </c>
      <c r="C855" t="str">
        <f t="shared" ca="1" si="130"/>
        <v>موبايلات</v>
      </c>
      <c r="D855" t="str">
        <f t="shared" ca="1" si="131"/>
        <v>إلكترونيات</v>
      </c>
      <c r="E855">
        <v>869</v>
      </c>
      <c r="F855">
        <f t="shared" ca="1" si="132"/>
        <v>940</v>
      </c>
      <c r="G855" t="str">
        <f t="shared" ca="1" si="133"/>
        <v>China</v>
      </c>
      <c r="H855" s="2">
        <f t="shared" ca="1" si="134"/>
        <v>42667</v>
      </c>
      <c r="I855" s="2">
        <f t="shared" ca="1" si="135"/>
        <v>42690</v>
      </c>
      <c r="J855" t="str">
        <f t="shared" ca="1" si="136"/>
        <v>Egypt</v>
      </c>
      <c r="K855">
        <f t="shared" ca="1" si="137"/>
        <v>776017</v>
      </c>
      <c r="L855">
        <f t="shared" ca="1" si="138"/>
        <v>12252.9</v>
      </c>
      <c r="M855">
        <f t="shared" ca="1" si="139"/>
        <v>660248</v>
      </c>
    </row>
    <row r="856" spans="1:13" x14ac:dyDescent="0.25">
      <c r="A856">
        <v>855</v>
      </c>
      <c r="B856" t="s">
        <v>862</v>
      </c>
      <c r="C856" t="str">
        <f t="shared" ca="1" si="130"/>
        <v>مكانس</v>
      </c>
      <c r="D856" t="str">
        <f t="shared" ca="1" si="131"/>
        <v>أدوات منزلية</v>
      </c>
      <c r="E856">
        <v>610</v>
      </c>
      <c r="F856">
        <f t="shared" ca="1" si="132"/>
        <v>125</v>
      </c>
      <c r="G856" t="str">
        <f t="shared" ca="1" si="133"/>
        <v>China</v>
      </c>
      <c r="H856" s="2">
        <f t="shared" ca="1" si="134"/>
        <v>42478</v>
      </c>
      <c r="I856" s="2">
        <f t="shared" ca="1" si="135"/>
        <v>42509</v>
      </c>
      <c r="J856" t="str">
        <f t="shared" ca="1" si="136"/>
        <v>Syria</v>
      </c>
      <c r="K856">
        <f t="shared" ca="1" si="137"/>
        <v>72437.5</v>
      </c>
      <c r="L856">
        <f t="shared" ca="1" si="138"/>
        <v>1143.75</v>
      </c>
      <c r="M856">
        <f t="shared" ca="1" si="139"/>
        <v>56690</v>
      </c>
    </row>
    <row r="857" spans="1:13" x14ac:dyDescent="0.25">
      <c r="A857">
        <v>856</v>
      </c>
      <c r="B857" t="s">
        <v>863</v>
      </c>
      <c r="C857" t="str">
        <f t="shared" ca="1" si="130"/>
        <v>غسالات</v>
      </c>
      <c r="D857" t="str">
        <f t="shared" ca="1" si="131"/>
        <v>أدوات منزلية</v>
      </c>
      <c r="E857">
        <v>827</v>
      </c>
      <c r="F857">
        <f t="shared" ca="1" si="132"/>
        <v>617</v>
      </c>
      <c r="G857" t="str">
        <f t="shared" ca="1" si="133"/>
        <v>Germany</v>
      </c>
      <c r="H857" s="2">
        <f t="shared" ca="1" si="134"/>
        <v>42714</v>
      </c>
      <c r="I857" s="2">
        <f t="shared" ca="1" si="135"/>
        <v>42747</v>
      </c>
      <c r="J857" t="str">
        <f t="shared" ca="1" si="136"/>
        <v>Jordan</v>
      </c>
      <c r="K857">
        <f t="shared" ca="1" si="137"/>
        <v>484746.05</v>
      </c>
      <c r="L857">
        <f t="shared" ca="1" si="138"/>
        <v>7653.8849999999993</v>
      </c>
      <c r="M857">
        <f t="shared" ca="1" si="139"/>
        <v>136249</v>
      </c>
    </row>
    <row r="858" spans="1:13" x14ac:dyDescent="0.25">
      <c r="A858">
        <v>857</v>
      </c>
      <c r="B858" t="s">
        <v>864</v>
      </c>
      <c r="C858" t="str">
        <f t="shared" ca="1" si="130"/>
        <v>طابعات</v>
      </c>
      <c r="D858" t="str">
        <f t="shared" ca="1" si="131"/>
        <v>إلكترونيات</v>
      </c>
      <c r="E858">
        <v>922</v>
      </c>
      <c r="F858">
        <f t="shared" ca="1" si="132"/>
        <v>226</v>
      </c>
      <c r="G858" t="str">
        <f t="shared" ca="1" si="133"/>
        <v>France</v>
      </c>
      <c r="H858" s="2">
        <f t="shared" ca="1" si="134"/>
        <v>42540</v>
      </c>
      <c r="I858" s="2">
        <f t="shared" ca="1" si="135"/>
        <v>42572</v>
      </c>
      <c r="J858" t="str">
        <f t="shared" ca="1" si="136"/>
        <v>Egypt</v>
      </c>
      <c r="K858">
        <f t="shared" ca="1" si="137"/>
        <v>197953.4</v>
      </c>
      <c r="L858">
        <f t="shared" ca="1" si="138"/>
        <v>3125.58</v>
      </c>
      <c r="M858">
        <f t="shared" ca="1" si="139"/>
        <v>24672</v>
      </c>
    </row>
    <row r="859" spans="1:13" x14ac:dyDescent="0.25">
      <c r="A859">
        <v>858</v>
      </c>
      <c r="B859" t="s">
        <v>865</v>
      </c>
      <c r="C859" t="str">
        <f t="shared" ca="1" si="130"/>
        <v>كاميرات</v>
      </c>
      <c r="D859" t="str">
        <f t="shared" ca="1" si="131"/>
        <v>إلكترونيات</v>
      </c>
      <c r="E859">
        <v>529</v>
      </c>
      <c r="F859">
        <f t="shared" ca="1" si="132"/>
        <v>1319</v>
      </c>
      <c r="G859" t="str">
        <f t="shared" ca="1" si="133"/>
        <v>England</v>
      </c>
      <c r="H859" s="2">
        <f t="shared" ca="1" si="134"/>
        <v>43202</v>
      </c>
      <c r="I859" s="2">
        <f t="shared" ca="1" si="135"/>
        <v>43218</v>
      </c>
      <c r="J859" t="str">
        <f t="shared" ca="1" si="136"/>
        <v>Jordan</v>
      </c>
      <c r="K859">
        <f t="shared" ca="1" si="137"/>
        <v>662863.44999999995</v>
      </c>
      <c r="L859">
        <f t="shared" ca="1" si="138"/>
        <v>10466.264999999999</v>
      </c>
      <c r="M859">
        <f t="shared" ca="1" si="139"/>
        <v>648511</v>
      </c>
    </row>
    <row r="860" spans="1:13" x14ac:dyDescent="0.25">
      <c r="A860">
        <v>859</v>
      </c>
      <c r="B860" t="s">
        <v>866</v>
      </c>
      <c r="C860" t="str">
        <f t="shared" ca="1" si="130"/>
        <v>مثاقب</v>
      </c>
      <c r="D860" t="str">
        <f t="shared" ca="1" si="131"/>
        <v>أدوات منزلية</v>
      </c>
      <c r="E860">
        <v>425</v>
      </c>
      <c r="F860">
        <f t="shared" ca="1" si="132"/>
        <v>78</v>
      </c>
      <c r="G860" t="str">
        <f t="shared" ca="1" si="133"/>
        <v>Britain</v>
      </c>
      <c r="H860" s="2">
        <f t="shared" ca="1" si="134"/>
        <v>42830</v>
      </c>
      <c r="I860" s="2">
        <f t="shared" ca="1" si="135"/>
        <v>42849</v>
      </c>
      <c r="J860" t="str">
        <f t="shared" ca="1" si="136"/>
        <v>Egypt</v>
      </c>
      <c r="K860">
        <f t="shared" ca="1" si="137"/>
        <v>31492.5</v>
      </c>
      <c r="L860">
        <f t="shared" ca="1" si="138"/>
        <v>497.25</v>
      </c>
      <c r="M860">
        <f t="shared" ca="1" si="139"/>
        <v>5852</v>
      </c>
    </row>
    <row r="861" spans="1:13" x14ac:dyDescent="0.25">
      <c r="A861">
        <v>860</v>
      </c>
      <c r="B861" t="s">
        <v>867</v>
      </c>
      <c r="C861" t="str">
        <f t="shared" ca="1" si="130"/>
        <v>أوراق</v>
      </c>
      <c r="D861" t="str">
        <f t="shared" ca="1" si="131"/>
        <v>أدوات مكتبية</v>
      </c>
      <c r="E861">
        <v>199</v>
      </c>
      <c r="F861">
        <f t="shared" ca="1" si="132"/>
        <v>14</v>
      </c>
      <c r="G861" t="str">
        <f t="shared" ca="1" si="133"/>
        <v>India</v>
      </c>
      <c r="H861" s="2">
        <f t="shared" ca="1" si="134"/>
        <v>42534</v>
      </c>
      <c r="I861" s="2">
        <f t="shared" ca="1" si="135"/>
        <v>42569</v>
      </c>
      <c r="J861" t="str">
        <f t="shared" ca="1" si="136"/>
        <v>Morocco</v>
      </c>
      <c r="K861">
        <f t="shared" ca="1" si="137"/>
        <v>2646.7</v>
      </c>
      <c r="L861">
        <f t="shared" ca="1" si="138"/>
        <v>41.79</v>
      </c>
      <c r="M861">
        <f t="shared" ca="1" si="139"/>
        <v>2243</v>
      </c>
    </row>
    <row r="862" spans="1:13" x14ac:dyDescent="0.25">
      <c r="A862">
        <v>861</v>
      </c>
      <c r="B862" t="s">
        <v>868</v>
      </c>
      <c r="C862" t="str">
        <f t="shared" ca="1" si="130"/>
        <v>طاولات</v>
      </c>
      <c r="D862" t="str">
        <f t="shared" ca="1" si="131"/>
        <v>إلكترونيات</v>
      </c>
      <c r="E862">
        <v>730</v>
      </c>
      <c r="F862">
        <f t="shared" ca="1" si="132"/>
        <v>99</v>
      </c>
      <c r="G862" t="str">
        <f t="shared" ca="1" si="133"/>
        <v>Spain</v>
      </c>
      <c r="H862" s="2">
        <f t="shared" ca="1" si="134"/>
        <v>42600</v>
      </c>
      <c r="I862" s="2">
        <f t="shared" ca="1" si="135"/>
        <v>42625</v>
      </c>
      <c r="J862" t="str">
        <f t="shared" ca="1" si="136"/>
        <v>Egypt</v>
      </c>
      <c r="K862">
        <f t="shared" ca="1" si="137"/>
        <v>68656.5</v>
      </c>
      <c r="L862">
        <f t="shared" ca="1" si="138"/>
        <v>1084.05</v>
      </c>
      <c r="M862">
        <f t="shared" ca="1" si="139"/>
        <v>3284</v>
      </c>
    </row>
    <row r="863" spans="1:13" x14ac:dyDescent="0.25">
      <c r="A863">
        <v>862</v>
      </c>
      <c r="B863" t="s">
        <v>869</v>
      </c>
      <c r="C863" t="str">
        <f t="shared" ca="1" si="130"/>
        <v>كاميرات مراقبة</v>
      </c>
      <c r="D863" t="str">
        <f t="shared" ca="1" si="131"/>
        <v>إلكترونيات</v>
      </c>
      <c r="E863">
        <v>312</v>
      </c>
      <c r="F863">
        <f t="shared" ca="1" si="132"/>
        <v>133</v>
      </c>
      <c r="G863" t="str">
        <f t="shared" ca="1" si="133"/>
        <v>England</v>
      </c>
      <c r="H863" s="2">
        <f t="shared" ca="1" si="134"/>
        <v>42426</v>
      </c>
      <c r="I863" s="2">
        <f t="shared" ca="1" si="135"/>
        <v>42439</v>
      </c>
      <c r="J863" t="str">
        <f t="shared" ca="1" si="136"/>
        <v>Syria</v>
      </c>
      <c r="K863">
        <f t="shared" ca="1" si="137"/>
        <v>39421.199999999997</v>
      </c>
      <c r="L863">
        <f t="shared" ca="1" si="138"/>
        <v>622.43999999999994</v>
      </c>
      <c r="M863">
        <f t="shared" ca="1" si="139"/>
        <v>2205</v>
      </c>
    </row>
    <row r="864" spans="1:13" x14ac:dyDescent="0.25">
      <c r="A864">
        <v>863</v>
      </c>
      <c r="B864" t="s">
        <v>870</v>
      </c>
      <c r="C864" t="str">
        <f t="shared" ca="1" si="130"/>
        <v>خلاطات</v>
      </c>
      <c r="D864" t="str">
        <f t="shared" ca="1" si="131"/>
        <v>أدوات منزلية</v>
      </c>
      <c r="E864">
        <v>834</v>
      </c>
      <c r="F864">
        <f t="shared" ca="1" si="132"/>
        <v>211</v>
      </c>
      <c r="G864" t="str">
        <f t="shared" ca="1" si="133"/>
        <v>China</v>
      </c>
      <c r="H864" s="2">
        <f t="shared" ca="1" si="134"/>
        <v>43190</v>
      </c>
      <c r="I864" s="2">
        <f t="shared" ca="1" si="135"/>
        <v>43224</v>
      </c>
      <c r="J864" t="str">
        <f t="shared" ca="1" si="136"/>
        <v>Oman</v>
      </c>
      <c r="K864">
        <f t="shared" ca="1" si="137"/>
        <v>167175.29999999999</v>
      </c>
      <c r="L864">
        <f t="shared" ca="1" si="138"/>
        <v>2639.61</v>
      </c>
      <c r="M864">
        <f t="shared" ca="1" si="139"/>
        <v>153841</v>
      </c>
    </row>
    <row r="865" spans="1:13" x14ac:dyDescent="0.25">
      <c r="A865">
        <v>864</v>
      </c>
      <c r="B865" t="s">
        <v>871</v>
      </c>
      <c r="C865" t="str">
        <f t="shared" ca="1" si="130"/>
        <v>قرطاسية</v>
      </c>
      <c r="D865" t="str">
        <f t="shared" ca="1" si="131"/>
        <v>أدوات مكتبية</v>
      </c>
      <c r="E865">
        <v>241</v>
      </c>
      <c r="F865">
        <f t="shared" ca="1" si="132"/>
        <v>37</v>
      </c>
      <c r="G865" t="str">
        <f t="shared" ca="1" si="133"/>
        <v>France</v>
      </c>
      <c r="H865" s="2">
        <f t="shared" ca="1" si="134"/>
        <v>42833</v>
      </c>
      <c r="I865" s="2">
        <f t="shared" ca="1" si="135"/>
        <v>42853</v>
      </c>
      <c r="J865" t="str">
        <f t="shared" ca="1" si="136"/>
        <v>Egypt</v>
      </c>
      <c r="K865">
        <f t="shared" ca="1" si="137"/>
        <v>8471.15</v>
      </c>
      <c r="L865">
        <f t="shared" ca="1" si="138"/>
        <v>133.755</v>
      </c>
      <c r="M865">
        <f t="shared" ca="1" si="139"/>
        <v>6385</v>
      </c>
    </row>
    <row r="866" spans="1:13" x14ac:dyDescent="0.25">
      <c r="A866">
        <v>865</v>
      </c>
      <c r="B866" t="s">
        <v>872</v>
      </c>
      <c r="C866" t="str">
        <f t="shared" ca="1" si="130"/>
        <v>فرن</v>
      </c>
      <c r="D866" t="str">
        <f t="shared" ca="1" si="131"/>
        <v>أدوات منزلية</v>
      </c>
      <c r="E866">
        <v>94</v>
      </c>
      <c r="F866">
        <f t="shared" ca="1" si="132"/>
        <v>957</v>
      </c>
      <c r="G866" t="str">
        <f t="shared" ca="1" si="133"/>
        <v>Greece</v>
      </c>
      <c r="H866" s="2">
        <f t="shared" ca="1" si="134"/>
        <v>42504</v>
      </c>
      <c r="I866" s="2">
        <f t="shared" ca="1" si="135"/>
        <v>42518</v>
      </c>
      <c r="J866" t="str">
        <f t="shared" ca="1" si="136"/>
        <v>Jordan</v>
      </c>
      <c r="K866">
        <f t="shared" ca="1" si="137"/>
        <v>85460.1</v>
      </c>
      <c r="L866">
        <f t="shared" ca="1" si="138"/>
        <v>1349.37</v>
      </c>
      <c r="M866">
        <f t="shared" ca="1" si="139"/>
        <v>72228</v>
      </c>
    </row>
    <row r="867" spans="1:13" x14ac:dyDescent="0.25">
      <c r="A867">
        <v>866</v>
      </c>
      <c r="B867" t="s">
        <v>873</v>
      </c>
      <c r="C867" t="str">
        <f t="shared" ca="1" si="130"/>
        <v>فرن</v>
      </c>
      <c r="D867" t="str">
        <f t="shared" ca="1" si="131"/>
        <v>أدوات منزلية</v>
      </c>
      <c r="E867">
        <v>374</v>
      </c>
      <c r="F867">
        <f t="shared" ca="1" si="132"/>
        <v>992</v>
      </c>
      <c r="G867" t="str">
        <f t="shared" ca="1" si="133"/>
        <v>Greece</v>
      </c>
      <c r="H867" s="2">
        <f t="shared" ca="1" si="134"/>
        <v>43180</v>
      </c>
      <c r="I867" s="2">
        <f t="shared" ca="1" si="135"/>
        <v>43191</v>
      </c>
      <c r="J867" t="str">
        <f t="shared" ca="1" si="136"/>
        <v>Lebanon</v>
      </c>
      <c r="K867">
        <f t="shared" ca="1" si="137"/>
        <v>352457.6</v>
      </c>
      <c r="L867">
        <f t="shared" ca="1" si="138"/>
        <v>5565.12</v>
      </c>
      <c r="M867">
        <f t="shared" ca="1" si="139"/>
        <v>297251</v>
      </c>
    </row>
    <row r="868" spans="1:13" x14ac:dyDescent="0.25">
      <c r="A868">
        <v>867</v>
      </c>
      <c r="B868" t="s">
        <v>874</v>
      </c>
      <c r="C868" t="str">
        <f t="shared" ca="1" si="130"/>
        <v>فرن</v>
      </c>
      <c r="D868" t="str">
        <f t="shared" ca="1" si="131"/>
        <v>أدوات منزلية</v>
      </c>
      <c r="E868">
        <v>298</v>
      </c>
      <c r="F868">
        <f t="shared" ca="1" si="132"/>
        <v>1050</v>
      </c>
      <c r="G868" t="str">
        <f t="shared" ca="1" si="133"/>
        <v>Greece</v>
      </c>
      <c r="H868" s="2">
        <f t="shared" ca="1" si="134"/>
        <v>42899</v>
      </c>
      <c r="I868" s="2">
        <f t="shared" ca="1" si="135"/>
        <v>42919</v>
      </c>
      <c r="J868" t="str">
        <f t="shared" ca="1" si="136"/>
        <v>Egypt</v>
      </c>
      <c r="K868">
        <f t="shared" ca="1" si="137"/>
        <v>297255</v>
      </c>
      <c r="L868">
        <f t="shared" ca="1" si="138"/>
        <v>4693.5</v>
      </c>
      <c r="M868">
        <f t="shared" ca="1" si="139"/>
        <v>288962</v>
      </c>
    </row>
    <row r="869" spans="1:13" x14ac:dyDescent="0.25">
      <c r="A869">
        <v>868</v>
      </c>
      <c r="B869" t="s">
        <v>875</v>
      </c>
      <c r="C869" t="str">
        <f t="shared" ca="1" si="130"/>
        <v>غسالات</v>
      </c>
      <c r="D869" t="str">
        <f t="shared" ca="1" si="131"/>
        <v>أدوات منزلية</v>
      </c>
      <c r="E869">
        <v>289</v>
      </c>
      <c r="F869">
        <f t="shared" ca="1" si="132"/>
        <v>664</v>
      </c>
      <c r="G869" t="str">
        <f t="shared" ca="1" si="133"/>
        <v>Germany</v>
      </c>
      <c r="H869" s="2">
        <f t="shared" ca="1" si="134"/>
        <v>42722</v>
      </c>
      <c r="I869" s="2">
        <f t="shared" ca="1" si="135"/>
        <v>42742</v>
      </c>
      <c r="J869" t="str">
        <f t="shared" ca="1" si="136"/>
        <v>Egypt</v>
      </c>
      <c r="K869">
        <f t="shared" ca="1" si="137"/>
        <v>182301.2</v>
      </c>
      <c r="L869">
        <f t="shared" ca="1" si="138"/>
        <v>2878.44</v>
      </c>
      <c r="M869">
        <f t="shared" ca="1" si="139"/>
        <v>125141</v>
      </c>
    </row>
    <row r="870" spans="1:13" x14ac:dyDescent="0.25">
      <c r="A870">
        <v>869</v>
      </c>
      <c r="B870" t="s">
        <v>876</v>
      </c>
      <c r="C870" t="str">
        <f t="shared" ca="1" si="130"/>
        <v>ألعاب إلكترونية</v>
      </c>
      <c r="D870" t="str">
        <f t="shared" ca="1" si="131"/>
        <v>إلكترونيات</v>
      </c>
      <c r="E870">
        <v>945</v>
      </c>
      <c r="F870">
        <f t="shared" ca="1" si="132"/>
        <v>22</v>
      </c>
      <c r="G870" t="str">
        <f t="shared" ca="1" si="133"/>
        <v>Japan</v>
      </c>
      <c r="H870" s="2">
        <f t="shared" ca="1" si="134"/>
        <v>43054</v>
      </c>
      <c r="I870" s="2">
        <f t="shared" ca="1" si="135"/>
        <v>43088</v>
      </c>
      <c r="J870" t="str">
        <f t="shared" ca="1" si="136"/>
        <v>Lebanon</v>
      </c>
      <c r="K870">
        <f t="shared" ca="1" si="137"/>
        <v>19750.5</v>
      </c>
      <c r="L870">
        <f t="shared" ca="1" si="138"/>
        <v>311.84999999999997</v>
      </c>
      <c r="M870">
        <f t="shared" ca="1" si="139"/>
        <v>3858</v>
      </c>
    </row>
    <row r="871" spans="1:13" x14ac:dyDescent="0.25">
      <c r="A871">
        <v>870</v>
      </c>
      <c r="B871" t="s">
        <v>877</v>
      </c>
      <c r="C871" t="str">
        <f t="shared" ca="1" si="130"/>
        <v>برادات</v>
      </c>
      <c r="D871" t="str">
        <f t="shared" ca="1" si="131"/>
        <v>أدوات منزلية</v>
      </c>
      <c r="E871">
        <v>98</v>
      </c>
      <c r="F871">
        <f t="shared" ca="1" si="132"/>
        <v>995</v>
      </c>
      <c r="G871" t="str">
        <f t="shared" ca="1" si="133"/>
        <v>Sweden</v>
      </c>
      <c r="H871" s="2">
        <f t="shared" ca="1" si="134"/>
        <v>42375</v>
      </c>
      <c r="I871" s="2">
        <f t="shared" ca="1" si="135"/>
        <v>42398</v>
      </c>
      <c r="J871" t="str">
        <f t="shared" ca="1" si="136"/>
        <v>Egypt</v>
      </c>
      <c r="K871">
        <f t="shared" ca="1" si="137"/>
        <v>92634.5</v>
      </c>
      <c r="L871">
        <f t="shared" ca="1" si="138"/>
        <v>1462.6499999999999</v>
      </c>
      <c r="M871">
        <f t="shared" ca="1" si="139"/>
        <v>42725</v>
      </c>
    </row>
    <row r="872" spans="1:13" x14ac:dyDescent="0.25">
      <c r="A872">
        <v>871</v>
      </c>
      <c r="B872" t="s">
        <v>878</v>
      </c>
      <c r="C872" t="str">
        <f t="shared" ca="1" si="130"/>
        <v>طابعات</v>
      </c>
      <c r="D872" t="str">
        <f t="shared" ca="1" si="131"/>
        <v>إلكترونيات</v>
      </c>
      <c r="E872">
        <v>536</v>
      </c>
      <c r="F872">
        <f t="shared" ca="1" si="132"/>
        <v>232</v>
      </c>
      <c r="G872" t="str">
        <f t="shared" ca="1" si="133"/>
        <v>France</v>
      </c>
      <c r="H872" s="2">
        <f t="shared" ca="1" si="134"/>
        <v>42674</v>
      </c>
      <c r="I872" s="2">
        <f t="shared" ca="1" si="135"/>
        <v>42702</v>
      </c>
      <c r="J872" t="str">
        <f t="shared" ca="1" si="136"/>
        <v>Syria</v>
      </c>
      <c r="K872">
        <f t="shared" ca="1" si="137"/>
        <v>118134.39999999999</v>
      </c>
      <c r="L872">
        <f t="shared" ca="1" si="138"/>
        <v>1865.28</v>
      </c>
      <c r="M872">
        <f t="shared" ca="1" si="139"/>
        <v>115272</v>
      </c>
    </row>
    <row r="873" spans="1:13" x14ac:dyDescent="0.25">
      <c r="A873">
        <v>872</v>
      </c>
      <c r="B873" t="s">
        <v>879</v>
      </c>
      <c r="C873" t="str">
        <f t="shared" ca="1" si="130"/>
        <v>موبايلات</v>
      </c>
      <c r="D873" t="str">
        <f t="shared" ca="1" si="131"/>
        <v>إلكترونيات</v>
      </c>
      <c r="E873">
        <v>781</v>
      </c>
      <c r="F873">
        <f t="shared" ca="1" si="132"/>
        <v>826</v>
      </c>
      <c r="G873" t="str">
        <f t="shared" ca="1" si="133"/>
        <v>China</v>
      </c>
      <c r="H873" s="2">
        <f t="shared" ca="1" si="134"/>
        <v>42655</v>
      </c>
      <c r="I873" s="2">
        <f t="shared" ca="1" si="135"/>
        <v>42680</v>
      </c>
      <c r="J873" t="str">
        <f t="shared" ca="1" si="136"/>
        <v>Egypt</v>
      </c>
      <c r="K873">
        <f t="shared" ca="1" si="137"/>
        <v>612850.69999999995</v>
      </c>
      <c r="L873">
        <f t="shared" ca="1" si="138"/>
        <v>9676.59</v>
      </c>
      <c r="M873">
        <f t="shared" ca="1" si="139"/>
        <v>49305</v>
      </c>
    </row>
    <row r="874" spans="1:13" x14ac:dyDescent="0.25">
      <c r="A874">
        <v>873</v>
      </c>
      <c r="B874" t="s">
        <v>880</v>
      </c>
      <c r="C874" t="str">
        <f t="shared" ca="1" si="130"/>
        <v>خلاطات</v>
      </c>
      <c r="D874" t="str">
        <f t="shared" ca="1" si="131"/>
        <v>أدوات منزلية</v>
      </c>
      <c r="E874">
        <v>580</v>
      </c>
      <c r="F874">
        <f t="shared" ca="1" si="132"/>
        <v>189</v>
      </c>
      <c r="G874" t="str">
        <f t="shared" ca="1" si="133"/>
        <v>China</v>
      </c>
      <c r="H874" s="2">
        <f t="shared" ca="1" si="134"/>
        <v>43118</v>
      </c>
      <c r="I874" s="2">
        <f t="shared" ca="1" si="135"/>
        <v>43141</v>
      </c>
      <c r="J874" t="str">
        <f t="shared" ca="1" si="136"/>
        <v>Algeria</v>
      </c>
      <c r="K874">
        <f t="shared" ca="1" si="137"/>
        <v>104139</v>
      </c>
      <c r="L874">
        <f t="shared" ca="1" si="138"/>
        <v>1644.3</v>
      </c>
      <c r="M874">
        <f t="shared" ca="1" si="139"/>
        <v>61640</v>
      </c>
    </row>
    <row r="875" spans="1:13" x14ac:dyDescent="0.25">
      <c r="A875">
        <v>874</v>
      </c>
      <c r="B875" t="s">
        <v>881</v>
      </c>
      <c r="C875" t="str">
        <f t="shared" ca="1" si="130"/>
        <v>موبايلات</v>
      </c>
      <c r="D875" t="str">
        <f t="shared" ca="1" si="131"/>
        <v>إلكترونيات</v>
      </c>
      <c r="E875">
        <v>892</v>
      </c>
      <c r="F875">
        <f t="shared" ca="1" si="132"/>
        <v>960</v>
      </c>
      <c r="G875" t="str">
        <f t="shared" ca="1" si="133"/>
        <v>China</v>
      </c>
      <c r="H875" s="2">
        <f t="shared" ca="1" si="134"/>
        <v>43045</v>
      </c>
      <c r="I875" s="2">
        <f t="shared" ca="1" si="135"/>
        <v>43072</v>
      </c>
      <c r="J875" t="str">
        <f t="shared" ca="1" si="136"/>
        <v>Morocco</v>
      </c>
      <c r="K875">
        <f t="shared" ca="1" si="137"/>
        <v>813504</v>
      </c>
      <c r="L875">
        <f t="shared" ca="1" si="138"/>
        <v>12844.8</v>
      </c>
      <c r="M875">
        <f t="shared" ca="1" si="139"/>
        <v>334961</v>
      </c>
    </row>
    <row r="876" spans="1:13" x14ac:dyDescent="0.25">
      <c r="A876">
        <v>875</v>
      </c>
      <c r="B876" t="s">
        <v>882</v>
      </c>
      <c r="C876" t="str">
        <f t="shared" ca="1" si="130"/>
        <v>هارد دسك</v>
      </c>
      <c r="D876" t="str">
        <f t="shared" ca="1" si="131"/>
        <v>إلكترونيات</v>
      </c>
      <c r="E876">
        <v>169</v>
      </c>
      <c r="F876">
        <f t="shared" ca="1" si="132"/>
        <v>116</v>
      </c>
      <c r="G876" t="str">
        <f t="shared" ca="1" si="133"/>
        <v>France</v>
      </c>
      <c r="H876" s="2">
        <f t="shared" ca="1" si="134"/>
        <v>43142</v>
      </c>
      <c r="I876" s="2">
        <f t="shared" ca="1" si="135"/>
        <v>43166</v>
      </c>
      <c r="J876" t="str">
        <f t="shared" ca="1" si="136"/>
        <v>Egypt</v>
      </c>
      <c r="K876">
        <f t="shared" ca="1" si="137"/>
        <v>18623.8</v>
      </c>
      <c r="L876">
        <f t="shared" ca="1" si="138"/>
        <v>294.06</v>
      </c>
      <c r="M876">
        <f t="shared" ca="1" si="139"/>
        <v>16486</v>
      </c>
    </row>
    <row r="877" spans="1:13" x14ac:dyDescent="0.25">
      <c r="A877">
        <v>876</v>
      </c>
      <c r="B877" t="s">
        <v>883</v>
      </c>
      <c r="C877" t="str">
        <f t="shared" ca="1" si="130"/>
        <v>غسالات</v>
      </c>
      <c r="D877" t="str">
        <f t="shared" ca="1" si="131"/>
        <v>أدوات منزلية</v>
      </c>
      <c r="E877">
        <v>455</v>
      </c>
      <c r="F877">
        <f t="shared" ca="1" si="132"/>
        <v>780</v>
      </c>
      <c r="G877" t="str">
        <f t="shared" ca="1" si="133"/>
        <v>Germany</v>
      </c>
      <c r="H877" s="2">
        <f t="shared" ca="1" si="134"/>
        <v>43219</v>
      </c>
      <c r="I877" s="2">
        <f t="shared" ca="1" si="135"/>
        <v>43252</v>
      </c>
      <c r="J877" t="str">
        <f t="shared" ca="1" si="136"/>
        <v>Algeria</v>
      </c>
      <c r="K877">
        <f t="shared" ca="1" si="137"/>
        <v>337155</v>
      </c>
      <c r="L877">
        <f t="shared" ca="1" si="138"/>
        <v>5323.5</v>
      </c>
      <c r="M877">
        <f t="shared" ca="1" si="139"/>
        <v>331590</v>
      </c>
    </row>
    <row r="878" spans="1:13" x14ac:dyDescent="0.25">
      <c r="A878">
        <v>877</v>
      </c>
      <c r="B878" t="s">
        <v>884</v>
      </c>
      <c r="C878" t="str">
        <f t="shared" ca="1" si="130"/>
        <v>كاميرات</v>
      </c>
      <c r="D878" t="str">
        <f t="shared" ca="1" si="131"/>
        <v>إلكترونيات</v>
      </c>
      <c r="E878">
        <v>932</v>
      </c>
      <c r="F878">
        <f t="shared" ca="1" si="132"/>
        <v>1123</v>
      </c>
      <c r="G878" t="str">
        <f t="shared" ca="1" si="133"/>
        <v>England</v>
      </c>
      <c r="H878" s="2">
        <f t="shared" ca="1" si="134"/>
        <v>42624</v>
      </c>
      <c r="I878" s="2">
        <f t="shared" ca="1" si="135"/>
        <v>42656</v>
      </c>
      <c r="J878" t="str">
        <f t="shared" ca="1" si="136"/>
        <v>Lebanon</v>
      </c>
      <c r="K878">
        <f t="shared" ca="1" si="137"/>
        <v>994304.2</v>
      </c>
      <c r="L878">
        <f t="shared" ca="1" si="138"/>
        <v>15699.539999999999</v>
      </c>
      <c r="M878">
        <f t="shared" ca="1" si="139"/>
        <v>695081</v>
      </c>
    </row>
    <row r="879" spans="1:13" x14ac:dyDescent="0.25">
      <c r="A879">
        <v>878</v>
      </c>
      <c r="B879" t="s">
        <v>885</v>
      </c>
      <c r="C879" t="str">
        <f t="shared" ca="1" si="130"/>
        <v>ستالايت</v>
      </c>
      <c r="D879" t="str">
        <f t="shared" ca="1" si="131"/>
        <v>إلكترونيات</v>
      </c>
      <c r="E879">
        <v>526</v>
      </c>
      <c r="F879">
        <f t="shared" ca="1" si="132"/>
        <v>280</v>
      </c>
      <c r="G879" t="str">
        <f t="shared" ca="1" si="133"/>
        <v>Turkey</v>
      </c>
      <c r="H879" s="2">
        <f t="shared" ca="1" si="134"/>
        <v>42430</v>
      </c>
      <c r="I879" s="2">
        <f t="shared" ca="1" si="135"/>
        <v>42458</v>
      </c>
      <c r="J879" t="str">
        <f t="shared" ca="1" si="136"/>
        <v>Syria</v>
      </c>
      <c r="K879">
        <f t="shared" ca="1" si="137"/>
        <v>139916</v>
      </c>
      <c r="L879">
        <f t="shared" ca="1" si="138"/>
        <v>2209.1999999999998</v>
      </c>
      <c r="M879">
        <f t="shared" ca="1" si="139"/>
        <v>132133</v>
      </c>
    </row>
    <row r="880" spans="1:13" x14ac:dyDescent="0.25">
      <c r="A880">
        <v>879</v>
      </c>
      <c r="B880" t="s">
        <v>886</v>
      </c>
      <c r="C880" t="str">
        <f t="shared" ca="1" si="130"/>
        <v>مكانس</v>
      </c>
      <c r="D880" t="str">
        <f t="shared" ca="1" si="131"/>
        <v>أدوات منزلية</v>
      </c>
      <c r="E880">
        <v>377</v>
      </c>
      <c r="F880">
        <f t="shared" ca="1" si="132"/>
        <v>114</v>
      </c>
      <c r="G880" t="str">
        <f t="shared" ca="1" si="133"/>
        <v>China</v>
      </c>
      <c r="H880" s="2">
        <f t="shared" ca="1" si="134"/>
        <v>42775</v>
      </c>
      <c r="I880" s="2">
        <f t="shared" ca="1" si="135"/>
        <v>42805</v>
      </c>
      <c r="J880" t="str">
        <f t="shared" ca="1" si="136"/>
        <v>Egypt</v>
      </c>
      <c r="K880">
        <f t="shared" ca="1" si="137"/>
        <v>40829.1</v>
      </c>
      <c r="L880">
        <f t="shared" ca="1" si="138"/>
        <v>644.66999999999996</v>
      </c>
      <c r="M880">
        <f t="shared" ca="1" si="139"/>
        <v>25899</v>
      </c>
    </row>
    <row r="881" spans="1:13" x14ac:dyDescent="0.25">
      <c r="A881">
        <v>880</v>
      </c>
      <c r="B881" t="s">
        <v>887</v>
      </c>
      <c r="C881" t="str">
        <f t="shared" ca="1" si="130"/>
        <v>طابعات</v>
      </c>
      <c r="D881" t="str">
        <f t="shared" ca="1" si="131"/>
        <v>إلكترونيات</v>
      </c>
      <c r="E881">
        <v>869</v>
      </c>
      <c r="F881">
        <f t="shared" ca="1" si="132"/>
        <v>226</v>
      </c>
      <c r="G881" t="str">
        <f t="shared" ca="1" si="133"/>
        <v>France</v>
      </c>
      <c r="H881" s="2">
        <f t="shared" ca="1" si="134"/>
        <v>42621</v>
      </c>
      <c r="I881" s="2">
        <f t="shared" ca="1" si="135"/>
        <v>42634</v>
      </c>
      <c r="J881" t="str">
        <f t="shared" ca="1" si="136"/>
        <v>Lebanon</v>
      </c>
      <c r="K881">
        <f t="shared" ca="1" si="137"/>
        <v>186574.3</v>
      </c>
      <c r="L881">
        <f t="shared" ca="1" si="138"/>
        <v>2945.91</v>
      </c>
      <c r="M881">
        <f t="shared" ca="1" si="139"/>
        <v>145008</v>
      </c>
    </row>
    <row r="882" spans="1:13" x14ac:dyDescent="0.25">
      <c r="A882">
        <v>881</v>
      </c>
      <c r="B882" t="s">
        <v>888</v>
      </c>
      <c r="C882" t="str">
        <f t="shared" ca="1" si="130"/>
        <v>برادات</v>
      </c>
      <c r="D882" t="str">
        <f t="shared" ca="1" si="131"/>
        <v>أدوات منزلية</v>
      </c>
      <c r="E882">
        <v>205</v>
      </c>
      <c r="F882">
        <f t="shared" ca="1" si="132"/>
        <v>873</v>
      </c>
      <c r="G882" t="str">
        <f t="shared" ca="1" si="133"/>
        <v>Sweden</v>
      </c>
      <c r="H882" s="2">
        <f t="shared" ca="1" si="134"/>
        <v>42786</v>
      </c>
      <c r="I882" s="2">
        <f t="shared" ca="1" si="135"/>
        <v>42810</v>
      </c>
      <c r="J882" t="str">
        <f t="shared" ca="1" si="136"/>
        <v>Lebanon</v>
      </c>
      <c r="K882">
        <f t="shared" ca="1" si="137"/>
        <v>170016.75</v>
      </c>
      <c r="L882">
        <f t="shared" ca="1" si="138"/>
        <v>2684.4749999999999</v>
      </c>
      <c r="M882">
        <f t="shared" ca="1" si="139"/>
        <v>38427</v>
      </c>
    </row>
    <row r="883" spans="1:13" x14ac:dyDescent="0.25">
      <c r="A883">
        <v>882</v>
      </c>
      <c r="B883" t="s">
        <v>889</v>
      </c>
      <c r="C883" t="str">
        <f t="shared" ca="1" si="130"/>
        <v>برادات</v>
      </c>
      <c r="D883" t="str">
        <f t="shared" ca="1" si="131"/>
        <v>أدوات منزلية</v>
      </c>
      <c r="E883">
        <v>718</v>
      </c>
      <c r="F883">
        <f t="shared" ca="1" si="132"/>
        <v>969</v>
      </c>
      <c r="G883" t="str">
        <f t="shared" ca="1" si="133"/>
        <v>Sweden</v>
      </c>
      <c r="H883" s="2">
        <f t="shared" ca="1" si="134"/>
        <v>42773</v>
      </c>
      <c r="I883" s="2">
        <f t="shared" ca="1" si="135"/>
        <v>42791</v>
      </c>
      <c r="J883" t="str">
        <f t="shared" ca="1" si="136"/>
        <v>Algeria</v>
      </c>
      <c r="K883">
        <f t="shared" ca="1" si="137"/>
        <v>660954.9</v>
      </c>
      <c r="L883">
        <f t="shared" ca="1" si="138"/>
        <v>10436.129999999999</v>
      </c>
      <c r="M883">
        <f t="shared" ca="1" si="139"/>
        <v>72875</v>
      </c>
    </row>
    <row r="884" spans="1:13" x14ac:dyDescent="0.25">
      <c r="A884">
        <v>883</v>
      </c>
      <c r="B884" t="s">
        <v>890</v>
      </c>
      <c r="C884" t="str">
        <f t="shared" ca="1" si="130"/>
        <v>مراوح</v>
      </c>
      <c r="D884" t="str">
        <f t="shared" ca="1" si="131"/>
        <v>أدوات منزلية</v>
      </c>
      <c r="E884">
        <v>737</v>
      </c>
      <c r="F884">
        <f t="shared" ca="1" si="132"/>
        <v>44</v>
      </c>
      <c r="G884" t="str">
        <f t="shared" ca="1" si="133"/>
        <v>China</v>
      </c>
      <c r="H884" s="2">
        <f t="shared" ca="1" si="134"/>
        <v>43166</v>
      </c>
      <c r="I884" s="2">
        <f t="shared" ca="1" si="135"/>
        <v>43190</v>
      </c>
      <c r="J884" t="str">
        <f t="shared" ca="1" si="136"/>
        <v>Egypt</v>
      </c>
      <c r="K884">
        <f t="shared" ca="1" si="137"/>
        <v>30806.6</v>
      </c>
      <c r="L884">
        <f t="shared" ca="1" si="138"/>
        <v>486.41999999999996</v>
      </c>
      <c r="M884">
        <f t="shared" ca="1" si="139"/>
        <v>8751</v>
      </c>
    </row>
    <row r="885" spans="1:13" x14ac:dyDescent="0.25">
      <c r="A885">
        <v>884</v>
      </c>
      <c r="B885" t="s">
        <v>891</v>
      </c>
      <c r="C885" t="str">
        <f t="shared" ca="1" si="130"/>
        <v>برادات</v>
      </c>
      <c r="D885" t="str">
        <f t="shared" ca="1" si="131"/>
        <v>أدوات منزلية</v>
      </c>
      <c r="E885">
        <v>233</v>
      </c>
      <c r="F885">
        <f t="shared" ca="1" si="132"/>
        <v>992</v>
      </c>
      <c r="G885" t="str">
        <f t="shared" ca="1" si="133"/>
        <v>Sweden</v>
      </c>
      <c r="H885" s="2">
        <f t="shared" ca="1" si="134"/>
        <v>43132</v>
      </c>
      <c r="I885" s="2">
        <f t="shared" ca="1" si="135"/>
        <v>43149</v>
      </c>
      <c r="J885" t="str">
        <f t="shared" ca="1" si="136"/>
        <v>Jordan</v>
      </c>
      <c r="K885">
        <f t="shared" ca="1" si="137"/>
        <v>219579.2</v>
      </c>
      <c r="L885">
        <f t="shared" ca="1" si="138"/>
        <v>3467.04</v>
      </c>
      <c r="M885">
        <f t="shared" ca="1" si="139"/>
        <v>189173</v>
      </c>
    </row>
    <row r="886" spans="1:13" x14ac:dyDescent="0.25">
      <c r="A886">
        <v>885</v>
      </c>
      <c r="B886" t="s">
        <v>892</v>
      </c>
      <c r="C886" t="str">
        <f t="shared" ca="1" si="130"/>
        <v>طابعات</v>
      </c>
      <c r="D886" t="str">
        <f t="shared" ca="1" si="131"/>
        <v>إلكترونيات</v>
      </c>
      <c r="E886">
        <v>526</v>
      </c>
      <c r="F886">
        <f t="shared" ca="1" si="132"/>
        <v>226</v>
      </c>
      <c r="G886" t="str">
        <f t="shared" ca="1" si="133"/>
        <v>France</v>
      </c>
      <c r="H886" s="2">
        <f t="shared" ca="1" si="134"/>
        <v>42959</v>
      </c>
      <c r="I886" s="2">
        <f t="shared" ca="1" si="135"/>
        <v>42979</v>
      </c>
      <c r="J886" t="str">
        <f t="shared" ca="1" si="136"/>
        <v>Lebanon</v>
      </c>
      <c r="K886">
        <f t="shared" ca="1" si="137"/>
        <v>112932.2</v>
      </c>
      <c r="L886">
        <f t="shared" ca="1" si="138"/>
        <v>1783.1399999999999</v>
      </c>
      <c r="M886">
        <f t="shared" ca="1" si="139"/>
        <v>47473</v>
      </c>
    </row>
    <row r="887" spans="1:13" x14ac:dyDescent="0.25">
      <c r="A887">
        <v>886</v>
      </c>
      <c r="B887" t="s">
        <v>893</v>
      </c>
      <c r="C887" t="str">
        <f t="shared" ca="1" si="130"/>
        <v>كاميرات</v>
      </c>
      <c r="D887" t="str">
        <f t="shared" ca="1" si="131"/>
        <v>إلكترونيات</v>
      </c>
      <c r="E887">
        <v>853</v>
      </c>
      <c r="F887">
        <f t="shared" ca="1" si="132"/>
        <v>1370</v>
      </c>
      <c r="G887" t="str">
        <f t="shared" ca="1" si="133"/>
        <v>England</v>
      </c>
      <c r="H887" s="2">
        <f t="shared" ca="1" si="134"/>
        <v>42884</v>
      </c>
      <c r="I887" s="2">
        <f t="shared" ca="1" si="135"/>
        <v>42898</v>
      </c>
      <c r="J887" t="str">
        <f t="shared" ca="1" si="136"/>
        <v>Egypt</v>
      </c>
      <c r="K887">
        <f t="shared" ca="1" si="137"/>
        <v>1110179.5</v>
      </c>
      <c r="L887">
        <f t="shared" ca="1" si="138"/>
        <v>17529.149999999998</v>
      </c>
      <c r="M887">
        <f t="shared" ca="1" si="139"/>
        <v>923486</v>
      </c>
    </row>
    <row r="888" spans="1:13" x14ac:dyDescent="0.25">
      <c r="A888">
        <v>887</v>
      </c>
      <c r="B888" t="s">
        <v>894</v>
      </c>
      <c r="C888" t="str">
        <f t="shared" ca="1" si="130"/>
        <v>فرن</v>
      </c>
      <c r="D888" t="str">
        <f t="shared" ca="1" si="131"/>
        <v>أدوات منزلية</v>
      </c>
      <c r="E888">
        <v>524</v>
      </c>
      <c r="F888">
        <f t="shared" ca="1" si="132"/>
        <v>1004</v>
      </c>
      <c r="G888" t="str">
        <f t="shared" ca="1" si="133"/>
        <v>Greece</v>
      </c>
      <c r="H888" s="2">
        <f t="shared" ca="1" si="134"/>
        <v>42881</v>
      </c>
      <c r="I888" s="2">
        <f t="shared" ca="1" si="135"/>
        <v>42914</v>
      </c>
      <c r="J888" t="str">
        <f t="shared" ca="1" si="136"/>
        <v>United Arab Emirates</v>
      </c>
      <c r="K888">
        <f t="shared" ca="1" si="137"/>
        <v>499791.2</v>
      </c>
      <c r="L888">
        <f t="shared" ca="1" si="138"/>
        <v>7891.44</v>
      </c>
      <c r="M888">
        <f t="shared" ca="1" si="139"/>
        <v>49620</v>
      </c>
    </row>
    <row r="889" spans="1:13" x14ac:dyDescent="0.25">
      <c r="A889">
        <v>888</v>
      </c>
      <c r="B889" t="s">
        <v>895</v>
      </c>
      <c r="C889" t="str">
        <f t="shared" ca="1" si="130"/>
        <v>ساعات</v>
      </c>
      <c r="D889" t="str">
        <f t="shared" ca="1" si="131"/>
        <v>إلكترونيات</v>
      </c>
      <c r="E889">
        <v>343</v>
      </c>
      <c r="F889">
        <f t="shared" ca="1" si="132"/>
        <v>44</v>
      </c>
      <c r="G889" t="str">
        <f t="shared" ca="1" si="133"/>
        <v>Switzerland</v>
      </c>
      <c r="H889" s="2">
        <f t="shared" ca="1" si="134"/>
        <v>42868</v>
      </c>
      <c r="I889" s="2">
        <f t="shared" ca="1" si="135"/>
        <v>42893</v>
      </c>
      <c r="J889" t="str">
        <f t="shared" ca="1" si="136"/>
        <v>Jordan</v>
      </c>
      <c r="K889">
        <f t="shared" ca="1" si="137"/>
        <v>14337.4</v>
      </c>
      <c r="L889">
        <f t="shared" ca="1" si="138"/>
        <v>226.38</v>
      </c>
      <c r="M889">
        <f t="shared" ca="1" si="139"/>
        <v>7967</v>
      </c>
    </row>
    <row r="890" spans="1:13" x14ac:dyDescent="0.25">
      <c r="A890">
        <v>889</v>
      </c>
      <c r="B890" t="s">
        <v>896</v>
      </c>
      <c r="C890" t="str">
        <f t="shared" ca="1" si="130"/>
        <v>ستالايت</v>
      </c>
      <c r="D890" t="str">
        <f t="shared" ca="1" si="131"/>
        <v>إلكترونيات</v>
      </c>
      <c r="E890">
        <v>149</v>
      </c>
      <c r="F890">
        <f t="shared" ca="1" si="132"/>
        <v>278</v>
      </c>
      <c r="G890" t="str">
        <f t="shared" ca="1" si="133"/>
        <v>Turkey</v>
      </c>
      <c r="H890" s="2">
        <f t="shared" ca="1" si="134"/>
        <v>42754</v>
      </c>
      <c r="I890" s="2">
        <f t="shared" ca="1" si="135"/>
        <v>42789</v>
      </c>
      <c r="J890" t="str">
        <f t="shared" ca="1" si="136"/>
        <v>Egypt</v>
      </c>
      <c r="K890">
        <f t="shared" ca="1" si="137"/>
        <v>39350.9</v>
      </c>
      <c r="L890">
        <f t="shared" ca="1" si="138"/>
        <v>621.32999999999993</v>
      </c>
      <c r="M890">
        <f t="shared" ca="1" si="139"/>
        <v>6909</v>
      </c>
    </row>
    <row r="891" spans="1:13" x14ac:dyDescent="0.25">
      <c r="A891">
        <v>890</v>
      </c>
      <c r="B891" t="s">
        <v>897</v>
      </c>
      <c r="C891" t="str">
        <f t="shared" ca="1" si="130"/>
        <v>موبايلات</v>
      </c>
      <c r="D891" t="str">
        <f t="shared" ca="1" si="131"/>
        <v>إلكترونيات</v>
      </c>
      <c r="E891">
        <v>517</v>
      </c>
      <c r="F891">
        <f t="shared" ca="1" si="132"/>
        <v>855</v>
      </c>
      <c r="G891" t="str">
        <f t="shared" ca="1" si="133"/>
        <v>China</v>
      </c>
      <c r="H891" s="2">
        <f t="shared" ca="1" si="134"/>
        <v>43168</v>
      </c>
      <c r="I891" s="2">
        <f t="shared" ca="1" si="135"/>
        <v>43186</v>
      </c>
      <c r="J891" t="str">
        <f t="shared" ca="1" si="136"/>
        <v>Egypt</v>
      </c>
      <c r="K891">
        <f t="shared" ca="1" si="137"/>
        <v>419933.25</v>
      </c>
      <c r="L891">
        <f t="shared" ca="1" si="138"/>
        <v>6630.5249999999996</v>
      </c>
      <c r="M891">
        <f t="shared" ca="1" si="139"/>
        <v>319843</v>
      </c>
    </row>
    <row r="892" spans="1:13" x14ac:dyDescent="0.25">
      <c r="A892">
        <v>891</v>
      </c>
      <c r="B892" t="s">
        <v>898</v>
      </c>
      <c r="C892" t="str">
        <f t="shared" ca="1" si="130"/>
        <v>كمبيوتر</v>
      </c>
      <c r="D892" t="str">
        <f t="shared" ca="1" si="131"/>
        <v>إلكترونيات</v>
      </c>
      <c r="E892">
        <v>832</v>
      </c>
      <c r="F892">
        <f t="shared" ca="1" si="132"/>
        <v>1354</v>
      </c>
      <c r="G892" t="str">
        <f t="shared" ca="1" si="133"/>
        <v>China</v>
      </c>
      <c r="H892" s="2">
        <f t="shared" ca="1" si="134"/>
        <v>42899</v>
      </c>
      <c r="I892" s="2">
        <f t="shared" ca="1" si="135"/>
        <v>42928</v>
      </c>
      <c r="J892" t="str">
        <f t="shared" ca="1" si="136"/>
        <v>Syria</v>
      </c>
      <c r="K892">
        <f t="shared" ca="1" si="137"/>
        <v>1070201.6000000001</v>
      </c>
      <c r="L892">
        <f t="shared" ca="1" si="138"/>
        <v>16897.919999999998</v>
      </c>
      <c r="M892">
        <f t="shared" ca="1" si="139"/>
        <v>86061</v>
      </c>
    </row>
    <row r="893" spans="1:13" x14ac:dyDescent="0.25">
      <c r="A893">
        <v>892</v>
      </c>
      <c r="B893" t="s">
        <v>899</v>
      </c>
      <c r="C893" t="str">
        <f t="shared" ca="1" si="130"/>
        <v>فرن</v>
      </c>
      <c r="D893" t="str">
        <f t="shared" ca="1" si="131"/>
        <v>أدوات منزلية</v>
      </c>
      <c r="E893">
        <v>84</v>
      </c>
      <c r="F893">
        <f t="shared" ca="1" si="132"/>
        <v>859</v>
      </c>
      <c r="G893" t="str">
        <f t="shared" ca="1" si="133"/>
        <v>Greece</v>
      </c>
      <c r="H893" s="2">
        <f t="shared" ca="1" si="134"/>
        <v>43100</v>
      </c>
      <c r="I893" s="2">
        <f t="shared" ca="1" si="135"/>
        <v>43126</v>
      </c>
      <c r="J893" t="str">
        <f t="shared" ca="1" si="136"/>
        <v>Syria</v>
      </c>
      <c r="K893">
        <f t="shared" ca="1" si="137"/>
        <v>68548.2</v>
      </c>
      <c r="L893">
        <f t="shared" ca="1" si="138"/>
        <v>1082.3399999999999</v>
      </c>
      <c r="M893">
        <f t="shared" ca="1" si="139"/>
        <v>46778</v>
      </c>
    </row>
    <row r="894" spans="1:13" x14ac:dyDescent="0.25">
      <c r="A894">
        <v>893</v>
      </c>
      <c r="B894" t="s">
        <v>900</v>
      </c>
      <c r="C894" t="str">
        <f t="shared" ca="1" si="130"/>
        <v>فرن</v>
      </c>
      <c r="D894" t="str">
        <f t="shared" ca="1" si="131"/>
        <v>أدوات منزلية</v>
      </c>
      <c r="E894">
        <v>453</v>
      </c>
      <c r="F894">
        <f t="shared" ca="1" si="132"/>
        <v>1022</v>
      </c>
      <c r="G894" t="str">
        <f t="shared" ca="1" si="133"/>
        <v>Greece</v>
      </c>
      <c r="H894" s="2">
        <f t="shared" ca="1" si="134"/>
        <v>42635</v>
      </c>
      <c r="I894" s="2">
        <f t="shared" ca="1" si="135"/>
        <v>42670</v>
      </c>
      <c r="J894" t="str">
        <f t="shared" ca="1" si="136"/>
        <v>Jordan</v>
      </c>
      <c r="K894">
        <f t="shared" ca="1" si="137"/>
        <v>439817.7</v>
      </c>
      <c r="L894">
        <f t="shared" ca="1" si="138"/>
        <v>6944.49</v>
      </c>
      <c r="M894">
        <f t="shared" ca="1" si="139"/>
        <v>244904</v>
      </c>
    </row>
    <row r="895" spans="1:13" x14ac:dyDescent="0.25">
      <c r="A895">
        <v>894</v>
      </c>
      <c r="B895" t="s">
        <v>901</v>
      </c>
      <c r="C895" t="str">
        <f t="shared" ca="1" si="130"/>
        <v>خلاطات</v>
      </c>
      <c r="D895" t="str">
        <f t="shared" ca="1" si="131"/>
        <v>أدوات منزلية</v>
      </c>
      <c r="E895">
        <v>181</v>
      </c>
      <c r="F895">
        <f t="shared" ca="1" si="132"/>
        <v>200</v>
      </c>
      <c r="G895" t="str">
        <f t="shared" ca="1" si="133"/>
        <v>China</v>
      </c>
      <c r="H895" s="2">
        <f t="shared" ca="1" si="134"/>
        <v>43025</v>
      </c>
      <c r="I895" s="2">
        <f t="shared" ca="1" si="135"/>
        <v>43035</v>
      </c>
      <c r="J895" t="str">
        <f t="shared" ca="1" si="136"/>
        <v>Egypt</v>
      </c>
      <c r="K895">
        <f t="shared" ca="1" si="137"/>
        <v>34390</v>
      </c>
      <c r="L895">
        <f t="shared" ca="1" si="138"/>
        <v>543</v>
      </c>
      <c r="M895">
        <f t="shared" ca="1" si="139"/>
        <v>2398</v>
      </c>
    </row>
    <row r="896" spans="1:13" x14ac:dyDescent="0.25">
      <c r="A896">
        <v>895</v>
      </c>
      <c r="B896" t="s">
        <v>902</v>
      </c>
      <c r="C896" t="str">
        <f t="shared" ca="1" si="130"/>
        <v>خلاطات</v>
      </c>
      <c r="D896" t="str">
        <f t="shared" ca="1" si="131"/>
        <v>أدوات منزلية</v>
      </c>
      <c r="E896">
        <v>277</v>
      </c>
      <c r="F896">
        <f t="shared" ca="1" si="132"/>
        <v>189</v>
      </c>
      <c r="G896" t="str">
        <f t="shared" ca="1" si="133"/>
        <v>China</v>
      </c>
      <c r="H896" s="2">
        <f t="shared" ca="1" si="134"/>
        <v>42715</v>
      </c>
      <c r="I896" s="2">
        <f t="shared" ca="1" si="135"/>
        <v>42730</v>
      </c>
      <c r="J896" t="str">
        <f t="shared" ca="1" si="136"/>
        <v>Syria</v>
      </c>
      <c r="K896">
        <f t="shared" ca="1" si="137"/>
        <v>49735.35</v>
      </c>
      <c r="L896">
        <f t="shared" ca="1" si="138"/>
        <v>785.29499999999996</v>
      </c>
      <c r="M896">
        <f t="shared" ca="1" si="139"/>
        <v>10628</v>
      </c>
    </row>
    <row r="897" spans="1:13" x14ac:dyDescent="0.25">
      <c r="A897">
        <v>896</v>
      </c>
      <c r="B897" t="s">
        <v>903</v>
      </c>
      <c r="C897" t="str">
        <f t="shared" ca="1" si="130"/>
        <v>مكانس</v>
      </c>
      <c r="D897" t="str">
        <f t="shared" ca="1" si="131"/>
        <v>أدوات منزلية</v>
      </c>
      <c r="E897">
        <v>964</v>
      </c>
      <c r="F897">
        <f t="shared" ca="1" si="132"/>
        <v>106</v>
      </c>
      <c r="G897" t="str">
        <f t="shared" ca="1" si="133"/>
        <v>China</v>
      </c>
      <c r="H897" s="2">
        <f t="shared" ca="1" si="134"/>
        <v>42861</v>
      </c>
      <c r="I897" s="2">
        <f t="shared" ca="1" si="135"/>
        <v>42886</v>
      </c>
      <c r="J897" t="str">
        <f t="shared" ca="1" si="136"/>
        <v>Egypt</v>
      </c>
      <c r="K897">
        <f t="shared" ca="1" si="137"/>
        <v>97074.8</v>
      </c>
      <c r="L897">
        <f t="shared" ca="1" si="138"/>
        <v>1532.76</v>
      </c>
      <c r="M897">
        <f t="shared" ca="1" si="139"/>
        <v>17837</v>
      </c>
    </row>
    <row r="898" spans="1:13" x14ac:dyDescent="0.25">
      <c r="A898">
        <v>897</v>
      </c>
      <c r="B898" t="s">
        <v>904</v>
      </c>
      <c r="C898" t="str">
        <f t="shared" ref="C898:C961" ca="1" si="140">VLOOKUP(RANDBETWEEN(MIN(O:O),MAX(O:O)),O:P,2,TRUE)</f>
        <v>موبايلات</v>
      </c>
      <c r="D898" t="str">
        <f t="shared" ref="D898:D961" ca="1" si="141">VLOOKUP(C898,P:S,4,0)</f>
        <v>إلكترونيات</v>
      </c>
      <c r="E898">
        <v>619</v>
      </c>
      <c r="F898">
        <f t="shared" ref="F898:F961" ca="1" si="142">RANDBETWEEN(VLOOKUP(C898,P:R,3,0)-(VLOOKUP(C898,P:R,3,0)/8),VLOOKUP(C898,P:R,3,0)+(VLOOKUP(C898,P:R,3,0)/8))</f>
        <v>928</v>
      </c>
      <c r="G898" t="str">
        <f t="shared" ca="1" si="133"/>
        <v>China</v>
      </c>
      <c r="H898" s="2">
        <f t="shared" ca="1" si="134"/>
        <v>42722</v>
      </c>
      <c r="I898" s="2">
        <f t="shared" ca="1" si="135"/>
        <v>42735</v>
      </c>
      <c r="J898" t="str">
        <f t="shared" ca="1" si="136"/>
        <v>Algeria</v>
      </c>
      <c r="K898">
        <f t="shared" ca="1" si="137"/>
        <v>545710.4</v>
      </c>
      <c r="L898">
        <f t="shared" ca="1" si="138"/>
        <v>8616.48</v>
      </c>
      <c r="M898">
        <f t="shared" ca="1" si="139"/>
        <v>396377</v>
      </c>
    </row>
    <row r="899" spans="1:13" x14ac:dyDescent="0.25">
      <c r="A899">
        <v>898</v>
      </c>
      <c r="B899" t="s">
        <v>905</v>
      </c>
      <c r="C899" t="str">
        <f t="shared" ca="1" si="140"/>
        <v>هواتف ثابتة</v>
      </c>
      <c r="D899" t="str">
        <f t="shared" ca="1" si="141"/>
        <v>أدوات مكتبية</v>
      </c>
      <c r="E899">
        <v>273</v>
      </c>
      <c r="F899">
        <f t="shared" ca="1" si="142"/>
        <v>50</v>
      </c>
      <c r="G899" t="str">
        <f t="shared" ref="G899:G962" ca="1" si="143">VLOOKUP(C899,P:U,6,FALSE)</f>
        <v>France</v>
      </c>
      <c r="H899" s="2">
        <f t="shared" ref="H899:H962" ca="1" si="144">RANDBETWEEN("1-1-2016","5-7-2018")</f>
        <v>43150</v>
      </c>
      <c r="I899" s="2">
        <f t="shared" ref="I899:I962" ca="1" si="145">RANDBETWEEN(10,35)+H899</f>
        <v>43184</v>
      </c>
      <c r="J899" t="str">
        <f t="shared" ref="J899:J962" ca="1" si="146">VLOOKUP(RANDBETWEEN(MIN(W:W),MAX(W:W)),W:Y,3,0)</f>
        <v>Syria</v>
      </c>
      <c r="K899">
        <f t="shared" ref="K899:K962" ca="1" si="147">(F899*E899)-(5%*(F899*E899))</f>
        <v>12967.5</v>
      </c>
      <c r="L899">
        <f t="shared" ref="L899:L962" ca="1" si="148">F899*E899*1.5%</f>
        <v>204.75</v>
      </c>
      <c r="M899">
        <f t="shared" ref="M899:M962" ca="1" si="149">RANDBETWEEN(0,K899)</f>
        <v>10712</v>
      </c>
    </row>
    <row r="900" spans="1:13" x14ac:dyDescent="0.25">
      <c r="A900">
        <v>899</v>
      </c>
      <c r="B900" t="s">
        <v>906</v>
      </c>
      <c r="C900" t="str">
        <f t="shared" ca="1" si="140"/>
        <v>موبايلات</v>
      </c>
      <c r="D900" t="str">
        <f t="shared" ca="1" si="141"/>
        <v>إلكترونيات</v>
      </c>
      <c r="E900">
        <v>690</v>
      </c>
      <c r="F900">
        <f t="shared" ca="1" si="142"/>
        <v>820</v>
      </c>
      <c r="G900" t="str">
        <f t="shared" ca="1" si="143"/>
        <v>China</v>
      </c>
      <c r="H900" s="2">
        <f t="shared" ca="1" si="144"/>
        <v>42484</v>
      </c>
      <c r="I900" s="2">
        <f t="shared" ca="1" si="145"/>
        <v>42510</v>
      </c>
      <c r="J900" t="str">
        <f t="shared" ca="1" si="146"/>
        <v>Morocco</v>
      </c>
      <c r="K900">
        <f t="shared" ca="1" si="147"/>
        <v>537510</v>
      </c>
      <c r="L900">
        <f t="shared" ca="1" si="148"/>
        <v>8487</v>
      </c>
      <c r="M900">
        <f t="shared" ca="1" si="149"/>
        <v>163334</v>
      </c>
    </row>
    <row r="901" spans="1:13" x14ac:dyDescent="0.25">
      <c r="A901">
        <v>900</v>
      </c>
      <c r="B901" t="s">
        <v>907</v>
      </c>
      <c r="C901" t="str">
        <f t="shared" ca="1" si="140"/>
        <v>ألعاب إلكترونية</v>
      </c>
      <c r="D901" t="str">
        <f t="shared" ca="1" si="141"/>
        <v>إلكترونيات</v>
      </c>
      <c r="E901">
        <v>381</v>
      </c>
      <c r="F901">
        <f t="shared" ca="1" si="142"/>
        <v>22</v>
      </c>
      <c r="G901" t="str">
        <f t="shared" ca="1" si="143"/>
        <v>Japan</v>
      </c>
      <c r="H901" s="2">
        <f t="shared" ca="1" si="144"/>
        <v>43008</v>
      </c>
      <c r="I901" s="2">
        <f t="shared" ca="1" si="145"/>
        <v>43027</v>
      </c>
      <c r="J901" t="str">
        <f t="shared" ca="1" si="146"/>
        <v>Jordan</v>
      </c>
      <c r="K901">
        <f t="shared" ca="1" si="147"/>
        <v>7962.9</v>
      </c>
      <c r="L901">
        <f t="shared" ca="1" si="148"/>
        <v>125.72999999999999</v>
      </c>
      <c r="M901">
        <f t="shared" ca="1" si="149"/>
        <v>1327</v>
      </c>
    </row>
    <row r="902" spans="1:13" x14ac:dyDescent="0.25">
      <c r="A902">
        <v>901</v>
      </c>
      <c r="B902" t="s">
        <v>908</v>
      </c>
      <c r="C902" t="str">
        <f t="shared" ca="1" si="140"/>
        <v>تلفاز</v>
      </c>
      <c r="D902" t="str">
        <f t="shared" ca="1" si="141"/>
        <v>أدوات منزلية</v>
      </c>
      <c r="E902">
        <v>373</v>
      </c>
      <c r="F902">
        <f t="shared" ca="1" si="142"/>
        <v>951</v>
      </c>
      <c r="G902" t="str">
        <f t="shared" ca="1" si="143"/>
        <v>USA</v>
      </c>
      <c r="H902" s="2">
        <f t="shared" ca="1" si="144"/>
        <v>43024</v>
      </c>
      <c r="I902" s="2">
        <f t="shared" ca="1" si="145"/>
        <v>43057</v>
      </c>
      <c r="J902" t="str">
        <f t="shared" ca="1" si="146"/>
        <v>Morocco</v>
      </c>
      <c r="K902">
        <f t="shared" ca="1" si="147"/>
        <v>336986.85</v>
      </c>
      <c r="L902">
        <f t="shared" ca="1" si="148"/>
        <v>5320.8450000000003</v>
      </c>
      <c r="M902">
        <f t="shared" ca="1" si="149"/>
        <v>279599</v>
      </c>
    </row>
    <row r="903" spans="1:13" x14ac:dyDescent="0.25">
      <c r="A903">
        <v>902</v>
      </c>
      <c r="B903" t="s">
        <v>909</v>
      </c>
      <c r="C903" t="str">
        <f t="shared" ca="1" si="140"/>
        <v>برادات</v>
      </c>
      <c r="D903" t="str">
        <f t="shared" ca="1" si="141"/>
        <v>أدوات منزلية</v>
      </c>
      <c r="E903">
        <v>489</v>
      </c>
      <c r="F903">
        <f t="shared" ca="1" si="142"/>
        <v>834</v>
      </c>
      <c r="G903" t="str">
        <f t="shared" ca="1" si="143"/>
        <v>Sweden</v>
      </c>
      <c r="H903" s="2">
        <f t="shared" ca="1" si="144"/>
        <v>42751</v>
      </c>
      <c r="I903" s="2">
        <f t="shared" ca="1" si="145"/>
        <v>42762</v>
      </c>
      <c r="J903" t="str">
        <f t="shared" ca="1" si="146"/>
        <v>Egypt</v>
      </c>
      <c r="K903">
        <f t="shared" ca="1" si="147"/>
        <v>387434.7</v>
      </c>
      <c r="L903">
        <f t="shared" ca="1" si="148"/>
        <v>6117.3899999999994</v>
      </c>
      <c r="M903">
        <f t="shared" ca="1" si="149"/>
        <v>35061</v>
      </c>
    </row>
    <row r="904" spans="1:13" x14ac:dyDescent="0.25">
      <c r="A904">
        <v>903</v>
      </c>
      <c r="B904" t="s">
        <v>910</v>
      </c>
      <c r="C904" t="str">
        <f t="shared" ca="1" si="140"/>
        <v>فرن</v>
      </c>
      <c r="D904" t="str">
        <f t="shared" ca="1" si="141"/>
        <v>أدوات منزلية</v>
      </c>
      <c r="E904">
        <v>560</v>
      </c>
      <c r="F904">
        <f t="shared" ca="1" si="142"/>
        <v>937</v>
      </c>
      <c r="G904" t="str">
        <f t="shared" ca="1" si="143"/>
        <v>Greece</v>
      </c>
      <c r="H904" s="2">
        <f t="shared" ca="1" si="144"/>
        <v>42542</v>
      </c>
      <c r="I904" s="2">
        <f t="shared" ca="1" si="145"/>
        <v>42559</v>
      </c>
      <c r="J904" t="str">
        <f t="shared" ca="1" si="146"/>
        <v>Oman</v>
      </c>
      <c r="K904">
        <f t="shared" ca="1" si="147"/>
        <v>498484</v>
      </c>
      <c r="L904">
        <f t="shared" ca="1" si="148"/>
        <v>7870.7999999999993</v>
      </c>
      <c r="M904">
        <f t="shared" ca="1" si="149"/>
        <v>384434</v>
      </c>
    </row>
    <row r="905" spans="1:13" x14ac:dyDescent="0.25">
      <c r="A905">
        <v>904</v>
      </c>
      <c r="B905" t="s">
        <v>911</v>
      </c>
      <c r="C905" t="str">
        <f t="shared" ca="1" si="140"/>
        <v>فرن</v>
      </c>
      <c r="D905" t="str">
        <f t="shared" ca="1" si="141"/>
        <v>أدوات منزلية</v>
      </c>
      <c r="E905">
        <v>135</v>
      </c>
      <c r="F905">
        <f t="shared" ca="1" si="142"/>
        <v>933</v>
      </c>
      <c r="G905" t="str">
        <f t="shared" ca="1" si="143"/>
        <v>Greece</v>
      </c>
      <c r="H905" s="2">
        <f t="shared" ca="1" si="144"/>
        <v>42807</v>
      </c>
      <c r="I905" s="2">
        <f t="shared" ca="1" si="145"/>
        <v>42833</v>
      </c>
      <c r="J905" t="str">
        <f t="shared" ca="1" si="146"/>
        <v>United Arab Emirates</v>
      </c>
      <c r="K905">
        <f t="shared" ca="1" si="147"/>
        <v>119657.25</v>
      </c>
      <c r="L905">
        <f t="shared" ca="1" si="148"/>
        <v>1889.3249999999998</v>
      </c>
      <c r="M905">
        <f t="shared" ca="1" si="149"/>
        <v>116506</v>
      </c>
    </row>
    <row r="906" spans="1:13" x14ac:dyDescent="0.25">
      <c r="A906">
        <v>905</v>
      </c>
      <c r="B906" t="s">
        <v>912</v>
      </c>
      <c r="C906" t="str">
        <f t="shared" ca="1" si="140"/>
        <v>كاميرات</v>
      </c>
      <c r="D906" t="str">
        <f t="shared" ca="1" si="141"/>
        <v>إلكترونيات</v>
      </c>
      <c r="E906">
        <v>393</v>
      </c>
      <c r="F906">
        <f t="shared" ca="1" si="142"/>
        <v>1189</v>
      </c>
      <c r="G906" t="str">
        <f t="shared" ca="1" si="143"/>
        <v>England</v>
      </c>
      <c r="H906" s="2">
        <f t="shared" ca="1" si="144"/>
        <v>42748</v>
      </c>
      <c r="I906" s="2">
        <f t="shared" ca="1" si="145"/>
        <v>42764</v>
      </c>
      <c r="J906" t="str">
        <f t="shared" ca="1" si="146"/>
        <v>Egypt</v>
      </c>
      <c r="K906">
        <f t="shared" ca="1" si="147"/>
        <v>443913.15</v>
      </c>
      <c r="L906">
        <f t="shared" ca="1" si="148"/>
        <v>7009.1549999999997</v>
      </c>
      <c r="M906">
        <f t="shared" ca="1" si="149"/>
        <v>246720</v>
      </c>
    </row>
    <row r="907" spans="1:13" x14ac:dyDescent="0.25">
      <c r="A907">
        <v>906</v>
      </c>
      <c r="B907" t="s">
        <v>913</v>
      </c>
      <c r="C907" t="str">
        <f t="shared" ca="1" si="140"/>
        <v>تلفاز</v>
      </c>
      <c r="D907" t="str">
        <f t="shared" ca="1" si="141"/>
        <v>أدوات منزلية</v>
      </c>
      <c r="E907">
        <v>552</v>
      </c>
      <c r="F907">
        <f t="shared" ca="1" si="142"/>
        <v>1024</v>
      </c>
      <c r="G907" t="str">
        <f t="shared" ca="1" si="143"/>
        <v>USA</v>
      </c>
      <c r="H907" s="2">
        <f t="shared" ca="1" si="144"/>
        <v>42770</v>
      </c>
      <c r="I907" s="2">
        <f t="shared" ca="1" si="145"/>
        <v>42802</v>
      </c>
      <c r="J907" t="str">
        <f t="shared" ca="1" si="146"/>
        <v>Lebanon</v>
      </c>
      <c r="K907">
        <f t="shared" ca="1" si="147"/>
        <v>536985.59999999998</v>
      </c>
      <c r="L907">
        <f t="shared" ca="1" si="148"/>
        <v>8478.7199999999993</v>
      </c>
      <c r="M907">
        <f t="shared" ca="1" si="149"/>
        <v>259095</v>
      </c>
    </row>
    <row r="908" spans="1:13" x14ac:dyDescent="0.25">
      <c r="A908">
        <v>907</v>
      </c>
      <c r="B908" t="s">
        <v>914</v>
      </c>
      <c r="C908" t="str">
        <f t="shared" ca="1" si="140"/>
        <v>موبايلات</v>
      </c>
      <c r="D908" t="str">
        <f t="shared" ca="1" si="141"/>
        <v>إلكترونيات</v>
      </c>
      <c r="E908">
        <v>746</v>
      </c>
      <c r="F908">
        <f t="shared" ca="1" si="142"/>
        <v>846</v>
      </c>
      <c r="G908" t="str">
        <f t="shared" ca="1" si="143"/>
        <v>China</v>
      </c>
      <c r="H908" s="2">
        <f t="shared" ca="1" si="144"/>
        <v>42505</v>
      </c>
      <c r="I908" s="2">
        <f t="shared" ca="1" si="145"/>
        <v>42525</v>
      </c>
      <c r="J908" t="str">
        <f t="shared" ca="1" si="146"/>
        <v>United Arab Emirates</v>
      </c>
      <c r="K908">
        <f t="shared" ca="1" si="147"/>
        <v>599560.19999999995</v>
      </c>
      <c r="L908">
        <f t="shared" ca="1" si="148"/>
        <v>9466.74</v>
      </c>
      <c r="M908">
        <f t="shared" ca="1" si="149"/>
        <v>339436</v>
      </c>
    </row>
    <row r="909" spans="1:13" x14ac:dyDescent="0.25">
      <c r="A909">
        <v>908</v>
      </c>
      <c r="B909" t="s">
        <v>915</v>
      </c>
      <c r="C909" t="str">
        <f t="shared" ca="1" si="140"/>
        <v>مثاقب</v>
      </c>
      <c r="D909" t="str">
        <f t="shared" ca="1" si="141"/>
        <v>أدوات منزلية</v>
      </c>
      <c r="E909">
        <v>543</v>
      </c>
      <c r="F909">
        <f t="shared" ca="1" si="142"/>
        <v>73</v>
      </c>
      <c r="G909" t="str">
        <f t="shared" ca="1" si="143"/>
        <v>Britain</v>
      </c>
      <c r="H909" s="2">
        <f t="shared" ca="1" si="144"/>
        <v>43076</v>
      </c>
      <c r="I909" s="2">
        <f t="shared" ca="1" si="145"/>
        <v>43093</v>
      </c>
      <c r="J909" t="str">
        <f t="shared" ca="1" si="146"/>
        <v>United Arab Emirates</v>
      </c>
      <c r="K909">
        <f t="shared" ca="1" si="147"/>
        <v>37657.050000000003</v>
      </c>
      <c r="L909">
        <f t="shared" ca="1" si="148"/>
        <v>594.58499999999992</v>
      </c>
      <c r="M909">
        <f t="shared" ca="1" si="149"/>
        <v>16143</v>
      </c>
    </row>
    <row r="910" spans="1:13" x14ac:dyDescent="0.25">
      <c r="A910">
        <v>909</v>
      </c>
      <c r="B910" t="s">
        <v>916</v>
      </c>
      <c r="C910" t="str">
        <f t="shared" ca="1" si="140"/>
        <v>ساعات</v>
      </c>
      <c r="D910" t="str">
        <f t="shared" ca="1" si="141"/>
        <v>إلكترونيات</v>
      </c>
      <c r="E910">
        <v>351</v>
      </c>
      <c r="F910">
        <f t="shared" ca="1" si="142"/>
        <v>46</v>
      </c>
      <c r="G910" t="str">
        <f t="shared" ca="1" si="143"/>
        <v>Switzerland</v>
      </c>
      <c r="H910" s="2">
        <f t="shared" ca="1" si="144"/>
        <v>43098</v>
      </c>
      <c r="I910" s="2">
        <f t="shared" ca="1" si="145"/>
        <v>43117</v>
      </c>
      <c r="J910" t="str">
        <f t="shared" ca="1" si="146"/>
        <v>United Arab Emirates</v>
      </c>
      <c r="K910">
        <f t="shared" ca="1" si="147"/>
        <v>15338.7</v>
      </c>
      <c r="L910">
        <f t="shared" ca="1" si="148"/>
        <v>242.19</v>
      </c>
      <c r="M910">
        <f t="shared" ca="1" si="149"/>
        <v>9264</v>
      </c>
    </row>
    <row r="911" spans="1:13" x14ac:dyDescent="0.25">
      <c r="A911">
        <v>910</v>
      </c>
      <c r="B911" t="s">
        <v>917</v>
      </c>
      <c r="C911" t="str">
        <f t="shared" ca="1" si="140"/>
        <v>مدافئ</v>
      </c>
      <c r="D911" t="str">
        <f t="shared" ca="1" si="141"/>
        <v>أدوات منزلية</v>
      </c>
      <c r="E911">
        <v>235</v>
      </c>
      <c r="F911">
        <f t="shared" ca="1" si="142"/>
        <v>176</v>
      </c>
      <c r="G911" t="str">
        <f t="shared" ca="1" si="143"/>
        <v>Switzerland</v>
      </c>
      <c r="H911" s="2">
        <f t="shared" ca="1" si="144"/>
        <v>42458</v>
      </c>
      <c r="I911" s="2">
        <f t="shared" ca="1" si="145"/>
        <v>42490</v>
      </c>
      <c r="J911" t="str">
        <f t="shared" ca="1" si="146"/>
        <v>Egypt</v>
      </c>
      <c r="K911">
        <f t="shared" ca="1" si="147"/>
        <v>39292</v>
      </c>
      <c r="L911">
        <f t="shared" ca="1" si="148"/>
        <v>620.4</v>
      </c>
      <c r="M911">
        <f t="shared" ca="1" si="149"/>
        <v>35375</v>
      </c>
    </row>
    <row r="912" spans="1:13" x14ac:dyDescent="0.25">
      <c r="A912">
        <v>911</v>
      </c>
      <c r="B912" t="s">
        <v>918</v>
      </c>
      <c r="C912" t="str">
        <f t="shared" ca="1" si="140"/>
        <v>موبايلات</v>
      </c>
      <c r="D912" t="str">
        <f t="shared" ca="1" si="141"/>
        <v>إلكترونيات</v>
      </c>
      <c r="E912">
        <v>221</v>
      </c>
      <c r="F912">
        <f t="shared" ca="1" si="142"/>
        <v>848</v>
      </c>
      <c r="G912" t="str">
        <f t="shared" ca="1" si="143"/>
        <v>China</v>
      </c>
      <c r="H912" s="2">
        <f t="shared" ca="1" si="144"/>
        <v>42710</v>
      </c>
      <c r="I912" s="2">
        <f t="shared" ca="1" si="145"/>
        <v>42740</v>
      </c>
      <c r="J912" t="str">
        <f t="shared" ca="1" si="146"/>
        <v>Oman</v>
      </c>
      <c r="K912">
        <f t="shared" ca="1" si="147"/>
        <v>178037.6</v>
      </c>
      <c r="L912">
        <f t="shared" ca="1" si="148"/>
        <v>2811.12</v>
      </c>
      <c r="M912">
        <f t="shared" ca="1" si="149"/>
        <v>52264</v>
      </c>
    </row>
    <row r="913" spans="1:13" x14ac:dyDescent="0.25">
      <c r="A913">
        <v>912</v>
      </c>
      <c r="B913" t="s">
        <v>919</v>
      </c>
      <c r="C913" t="str">
        <f t="shared" ca="1" si="140"/>
        <v>هارد دسك</v>
      </c>
      <c r="D913" t="str">
        <f t="shared" ca="1" si="141"/>
        <v>إلكترونيات</v>
      </c>
      <c r="E913">
        <v>273</v>
      </c>
      <c r="F913">
        <f t="shared" ca="1" si="142"/>
        <v>131</v>
      </c>
      <c r="G913" t="str">
        <f t="shared" ca="1" si="143"/>
        <v>France</v>
      </c>
      <c r="H913" s="2">
        <f t="shared" ca="1" si="144"/>
        <v>42452</v>
      </c>
      <c r="I913" s="2">
        <f t="shared" ca="1" si="145"/>
        <v>42476</v>
      </c>
      <c r="J913" t="str">
        <f t="shared" ca="1" si="146"/>
        <v>Lebanon</v>
      </c>
      <c r="K913">
        <f t="shared" ca="1" si="147"/>
        <v>33974.85</v>
      </c>
      <c r="L913">
        <f t="shared" ca="1" si="148"/>
        <v>536.44499999999994</v>
      </c>
      <c r="M913">
        <f t="shared" ca="1" si="149"/>
        <v>19405</v>
      </c>
    </row>
    <row r="914" spans="1:13" x14ac:dyDescent="0.25">
      <c r="A914">
        <v>913</v>
      </c>
      <c r="B914" t="s">
        <v>920</v>
      </c>
      <c r="C914" t="str">
        <f t="shared" ca="1" si="140"/>
        <v>خلاطات</v>
      </c>
      <c r="D914" t="str">
        <f t="shared" ca="1" si="141"/>
        <v>أدوات منزلية</v>
      </c>
      <c r="E914">
        <v>220</v>
      </c>
      <c r="F914">
        <f t="shared" ca="1" si="142"/>
        <v>179</v>
      </c>
      <c r="G914" t="str">
        <f t="shared" ca="1" si="143"/>
        <v>China</v>
      </c>
      <c r="H914" s="2">
        <f t="shared" ca="1" si="144"/>
        <v>42394</v>
      </c>
      <c r="I914" s="2">
        <f t="shared" ca="1" si="145"/>
        <v>42420</v>
      </c>
      <c r="J914" t="str">
        <f t="shared" ca="1" si="146"/>
        <v>Syria</v>
      </c>
      <c r="K914">
        <f t="shared" ca="1" si="147"/>
        <v>37411</v>
      </c>
      <c r="L914">
        <f t="shared" ca="1" si="148"/>
        <v>590.69999999999993</v>
      </c>
      <c r="M914">
        <f t="shared" ca="1" si="149"/>
        <v>18524</v>
      </c>
    </row>
    <row r="915" spans="1:13" x14ac:dyDescent="0.25">
      <c r="A915">
        <v>914</v>
      </c>
      <c r="B915" t="s">
        <v>921</v>
      </c>
      <c r="C915" t="str">
        <f t="shared" ca="1" si="140"/>
        <v>مكانس</v>
      </c>
      <c r="D915" t="str">
        <f t="shared" ca="1" si="141"/>
        <v>أدوات منزلية</v>
      </c>
      <c r="E915">
        <v>809</v>
      </c>
      <c r="F915">
        <f t="shared" ca="1" si="142"/>
        <v>135</v>
      </c>
      <c r="G915" t="str">
        <f t="shared" ca="1" si="143"/>
        <v>China</v>
      </c>
      <c r="H915" s="2">
        <f t="shared" ca="1" si="144"/>
        <v>42879</v>
      </c>
      <c r="I915" s="2">
        <f t="shared" ca="1" si="145"/>
        <v>42903</v>
      </c>
      <c r="J915" t="str">
        <f t="shared" ca="1" si="146"/>
        <v>Saudi Arabia</v>
      </c>
      <c r="K915">
        <f t="shared" ca="1" si="147"/>
        <v>103754.25</v>
      </c>
      <c r="L915">
        <f t="shared" ca="1" si="148"/>
        <v>1638.2249999999999</v>
      </c>
      <c r="M915">
        <f t="shared" ca="1" si="149"/>
        <v>50000</v>
      </c>
    </row>
    <row r="916" spans="1:13" x14ac:dyDescent="0.25">
      <c r="A916">
        <v>915</v>
      </c>
      <c r="B916" t="s">
        <v>922</v>
      </c>
      <c r="C916" t="str">
        <f t="shared" ca="1" si="140"/>
        <v>خلاطات</v>
      </c>
      <c r="D916" t="str">
        <f t="shared" ca="1" si="141"/>
        <v>أدوات منزلية</v>
      </c>
      <c r="E916">
        <v>267</v>
      </c>
      <c r="F916">
        <f t="shared" ca="1" si="142"/>
        <v>225</v>
      </c>
      <c r="G916" t="str">
        <f t="shared" ca="1" si="143"/>
        <v>China</v>
      </c>
      <c r="H916" s="2">
        <f t="shared" ca="1" si="144"/>
        <v>42577</v>
      </c>
      <c r="I916" s="2">
        <f t="shared" ca="1" si="145"/>
        <v>42607</v>
      </c>
      <c r="J916" t="str">
        <f t="shared" ca="1" si="146"/>
        <v>Morocco</v>
      </c>
      <c r="K916">
        <f t="shared" ca="1" si="147"/>
        <v>57071.25</v>
      </c>
      <c r="L916">
        <f t="shared" ca="1" si="148"/>
        <v>901.125</v>
      </c>
      <c r="M916">
        <f t="shared" ca="1" si="149"/>
        <v>41247</v>
      </c>
    </row>
    <row r="917" spans="1:13" x14ac:dyDescent="0.25">
      <c r="A917">
        <v>916</v>
      </c>
      <c r="B917" t="s">
        <v>923</v>
      </c>
      <c r="C917" t="str">
        <f t="shared" ca="1" si="140"/>
        <v>كمبيوتر</v>
      </c>
      <c r="D917" t="str">
        <f t="shared" ca="1" si="141"/>
        <v>إلكترونيات</v>
      </c>
      <c r="E917">
        <v>420</v>
      </c>
      <c r="F917">
        <f t="shared" ca="1" si="142"/>
        <v>1509</v>
      </c>
      <c r="G917" t="str">
        <f t="shared" ca="1" si="143"/>
        <v>China</v>
      </c>
      <c r="H917" s="2">
        <f t="shared" ca="1" si="144"/>
        <v>42401</v>
      </c>
      <c r="I917" s="2">
        <f t="shared" ca="1" si="145"/>
        <v>42414</v>
      </c>
      <c r="J917" t="str">
        <f t="shared" ca="1" si="146"/>
        <v>Oman</v>
      </c>
      <c r="K917">
        <f t="shared" ca="1" si="147"/>
        <v>602091</v>
      </c>
      <c r="L917">
        <f t="shared" ca="1" si="148"/>
        <v>9506.6999999999989</v>
      </c>
      <c r="M917">
        <f t="shared" ca="1" si="149"/>
        <v>193738</v>
      </c>
    </row>
    <row r="918" spans="1:13" x14ac:dyDescent="0.25">
      <c r="A918">
        <v>917</v>
      </c>
      <c r="B918" t="s">
        <v>924</v>
      </c>
      <c r="C918" t="str">
        <f t="shared" ca="1" si="140"/>
        <v>موبايلات</v>
      </c>
      <c r="D918" t="str">
        <f t="shared" ca="1" si="141"/>
        <v>إلكترونيات</v>
      </c>
      <c r="E918">
        <v>483</v>
      </c>
      <c r="F918">
        <f t="shared" ca="1" si="142"/>
        <v>1032</v>
      </c>
      <c r="G918" t="str">
        <f t="shared" ca="1" si="143"/>
        <v>China</v>
      </c>
      <c r="H918" s="2">
        <f t="shared" ca="1" si="144"/>
        <v>42387</v>
      </c>
      <c r="I918" s="2">
        <f t="shared" ca="1" si="145"/>
        <v>42407</v>
      </c>
      <c r="J918" t="str">
        <f t="shared" ca="1" si="146"/>
        <v>Egypt</v>
      </c>
      <c r="K918">
        <f t="shared" ca="1" si="147"/>
        <v>473533.2</v>
      </c>
      <c r="L918">
        <f t="shared" ca="1" si="148"/>
        <v>7476.84</v>
      </c>
      <c r="M918">
        <f t="shared" ca="1" si="149"/>
        <v>443724</v>
      </c>
    </row>
    <row r="919" spans="1:13" x14ac:dyDescent="0.25">
      <c r="A919">
        <v>918</v>
      </c>
      <c r="B919" t="s">
        <v>925</v>
      </c>
      <c r="C919" t="str">
        <f t="shared" ca="1" si="140"/>
        <v>تلفاز</v>
      </c>
      <c r="D919" t="str">
        <f t="shared" ca="1" si="141"/>
        <v>أدوات منزلية</v>
      </c>
      <c r="E919">
        <v>810</v>
      </c>
      <c r="F919">
        <f t="shared" ca="1" si="142"/>
        <v>1094</v>
      </c>
      <c r="G919" t="str">
        <f t="shared" ca="1" si="143"/>
        <v>USA</v>
      </c>
      <c r="H919" s="2">
        <f t="shared" ca="1" si="144"/>
        <v>42533</v>
      </c>
      <c r="I919" s="2">
        <f t="shared" ca="1" si="145"/>
        <v>42558</v>
      </c>
      <c r="J919" t="str">
        <f t="shared" ca="1" si="146"/>
        <v>Syria</v>
      </c>
      <c r="K919">
        <f t="shared" ca="1" si="147"/>
        <v>841833</v>
      </c>
      <c r="L919">
        <f t="shared" ca="1" si="148"/>
        <v>13292.1</v>
      </c>
      <c r="M919">
        <f t="shared" ca="1" si="149"/>
        <v>337274</v>
      </c>
    </row>
    <row r="920" spans="1:13" x14ac:dyDescent="0.25">
      <c r="A920">
        <v>919</v>
      </c>
      <c r="B920" t="s">
        <v>926</v>
      </c>
      <c r="C920" t="str">
        <f t="shared" ca="1" si="140"/>
        <v>مايكرويف</v>
      </c>
      <c r="D920" t="str">
        <f t="shared" ca="1" si="141"/>
        <v>أدوات منزلية</v>
      </c>
      <c r="E920">
        <v>590</v>
      </c>
      <c r="F920">
        <f t="shared" ca="1" si="142"/>
        <v>584</v>
      </c>
      <c r="G920" t="str">
        <f t="shared" ca="1" si="143"/>
        <v>Germany</v>
      </c>
      <c r="H920" s="2">
        <f t="shared" ca="1" si="144"/>
        <v>42600</v>
      </c>
      <c r="I920" s="2">
        <f t="shared" ca="1" si="145"/>
        <v>42619</v>
      </c>
      <c r="J920" t="str">
        <f t="shared" ca="1" si="146"/>
        <v>Syria</v>
      </c>
      <c r="K920">
        <f t="shared" ca="1" si="147"/>
        <v>327332</v>
      </c>
      <c r="L920">
        <f t="shared" ca="1" si="148"/>
        <v>5168.3999999999996</v>
      </c>
      <c r="M920">
        <f t="shared" ca="1" si="149"/>
        <v>158492</v>
      </c>
    </row>
    <row r="921" spans="1:13" x14ac:dyDescent="0.25">
      <c r="A921">
        <v>920</v>
      </c>
      <c r="B921" t="s">
        <v>927</v>
      </c>
      <c r="C921" t="str">
        <f t="shared" ca="1" si="140"/>
        <v>برادات</v>
      </c>
      <c r="D921" t="str">
        <f t="shared" ca="1" si="141"/>
        <v>أدوات منزلية</v>
      </c>
      <c r="E921">
        <v>734</v>
      </c>
      <c r="F921">
        <f t="shared" ca="1" si="142"/>
        <v>894</v>
      </c>
      <c r="G921" t="str">
        <f t="shared" ca="1" si="143"/>
        <v>Sweden</v>
      </c>
      <c r="H921" s="2">
        <f t="shared" ca="1" si="144"/>
        <v>42498</v>
      </c>
      <c r="I921" s="2">
        <f t="shared" ca="1" si="145"/>
        <v>42532</v>
      </c>
      <c r="J921" t="str">
        <f t="shared" ca="1" si="146"/>
        <v>Egypt</v>
      </c>
      <c r="K921">
        <f t="shared" ca="1" si="147"/>
        <v>623386.19999999995</v>
      </c>
      <c r="L921">
        <f t="shared" ca="1" si="148"/>
        <v>9842.94</v>
      </c>
      <c r="M921">
        <f t="shared" ca="1" si="149"/>
        <v>49406</v>
      </c>
    </row>
    <row r="922" spans="1:13" x14ac:dyDescent="0.25">
      <c r="A922">
        <v>921</v>
      </c>
      <c r="B922" t="s">
        <v>928</v>
      </c>
      <c r="C922" t="str">
        <f t="shared" ca="1" si="140"/>
        <v>موبايلات</v>
      </c>
      <c r="D922" t="str">
        <f t="shared" ca="1" si="141"/>
        <v>إلكترونيات</v>
      </c>
      <c r="E922">
        <v>942</v>
      </c>
      <c r="F922">
        <f t="shared" ca="1" si="142"/>
        <v>942</v>
      </c>
      <c r="G922" t="str">
        <f t="shared" ca="1" si="143"/>
        <v>China</v>
      </c>
      <c r="H922" s="2">
        <f t="shared" ca="1" si="144"/>
        <v>42467</v>
      </c>
      <c r="I922" s="2">
        <f t="shared" ca="1" si="145"/>
        <v>42483</v>
      </c>
      <c r="J922" t="str">
        <f t="shared" ca="1" si="146"/>
        <v>United Arab Emirates</v>
      </c>
      <c r="K922">
        <f t="shared" ca="1" si="147"/>
        <v>842995.8</v>
      </c>
      <c r="L922">
        <f t="shared" ca="1" si="148"/>
        <v>13310.46</v>
      </c>
      <c r="M922">
        <f t="shared" ca="1" si="149"/>
        <v>83702</v>
      </c>
    </row>
    <row r="923" spans="1:13" x14ac:dyDescent="0.25">
      <c r="A923">
        <v>922</v>
      </c>
      <c r="B923" t="s">
        <v>929</v>
      </c>
      <c r="C923" t="str">
        <f t="shared" ca="1" si="140"/>
        <v>تلفاز</v>
      </c>
      <c r="D923" t="str">
        <f t="shared" ca="1" si="141"/>
        <v>أدوات منزلية</v>
      </c>
      <c r="E923">
        <v>498</v>
      </c>
      <c r="F923">
        <f t="shared" ca="1" si="142"/>
        <v>1121</v>
      </c>
      <c r="G923" t="str">
        <f t="shared" ca="1" si="143"/>
        <v>USA</v>
      </c>
      <c r="H923" s="2">
        <f t="shared" ca="1" si="144"/>
        <v>43133</v>
      </c>
      <c r="I923" s="2">
        <f t="shared" ca="1" si="145"/>
        <v>43149</v>
      </c>
      <c r="J923" t="str">
        <f t="shared" ca="1" si="146"/>
        <v>Jordan</v>
      </c>
      <c r="K923">
        <f t="shared" ca="1" si="147"/>
        <v>530345.1</v>
      </c>
      <c r="L923">
        <f t="shared" ca="1" si="148"/>
        <v>8373.869999999999</v>
      </c>
      <c r="M923">
        <f t="shared" ca="1" si="149"/>
        <v>128229</v>
      </c>
    </row>
    <row r="924" spans="1:13" x14ac:dyDescent="0.25">
      <c r="A924">
        <v>923</v>
      </c>
      <c r="B924" t="s">
        <v>930</v>
      </c>
      <c r="C924" t="str">
        <f t="shared" ca="1" si="140"/>
        <v>تلفاز</v>
      </c>
      <c r="D924" t="str">
        <f t="shared" ca="1" si="141"/>
        <v>أدوات منزلية</v>
      </c>
      <c r="E924">
        <v>666</v>
      </c>
      <c r="F924">
        <f t="shared" ca="1" si="142"/>
        <v>1046</v>
      </c>
      <c r="G924" t="str">
        <f t="shared" ca="1" si="143"/>
        <v>USA</v>
      </c>
      <c r="H924" s="2">
        <f t="shared" ca="1" si="144"/>
        <v>43037</v>
      </c>
      <c r="I924" s="2">
        <f t="shared" ca="1" si="145"/>
        <v>43058</v>
      </c>
      <c r="J924" t="str">
        <f t="shared" ca="1" si="146"/>
        <v>Morocco</v>
      </c>
      <c r="K924">
        <f t="shared" ca="1" si="147"/>
        <v>661804.19999999995</v>
      </c>
      <c r="L924">
        <f t="shared" ca="1" si="148"/>
        <v>10449.539999999999</v>
      </c>
      <c r="M924">
        <f t="shared" ca="1" si="149"/>
        <v>547396</v>
      </c>
    </row>
    <row r="925" spans="1:13" x14ac:dyDescent="0.25">
      <c r="A925">
        <v>924</v>
      </c>
      <c r="B925" t="s">
        <v>931</v>
      </c>
      <c r="C925" t="str">
        <f t="shared" ca="1" si="140"/>
        <v>فرن</v>
      </c>
      <c r="D925" t="str">
        <f t="shared" ca="1" si="141"/>
        <v>أدوات منزلية</v>
      </c>
      <c r="E925">
        <v>959</v>
      </c>
      <c r="F925">
        <f t="shared" ca="1" si="142"/>
        <v>992</v>
      </c>
      <c r="G925" t="str">
        <f t="shared" ca="1" si="143"/>
        <v>Greece</v>
      </c>
      <c r="H925" s="2">
        <f t="shared" ca="1" si="144"/>
        <v>43098</v>
      </c>
      <c r="I925" s="2">
        <f t="shared" ca="1" si="145"/>
        <v>43125</v>
      </c>
      <c r="J925" t="str">
        <f t="shared" ca="1" si="146"/>
        <v>Algeria</v>
      </c>
      <c r="K925">
        <f t="shared" ca="1" si="147"/>
        <v>903761.6</v>
      </c>
      <c r="L925">
        <f t="shared" ca="1" si="148"/>
        <v>14269.92</v>
      </c>
      <c r="M925">
        <f t="shared" ca="1" si="149"/>
        <v>591164</v>
      </c>
    </row>
    <row r="926" spans="1:13" x14ac:dyDescent="0.25">
      <c r="A926">
        <v>925</v>
      </c>
      <c r="B926" t="s">
        <v>932</v>
      </c>
      <c r="C926" t="str">
        <f t="shared" ca="1" si="140"/>
        <v>غسالات</v>
      </c>
      <c r="D926" t="str">
        <f t="shared" ca="1" si="141"/>
        <v>أدوات منزلية</v>
      </c>
      <c r="E926">
        <v>580</v>
      </c>
      <c r="F926">
        <f t="shared" ca="1" si="142"/>
        <v>668</v>
      </c>
      <c r="G926" t="str">
        <f t="shared" ca="1" si="143"/>
        <v>Germany</v>
      </c>
      <c r="H926" s="2">
        <f t="shared" ca="1" si="144"/>
        <v>42729</v>
      </c>
      <c r="I926" s="2">
        <f t="shared" ca="1" si="145"/>
        <v>42761</v>
      </c>
      <c r="J926" t="str">
        <f t="shared" ca="1" si="146"/>
        <v>Egypt</v>
      </c>
      <c r="K926">
        <f t="shared" ca="1" si="147"/>
        <v>368068</v>
      </c>
      <c r="L926">
        <f t="shared" ca="1" si="148"/>
        <v>5811.5999999999995</v>
      </c>
      <c r="M926">
        <f t="shared" ca="1" si="149"/>
        <v>74869</v>
      </c>
    </row>
    <row r="927" spans="1:13" x14ac:dyDescent="0.25">
      <c r="A927">
        <v>926</v>
      </c>
      <c r="B927" t="s">
        <v>933</v>
      </c>
      <c r="C927" t="str">
        <f t="shared" ca="1" si="140"/>
        <v>مدافئ</v>
      </c>
      <c r="D927" t="str">
        <f t="shared" ca="1" si="141"/>
        <v>أدوات منزلية</v>
      </c>
      <c r="E927">
        <v>332</v>
      </c>
      <c r="F927">
        <f t="shared" ca="1" si="142"/>
        <v>187</v>
      </c>
      <c r="G927" t="str">
        <f t="shared" ca="1" si="143"/>
        <v>Switzerland</v>
      </c>
      <c r="H927" s="2">
        <f t="shared" ca="1" si="144"/>
        <v>42683</v>
      </c>
      <c r="I927" s="2">
        <f t="shared" ca="1" si="145"/>
        <v>42702</v>
      </c>
      <c r="J927" t="str">
        <f t="shared" ca="1" si="146"/>
        <v>Algeria</v>
      </c>
      <c r="K927">
        <f t="shared" ca="1" si="147"/>
        <v>58979.8</v>
      </c>
      <c r="L927">
        <f t="shared" ca="1" si="148"/>
        <v>931.26</v>
      </c>
      <c r="M927">
        <f t="shared" ca="1" si="149"/>
        <v>36826</v>
      </c>
    </row>
    <row r="928" spans="1:13" x14ac:dyDescent="0.25">
      <c r="A928">
        <v>927</v>
      </c>
      <c r="B928" t="s">
        <v>934</v>
      </c>
      <c r="C928" t="str">
        <f t="shared" ca="1" si="140"/>
        <v>فرن</v>
      </c>
      <c r="D928" t="str">
        <f t="shared" ca="1" si="141"/>
        <v>أدوات منزلية</v>
      </c>
      <c r="E928">
        <v>309</v>
      </c>
      <c r="F928">
        <f t="shared" ca="1" si="142"/>
        <v>1058</v>
      </c>
      <c r="G928" t="str">
        <f t="shared" ca="1" si="143"/>
        <v>Greece</v>
      </c>
      <c r="H928" s="2">
        <f t="shared" ca="1" si="144"/>
        <v>43025</v>
      </c>
      <c r="I928" s="2">
        <f t="shared" ca="1" si="145"/>
        <v>43036</v>
      </c>
      <c r="J928" t="str">
        <f t="shared" ca="1" si="146"/>
        <v>United Arab Emirates</v>
      </c>
      <c r="K928">
        <f t="shared" ca="1" si="147"/>
        <v>310575.90000000002</v>
      </c>
      <c r="L928">
        <f t="shared" ca="1" si="148"/>
        <v>4903.83</v>
      </c>
      <c r="M928">
        <f t="shared" ca="1" si="149"/>
        <v>90779</v>
      </c>
    </row>
    <row r="929" spans="1:13" x14ac:dyDescent="0.25">
      <c r="A929">
        <v>928</v>
      </c>
      <c r="B929" t="s">
        <v>935</v>
      </c>
      <c r="C929" t="str">
        <f t="shared" ca="1" si="140"/>
        <v>موبايلات</v>
      </c>
      <c r="D929" t="str">
        <f t="shared" ca="1" si="141"/>
        <v>إلكترونيات</v>
      </c>
      <c r="E929">
        <v>135</v>
      </c>
      <c r="F929">
        <f t="shared" ca="1" si="142"/>
        <v>928</v>
      </c>
      <c r="G929" t="str">
        <f t="shared" ca="1" si="143"/>
        <v>China</v>
      </c>
      <c r="H929" s="2">
        <f t="shared" ca="1" si="144"/>
        <v>43002</v>
      </c>
      <c r="I929" s="2">
        <f t="shared" ca="1" si="145"/>
        <v>43015</v>
      </c>
      <c r="J929" t="str">
        <f t="shared" ca="1" si="146"/>
        <v>Egypt</v>
      </c>
      <c r="K929">
        <f t="shared" ca="1" si="147"/>
        <v>119016</v>
      </c>
      <c r="L929">
        <f t="shared" ca="1" si="148"/>
        <v>1879.1999999999998</v>
      </c>
      <c r="M929">
        <f t="shared" ca="1" si="149"/>
        <v>35644</v>
      </c>
    </row>
    <row r="930" spans="1:13" x14ac:dyDescent="0.25">
      <c r="A930">
        <v>929</v>
      </c>
      <c r="B930" t="s">
        <v>936</v>
      </c>
      <c r="C930" t="str">
        <f t="shared" ca="1" si="140"/>
        <v>مثاقب</v>
      </c>
      <c r="D930" t="str">
        <f t="shared" ca="1" si="141"/>
        <v>أدوات منزلية</v>
      </c>
      <c r="E930">
        <v>549</v>
      </c>
      <c r="F930">
        <f t="shared" ca="1" si="142"/>
        <v>66</v>
      </c>
      <c r="G930" t="str">
        <f t="shared" ca="1" si="143"/>
        <v>Britain</v>
      </c>
      <c r="H930" s="2">
        <f t="shared" ca="1" si="144"/>
        <v>42560</v>
      </c>
      <c r="I930" s="2">
        <f t="shared" ca="1" si="145"/>
        <v>42582</v>
      </c>
      <c r="J930" t="str">
        <f t="shared" ca="1" si="146"/>
        <v>Egypt</v>
      </c>
      <c r="K930">
        <f t="shared" ca="1" si="147"/>
        <v>34422.300000000003</v>
      </c>
      <c r="L930">
        <f t="shared" ca="1" si="148"/>
        <v>543.51</v>
      </c>
      <c r="M930">
        <f t="shared" ca="1" si="149"/>
        <v>10815</v>
      </c>
    </row>
    <row r="931" spans="1:13" x14ac:dyDescent="0.25">
      <c r="A931">
        <v>930</v>
      </c>
      <c r="B931" t="s">
        <v>937</v>
      </c>
      <c r="C931" t="str">
        <f t="shared" ca="1" si="140"/>
        <v>غسالات</v>
      </c>
      <c r="D931" t="str">
        <f t="shared" ca="1" si="141"/>
        <v>أدوات منزلية</v>
      </c>
      <c r="E931">
        <v>830</v>
      </c>
      <c r="F931">
        <f t="shared" ca="1" si="142"/>
        <v>785</v>
      </c>
      <c r="G931" t="str">
        <f t="shared" ca="1" si="143"/>
        <v>Germany</v>
      </c>
      <c r="H931" s="2">
        <f t="shared" ca="1" si="144"/>
        <v>43080</v>
      </c>
      <c r="I931" s="2">
        <f t="shared" ca="1" si="145"/>
        <v>43109</v>
      </c>
      <c r="J931" t="str">
        <f t="shared" ca="1" si="146"/>
        <v>Syria</v>
      </c>
      <c r="K931">
        <f t="shared" ca="1" si="147"/>
        <v>618972.5</v>
      </c>
      <c r="L931">
        <f t="shared" ca="1" si="148"/>
        <v>9773.25</v>
      </c>
      <c r="M931">
        <f t="shared" ca="1" si="149"/>
        <v>30324</v>
      </c>
    </row>
    <row r="932" spans="1:13" x14ac:dyDescent="0.25">
      <c r="A932">
        <v>931</v>
      </c>
      <c r="B932" t="s">
        <v>938</v>
      </c>
      <c r="C932" t="str">
        <f t="shared" ca="1" si="140"/>
        <v>أوراق</v>
      </c>
      <c r="D932" t="str">
        <f t="shared" ca="1" si="141"/>
        <v>أدوات مكتبية</v>
      </c>
      <c r="E932">
        <v>393</v>
      </c>
      <c r="F932">
        <f t="shared" ca="1" si="142"/>
        <v>14</v>
      </c>
      <c r="G932" t="str">
        <f t="shared" ca="1" si="143"/>
        <v>India</v>
      </c>
      <c r="H932" s="2">
        <f t="shared" ca="1" si="144"/>
        <v>43153</v>
      </c>
      <c r="I932" s="2">
        <f t="shared" ca="1" si="145"/>
        <v>43175</v>
      </c>
      <c r="J932" t="str">
        <f t="shared" ca="1" si="146"/>
        <v>Syria</v>
      </c>
      <c r="K932">
        <f t="shared" ca="1" si="147"/>
        <v>5226.8999999999996</v>
      </c>
      <c r="L932">
        <f t="shared" ca="1" si="148"/>
        <v>82.53</v>
      </c>
      <c r="M932">
        <f t="shared" ca="1" si="149"/>
        <v>4813</v>
      </c>
    </row>
    <row r="933" spans="1:13" x14ac:dyDescent="0.25">
      <c r="A933">
        <v>932</v>
      </c>
      <c r="B933" t="s">
        <v>939</v>
      </c>
      <c r="C933" t="str">
        <f t="shared" ca="1" si="140"/>
        <v>فرن</v>
      </c>
      <c r="D933" t="str">
        <f t="shared" ca="1" si="141"/>
        <v>أدوات منزلية</v>
      </c>
      <c r="E933">
        <v>528</v>
      </c>
      <c r="F933">
        <f t="shared" ca="1" si="142"/>
        <v>925</v>
      </c>
      <c r="G933" t="str">
        <f t="shared" ca="1" si="143"/>
        <v>Greece</v>
      </c>
      <c r="H933" s="2">
        <f t="shared" ca="1" si="144"/>
        <v>42921</v>
      </c>
      <c r="I933" s="2">
        <f t="shared" ca="1" si="145"/>
        <v>42938</v>
      </c>
      <c r="J933" t="str">
        <f t="shared" ca="1" si="146"/>
        <v>Egypt</v>
      </c>
      <c r="K933">
        <f t="shared" ca="1" si="147"/>
        <v>463980</v>
      </c>
      <c r="L933">
        <f t="shared" ca="1" si="148"/>
        <v>7326</v>
      </c>
      <c r="M933">
        <f t="shared" ca="1" si="149"/>
        <v>257867</v>
      </c>
    </row>
    <row r="934" spans="1:13" x14ac:dyDescent="0.25">
      <c r="A934">
        <v>933</v>
      </c>
      <c r="B934" t="s">
        <v>940</v>
      </c>
      <c r="C934" t="str">
        <f t="shared" ca="1" si="140"/>
        <v>مكيفات</v>
      </c>
      <c r="D934" t="str">
        <f t="shared" ca="1" si="141"/>
        <v>أدوات منزلية</v>
      </c>
      <c r="E934">
        <v>281</v>
      </c>
      <c r="F934">
        <f t="shared" ca="1" si="142"/>
        <v>1340</v>
      </c>
      <c r="G934" t="str">
        <f t="shared" ca="1" si="143"/>
        <v>Switzerland</v>
      </c>
      <c r="H934" s="2">
        <f t="shared" ca="1" si="144"/>
        <v>42714</v>
      </c>
      <c r="I934" s="2">
        <f t="shared" ca="1" si="145"/>
        <v>42727</v>
      </c>
      <c r="J934" t="str">
        <f t="shared" ca="1" si="146"/>
        <v>Oman</v>
      </c>
      <c r="K934">
        <f t="shared" ca="1" si="147"/>
        <v>357713</v>
      </c>
      <c r="L934">
        <f t="shared" ca="1" si="148"/>
        <v>5648.0999999999995</v>
      </c>
      <c r="M934">
        <f t="shared" ca="1" si="149"/>
        <v>100187</v>
      </c>
    </row>
    <row r="935" spans="1:13" x14ac:dyDescent="0.25">
      <c r="A935">
        <v>934</v>
      </c>
      <c r="B935" t="s">
        <v>941</v>
      </c>
      <c r="C935" t="str">
        <f t="shared" ca="1" si="140"/>
        <v>كمبيوتر</v>
      </c>
      <c r="D935" t="str">
        <f t="shared" ca="1" si="141"/>
        <v>إلكترونيات</v>
      </c>
      <c r="E935">
        <v>474</v>
      </c>
      <c r="F935">
        <f t="shared" ca="1" si="142"/>
        <v>1467</v>
      </c>
      <c r="G935" t="str">
        <f t="shared" ca="1" si="143"/>
        <v>China</v>
      </c>
      <c r="H935" s="2">
        <f t="shared" ca="1" si="144"/>
        <v>43069</v>
      </c>
      <c r="I935" s="2">
        <f t="shared" ca="1" si="145"/>
        <v>43081</v>
      </c>
      <c r="J935" t="str">
        <f t="shared" ca="1" si="146"/>
        <v>Lebanon</v>
      </c>
      <c r="K935">
        <f t="shared" ca="1" si="147"/>
        <v>660590.1</v>
      </c>
      <c r="L935">
        <f t="shared" ca="1" si="148"/>
        <v>10430.369999999999</v>
      </c>
      <c r="M935">
        <f t="shared" ca="1" si="149"/>
        <v>170159</v>
      </c>
    </row>
    <row r="936" spans="1:13" x14ac:dyDescent="0.25">
      <c r="A936">
        <v>935</v>
      </c>
      <c r="B936" t="s">
        <v>942</v>
      </c>
      <c r="C936" t="str">
        <f t="shared" ca="1" si="140"/>
        <v>مثاقب</v>
      </c>
      <c r="D936" t="str">
        <f t="shared" ca="1" si="141"/>
        <v>أدوات منزلية</v>
      </c>
      <c r="E936">
        <v>182</v>
      </c>
      <c r="F936">
        <f t="shared" ca="1" si="142"/>
        <v>74</v>
      </c>
      <c r="G936" t="str">
        <f t="shared" ca="1" si="143"/>
        <v>Britain</v>
      </c>
      <c r="H936" s="2">
        <f t="shared" ca="1" si="144"/>
        <v>43015</v>
      </c>
      <c r="I936" s="2">
        <f t="shared" ca="1" si="145"/>
        <v>43048</v>
      </c>
      <c r="J936" t="str">
        <f t="shared" ca="1" si="146"/>
        <v>Jordan</v>
      </c>
      <c r="K936">
        <f t="shared" ca="1" si="147"/>
        <v>12794.6</v>
      </c>
      <c r="L936">
        <f t="shared" ca="1" si="148"/>
        <v>202.01999999999998</v>
      </c>
      <c r="M936">
        <f t="shared" ca="1" si="149"/>
        <v>1944</v>
      </c>
    </row>
    <row r="937" spans="1:13" x14ac:dyDescent="0.25">
      <c r="A937">
        <v>936</v>
      </c>
      <c r="B937" t="s">
        <v>943</v>
      </c>
      <c r="C937" t="str">
        <f t="shared" ca="1" si="140"/>
        <v>فرن</v>
      </c>
      <c r="D937" t="str">
        <f t="shared" ca="1" si="141"/>
        <v>أدوات منزلية</v>
      </c>
      <c r="E937">
        <v>144</v>
      </c>
      <c r="F937">
        <f t="shared" ca="1" si="142"/>
        <v>884</v>
      </c>
      <c r="G937" t="str">
        <f t="shared" ca="1" si="143"/>
        <v>Greece</v>
      </c>
      <c r="H937" s="2">
        <f t="shared" ca="1" si="144"/>
        <v>42799</v>
      </c>
      <c r="I937" s="2">
        <f t="shared" ca="1" si="145"/>
        <v>42830</v>
      </c>
      <c r="J937" t="str">
        <f t="shared" ca="1" si="146"/>
        <v>Jordan</v>
      </c>
      <c r="K937">
        <f t="shared" ca="1" si="147"/>
        <v>120931.2</v>
      </c>
      <c r="L937">
        <f t="shared" ca="1" si="148"/>
        <v>1909.4399999999998</v>
      </c>
      <c r="M937">
        <f t="shared" ca="1" si="149"/>
        <v>54470</v>
      </c>
    </row>
    <row r="938" spans="1:13" x14ac:dyDescent="0.25">
      <c r="A938">
        <v>937</v>
      </c>
      <c r="B938" t="s">
        <v>944</v>
      </c>
      <c r="C938" t="str">
        <f t="shared" ca="1" si="140"/>
        <v>برادات</v>
      </c>
      <c r="D938" t="str">
        <f t="shared" ca="1" si="141"/>
        <v>أدوات منزلية</v>
      </c>
      <c r="E938">
        <v>355</v>
      </c>
      <c r="F938">
        <f t="shared" ca="1" si="142"/>
        <v>990</v>
      </c>
      <c r="G938" t="str">
        <f t="shared" ca="1" si="143"/>
        <v>Sweden</v>
      </c>
      <c r="H938" s="2">
        <f t="shared" ca="1" si="144"/>
        <v>42948</v>
      </c>
      <c r="I938" s="2">
        <f t="shared" ca="1" si="145"/>
        <v>42981</v>
      </c>
      <c r="J938" t="str">
        <f t="shared" ca="1" si="146"/>
        <v>Saudi Arabia</v>
      </c>
      <c r="K938">
        <f t="shared" ca="1" si="147"/>
        <v>333877.5</v>
      </c>
      <c r="L938">
        <f t="shared" ca="1" si="148"/>
        <v>5271.75</v>
      </c>
      <c r="M938">
        <f t="shared" ca="1" si="149"/>
        <v>322381</v>
      </c>
    </row>
    <row r="939" spans="1:13" x14ac:dyDescent="0.25">
      <c r="A939">
        <v>938</v>
      </c>
      <c r="B939" t="s">
        <v>945</v>
      </c>
      <c r="C939" t="str">
        <f t="shared" ca="1" si="140"/>
        <v>مدافئ</v>
      </c>
      <c r="D939" t="str">
        <f t="shared" ca="1" si="141"/>
        <v>أدوات منزلية</v>
      </c>
      <c r="E939">
        <v>406</v>
      </c>
      <c r="F939">
        <f t="shared" ca="1" si="142"/>
        <v>200</v>
      </c>
      <c r="G939" t="str">
        <f t="shared" ca="1" si="143"/>
        <v>Switzerland</v>
      </c>
      <c r="H939" s="2">
        <f t="shared" ca="1" si="144"/>
        <v>42475</v>
      </c>
      <c r="I939" s="2">
        <f t="shared" ca="1" si="145"/>
        <v>42502</v>
      </c>
      <c r="J939" t="str">
        <f t="shared" ca="1" si="146"/>
        <v>United Arab Emirates</v>
      </c>
      <c r="K939">
        <f t="shared" ca="1" si="147"/>
        <v>77140</v>
      </c>
      <c r="L939">
        <f t="shared" ca="1" si="148"/>
        <v>1218</v>
      </c>
      <c r="M939">
        <f t="shared" ca="1" si="149"/>
        <v>75613</v>
      </c>
    </row>
    <row r="940" spans="1:13" x14ac:dyDescent="0.25">
      <c r="A940">
        <v>939</v>
      </c>
      <c r="B940" t="s">
        <v>946</v>
      </c>
      <c r="C940" t="str">
        <f t="shared" ca="1" si="140"/>
        <v>هواتف ثابتة</v>
      </c>
      <c r="D940" t="str">
        <f t="shared" ca="1" si="141"/>
        <v>أدوات مكتبية</v>
      </c>
      <c r="E940">
        <v>143</v>
      </c>
      <c r="F940">
        <f t="shared" ca="1" si="142"/>
        <v>49</v>
      </c>
      <c r="G940" t="str">
        <f t="shared" ca="1" si="143"/>
        <v>France</v>
      </c>
      <c r="H940" s="2">
        <f t="shared" ca="1" si="144"/>
        <v>42837</v>
      </c>
      <c r="I940" s="2">
        <f t="shared" ca="1" si="145"/>
        <v>42871</v>
      </c>
      <c r="J940" t="str">
        <f t="shared" ca="1" si="146"/>
        <v>Egypt</v>
      </c>
      <c r="K940">
        <f t="shared" ca="1" si="147"/>
        <v>6656.65</v>
      </c>
      <c r="L940">
        <f t="shared" ca="1" si="148"/>
        <v>105.10499999999999</v>
      </c>
      <c r="M940">
        <f t="shared" ca="1" si="149"/>
        <v>2215</v>
      </c>
    </row>
    <row r="941" spans="1:13" x14ac:dyDescent="0.25">
      <c r="A941">
        <v>940</v>
      </c>
      <c r="B941" t="s">
        <v>947</v>
      </c>
      <c r="C941" t="str">
        <f t="shared" ca="1" si="140"/>
        <v>قرطاسية</v>
      </c>
      <c r="D941" t="str">
        <f t="shared" ca="1" si="141"/>
        <v>أدوات مكتبية</v>
      </c>
      <c r="E941">
        <v>421</v>
      </c>
      <c r="F941">
        <f t="shared" ca="1" si="142"/>
        <v>38</v>
      </c>
      <c r="G941" t="str">
        <f t="shared" ca="1" si="143"/>
        <v>France</v>
      </c>
      <c r="H941" s="2">
        <f t="shared" ca="1" si="144"/>
        <v>42418</v>
      </c>
      <c r="I941" s="2">
        <f t="shared" ca="1" si="145"/>
        <v>42440</v>
      </c>
      <c r="J941" t="str">
        <f t="shared" ca="1" si="146"/>
        <v>United Arab Emirates</v>
      </c>
      <c r="K941">
        <f t="shared" ca="1" si="147"/>
        <v>15198.1</v>
      </c>
      <c r="L941">
        <f t="shared" ca="1" si="148"/>
        <v>239.97</v>
      </c>
      <c r="M941">
        <f t="shared" ca="1" si="149"/>
        <v>11347</v>
      </c>
    </row>
    <row r="942" spans="1:13" x14ac:dyDescent="0.25">
      <c r="A942">
        <v>941</v>
      </c>
      <c r="B942" t="s">
        <v>948</v>
      </c>
      <c r="C942" t="str">
        <f t="shared" ca="1" si="140"/>
        <v>خلاطات</v>
      </c>
      <c r="D942" t="str">
        <f t="shared" ca="1" si="141"/>
        <v>أدوات منزلية</v>
      </c>
      <c r="E942">
        <v>748</v>
      </c>
      <c r="F942">
        <f t="shared" ca="1" si="142"/>
        <v>204</v>
      </c>
      <c r="G942" t="str">
        <f t="shared" ca="1" si="143"/>
        <v>China</v>
      </c>
      <c r="H942" s="2">
        <f t="shared" ca="1" si="144"/>
        <v>42649</v>
      </c>
      <c r="I942" s="2">
        <f t="shared" ca="1" si="145"/>
        <v>42684</v>
      </c>
      <c r="J942" t="str">
        <f t="shared" ca="1" si="146"/>
        <v>Jordan</v>
      </c>
      <c r="K942">
        <f t="shared" ca="1" si="147"/>
        <v>144962.4</v>
      </c>
      <c r="L942">
        <f t="shared" ca="1" si="148"/>
        <v>2288.88</v>
      </c>
      <c r="M942">
        <f t="shared" ca="1" si="149"/>
        <v>140138</v>
      </c>
    </row>
    <row r="943" spans="1:13" x14ac:dyDescent="0.25">
      <c r="A943">
        <v>942</v>
      </c>
      <c r="B943" t="s">
        <v>949</v>
      </c>
      <c r="C943" t="str">
        <f t="shared" ca="1" si="140"/>
        <v>كاميرات</v>
      </c>
      <c r="D943" t="str">
        <f t="shared" ca="1" si="141"/>
        <v>إلكترونيات</v>
      </c>
      <c r="E943">
        <v>70</v>
      </c>
      <c r="F943">
        <f t="shared" ca="1" si="142"/>
        <v>1228</v>
      </c>
      <c r="G943" t="str">
        <f t="shared" ca="1" si="143"/>
        <v>England</v>
      </c>
      <c r="H943" s="2">
        <f t="shared" ca="1" si="144"/>
        <v>42947</v>
      </c>
      <c r="I943" s="2">
        <f t="shared" ca="1" si="145"/>
        <v>42973</v>
      </c>
      <c r="J943" t="str">
        <f t="shared" ca="1" si="146"/>
        <v>Syria</v>
      </c>
      <c r="K943">
        <f t="shared" ca="1" si="147"/>
        <v>81662</v>
      </c>
      <c r="L943">
        <f t="shared" ca="1" si="148"/>
        <v>1289.3999999999999</v>
      </c>
      <c r="M943">
        <f t="shared" ca="1" si="149"/>
        <v>22172</v>
      </c>
    </row>
    <row r="944" spans="1:13" x14ac:dyDescent="0.25">
      <c r="A944">
        <v>943</v>
      </c>
      <c r="B944" t="s">
        <v>950</v>
      </c>
      <c r="C944" t="str">
        <f t="shared" ca="1" si="140"/>
        <v>كاميرات مراقبة</v>
      </c>
      <c r="D944" t="str">
        <f t="shared" ca="1" si="141"/>
        <v>إلكترونيات</v>
      </c>
      <c r="E944">
        <v>829</v>
      </c>
      <c r="F944">
        <f t="shared" ca="1" si="142"/>
        <v>148</v>
      </c>
      <c r="G944" t="str">
        <f t="shared" ca="1" si="143"/>
        <v>England</v>
      </c>
      <c r="H944" s="2">
        <f t="shared" ca="1" si="144"/>
        <v>43205</v>
      </c>
      <c r="I944" s="2">
        <f t="shared" ca="1" si="145"/>
        <v>43239</v>
      </c>
      <c r="J944" t="str">
        <f t="shared" ca="1" si="146"/>
        <v>Egypt</v>
      </c>
      <c r="K944">
        <f t="shared" ca="1" si="147"/>
        <v>116557.4</v>
      </c>
      <c r="L944">
        <f t="shared" ca="1" si="148"/>
        <v>1840.3799999999999</v>
      </c>
      <c r="M944">
        <f t="shared" ca="1" si="149"/>
        <v>90797</v>
      </c>
    </row>
    <row r="945" spans="1:13" x14ac:dyDescent="0.25">
      <c r="A945">
        <v>944</v>
      </c>
      <c r="B945" t="s">
        <v>951</v>
      </c>
      <c r="C945" t="str">
        <f t="shared" ca="1" si="140"/>
        <v>مكانس</v>
      </c>
      <c r="D945" t="str">
        <f t="shared" ca="1" si="141"/>
        <v>أدوات منزلية</v>
      </c>
      <c r="E945">
        <v>502</v>
      </c>
      <c r="F945">
        <f t="shared" ca="1" si="142"/>
        <v>114</v>
      </c>
      <c r="G945" t="str">
        <f t="shared" ca="1" si="143"/>
        <v>China</v>
      </c>
      <c r="H945" s="2">
        <f t="shared" ca="1" si="144"/>
        <v>42566</v>
      </c>
      <c r="I945" s="2">
        <f t="shared" ca="1" si="145"/>
        <v>42584</v>
      </c>
      <c r="J945" t="str">
        <f t="shared" ca="1" si="146"/>
        <v>Egypt</v>
      </c>
      <c r="K945">
        <f t="shared" ca="1" si="147"/>
        <v>54366.6</v>
      </c>
      <c r="L945">
        <f t="shared" ca="1" si="148"/>
        <v>858.42</v>
      </c>
      <c r="M945">
        <f t="shared" ca="1" si="149"/>
        <v>28747</v>
      </c>
    </row>
    <row r="946" spans="1:13" x14ac:dyDescent="0.25">
      <c r="A946">
        <v>945</v>
      </c>
      <c r="B946" t="s">
        <v>952</v>
      </c>
      <c r="C946" t="str">
        <f t="shared" ca="1" si="140"/>
        <v>مايكرويف</v>
      </c>
      <c r="D946" t="str">
        <f t="shared" ca="1" si="141"/>
        <v>أدوات منزلية</v>
      </c>
      <c r="E946">
        <v>342</v>
      </c>
      <c r="F946">
        <f t="shared" ca="1" si="142"/>
        <v>659</v>
      </c>
      <c r="G946" t="str">
        <f t="shared" ca="1" si="143"/>
        <v>Germany</v>
      </c>
      <c r="H946" s="2">
        <f t="shared" ca="1" si="144"/>
        <v>42872</v>
      </c>
      <c r="I946" s="2">
        <f t="shared" ca="1" si="145"/>
        <v>42888</v>
      </c>
      <c r="J946" t="str">
        <f t="shared" ca="1" si="146"/>
        <v>Egypt</v>
      </c>
      <c r="K946">
        <f t="shared" ca="1" si="147"/>
        <v>214109.1</v>
      </c>
      <c r="L946">
        <f t="shared" ca="1" si="148"/>
        <v>3380.67</v>
      </c>
      <c r="M946">
        <f t="shared" ca="1" si="149"/>
        <v>76791</v>
      </c>
    </row>
    <row r="947" spans="1:13" x14ac:dyDescent="0.25">
      <c r="A947">
        <v>946</v>
      </c>
      <c r="B947" t="s">
        <v>953</v>
      </c>
      <c r="C947" t="str">
        <f t="shared" ca="1" si="140"/>
        <v>غسالات</v>
      </c>
      <c r="D947" t="str">
        <f t="shared" ca="1" si="141"/>
        <v>أدوات منزلية</v>
      </c>
      <c r="E947">
        <v>709</v>
      </c>
      <c r="F947">
        <f t="shared" ca="1" si="142"/>
        <v>623</v>
      </c>
      <c r="G947" t="str">
        <f t="shared" ca="1" si="143"/>
        <v>Germany</v>
      </c>
      <c r="H947" s="2">
        <f t="shared" ca="1" si="144"/>
        <v>43051</v>
      </c>
      <c r="I947" s="2">
        <f t="shared" ca="1" si="145"/>
        <v>43069</v>
      </c>
      <c r="J947" t="str">
        <f t="shared" ca="1" si="146"/>
        <v>Syria</v>
      </c>
      <c r="K947">
        <f t="shared" ca="1" si="147"/>
        <v>419621.65</v>
      </c>
      <c r="L947">
        <f t="shared" ca="1" si="148"/>
        <v>6625.6049999999996</v>
      </c>
      <c r="M947">
        <f t="shared" ca="1" si="149"/>
        <v>210855</v>
      </c>
    </row>
    <row r="948" spans="1:13" x14ac:dyDescent="0.25">
      <c r="A948">
        <v>947</v>
      </c>
      <c r="B948" t="s">
        <v>954</v>
      </c>
      <c r="C948" t="str">
        <f t="shared" ca="1" si="140"/>
        <v>تلفاز</v>
      </c>
      <c r="D948" t="str">
        <f t="shared" ca="1" si="141"/>
        <v>أدوات منزلية</v>
      </c>
      <c r="E948">
        <v>931</v>
      </c>
      <c r="F948">
        <f t="shared" ca="1" si="142"/>
        <v>1120</v>
      </c>
      <c r="G948" t="str">
        <f t="shared" ca="1" si="143"/>
        <v>USA</v>
      </c>
      <c r="H948" s="2">
        <f t="shared" ca="1" si="144"/>
        <v>42597</v>
      </c>
      <c r="I948" s="2">
        <f t="shared" ca="1" si="145"/>
        <v>42626</v>
      </c>
      <c r="J948" t="str">
        <f t="shared" ca="1" si="146"/>
        <v>Lebanon</v>
      </c>
      <c r="K948">
        <f t="shared" ca="1" si="147"/>
        <v>990584</v>
      </c>
      <c r="L948">
        <f t="shared" ca="1" si="148"/>
        <v>15640.8</v>
      </c>
      <c r="M948">
        <f t="shared" ca="1" si="149"/>
        <v>534032</v>
      </c>
    </row>
    <row r="949" spans="1:13" x14ac:dyDescent="0.25">
      <c r="A949">
        <v>948</v>
      </c>
      <c r="B949" t="s">
        <v>955</v>
      </c>
      <c r="C949" t="str">
        <f t="shared" ca="1" si="140"/>
        <v>مدافئ</v>
      </c>
      <c r="D949" t="str">
        <f t="shared" ca="1" si="141"/>
        <v>أدوات منزلية</v>
      </c>
      <c r="E949">
        <v>288</v>
      </c>
      <c r="F949">
        <f t="shared" ca="1" si="142"/>
        <v>225</v>
      </c>
      <c r="G949" t="str">
        <f t="shared" ca="1" si="143"/>
        <v>Switzerland</v>
      </c>
      <c r="H949" s="2">
        <f t="shared" ca="1" si="144"/>
        <v>42808</v>
      </c>
      <c r="I949" s="2">
        <f t="shared" ca="1" si="145"/>
        <v>42837</v>
      </c>
      <c r="J949" t="str">
        <f t="shared" ca="1" si="146"/>
        <v>Syria</v>
      </c>
      <c r="K949">
        <f t="shared" ca="1" si="147"/>
        <v>61560</v>
      </c>
      <c r="L949">
        <f t="shared" ca="1" si="148"/>
        <v>972</v>
      </c>
      <c r="M949">
        <f t="shared" ca="1" si="149"/>
        <v>13965</v>
      </c>
    </row>
    <row r="950" spans="1:13" x14ac:dyDescent="0.25">
      <c r="A950">
        <v>949</v>
      </c>
      <c r="B950" t="s">
        <v>956</v>
      </c>
      <c r="C950" t="str">
        <f t="shared" ca="1" si="140"/>
        <v>كتب علمية</v>
      </c>
      <c r="D950" t="str">
        <f t="shared" ca="1" si="141"/>
        <v>أدوات مكتبية</v>
      </c>
      <c r="E950">
        <v>974</v>
      </c>
      <c r="F950">
        <f t="shared" ca="1" si="142"/>
        <v>54</v>
      </c>
      <c r="G950" t="str">
        <f t="shared" ca="1" si="143"/>
        <v>India</v>
      </c>
      <c r="H950" s="2">
        <f t="shared" ca="1" si="144"/>
        <v>42979</v>
      </c>
      <c r="I950" s="2">
        <f t="shared" ca="1" si="145"/>
        <v>43011</v>
      </c>
      <c r="J950" t="str">
        <f t="shared" ca="1" si="146"/>
        <v>Syria</v>
      </c>
      <c r="K950">
        <f t="shared" ca="1" si="147"/>
        <v>49966.2</v>
      </c>
      <c r="L950">
        <f t="shared" ca="1" si="148"/>
        <v>788.93999999999994</v>
      </c>
      <c r="M950">
        <f t="shared" ca="1" si="149"/>
        <v>19756</v>
      </c>
    </row>
    <row r="951" spans="1:13" x14ac:dyDescent="0.25">
      <c r="A951">
        <v>950</v>
      </c>
      <c r="B951" t="s">
        <v>957</v>
      </c>
      <c r="C951" t="str">
        <f t="shared" ca="1" si="140"/>
        <v>فرن</v>
      </c>
      <c r="D951" t="str">
        <f t="shared" ca="1" si="141"/>
        <v>أدوات منزلية</v>
      </c>
      <c r="E951">
        <v>465</v>
      </c>
      <c r="F951">
        <f t="shared" ca="1" si="142"/>
        <v>955</v>
      </c>
      <c r="G951" t="str">
        <f t="shared" ca="1" si="143"/>
        <v>Greece</v>
      </c>
      <c r="H951" s="2">
        <f t="shared" ca="1" si="144"/>
        <v>43078</v>
      </c>
      <c r="I951" s="2">
        <f t="shared" ca="1" si="145"/>
        <v>43088</v>
      </c>
      <c r="J951" t="str">
        <f t="shared" ca="1" si="146"/>
        <v>Jordan</v>
      </c>
      <c r="K951">
        <f t="shared" ca="1" si="147"/>
        <v>421871.25</v>
      </c>
      <c r="L951">
        <f t="shared" ca="1" si="148"/>
        <v>6661.125</v>
      </c>
      <c r="M951">
        <f t="shared" ca="1" si="149"/>
        <v>26453</v>
      </c>
    </row>
    <row r="952" spans="1:13" x14ac:dyDescent="0.25">
      <c r="A952">
        <v>951</v>
      </c>
      <c r="B952" t="s">
        <v>958</v>
      </c>
      <c r="C952" t="str">
        <f t="shared" ca="1" si="140"/>
        <v>فرن</v>
      </c>
      <c r="D952" t="str">
        <f t="shared" ca="1" si="141"/>
        <v>أدوات منزلية</v>
      </c>
      <c r="E952">
        <v>459</v>
      </c>
      <c r="F952">
        <f t="shared" ca="1" si="142"/>
        <v>884</v>
      </c>
      <c r="G952" t="str">
        <f t="shared" ca="1" si="143"/>
        <v>Greece</v>
      </c>
      <c r="H952" s="2">
        <f t="shared" ca="1" si="144"/>
        <v>42916</v>
      </c>
      <c r="I952" s="2">
        <f t="shared" ca="1" si="145"/>
        <v>42938</v>
      </c>
      <c r="J952" t="str">
        <f t="shared" ca="1" si="146"/>
        <v>Syria</v>
      </c>
      <c r="K952">
        <f t="shared" ca="1" si="147"/>
        <v>385468.2</v>
      </c>
      <c r="L952">
        <f t="shared" ca="1" si="148"/>
        <v>6086.34</v>
      </c>
      <c r="M952">
        <f t="shared" ca="1" si="149"/>
        <v>146908</v>
      </c>
    </row>
    <row r="953" spans="1:13" x14ac:dyDescent="0.25">
      <c r="A953">
        <v>952</v>
      </c>
      <c r="B953" t="s">
        <v>959</v>
      </c>
      <c r="C953" t="str">
        <f t="shared" ca="1" si="140"/>
        <v>خلاطات</v>
      </c>
      <c r="D953" t="str">
        <f t="shared" ca="1" si="141"/>
        <v>أدوات منزلية</v>
      </c>
      <c r="E953">
        <v>891</v>
      </c>
      <c r="F953">
        <f t="shared" ca="1" si="142"/>
        <v>220</v>
      </c>
      <c r="G953" t="str">
        <f t="shared" ca="1" si="143"/>
        <v>China</v>
      </c>
      <c r="H953" s="2">
        <f t="shared" ca="1" si="144"/>
        <v>42942</v>
      </c>
      <c r="I953" s="2">
        <f t="shared" ca="1" si="145"/>
        <v>42974</v>
      </c>
      <c r="J953" t="str">
        <f t="shared" ca="1" si="146"/>
        <v>Jordan</v>
      </c>
      <c r="K953">
        <f t="shared" ca="1" si="147"/>
        <v>186219</v>
      </c>
      <c r="L953">
        <f t="shared" ca="1" si="148"/>
        <v>2940.2999999999997</v>
      </c>
      <c r="M953">
        <f t="shared" ca="1" si="149"/>
        <v>11198</v>
      </c>
    </row>
    <row r="954" spans="1:13" x14ac:dyDescent="0.25">
      <c r="A954">
        <v>953</v>
      </c>
      <c r="B954" t="s">
        <v>960</v>
      </c>
      <c r="C954" t="str">
        <f t="shared" ca="1" si="140"/>
        <v>غسالات</v>
      </c>
      <c r="D954" t="str">
        <f t="shared" ca="1" si="141"/>
        <v>أدوات منزلية</v>
      </c>
      <c r="E954">
        <v>865</v>
      </c>
      <c r="F954">
        <f t="shared" ca="1" si="142"/>
        <v>755</v>
      </c>
      <c r="G954" t="str">
        <f t="shared" ca="1" si="143"/>
        <v>Germany</v>
      </c>
      <c r="H954" s="2">
        <f t="shared" ca="1" si="144"/>
        <v>43174</v>
      </c>
      <c r="I954" s="2">
        <f t="shared" ca="1" si="145"/>
        <v>43206</v>
      </c>
      <c r="J954" t="str">
        <f t="shared" ca="1" si="146"/>
        <v>Jordan</v>
      </c>
      <c r="K954">
        <f t="shared" ca="1" si="147"/>
        <v>620421.25</v>
      </c>
      <c r="L954">
        <f t="shared" ca="1" si="148"/>
        <v>9796.125</v>
      </c>
      <c r="M954">
        <f t="shared" ca="1" si="149"/>
        <v>183272</v>
      </c>
    </row>
    <row r="955" spans="1:13" x14ac:dyDescent="0.25">
      <c r="A955">
        <v>954</v>
      </c>
      <c r="B955" t="s">
        <v>961</v>
      </c>
      <c r="C955" t="str">
        <f t="shared" ca="1" si="140"/>
        <v>مكانس</v>
      </c>
      <c r="D955" t="str">
        <f t="shared" ca="1" si="141"/>
        <v>أدوات منزلية</v>
      </c>
      <c r="E955">
        <v>565</v>
      </c>
      <c r="F955">
        <f t="shared" ca="1" si="142"/>
        <v>130</v>
      </c>
      <c r="G955" t="str">
        <f t="shared" ca="1" si="143"/>
        <v>China</v>
      </c>
      <c r="H955" s="2">
        <f t="shared" ca="1" si="144"/>
        <v>43195</v>
      </c>
      <c r="I955" s="2">
        <f t="shared" ca="1" si="145"/>
        <v>43215</v>
      </c>
      <c r="J955" t="str">
        <f t="shared" ca="1" si="146"/>
        <v>Egypt</v>
      </c>
      <c r="K955">
        <f t="shared" ca="1" si="147"/>
        <v>69777.5</v>
      </c>
      <c r="L955">
        <f t="shared" ca="1" si="148"/>
        <v>1101.75</v>
      </c>
      <c r="M955">
        <f t="shared" ca="1" si="149"/>
        <v>59304</v>
      </c>
    </row>
    <row r="956" spans="1:13" x14ac:dyDescent="0.25">
      <c r="A956">
        <v>955</v>
      </c>
      <c r="B956" t="s">
        <v>962</v>
      </c>
      <c r="C956" t="str">
        <f t="shared" ca="1" si="140"/>
        <v>خلاطات</v>
      </c>
      <c r="D956" t="str">
        <f t="shared" ca="1" si="141"/>
        <v>أدوات منزلية</v>
      </c>
      <c r="E956">
        <v>538</v>
      </c>
      <c r="F956">
        <f t="shared" ca="1" si="142"/>
        <v>194</v>
      </c>
      <c r="G956" t="str">
        <f t="shared" ca="1" si="143"/>
        <v>China</v>
      </c>
      <c r="H956" s="2">
        <f t="shared" ca="1" si="144"/>
        <v>42855</v>
      </c>
      <c r="I956" s="2">
        <f t="shared" ca="1" si="145"/>
        <v>42870</v>
      </c>
      <c r="J956" t="str">
        <f t="shared" ca="1" si="146"/>
        <v>Egypt</v>
      </c>
      <c r="K956">
        <f t="shared" ca="1" si="147"/>
        <v>99153.4</v>
      </c>
      <c r="L956">
        <f t="shared" ca="1" si="148"/>
        <v>1565.58</v>
      </c>
      <c r="M956">
        <f t="shared" ca="1" si="149"/>
        <v>23459</v>
      </c>
    </row>
    <row r="957" spans="1:13" x14ac:dyDescent="0.25">
      <c r="A957">
        <v>956</v>
      </c>
      <c r="B957" t="s">
        <v>963</v>
      </c>
      <c r="C957" t="str">
        <f t="shared" ca="1" si="140"/>
        <v>كمبيوتر</v>
      </c>
      <c r="D957" t="str">
        <f t="shared" ca="1" si="141"/>
        <v>إلكترونيات</v>
      </c>
      <c r="E957">
        <v>968</v>
      </c>
      <c r="F957">
        <f t="shared" ca="1" si="142"/>
        <v>1384</v>
      </c>
      <c r="G957" t="str">
        <f t="shared" ca="1" si="143"/>
        <v>China</v>
      </c>
      <c r="H957" s="2">
        <f t="shared" ca="1" si="144"/>
        <v>43181</v>
      </c>
      <c r="I957" s="2">
        <f t="shared" ca="1" si="145"/>
        <v>43212</v>
      </c>
      <c r="J957" t="str">
        <f t="shared" ca="1" si="146"/>
        <v>Egypt</v>
      </c>
      <c r="K957">
        <f t="shared" ca="1" si="147"/>
        <v>1272726.3999999999</v>
      </c>
      <c r="L957">
        <f t="shared" ca="1" si="148"/>
        <v>20095.68</v>
      </c>
      <c r="M957">
        <f t="shared" ca="1" si="149"/>
        <v>788371</v>
      </c>
    </row>
    <row r="958" spans="1:13" x14ac:dyDescent="0.25">
      <c r="A958">
        <v>957</v>
      </c>
      <c r="B958" t="s">
        <v>964</v>
      </c>
      <c r="C958" t="str">
        <f t="shared" ca="1" si="140"/>
        <v>قرطاسية</v>
      </c>
      <c r="D958" t="str">
        <f t="shared" ca="1" si="141"/>
        <v>أدوات مكتبية</v>
      </c>
      <c r="E958">
        <v>191</v>
      </c>
      <c r="F958">
        <f t="shared" ca="1" si="142"/>
        <v>33</v>
      </c>
      <c r="G958" t="str">
        <f t="shared" ca="1" si="143"/>
        <v>France</v>
      </c>
      <c r="H958" s="2">
        <f t="shared" ca="1" si="144"/>
        <v>42827</v>
      </c>
      <c r="I958" s="2">
        <f t="shared" ca="1" si="145"/>
        <v>42862</v>
      </c>
      <c r="J958" t="str">
        <f t="shared" ca="1" si="146"/>
        <v>Jordan</v>
      </c>
      <c r="K958">
        <f t="shared" ca="1" si="147"/>
        <v>5987.85</v>
      </c>
      <c r="L958">
        <f t="shared" ca="1" si="148"/>
        <v>94.545000000000002</v>
      </c>
      <c r="M958">
        <f t="shared" ca="1" si="149"/>
        <v>1947</v>
      </c>
    </row>
    <row r="959" spans="1:13" x14ac:dyDescent="0.25">
      <c r="A959">
        <v>958</v>
      </c>
      <c r="B959" t="s">
        <v>965</v>
      </c>
      <c r="C959" t="str">
        <f t="shared" ca="1" si="140"/>
        <v>موبايلات</v>
      </c>
      <c r="D959" t="str">
        <f t="shared" ca="1" si="141"/>
        <v>إلكترونيات</v>
      </c>
      <c r="E959">
        <v>798</v>
      </c>
      <c r="F959">
        <f t="shared" ca="1" si="142"/>
        <v>956</v>
      </c>
      <c r="G959" t="str">
        <f t="shared" ca="1" si="143"/>
        <v>China</v>
      </c>
      <c r="H959" s="2">
        <f t="shared" ca="1" si="144"/>
        <v>42424</v>
      </c>
      <c r="I959" s="2">
        <f t="shared" ca="1" si="145"/>
        <v>42442</v>
      </c>
      <c r="J959" t="str">
        <f t="shared" ca="1" si="146"/>
        <v>Egypt</v>
      </c>
      <c r="K959">
        <f t="shared" ca="1" si="147"/>
        <v>724743.6</v>
      </c>
      <c r="L959">
        <f t="shared" ca="1" si="148"/>
        <v>11443.32</v>
      </c>
      <c r="M959">
        <f t="shared" ca="1" si="149"/>
        <v>719292</v>
      </c>
    </row>
    <row r="960" spans="1:13" x14ac:dyDescent="0.25">
      <c r="A960">
        <v>959</v>
      </c>
      <c r="B960" t="s">
        <v>966</v>
      </c>
      <c r="C960" t="str">
        <f t="shared" ca="1" si="140"/>
        <v>خلاطات</v>
      </c>
      <c r="D960" t="str">
        <f t="shared" ca="1" si="141"/>
        <v>أدوات منزلية</v>
      </c>
      <c r="E960">
        <v>183</v>
      </c>
      <c r="F960">
        <f t="shared" ca="1" si="142"/>
        <v>212</v>
      </c>
      <c r="G960" t="str">
        <f t="shared" ca="1" si="143"/>
        <v>China</v>
      </c>
      <c r="H960" s="2">
        <f t="shared" ca="1" si="144"/>
        <v>42421</v>
      </c>
      <c r="I960" s="2">
        <f t="shared" ca="1" si="145"/>
        <v>42442</v>
      </c>
      <c r="J960" t="str">
        <f t="shared" ca="1" si="146"/>
        <v>Lebanon</v>
      </c>
      <c r="K960">
        <f t="shared" ca="1" si="147"/>
        <v>36856.199999999997</v>
      </c>
      <c r="L960">
        <f t="shared" ca="1" si="148"/>
        <v>581.93999999999994</v>
      </c>
      <c r="M960">
        <f t="shared" ca="1" si="149"/>
        <v>28137</v>
      </c>
    </row>
    <row r="961" spans="1:13" x14ac:dyDescent="0.25">
      <c r="A961">
        <v>960</v>
      </c>
      <c r="B961" t="s">
        <v>967</v>
      </c>
      <c r="C961" t="str">
        <f t="shared" ca="1" si="140"/>
        <v>غسالات</v>
      </c>
      <c r="D961" t="str">
        <f t="shared" ca="1" si="141"/>
        <v>أدوات منزلية</v>
      </c>
      <c r="E961">
        <v>214</v>
      </c>
      <c r="F961">
        <f t="shared" ca="1" si="142"/>
        <v>715</v>
      </c>
      <c r="G961" t="str">
        <f t="shared" ca="1" si="143"/>
        <v>Germany</v>
      </c>
      <c r="H961" s="2">
        <f t="shared" ca="1" si="144"/>
        <v>42824</v>
      </c>
      <c r="I961" s="2">
        <f t="shared" ca="1" si="145"/>
        <v>42842</v>
      </c>
      <c r="J961" t="str">
        <f t="shared" ca="1" si="146"/>
        <v>Jordan</v>
      </c>
      <c r="K961">
        <f t="shared" ca="1" si="147"/>
        <v>145359.5</v>
      </c>
      <c r="L961">
        <f t="shared" ca="1" si="148"/>
        <v>2295.15</v>
      </c>
      <c r="M961">
        <f t="shared" ca="1" si="149"/>
        <v>25090</v>
      </c>
    </row>
    <row r="962" spans="1:13" x14ac:dyDescent="0.25">
      <c r="A962">
        <v>961</v>
      </c>
      <c r="B962" t="s">
        <v>968</v>
      </c>
      <c r="C962" t="str">
        <f t="shared" ref="C962:C1025" ca="1" si="150">VLOOKUP(RANDBETWEEN(MIN(O:O),MAX(O:O)),O:P,2,TRUE)</f>
        <v>برادات</v>
      </c>
      <c r="D962" t="str">
        <f t="shared" ref="D962:D1025" ca="1" si="151">VLOOKUP(C962,P:S,4,0)</f>
        <v>أدوات منزلية</v>
      </c>
      <c r="E962">
        <v>253</v>
      </c>
      <c r="F962">
        <f t="shared" ref="F962:F1025" ca="1" si="152">RANDBETWEEN(VLOOKUP(C962,P:R,3,0)-(VLOOKUP(C962,P:R,3,0)/8),VLOOKUP(C962,P:R,3,0)+(VLOOKUP(C962,P:R,3,0)/8))</f>
        <v>921</v>
      </c>
      <c r="G962" t="str">
        <f t="shared" ca="1" si="143"/>
        <v>Sweden</v>
      </c>
      <c r="H962" s="2">
        <f t="shared" ca="1" si="144"/>
        <v>42666</v>
      </c>
      <c r="I962" s="2">
        <f t="shared" ca="1" si="145"/>
        <v>42695</v>
      </c>
      <c r="J962" t="str">
        <f t="shared" ca="1" si="146"/>
        <v>Saudi Arabia</v>
      </c>
      <c r="K962">
        <f t="shared" ca="1" si="147"/>
        <v>221362.35</v>
      </c>
      <c r="L962">
        <f t="shared" ca="1" si="148"/>
        <v>3495.1949999999997</v>
      </c>
      <c r="M962">
        <f t="shared" ca="1" si="149"/>
        <v>62238</v>
      </c>
    </row>
    <row r="963" spans="1:13" x14ac:dyDescent="0.25">
      <c r="A963">
        <v>962</v>
      </c>
      <c r="B963" t="s">
        <v>969</v>
      </c>
      <c r="C963" t="str">
        <f t="shared" ca="1" si="150"/>
        <v>موبايلات</v>
      </c>
      <c r="D963" t="str">
        <f t="shared" ca="1" si="151"/>
        <v>إلكترونيات</v>
      </c>
      <c r="E963">
        <v>973</v>
      </c>
      <c r="F963">
        <f t="shared" ca="1" si="152"/>
        <v>946</v>
      </c>
      <c r="G963" t="str">
        <f t="shared" ref="G963:G1026" ca="1" si="153">VLOOKUP(C963,P:U,6,FALSE)</f>
        <v>China</v>
      </c>
      <c r="H963" s="2">
        <f t="shared" ref="H963:H1026" ca="1" si="154">RANDBETWEEN("1-1-2016","5-7-2018")</f>
        <v>42696</v>
      </c>
      <c r="I963" s="2">
        <f t="shared" ref="I963:I1026" ca="1" si="155">RANDBETWEEN(10,35)+H963</f>
        <v>42715</v>
      </c>
      <c r="J963" t="str">
        <f t="shared" ref="J963:J1026" ca="1" si="156">VLOOKUP(RANDBETWEEN(MIN(W:W),MAX(W:W)),W:Y,3,0)</f>
        <v>Syria</v>
      </c>
      <c r="K963">
        <f t="shared" ref="K963:K1026" ca="1" si="157">(F963*E963)-(5%*(F963*E963))</f>
        <v>874435.1</v>
      </c>
      <c r="L963">
        <f t="shared" ref="L963:L1026" ca="1" si="158">F963*E963*1.5%</f>
        <v>13806.869999999999</v>
      </c>
      <c r="M963">
        <f t="shared" ref="M963:M1026" ca="1" si="159">RANDBETWEEN(0,K963)</f>
        <v>339241</v>
      </c>
    </row>
    <row r="964" spans="1:13" x14ac:dyDescent="0.25">
      <c r="A964">
        <v>963</v>
      </c>
      <c r="B964" t="s">
        <v>970</v>
      </c>
      <c r="C964" t="str">
        <f t="shared" ca="1" si="150"/>
        <v>خلاطات</v>
      </c>
      <c r="D964" t="str">
        <f t="shared" ca="1" si="151"/>
        <v>أدوات منزلية</v>
      </c>
      <c r="E964">
        <v>372</v>
      </c>
      <c r="F964">
        <f t="shared" ca="1" si="152"/>
        <v>199</v>
      </c>
      <c r="G964" t="str">
        <f t="shared" ca="1" si="153"/>
        <v>China</v>
      </c>
      <c r="H964" s="2">
        <f t="shared" ca="1" si="154"/>
        <v>42923</v>
      </c>
      <c r="I964" s="2">
        <f t="shared" ca="1" si="155"/>
        <v>42946</v>
      </c>
      <c r="J964" t="str">
        <f t="shared" ca="1" si="156"/>
        <v>United Arab Emirates</v>
      </c>
      <c r="K964">
        <f t="shared" ca="1" si="157"/>
        <v>70326.600000000006</v>
      </c>
      <c r="L964">
        <f t="shared" ca="1" si="158"/>
        <v>1110.4199999999998</v>
      </c>
      <c r="M964">
        <f t="shared" ca="1" si="159"/>
        <v>27361</v>
      </c>
    </row>
    <row r="965" spans="1:13" x14ac:dyDescent="0.25">
      <c r="A965">
        <v>964</v>
      </c>
      <c r="B965" t="s">
        <v>971</v>
      </c>
      <c r="C965" t="str">
        <f t="shared" ca="1" si="150"/>
        <v>فرن</v>
      </c>
      <c r="D965" t="str">
        <f t="shared" ca="1" si="151"/>
        <v>أدوات منزلية</v>
      </c>
      <c r="E965">
        <v>901</v>
      </c>
      <c r="F965">
        <f t="shared" ca="1" si="152"/>
        <v>939</v>
      </c>
      <c r="G965" t="str">
        <f t="shared" ca="1" si="153"/>
        <v>Greece</v>
      </c>
      <c r="H965" s="2">
        <f t="shared" ca="1" si="154"/>
        <v>42445</v>
      </c>
      <c r="I965" s="2">
        <f t="shared" ca="1" si="155"/>
        <v>42476</v>
      </c>
      <c r="J965" t="str">
        <f t="shared" ca="1" si="156"/>
        <v>Syria</v>
      </c>
      <c r="K965">
        <f t="shared" ca="1" si="157"/>
        <v>803737.05</v>
      </c>
      <c r="L965">
        <f t="shared" ca="1" si="158"/>
        <v>12690.584999999999</v>
      </c>
      <c r="M965">
        <f t="shared" ca="1" si="159"/>
        <v>150080</v>
      </c>
    </row>
    <row r="966" spans="1:13" x14ac:dyDescent="0.25">
      <c r="A966">
        <v>965</v>
      </c>
      <c r="B966" t="s">
        <v>972</v>
      </c>
      <c r="C966" t="str">
        <f t="shared" ca="1" si="150"/>
        <v>غسالات</v>
      </c>
      <c r="D966" t="str">
        <f t="shared" ca="1" si="151"/>
        <v>أدوات منزلية</v>
      </c>
      <c r="E966">
        <v>456</v>
      </c>
      <c r="F966">
        <f t="shared" ca="1" si="152"/>
        <v>626</v>
      </c>
      <c r="G966" t="str">
        <f t="shared" ca="1" si="153"/>
        <v>Germany</v>
      </c>
      <c r="H966" s="2">
        <f t="shared" ca="1" si="154"/>
        <v>42612</v>
      </c>
      <c r="I966" s="2">
        <f t="shared" ca="1" si="155"/>
        <v>42636</v>
      </c>
      <c r="J966" t="str">
        <f t="shared" ca="1" si="156"/>
        <v>Oman</v>
      </c>
      <c r="K966">
        <f t="shared" ca="1" si="157"/>
        <v>271183.2</v>
      </c>
      <c r="L966">
        <f t="shared" ca="1" si="158"/>
        <v>4281.84</v>
      </c>
      <c r="M966">
        <f t="shared" ca="1" si="159"/>
        <v>45117</v>
      </c>
    </row>
    <row r="967" spans="1:13" x14ac:dyDescent="0.25">
      <c r="A967">
        <v>966</v>
      </c>
      <c r="B967" t="s">
        <v>973</v>
      </c>
      <c r="C967" t="str">
        <f t="shared" ca="1" si="150"/>
        <v>طابعات</v>
      </c>
      <c r="D967" t="str">
        <f t="shared" ca="1" si="151"/>
        <v>إلكترونيات</v>
      </c>
      <c r="E967">
        <v>490</v>
      </c>
      <c r="F967">
        <f t="shared" ca="1" si="152"/>
        <v>257</v>
      </c>
      <c r="G967" t="str">
        <f t="shared" ca="1" si="153"/>
        <v>France</v>
      </c>
      <c r="H967" s="2">
        <f t="shared" ca="1" si="154"/>
        <v>42645</v>
      </c>
      <c r="I967" s="2">
        <f t="shared" ca="1" si="155"/>
        <v>42668</v>
      </c>
      <c r="J967" t="str">
        <f t="shared" ca="1" si="156"/>
        <v>Syria</v>
      </c>
      <c r="K967">
        <f t="shared" ca="1" si="157"/>
        <v>119633.5</v>
      </c>
      <c r="L967">
        <f t="shared" ca="1" si="158"/>
        <v>1888.9499999999998</v>
      </c>
      <c r="M967">
        <f t="shared" ca="1" si="159"/>
        <v>79509</v>
      </c>
    </row>
    <row r="968" spans="1:13" x14ac:dyDescent="0.25">
      <c r="A968">
        <v>967</v>
      </c>
      <c r="B968" t="s">
        <v>974</v>
      </c>
      <c r="C968" t="str">
        <f t="shared" ca="1" si="150"/>
        <v>هارد دسك</v>
      </c>
      <c r="D968" t="str">
        <f t="shared" ca="1" si="151"/>
        <v>إلكترونيات</v>
      </c>
      <c r="E968">
        <v>733</v>
      </c>
      <c r="F968">
        <f t="shared" ca="1" si="152"/>
        <v>113</v>
      </c>
      <c r="G968" t="str">
        <f t="shared" ca="1" si="153"/>
        <v>France</v>
      </c>
      <c r="H968" s="2">
        <f t="shared" ca="1" si="154"/>
        <v>42800</v>
      </c>
      <c r="I968" s="2">
        <f t="shared" ca="1" si="155"/>
        <v>42827</v>
      </c>
      <c r="J968" t="str">
        <f t="shared" ca="1" si="156"/>
        <v>Syria</v>
      </c>
      <c r="K968">
        <f t="shared" ca="1" si="157"/>
        <v>78687.55</v>
      </c>
      <c r="L968">
        <f t="shared" ca="1" si="158"/>
        <v>1242.4349999999999</v>
      </c>
      <c r="M968">
        <f t="shared" ca="1" si="159"/>
        <v>76840</v>
      </c>
    </row>
    <row r="969" spans="1:13" x14ac:dyDescent="0.25">
      <c r="A969">
        <v>968</v>
      </c>
      <c r="B969" t="s">
        <v>975</v>
      </c>
      <c r="C969" t="str">
        <f t="shared" ca="1" si="150"/>
        <v>مثاقب</v>
      </c>
      <c r="D969" t="str">
        <f t="shared" ca="1" si="151"/>
        <v>أدوات منزلية</v>
      </c>
      <c r="E969">
        <v>377</v>
      </c>
      <c r="F969">
        <f t="shared" ca="1" si="152"/>
        <v>66</v>
      </c>
      <c r="G969" t="str">
        <f t="shared" ca="1" si="153"/>
        <v>Britain</v>
      </c>
      <c r="H969" s="2">
        <f t="shared" ca="1" si="154"/>
        <v>42399</v>
      </c>
      <c r="I969" s="2">
        <f t="shared" ca="1" si="155"/>
        <v>42416</v>
      </c>
      <c r="J969" t="str">
        <f t="shared" ca="1" si="156"/>
        <v>Jordan</v>
      </c>
      <c r="K969">
        <f t="shared" ca="1" si="157"/>
        <v>23637.9</v>
      </c>
      <c r="L969">
        <f t="shared" ca="1" si="158"/>
        <v>373.22999999999996</v>
      </c>
      <c r="M969">
        <f t="shared" ca="1" si="159"/>
        <v>11764</v>
      </c>
    </row>
    <row r="970" spans="1:13" x14ac:dyDescent="0.25">
      <c r="A970">
        <v>969</v>
      </c>
      <c r="B970" t="s">
        <v>976</v>
      </c>
      <c r="C970" t="str">
        <f t="shared" ca="1" si="150"/>
        <v>فرن</v>
      </c>
      <c r="D970" t="str">
        <f t="shared" ca="1" si="151"/>
        <v>أدوات منزلية</v>
      </c>
      <c r="E970">
        <v>976</v>
      </c>
      <c r="F970">
        <f t="shared" ca="1" si="152"/>
        <v>904</v>
      </c>
      <c r="G970" t="str">
        <f t="shared" ca="1" si="153"/>
        <v>Greece</v>
      </c>
      <c r="H970" s="2">
        <f t="shared" ca="1" si="154"/>
        <v>42379</v>
      </c>
      <c r="I970" s="2">
        <f t="shared" ca="1" si="155"/>
        <v>42404</v>
      </c>
      <c r="J970" t="str">
        <f t="shared" ca="1" si="156"/>
        <v>Lebanon</v>
      </c>
      <c r="K970">
        <f t="shared" ca="1" si="157"/>
        <v>838188.8</v>
      </c>
      <c r="L970">
        <f t="shared" ca="1" si="158"/>
        <v>13234.56</v>
      </c>
      <c r="M970">
        <f t="shared" ca="1" si="159"/>
        <v>679621</v>
      </c>
    </row>
    <row r="971" spans="1:13" x14ac:dyDescent="0.25">
      <c r="A971">
        <v>970</v>
      </c>
      <c r="B971" t="s">
        <v>977</v>
      </c>
      <c r="C971" t="str">
        <f t="shared" ca="1" si="150"/>
        <v>تلفاز</v>
      </c>
      <c r="D971" t="str">
        <f t="shared" ca="1" si="151"/>
        <v>أدوات منزلية</v>
      </c>
      <c r="E971">
        <v>319</v>
      </c>
      <c r="F971">
        <f t="shared" ca="1" si="152"/>
        <v>991</v>
      </c>
      <c r="G971" t="str">
        <f t="shared" ca="1" si="153"/>
        <v>USA</v>
      </c>
      <c r="H971" s="2">
        <f t="shared" ca="1" si="154"/>
        <v>42757</v>
      </c>
      <c r="I971" s="2">
        <f t="shared" ca="1" si="155"/>
        <v>42774</v>
      </c>
      <c r="J971" t="str">
        <f t="shared" ca="1" si="156"/>
        <v>Syria</v>
      </c>
      <c r="K971">
        <f t="shared" ca="1" si="157"/>
        <v>300322.55</v>
      </c>
      <c r="L971">
        <f t="shared" ca="1" si="158"/>
        <v>4741.9349999999995</v>
      </c>
      <c r="M971">
        <f t="shared" ca="1" si="159"/>
        <v>195961</v>
      </c>
    </row>
    <row r="972" spans="1:13" x14ac:dyDescent="0.25">
      <c r="A972">
        <v>971</v>
      </c>
      <c r="B972" t="s">
        <v>978</v>
      </c>
      <c r="C972" t="str">
        <f t="shared" ca="1" si="150"/>
        <v>فرن</v>
      </c>
      <c r="D972" t="str">
        <f t="shared" ca="1" si="151"/>
        <v>أدوات منزلية</v>
      </c>
      <c r="E972">
        <v>625</v>
      </c>
      <c r="F972">
        <f t="shared" ca="1" si="152"/>
        <v>958</v>
      </c>
      <c r="G972" t="str">
        <f t="shared" ca="1" si="153"/>
        <v>Greece</v>
      </c>
      <c r="H972" s="2">
        <f t="shared" ca="1" si="154"/>
        <v>42557</v>
      </c>
      <c r="I972" s="2">
        <f t="shared" ca="1" si="155"/>
        <v>42584</v>
      </c>
      <c r="J972" t="str">
        <f t="shared" ca="1" si="156"/>
        <v>Egypt</v>
      </c>
      <c r="K972">
        <f t="shared" ca="1" si="157"/>
        <v>568812.5</v>
      </c>
      <c r="L972">
        <f t="shared" ca="1" si="158"/>
        <v>8981.25</v>
      </c>
      <c r="M972">
        <f t="shared" ca="1" si="159"/>
        <v>252639</v>
      </c>
    </row>
    <row r="973" spans="1:13" x14ac:dyDescent="0.25">
      <c r="A973">
        <v>972</v>
      </c>
      <c r="B973" t="s">
        <v>979</v>
      </c>
      <c r="C973" t="str">
        <f t="shared" ca="1" si="150"/>
        <v>موبايلات</v>
      </c>
      <c r="D973" t="str">
        <f t="shared" ca="1" si="151"/>
        <v>إلكترونيات</v>
      </c>
      <c r="E973">
        <v>729</v>
      </c>
      <c r="F973">
        <f t="shared" ca="1" si="152"/>
        <v>963</v>
      </c>
      <c r="G973" t="str">
        <f t="shared" ca="1" si="153"/>
        <v>China</v>
      </c>
      <c r="H973" s="2">
        <f t="shared" ca="1" si="154"/>
        <v>42551</v>
      </c>
      <c r="I973" s="2">
        <f t="shared" ca="1" si="155"/>
        <v>42568</v>
      </c>
      <c r="J973" t="str">
        <f t="shared" ca="1" si="156"/>
        <v>Syria</v>
      </c>
      <c r="K973">
        <f t="shared" ca="1" si="157"/>
        <v>666925.65</v>
      </c>
      <c r="L973">
        <f t="shared" ca="1" si="158"/>
        <v>10530.404999999999</v>
      </c>
      <c r="M973">
        <f t="shared" ca="1" si="159"/>
        <v>445837</v>
      </c>
    </row>
    <row r="974" spans="1:13" x14ac:dyDescent="0.25">
      <c r="A974">
        <v>973</v>
      </c>
      <c r="B974" t="s">
        <v>980</v>
      </c>
      <c r="C974" t="str">
        <f t="shared" ca="1" si="150"/>
        <v>تلفاز</v>
      </c>
      <c r="D974" t="str">
        <f t="shared" ca="1" si="151"/>
        <v>أدوات منزلية</v>
      </c>
      <c r="E974">
        <v>304</v>
      </c>
      <c r="F974">
        <f t="shared" ca="1" si="152"/>
        <v>1083</v>
      </c>
      <c r="G974" t="str">
        <f t="shared" ca="1" si="153"/>
        <v>USA</v>
      </c>
      <c r="H974" s="2">
        <f t="shared" ca="1" si="154"/>
        <v>42660</v>
      </c>
      <c r="I974" s="2">
        <f t="shared" ca="1" si="155"/>
        <v>42691</v>
      </c>
      <c r="J974" t="str">
        <f t="shared" ca="1" si="156"/>
        <v>Lebanon</v>
      </c>
      <c r="K974">
        <f t="shared" ca="1" si="157"/>
        <v>312770.40000000002</v>
      </c>
      <c r="L974">
        <f t="shared" ca="1" si="158"/>
        <v>4938.4799999999996</v>
      </c>
      <c r="M974">
        <f t="shared" ca="1" si="159"/>
        <v>210762</v>
      </c>
    </row>
    <row r="975" spans="1:13" x14ac:dyDescent="0.25">
      <c r="A975">
        <v>974</v>
      </c>
      <c r="B975" t="s">
        <v>981</v>
      </c>
      <c r="C975" t="str">
        <f t="shared" ca="1" si="150"/>
        <v>ستالايت</v>
      </c>
      <c r="D975" t="str">
        <f t="shared" ca="1" si="151"/>
        <v>إلكترونيات</v>
      </c>
      <c r="E975">
        <v>583</v>
      </c>
      <c r="F975">
        <f t="shared" ca="1" si="152"/>
        <v>307</v>
      </c>
      <c r="G975" t="str">
        <f t="shared" ca="1" si="153"/>
        <v>Turkey</v>
      </c>
      <c r="H975" s="2">
        <f t="shared" ca="1" si="154"/>
        <v>42570</v>
      </c>
      <c r="I975" s="2">
        <f t="shared" ca="1" si="155"/>
        <v>42594</v>
      </c>
      <c r="J975" t="str">
        <f t="shared" ca="1" si="156"/>
        <v>Syria</v>
      </c>
      <c r="K975">
        <f t="shared" ca="1" si="157"/>
        <v>170031.95</v>
      </c>
      <c r="L975">
        <f t="shared" ca="1" si="158"/>
        <v>2684.7149999999997</v>
      </c>
      <c r="M975">
        <f t="shared" ca="1" si="159"/>
        <v>118445</v>
      </c>
    </row>
    <row r="976" spans="1:13" x14ac:dyDescent="0.25">
      <c r="A976">
        <v>975</v>
      </c>
      <c r="B976" t="s">
        <v>982</v>
      </c>
      <c r="C976" t="str">
        <f t="shared" ca="1" si="150"/>
        <v>هواتف ثابتة</v>
      </c>
      <c r="D976" t="str">
        <f t="shared" ca="1" si="151"/>
        <v>أدوات مكتبية</v>
      </c>
      <c r="E976">
        <v>890</v>
      </c>
      <c r="F976">
        <f t="shared" ca="1" si="152"/>
        <v>55</v>
      </c>
      <c r="G976" t="str">
        <f t="shared" ca="1" si="153"/>
        <v>France</v>
      </c>
      <c r="H976" s="2">
        <f t="shared" ca="1" si="154"/>
        <v>42449</v>
      </c>
      <c r="I976" s="2">
        <f t="shared" ca="1" si="155"/>
        <v>42483</v>
      </c>
      <c r="J976" t="str">
        <f t="shared" ca="1" si="156"/>
        <v>Egypt</v>
      </c>
      <c r="K976">
        <f t="shared" ca="1" si="157"/>
        <v>46502.5</v>
      </c>
      <c r="L976">
        <f t="shared" ca="1" si="158"/>
        <v>734.25</v>
      </c>
      <c r="M976">
        <f t="shared" ca="1" si="159"/>
        <v>22699</v>
      </c>
    </row>
    <row r="977" spans="1:13" x14ac:dyDescent="0.25">
      <c r="A977">
        <v>976</v>
      </c>
      <c r="B977" t="s">
        <v>983</v>
      </c>
      <c r="C977" t="str">
        <f t="shared" ca="1" si="150"/>
        <v>موبايلات</v>
      </c>
      <c r="D977" t="str">
        <f t="shared" ca="1" si="151"/>
        <v>إلكترونيات</v>
      </c>
      <c r="E977">
        <v>187</v>
      </c>
      <c r="F977">
        <f t="shared" ca="1" si="152"/>
        <v>875</v>
      </c>
      <c r="G977" t="str">
        <f t="shared" ca="1" si="153"/>
        <v>China</v>
      </c>
      <c r="H977" s="2">
        <f t="shared" ca="1" si="154"/>
        <v>42388</v>
      </c>
      <c r="I977" s="2">
        <f t="shared" ca="1" si="155"/>
        <v>42400</v>
      </c>
      <c r="J977" t="str">
        <f t="shared" ca="1" si="156"/>
        <v>Egypt</v>
      </c>
      <c r="K977">
        <f t="shared" ca="1" si="157"/>
        <v>155443.75</v>
      </c>
      <c r="L977">
        <f t="shared" ca="1" si="158"/>
        <v>2454.375</v>
      </c>
      <c r="M977">
        <f t="shared" ca="1" si="159"/>
        <v>42977</v>
      </c>
    </row>
    <row r="978" spans="1:13" x14ac:dyDescent="0.25">
      <c r="A978">
        <v>977</v>
      </c>
      <c r="B978" t="s">
        <v>984</v>
      </c>
      <c r="C978" t="str">
        <f t="shared" ca="1" si="150"/>
        <v>ستالايت</v>
      </c>
      <c r="D978" t="str">
        <f t="shared" ca="1" si="151"/>
        <v>إلكترونيات</v>
      </c>
      <c r="E978">
        <v>334</v>
      </c>
      <c r="F978">
        <f t="shared" ca="1" si="152"/>
        <v>298</v>
      </c>
      <c r="G978" t="str">
        <f t="shared" ca="1" si="153"/>
        <v>Turkey</v>
      </c>
      <c r="H978" s="2">
        <f t="shared" ca="1" si="154"/>
        <v>42590</v>
      </c>
      <c r="I978" s="2">
        <f t="shared" ca="1" si="155"/>
        <v>42614</v>
      </c>
      <c r="J978" t="str">
        <f t="shared" ca="1" si="156"/>
        <v>Syria</v>
      </c>
      <c r="K978">
        <f t="shared" ca="1" si="157"/>
        <v>94555.4</v>
      </c>
      <c r="L978">
        <f t="shared" ca="1" si="158"/>
        <v>1492.98</v>
      </c>
      <c r="M978">
        <f t="shared" ca="1" si="159"/>
        <v>15022</v>
      </c>
    </row>
    <row r="979" spans="1:13" x14ac:dyDescent="0.25">
      <c r="A979">
        <v>978</v>
      </c>
      <c r="B979" t="s">
        <v>985</v>
      </c>
      <c r="C979" t="str">
        <f t="shared" ca="1" si="150"/>
        <v>مراوح</v>
      </c>
      <c r="D979" t="str">
        <f t="shared" ca="1" si="151"/>
        <v>أدوات منزلية</v>
      </c>
      <c r="E979">
        <v>189</v>
      </c>
      <c r="F979">
        <f t="shared" ca="1" si="152"/>
        <v>45</v>
      </c>
      <c r="G979" t="str">
        <f t="shared" ca="1" si="153"/>
        <v>China</v>
      </c>
      <c r="H979" s="2">
        <f t="shared" ca="1" si="154"/>
        <v>42527</v>
      </c>
      <c r="I979" s="2">
        <f t="shared" ca="1" si="155"/>
        <v>42551</v>
      </c>
      <c r="J979" t="str">
        <f t="shared" ca="1" si="156"/>
        <v>United Arab Emirates</v>
      </c>
      <c r="K979">
        <f t="shared" ca="1" si="157"/>
        <v>8079.75</v>
      </c>
      <c r="L979">
        <f t="shared" ca="1" si="158"/>
        <v>127.57499999999999</v>
      </c>
      <c r="M979">
        <f t="shared" ca="1" si="159"/>
        <v>879</v>
      </c>
    </row>
    <row r="980" spans="1:13" x14ac:dyDescent="0.25">
      <c r="A980">
        <v>979</v>
      </c>
      <c r="B980" t="s">
        <v>986</v>
      </c>
      <c r="C980" t="str">
        <f t="shared" ca="1" si="150"/>
        <v>ستالايت</v>
      </c>
      <c r="D980" t="str">
        <f t="shared" ca="1" si="151"/>
        <v>إلكترونيات</v>
      </c>
      <c r="E980">
        <v>573</v>
      </c>
      <c r="F980">
        <f t="shared" ca="1" si="152"/>
        <v>263</v>
      </c>
      <c r="G980" t="str">
        <f t="shared" ca="1" si="153"/>
        <v>Turkey</v>
      </c>
      <c r="H980" s="2">
        <f t="shared" ca="1" si="154"/>
        <v>42683</v>
      </c>
      <c r="I980" s="2">
        <f t="shared" ca="1" si="155"/>
        <v>42699</v>
      </c>
      <c r="J980" t="str">
        <f t="shared" ca="1" si="156"/>
        <v>Egypt</v>
      </c>
      <c r="K980">
        <f t="shared" ca="1" si="157"/>
        <v>143164.04999999999</v>
      </c>
      <c r="L980">
        <f t="shared" ca="1" si="158"/>
        <v>2260.4850000000001</v>
      </c>
      <c r="M980">
        <f t="shared" ca="1" si="159"/>
        <v>45521</v>
      </c>
    </row>
    <row r="981" spans="1:13" x14ac:dyDescent="0.25">
      <c r="A981">
        <v>980</v>
      </c>
      <c r="B981" t="s">
        <v>987</v>
      </c>
      <c r="C981" t="str">
        <f t="shared" ca="1" si="150"/>
        <v>مدافئ</v>
      </c>
      <c r="D981" t="str">
        <f t="shared" ca="1" si="151"/>
        <v>أدوات منزلية</v>
      </c>
      <c r="E981">
        <v>453</v>
      </c>
      <c r="F981">
        <f t="shared" ca="1" si="152"/>
        <v>215</v>
      </c>
      <c r="G981" t="str">
        <f t="shared" ca="1" si="153"/>
        <v>Switzerland</v>
      </c>
      <c r="H981" s="2">
        <f t="shared" ca="1" si="154"/>
        <v>42445</v>
      </c>
      <c r="I981" s="2">
        <f t="shared" ca="1" si="155"/>
        <v>42471</v>
      </c>
      <c r="J981" t="str">
        <f t="shared" ca="1" si="156"/>
        <v>Egypt</v>
      </c>
      <c r="K981">
        <f t="shared" ca="1" si="157"/>
        <v>92525.25</v>
      </c>
      <c r="L981">
        <f t="shared" ca="1" si="158"/>
        <v>1460.925</v>
      </c>
      <c r="M981">
        <f t="shared" ca="1" si="159"/>
        <v>53107</v>
      </c>
    </row>
    <row r="982" spans="1:13" x14ac:dyDescent="0.25">
      <c r="A982">
        <v>981</v>
      </c>
      <c r="B982" t="s">
        <v>988</v>
      </c>
      <c r="C982" t="str">
        <f t="shared" ca="1" si="150"/>
        <v>طابعات</v>
      </c>
      <c r="D982" t="str">
        <f t="shared" ca="1" si="151"/>
        <v>إلكترونيات</v>
      </c>
      <c r="E982">
        <v>945</v>
      </c>
      <c r="F982">
        <f t="shared" ca="1" si="152"/>
        <v>228</v>
      </c>
      <c r="G982" t="str">
        <f t="shared" ca="1" si="153"/>
        <v>France</v>
      </c>
      <c r="H982" s="2">
        <f t="shared" ca="1" si="154"/>
        <v>43205</v>
      </c>
      <c r="I982" s="2">
        <f t="shared" ca="1" si="155"/>
        <v>43235</v>
      </c>
      <c r="J982" t="str">
        <f t="shared" ca="1" si="156"/>
        <v>United Arab Emirates</v>
      </c>
      <c r="K982">
        <f t="shared" ca="1" si="157"/>
        <v>204687</v>
      </c>
      <c r="L982">
        <f t="shared" ca="1" si="158"/>
        <v>3231.9</v>
      </c>
      <c r="M982">
        <f t="shared" ca="1" si="159"/>
        <v>24250</v>
      </c>
    </row>
    <row r="983" spans="1:13" x14ac:dyDescent="0.25">
      <c r="A983">
        <v>982</v>
      </c>
      <c r="B983" t="s">
        <v>989</v>
      </c>
      <c r="C983" t="str">
        <f t="shared" ca="1" si="150"/>
        <v>كمبيوتر</v>
      </c>
      <c r="D983" t="str">
        <f t="shared" ca="1" si="151"/>
        <v>إلكترونيات</v>
      </c>
      <c r="E983">
        <v>655</v>
      </c>
      <c r="F983">
        <f t="shared" ca="1" si="152"/>
        <v>1344</v>
      </c>
      <c r="G983" t="str">
        <f t="shared" ca="1" si="153"/>
        <v>China</v>
      </c>
      <c r="H983" s="2">
        <f t="shared" ca="1" si="154"/>
        <v>42687</v>
      </c>
      <c r="I983" s="2">
        <f t="shared" ca="1" si="155"/>
        <v>42722</v>
      </c>
      <c r="J983" t="str">
        <f t="shared" ca="1" si="156"/>
        <v>Egypt</v>
      </c>
      <c r="K983">
        <f t="shared" ca="1" si="157"/>
        <v>836304</v>
      </c>
      <c r="L983">
        <f t="shared" ca="1" si="158"/>
        <v>13204.8</v>
      </c>
      <c r="M983">
        <f t="shared" ca="1" si="159"/>
        <v>793389</v>
      </c>
    </row>
    <row r="984" spans="1:13" x14ac:dyDescent="0.25">
      <c r="A984">
        <v>983</v>
      </c>
      <c r="B984" t="s">
        <v>990</v>
      </c>
      <c r="C984" t="str">
        <f t="shared" ca="1" si="150"/>
        <v>تلفاز</v>
      </c>
      <c r="D984" t="str">
        <f t="shared" ca="1" si="151"/>
        <v>أدوات منزلية</v>
      </c>
      <c r="E984">
        <v>446</v>
      </c>
      <c r="F984">
        <f t="shared" ca="1" si="152"/>
        <v>935</v>
      </c>
      <c r="G984" t="str">
        <f t="shared" ca="1" si="153"/>
        <v>USA</v>
      </c>
      <c r="H984" s="2">
        <f t="shared" ca="1" si="154"/>
        <v>42967</v>
      </c>
      <c r="I984" s="2">
        <f t="shared" ca="1" si="155"/>
        <v>42993</v>
      </c>
      <c r="J984" t="str">
        <f t="shared" ca="1" si="156"/>
        <v>Jordan</v>
      </c>
      <c r="K984">
        <f t="shared" ca="1" si="157"/>
        <v>396159.5</v>
      </c>
      <c r="L984">
        <f t="shared" ca="1" si="158"/>
        <v>6255.15</v>
      </c>
      <c r="M984">
        <f t="shared" ca="1" si="159"/>
        <v>208604</v>
      </c>
    </row>
    <row r="985" spans="1:13" x14ac:dyDescent="0.25">
      <c r="A985">
        <v>984</v>
      </c>
      <c r="B985" t="s">
        <v>991</v>
      </c>
      <c r="C985" t="str">
        <f t="shared" ca="1" si="150"/>
        <v>مدافئ</v>
      </c>
      <c r="D985" t="str">
        <f t="shared" ca="1" si="151"/>
        <v>أدوات منزلية</v>
      </c>
      <c r="E985">
        <v>994</v>
      </c>
      <c r="F985">
        <f t="shared" ca="1" si="152"/>
        <v>184</v>
      </c>
      <c r="G985" t="str">
        <f t="shared" ca="1" si="153"/>
        <v>Switzerland</v>
      </c>
      <c r="H985" s="2">
        <f t="shared" ca="1" si="154"/>
        <v>42503</v>
      </c>
      <c r="I985" s="2">
        <f t="shared" ca="1" si="155"/>
        <v>42537</v>
      </c>
      <c r="J985" t="str">
        <f t="shared" ca="1" si="156"/>
        <v>Jordan</v>
      </c>
      <c r="K985">
        <f t="shared" ca="1" si="157"/>
        <v>173751.2</v>
      </c>
      <c r="L985">
        <f t="shared" ca="1" si="158"/>
        <v>2743.44</v>
      </c>
      <c r="M985">
        <f t="shared" ca="1" si="159"/>
        <v>97585</v>
      </c>
    </row>
    <row r="986" spans="1:13" x14ac:dyDescent="0.25">
      <c r="A986">
        <v>985</v>
      </c>
      <c r="B986" t="s">
        <v>992</v>
      </c>
      <c r="C986" t="str">
        <f t="shared" ca="1" si="150"/>
        <v>كاميرات</v>
      </c>
      <c r="D986" t="str">
        <f t="shared" ca="1" si="151"/>
        <v>إلكترونيات</v>
      </c>
      <c r="E986">
        <v>182</v>
      </c>
      <c r="F986">
        <f t="shared" ca="1" si="152"/>
        <v>1161</v>
      </c>
      <c r="G986" t="str">
        <f t="shared" ca="1" si="153"/>
        <v>England</v>
      </c>
      <c r="H986" s="2">
        <f t="shared" ca="1" si="154"/>
        <v>43012</v>
      </c>
      <c r="I986" s="2">
        <f t="shared" ca="1" si="155"/>
        <v>43039</v>
      </c>
      <c r="J986" t="str">
        <f t="shared" ca="1" si="156"/>
        <v>Lebanon</v>
      </c>
      <c r="K986">
        <f t="shared" ca="1" si="157"/>
        <v>200736.9</v>
      </c>
      <c r="L986">
        <f t="shared" ca="1" si="158"/>
        <v>3169.5299999999997</v>
      </c>
      <c r="M986">
        <f t="shared" ca="1" si="159"/>
        <v>44009</v>
      </c>
    </row>
    <row r="987" spans="1:13" x14ac:dyDescent="0.25">
      <c r="A987">
        <v>986</v>
      </c>
      <c r="B987" t="s">
        <v>993</v>
      </c>
      <c r="C987" t="str">
        <f t="shared" ca="1" si="150"/>
        <v>تلفاز</v>
      </c>
      <c r="D987" t="str">
        <f t="shared" ca="1" si="151"/>
        <v>أدوات منزلية</v>
      </c>
      <c r="E987">
        <v>407</v>
      </c>
      <c r="F987">
        <f t="shared" ca="1" si="152"/>
        <v>940</v>
      </c>
      <c r="G987" t="str">
        <f t="shared" ca="1" si="153"/>
        <v>USA</v>
      </c>
      <c r="H987" s="2">
        <f t="shared" ca="1" si="154"/>
        <v>42479</v>
      </c>
      <c r="I987" s="2">
        <f t="shared" ca="1" si="155"/>
        <v>42496</v>
      </c>
      <c r="J987" t="str">
        <f t="shared" ca="1" si="156"/>
        <v>Algeria</v>
      </c>
      <c r="K987">
        <f t="shared" ca="1" si="157"/>
        <v>363451</v>
      </c>
      <c r="L987">
        <f t="shared" ca="1" si="158"/>
        <v>5738.7</v>
      </c>
      <c r="M987">
        <f t="shared" ca="1" si="159"/>
        <v>70194</v>
      </c>
    </row>
    <row r="988" spans="1:13" x14ac:dyDescent="0.25">
      <c r="A988">
        <v>987</v>
      </c>
      <c r="B988" t="s">
        <v>994</v>
      </c>
      <c r="C988" t="str">
        <f t="shared" ca="1" si="150"/>
        <v>موبايلات</v>
      </c>
      <c r="D988" t="str">
        <f t="shared" ca="1" si="151"/>
        <v>إلكترونيات</v>
      </c>
      <c r="E988">
        <v>949</v>
      </c>
      <c r="F988">
        <f t="shared" ca="1" si="152"/>
        <v>917</v>
      </c>
      <c r="G988" t="str">
        <f t="shared" ca="1" si="153"/>
        <v>China</v>
      </c>
      <c r="H988" s="2">
        <f t="shared" ca="1" si="154"/>
        <v>42691</v>
      </c>
      <c r="I988" s="2">
        <f t="shared" ca="1" si="155"/>
        <v>42718</v>
      </c>
      <c r="J988" t="str">
        <f t="shared" ca="1" si="156"/>
        <v>Syria</v>
      </c>
      <c r="K988">
        <f t="shared" ca="1" si="157"/>
        <v>826721.35</v>
      </c>
      <c r="L988">
        <f t="shared" ca="1" si="158"/>
        <v>13053.494999999999</v>
      </c>
      <c r="M988">
        <f t="shared" ca="1" si="159"/>
        <v>18886</v>
      </c>
    </row>
    <row r="989" spans="1:13" x14ac:dyDescent="0.25">
      <c r="A989">
        <v>988</v>
      </c>
      <c r="B989" t="s">
        <v>995</v>
      </c>
      <c r="C989" t="str">
        <f t="shared" ca="1" si="150"/>
        <v>موبايلات</v>
      </c>
      <c r="D989" t="str">
        <f t="shared" ca="1" si="151"/>
        <v>إلكترونيات</v>
      </c>
      <c r="E989">
        <v>932</v>
      </c>
      <c r="F989">
        <f t="shared" ca="1" si="152"/>
        <v>986</v>
      </c>
      <c r="G989" t="str">
        <f t="shared" ca="1" si="153"/>
        <v>China</v>
      </c>
      <c r="H989" s="2">
        <f t="shared" ca="1" si="154"/>
        <v>42419</v>
      </c>
      <c r="I989" s="2">
        <f t="shared" ca="1" si="155"/>
        <v>42435</v>
      </c>
      <c r="J989" t="str">
        <f t="shared" ca="1" si="156"/>
        <v>United Arab Emirates</v>
      </c>
      <c r="K989">
        <f t="shared" ca="1" si="157"/>
        <v>873004.4</v>
      </c>
      <c r="L989">
        <f t="shared" ca="1" si="158"/>
        <v>13784.279999999999</v>
      </c>
      <c r="M989">
        <f t="shared" ca="1" si="159"/>
        <v>424374</v>
      </c>
    </row>
    <row r="990" spans="1:13" x14ac:dyDescent="0.25">
      <c r="A990">
        <v>989</v>
      </c>
      <c r="B990" t="s">
        <v>996</v>
      </c>
      <c r="C990" t="str">
        <f t="shared" ca="1" si="150"/>
        <v>فرن</v>
      </c>
      <c r="D990" t="str">
        <f t="shared" ca="1" si="151"/>
        <v>أدوات منزلية</v>
      </c>
      <c r="E990">
        <v>176</v>
      </c>
      <c r="F990">
        <f t="shared" ca="1" si="152"/>
        <v>865</v>
      </c>
      <c r="G990" t="str">
        <f t="shared" ca="1" si="153"/>
        <v>Greece</v>
      </c>
      <c r="H990" s="2">
        <f t="shared" ca="1" si="154"/>
        <v>42384</v>
      </c>
      <c r="I990" s="2">
        <f t="shared" ca="1" si="155"/>
        <v>42418</v>
      </c>
      <c r="J990" t="str">
        <f t="shared" ca="1" si="156"/>
        <v>Oman</v>
      </c>
      <c r="K990">
        <f t="shared" ca="1" si="157"/>
        <v>144628</v>
      </c>
      <c r="L990">
        <f t="shared" ca="1" si="158"/>
        <v>2283.6</v>
      </c>
      <c r="M990">
        <f t="shared" ca="1" si="159"/>
        <v>105889</v>
      </c>
    </row>
    <row r="991" spans="1:13" x14ac:dyDescent="0.25">
      <c r="A991">
        <v>990</v>
      </c>
      <c r="B991" t="s">
        <v>997</v>
      </c>
      <c r="C991" t="str">
        <f t="shared" ca="1" si="150"/>
        <v>موبايلات</v>
      </c>
      <c r="D991" t="str">
        <f t="shared" ca="1" si="151"/>
        <v>إلكترونيات</v>
      </c>
      <c r="E991">
        <v>285</v>
      </c>
      <c r="F991">
        <f t="shared" ca="1" si="152"/>
        <v>821</v>
      </c>
      <c r="G991" t="str">
        <f t="shared" ca="1" si="153"/>
        <v>China</v>
      </c>
      <c r="H991" s="2">
        <f t="shared" ca="1" si="154"/>
        <v>42586</v>
      </c>
      <c r="I991" s="2">
        <f t="shared" ca="1" si="155"/>
        <v>42606</v>
      </c>
      <c r="J991" t="str">
        <f t="shared" ca="1" si="156"/>
        <v>Morocco</v>
      </c>
      <c r="K991">
        <f t="shared" ca="1" si="157"/>
        <v>222285.75</v>
      </c>
      <c r="L991">
        <f t="shared" ca="1" si="158"/>
        <v>3509.7750000000001</v>
      </c>
      <c r="M991">
        <f t="shared" ca="1" si="159"/>
        <v>187770</v>
      </c>
    </row>
    <row r="992" spans="1:13" x14ac:dyDescent="0.25">
      <c r="A992">
        <v>991</v>
      </c>
      <c r="B992" t="s">
        <v>998</v>
      </c>
      <c r="C992" t="str">
        <f t="shared" ca="1" si="150"/>
        <v>خلاطات</v>
      </c>
      <c r="D992" t="str">
        <f t="shared" ca="1" si="151"/>
        <v>أدوات منزلية</v>
      </c>
      <c r="E992">
        <v>144</v>
      </c>
      <c r="F992">
        <f t="shared" ca="1" si="152"/>
        <v>205</v>
      </c>
      <c r="G992" t="str">
        <f t="shared" ca="1" si="153"/>
        <v>China</v>
      </c>
      <c r="H992" s="2">
        <f t="shared" ca="1" si="154"/>
        <v>42372</v>
      </c>
      <c r="I992" s="2">
        <f t="shared" ca="1" si="155"/>
        <v>42382</v>
      </c>
      <c r="J992" t="str">
        <f t="shared" ca="1" si="156"/>
        <v>United Arab Emirates</v>
      </c>
      <c r="K992">
        <f t="shared" ca="1" si="157"/>
        <v>28044</v>
      </c>
      <c r="L992">
        <f t="shared" ca="1" si="158"/>
        <v>442.8</v>
      </c>
      <c r="M992">
        <f t="shared" ca="1" si="159"/>
        <v>26067</v>
      </c>
    </row>
    <row r="993" spans="1:13" x14ac:dyDescent="0.25">
      <c r="A993">
        <v>992</v>
      </c>
      <c r="B993" t="s">
        <v>999</v>
      </c>
      <c r="C993" t="str">
        <f t="shared" ca="1" si="150"/>
        <v>كاميرات</v>
      </c>
      <c r="D993" t="str">
        <f t="shared" ca="1" si="151"/>
        <v>إلكترونيات</v>
      </c>
      <c r="E993">
        <v>843</v>
      </c>
      <c r="F993">
        <f t="shared" ca="1" si="152"/>
        <v>1120</v>
      </c>
      <c r="G993" t="str">
        <f t="shared" ca="1" si="153"/>
        <v>England</v>
      </c>
      <c r="H993" s="2">
        <f t="shared" ca="1" si="154"/>
        <v>43046</v>
      </c>
      <c r="I993" s="2">
        <f t="shared" ca="1" si="155"/>
        <v>43070</v>
      </c>
      <c r="J993" t="str">
        <f t="shared" ca="1" si="156"/>
        <v>Oman</v>
      </c>
      <c r="K993">
        <f t="shared" ca="1" si="157"/>
        <v>896952</v>
      </c>
      <c r="L993">
        <f t="shared" ca="1" si="158"/>
        <v>14162.4</v>
      </c>
      <c r="M993">
        <f t="shared" ca="1" si="159"/>
        <v>47236</v>
      </c>
    </row>
    <row r="994" spans="1:13" x14ac:dyDescent="0.25">
      <c r="A994">
        <v>993</v>
      </c>
      <c r="B994" t="s">
        <v>1000</v>
      </c>
      <c r="C994" t="str">
        <f t="shared" ca="1" si="150"/>
        <v>ستالايت</v>
      </c>
      <c r="D994" t="str">
        <f t="shared" ca="1" si="151"/>
        <v>إلكترونيات</v>
      </c>
      <c r="E994">
        <v>975</v>
      </c>
      <c r="F994">
        <f t="shared" ca="1" si="152"/>
        <v>318</v>
      </c>
      <c r="G994" t="str">
        <f t="shared" ca="1" si="153"/>
        <v>Turkey</v>
      </c>
      <c r="H994" s="2">
        <f t="shared" ca="1" si="154"/>
        <v>43196</v>
      </c>
      <c r="I994" s="2">
        <f t="shared" ca="1" si="155"/>
        <v>43223</v>
      </c>
      <c r="J994" t="str">
        <f t="shared" ca="1" si="156"/>
        <v>Oman</v>
      </c>
      <c r="K994">
        <f t="shared" ca="1" si="157"/>
        <v>294547.5</v>
      </c>
      <c r="L994">
        <f t="shared" ca="1" si="158"/>
        <v>4650.75</v>
      </c>
      <c r="M994">
        <f t="shared" ca="1" si="159"/>
        <v>179164</v>
      </c>
    </row>
    <row r="995" spans="1:13" x14ac:dyDescent="0.25">
      <c r="A995">
        <v>994</v>
      </c>
      <c r="B995" t="s">
        <v>1001</v>
      </c>
      <c r="C995" t="str">
        <f t="shared" ca="1" si="150"/>
        <v>موبايلات</v>
      </c>
      <c r="D995" t="str">
        <f t="shared" ca="1" si="151"/>
        <v>إلكترونيات</v>
      </c>
      <c r="E995">
        <v>700</v>
      </c>
      <c r="F995">
        <f t="shared" ca="1" si="152"/>
        <v>1004</v>
      </c>
      <c r="G995" t="str">
        <f t="shared" ca="1" si="153"/>
        <v>China</v>
      </c>
      <c r="H995" s="2">
        <f t="shared" ca="1" si="154"/>
        <v>43116</v>
      </c>
      <c r="I995" s="2">
        <f t="shared" ca="1" si="155"/>
        <v>43137</v>
      </c>
      <c r="J995" t="str">
        <f t="shared" ca="1" si="156"/>
        <v>Egypt</v>
      </c>
      <c r="K995">
        <f t="shared" ca="1" si="157"/>
        <v>667660</v>
      </c>
      <c r="L995">
        <f t="shared" ca="1" si="158"/>
        <v>10542</v>
      </c>
      <c r="M995">
        <f t="shared" ca="1" si="159"/>
        <v>255190</v>
      </c>
    </row>
    <row r="996" spans="1:13" x14ac:dyDescent="0.25">
      <c r="A996">
        <v>995</v>
      </c>
      <c r="B996" t="s">
        <v>1002</v>
      </c>
      <c r="C996" t="str">
        <f t="shared" ca="1" si="150"/>
        <v>فرن</v>
      </c>
      <c r="D996" t="str">
        <f t="shared" ca="1" si="151"/>
        <v>أدوات منزلية</v>
      </c>
      <c r="E996">
        <v>734</v>
      </c>
      <c r="F996">
        <f t="shared" ca="1" si="152"/>
        <v>978</v>
      </c>
      <c r="G996" t="str">
        <f t="shared" ca="1" si="153"/>
        <v>Greece</v>
      </c>
      <c r="H996" s="2">
        <f t="shared" ca="1" si="154"/>
        <v>42952</v>
      </c>
      <c r="I996" s="2">
        <f t="shared" ca="1" si="155"/>
        <v>42979</v>
      </c>
      <c r="J996" t="str">
        <f t="shared" ca="1" si="156"/>
        <v>Saudi Arabia</v>
      </c>
      <c r="K996">
        <f t="shared" ca="1" si="157"/>
        <v>681959.4</v>
      </c>
      <c r="L996">
        <f t="shared" ca="1" si="158"/>
        <v>10767.779999999999</v>
      </c>
      <c r="M996">
        <f t="shared" ca="1" si="159"/>
        <v>305684</v>
      </c>
    </row>
    <row r="997" spans="1:13" x14ac:dyDescent="0.25">
      <c r="A997">
        <v>996</v>
      </c>
      <c r="B997" t="s">
        <v>1003</v>
      </c>
      <c r="C997" t="str">
        <f t="shared" ca="1" si="150"/>
        <v>فرن</v>
      </c>
      <c r="D997" t="str">
        <f t="shared" ca="1" si="151"/>
        <v>أدوات منزلية</v>
      </c>
      <c r="E997">
        <v>373</v>
      </c>
      <c r="F997">
        <f t="shared" ca="1" si="152"/>
        <v>1030</v>
      </c>
      <c r="G997" t="str">
        <f t="shared" ca="1" si="153"/>
        <v>Greece</v>
      </c>
      <c r="H997" s="2">
        <f t="shared" ca="1" si="154"/>
        <v>42394</v>
      </c>
      <c r="I997" s="2">
        <f t="shared" ca="1" si="155"/>
        <v>42429</v>
      </c>
      <c r="J997" t="str">
        <f t="shared" ca="1" si="156"/>
        <v>Syria</v>
      </c>
      <c r="K997">
        <f t="shared" ca="1" si="157"/>
        <v>364980.5</v>
      </c>
      <c r="L997">
        <f t="shared" ca="1" si="158"/>
        <v>5762.8499999999995</v>
      </c>
      <c r="M997">
        <f t="shared" ca="1" si="159"/>
        <v>288890</v>
      </c>
    </row>
    <row r="998" spans="1:13" x14ac:dyDescent="0.25">
      <c r="A998">
        <v>997</v>
      </c>
      <c r="B998" t="s">
        <v>1004</v>
      </c>
      <c r="C998" t="str">
        <f t="shared" ca="1" si="150"/>
        <v>مكانس</v>
      </c>
      <c r="D998" t="str">
        <f t="shared" ca="1" si="151"/>
        <v>أدوات منزلية</v>
      </c>
      <c r="E998">
        <v>508</v>
      </c>
      <c r="F998">
        <f t="shared" ca="1" si="152"/>
        <v>122</v>
      </c>
      <c r="G998" t="str">
        <f t="shared" ca="1" si="153"/>
        <v>China</v>
      </c>
      <c r="H998" s="2">
        <f t="shared" ca="1" si="154"/>
        <v>42435</v>
      </c>
      <c r="I998" s="2">
        <f t="shared" ca="1" si="155"/>
        <v>42470</v>
      </c>
      <c r="J998" t="str">
        <f t="shared" ca="1" si="156"/>
        <v>Jordan</v>
      </c>
      <c r="K998">
        <f t="shared" ca="1" si="157"/>
        <v>58877.2</v>
      </c>
      <c r="L998">
        <f t="shared" ca="1" si="158"/>
        <v>929.64</v>
      </c>
      <c r="M998">
        <f t="shared" ca="1" si="159"/>
        <v>5471</v>
      </c>
    </row>
    <row r="999" spans="1:13" x14ac:dyDescent="0.25">
      <c r="A999">
        <v>998</v>
      </c>
      <c r="B999" t="s">
        <v>1005</v>
      </c>
      <c r="C999" t="str">
        <f t="shared" ca="1" si="150"/>
        <v>فرن</v>
      </c>
      <c r="D999" t="str">
        <f t="shared" ca="1" si="151"/>
        <v>أدوات منزلية</v>
      </c>
      <c r="E999">
        <v>545</v>
      </c>
      <c r="F999">
        <f t="shared" ca="1" si="152"/>
        <v>903</v>
      </c>
      <c r="G999" t="str">
        <f t="shared" ca="1" si="153"/>
        <v>Greece</v>
      </c>
      <c r="H999" s="2">
        <f t="shared" ca="1" si="154"/>
        <v>42950</v>
      </c>
      <c r="I999" s="2">
        <f t="shared" ca="1" si="155"/>
        <v>42979</v>
      </c>
      <c r="J999" t="str">
        <f t="shared" ca="1" si="156"/>
        <v>United Arab Emirates</v>
      </c>
      <c r="K999">
        <f t="shared" ca="1" si="157"/>
        <v>467528.25</v>
      </c>
      <c r="L999">
        <f t="shared" ca="1" si="158"/>
        <v>7382.0249999999996</v>
      </c>
      <c r="M999">
        <f t="shared" ca="1" si="159"/>
        <v>294022</v>
      </c>
    </row>
    <row r="1000" spans="1:13" x14ac:dyDescent="0.25">
      <c r="A1000">
        <v>999</v>
      </c>
      <c r="B1000" t="s">
        <v>1006</v>
      </c>
      <c r="C1000" t="str">
        <f t="shared" ca="1" si="150"/>
        <v>فرن</v>
      </c>
      <c r="D1000" t="str">
        <f t="shared" ca="1" si="151"/>
        <v>أدوات منزلية</v>
      </c>
      <c r="E1000">
        <v>424</v>
      </c>
      <c r="F1000">
        <f t="shared" ca="1" si="152"/>
        <v>956</v>
      </c>
      <c r="G1000" t="str">
        <f t="shared" ca="1" si="153"/>
        <v>Greece</v>
      </c>
      <c r="H1000" s="2">
        <f t="shared" ca="1" si="154"/>
        <v>43219</v>
      </c>
      <c r="I1000" s="2">
        <f t="shared" ca="1" si="155"/>
        <v>43246</v>
      </c>
      <c r="J1000" t="str">
        <f t="shared" ca="1" si="156"/>
        <v>Lebanon</v>
      </c>
      <c r="K1000">
        <f t="shared" ca="1" si="157"/>
        <v>385076.8</v>
      </c>
      <c r="L1000">
        <f t="shared" ca="1" si="158"/>
        <v>6080.16</v>
      </c>
      <c r="M1000">
        <f t="shared" ca="1" si="159"/>
        <v>144788</v>
      </c>
    </row>
    <row r="1001" spans="1:13" x14ac:dyDescent="0.25">
      <c r="A1001">
        <v>1000</v>
      </c>
      <c r="B1001" t="s">
        <v>1007</v>
      </c>
      <c r="C1001" t="str">
        <f t="shared" ca="1" si="150"/>
        <v>تلفاز</v>
      </c>
      <c r="D1001" t="str">
        <f t="shared" ca="1" si="151"/>
        <v>أدوات منزلية</v>
      </c>
      <c r="E1001">
        <v>293</v>
      </c>
      <c r="F1001">
        <f t="shared" ca="1" si="152"/>
        <v>974</v>
      </c>
      <c r="G1001" t="str">
        <f t="shared" ca="1" si="153"/>
        <v>USA</v>
      </c>
      <c r="H1001" s="2">
        <f t="shared" ca="1" si="154"/>
        <v>42841</v>
      </c>
      <c r="I1001" s="2">
        <f t="shared" ca="1" si="155"/>
        <v>42860</v>
      </c>
      <c r="J1001" t="str">
        <f t="shared" ca="1" si="156"/>
        <v>Syria</v>
      </c>
      <c r="K1001">
        <f t="shared" ca="1" si="157"/>
        <v>271112.90000000002</v>
      </c>
      <c r="L1001">
        <f t="shared" ca="1" si="158"/>
        <v>4280.7299999999996</v>
      </c>
      <c r="M1001">
        <f t="shared" ca="1" si="159"/>
        <v>257038</v>
      </c>
    </row>
    <row r="1002" spans="1:13" x14ac:dyDescent="0.25">
      <c r="A1002">
        <v>1001</v>
      </c>
      <c r="B1002" t="s">
        <v>1008</v>
      </c>
      <c r="C1002" t="str">
        <f t="shared" ca="1" si="150"/>
        <v>مدافئ</v>
      </c>
      <c r="D1002" t="str">
        <f t="shared" ca="1" si="151"/>
        <v>أدوات منزلية</v>
      </c>
      <c r="E1002">
        <v>976</v>
      </c>
      <c r="F1002">
        <f t="shared" ca="1" si="152"/>
        <v>191</v>
      </c>
      <c r="G1002" t="str">
        <f t="shared" ca="1" si="153"/>
        <v>Switzerland</v>
      </c>
      <c r="H1002" s="2">
        <f t="shared" ca="1" si="154"/>
        <v>42638</v>
      </c>
      <c r="I1002" s="2">
        <f t="shared" ca="1" si="155"/>
        <v>42666</v>
      </c>
      <c r="J1002" t="str">
        <f t="shared" ca="1" si="156"/>
        <v>Jordan</v>
      </c>
      <c r="K1002">
        <f t="shared" ca="1" si="157"/>
        <v>177095.2</v>
      </c>
      <c r="L1002">
        <f t="shared" ca="1" si="158"/>
        <v>2796.24</v>
      </c>
      <c r="M1002">
        <f t="shared" ca="1" si="159"/>
        <v>78775</v>
      </c>
    </row>
    <row r="1003" spans="1:13" x14ac:dyDescent="0.25">
      <c r="A1003">
        <v>1002</v>
      </c>
      <c r="B1003" t="s">
        <v>1009</v>
      </c>
      <c r="C1003" t="str">
        <f t="shared" ca="1" si="150"/>
        <v>خلاطات</v>
      </c>
      <c r="D1003" t="str">
        <f t="shared" ca="1" si="151"/>
        <v>أدوات منزلية</v>
      </c>
      <c r="E1003">
        <v>825</v>
      </c>
      <c r="F1003">
        <f t="shared" ca="1" si="152"/>
        <v>197</v>
      </c>
      <c r="G1003" t="str">
        <f t="shared" ca="1" si="153"/>
        <v>China</v>
      </c>
      <c r="H1003" s="2">
        <f t="shared" ca="1" si="154"/>
        <v>42793</v>
      </c>
      <c r="I1003" s="2">
        <f t="shared" ca="1" si="155"/>
        <v>42820</v>
      </c>
      <c r="J1003" t="str">
        <f t="shared" ca="1" si="156"/>
        <v>Egypt</v>
      </c>
      <c r="K1003">
        <f t="shared" ca="1" si="157"/>
        <v>154398.75</v>
      </c>
      <c r="L1003">
        <f t="shared" ca="1" si="158"/>
        <v>2437.875</v>
      </c>
      <c r="M1003">
        <f t="shared" ca="1" si="159"/>
        <v>131172</v>
      </c>
    </row>
    <row r="1004" spans="1:13" x14ac:dyDescent="0.25">
      <c r="A1004">
        <v>1003</v>
      </c>
      <c r="B1004" t="s">
        <v>1010</v>
      </c>
      <c r="C1004" t="str">
        <f t="shared" ca="1" si="150"/>
        <v>كمبيوتر</v>
      </c>
      <c r="D1004" t="str">
        <f t="shared" ca="1" si="151"/>
        <v>إلكترونيات</v>
      </c>
      <c r="E1004">
        <v>416</v>
      </c>
      <c r="F1004">
        <f t="shared" ca="1" si="152"/>
        <v>1479</v>
      </c>
      <c r="G1004" t="str">
        <f t="shared" ca="1" si="153"/>
        <v>China</v>
      </c>
      <c r="H1004" s="2">
        <f t="shared" ca="1" si="154"/>
        <v>42804</v>
      </c>
      <c r="I1004" s="2">
        <f t="shared" ca="1" si="155"/>
        <v>42824</v>
      </c>
      <c r="J1004" t="str">
        <f t="shared" ca="1" si="156"/>
        <v>Morocco</v>
      </c>
      <c r="K1004">
        <f t="shared" ca="1" si="157"/>
        <v>584500.80000000005</v>
      </c>
      <c r="L1004">
        <f t="shared" ca="1" si="158"/>
        <v>9228.9599999999991</v>
      </c>
      <c r="M1004">
        <f t="shared" ca="1" si="159"/>
        <v>241722</v>
      </c>
    </row>
    <row r="1005" spans="1:13" x14ac:dyDescent="0.25">
      <c r="A1005">
        <v>1004</v>
      </c>
      <c r="B1005" t="s">
        <v>1011</v>
      </c>
      <c r="C1005" t="str">
        <f t="shared" ca="1" si="150"/>
        <v>غسالات</v>
      </c>
      <c r="D1005" t="str">
        <f t="shared" ca="1" si="151"/>
        <v>أدوات منزلية</v>
      </c>
      <c r="E1005">
        <v>302</v>
      </c>
      <c r="F1005">
        <f t="shared" ca="1" si="152"/>
        <v>707</v>
      </c>
      <c r="G1005" t="str">
        <f t="shared" ca="1" si="153"/>
        <v>Germany</v>
      </c>
      <c r="H1005" s="2">
        <f t="shared" ca="1" si="154"/>
        <v>42432</v>
      </c>
      <c r="I1005" s="2">
        <f t="shared" ca="1" si="155"/>
        <v>42442</v>
      </c>
      <c r="J1005" t="str">
        <f t="shared" ca="1" si="156"/>
        <v>Lebanon</v>
      </c>
      <c r="K1005">
        <f t="shared" ca="1" si="157"/>
        <v>202838.3</v>
      </c>
      <c r="L1005">
        <f t="shared" ca="1" si="158"/>
        <v>3202.71</v>
      </c>
      <c r="M1005">
        <f t="shared" ca="1" si="159"/>
        <v>133599</v>
      </c>
    </row>
    <row r="1006" spans="1:13" x14ac:dyDescent="0.25">
      <c r="A1006">
        <v>1005</v>
      </c>
      <c r="B1006" t="s">
        <v>1012</v>
      </c>
      <c r="C1006" t="str">
        <f t="shared" ca="1" si="150"/>
        <v>فرن</v>
      </c>
      <c r="D1006" t="str">
        <f t="shared" ca="1" si="151"/>
        <v>أدوات منزلية</v>
      </c>
      <c r="E1006">
        <v>837</v>
      </c>
      <c r="F1006">
        <f t="shared" ca="1" si="152"/>
        <v>982</v>
      </c>
      <c r="G1006" t="str">
        <f t="shared" ca="1" si="153"/>
        <v>Greece</v>
      </c>
      <c r="H1006" s="2">
        <f t="shared" ca="1" si="154"/>
        <v>42790</v>
      </c>
      <c r="I1006" s="2">
        <f t="shared" ca="1" si="155"/>
        <v>42814</v>
      </c>
      <c r="J1006" t="str">
        <f t="shared" ca="1" si="156"/>
        <v>Algeria</v>
      </c>
      <c r="K1006">
        <f t="shared" ca="1" si="157"/>
        <v>780837.3</v>
      </c>
      <c r="L1006">
        <f t="shared" ca="1" si="158"/>
        <v>12329.01</v>
      </c>
      <c r="M1006">
        <f t="shared" ca="1" si="159"/>
        <v>54766</v>
      </c>
    </row>
    <row r="1007" spans="1:13" x14ac:dyDescent="0.25">
      <c r="A1007">
        <v>1006</v>
      </c>
      <c r="B1007" t="s">
        <v>1013</v>
      </c>
      <c r="C1007" t="str">
        <f t="shared" ca="1" si="150"/>
        <v>مدافئ</v>
      </c>
      <c r="D1007" t="str">
        <f t="shared" ca="1" si="151"/>
        <v>أدوات منزلية</v>
      </c>
      <c r="E1007">
        <v>993</v>
      </c>
      <c r="F1007">
        <f t="shared" ca="1" si="152"/>
        <v>195</v>
      </c>
      <c r="G1007" t="str">
        <f t="shared" ca="1" si="153"/>
        <v>Switzerland</v>
      </c>
      <c r="H1007" s="2">
        <f t="shared" ca="1" si="154"/>
        <v>42868</v>
      </c>
      <c r="I1007" s="2">
        <f t="shared" ca="1" si="155"/>
        <v>42881</v>
      </c>
      <c r="J1007" t="str">
        <f t="shared" ca="1" si="156"/>
        <v>United Arab Emirates</v>
      </c>
      <c r="K1007">
        <f t="shared" ca="1" si="157"/>
        <v>183953.25</v>
      </c>
      <c r="L1007">
        <f t="shared" ca="1" si="158"/>
        <v>2904.5250000000001</v>
      </c>
      <c r="M1007">
        <f t="shared" ca="1" si="159"/>
        <v>58206</v>
      </c>
    </row>
    <row r="1008" spans="1:13" x14ac:dyDescent="0.25">
      <c r="A1008">
        <v>1007</v>
      </c>
      <c r="B1008" t="s">
        <v>1014</v>
      </c>
      <c r="C1008" t="str">
        <f t="shared" ca="1" si="150"/>
        <v>خلاطات</v>
      </c>
      <c r="D1008" t="str">
        <f t="shared" ca="1" si="151"/>
        <v>أدوات منزلية</v>
      </c>
      <c r="E1008">
        <v>908</v>
      </c>
      <c r="F1008">
        <f t="shared" ca="1" si="152"/>
        <v>222</v>
      </c>
      <c r="G1008" t="str">
        <f t="shared" ca="1" si="153"/>
        <v>China</v>
      </c>
      <c r="H1008" s="2">
        <f t="shared" ca="1" si="154"/>
        <v>43071</v>
      </c>
      <c r="I1008" s="2">
        <f t="shared" ca="1" si="155"/>
        <v>43090</v>
      </c>
      <c r="J1008" t="str">
        <f t="shared" ca="1" si="156"/>
        <v>Syria</v>
      </c>
      <c r="K1008">
        <f t="shared" ca="1" si="157"/>
        <v>191497.2</v>
      </c>
      <c r="L1008">
        <f t="shared" ca="1" si="158"/>
        <v>3023.64</v>
      </c>
      <c r="M1008">
        <f t="shared" ca="1" si="159"/>
        <v>150138</v>
      </c>
    </row>
    <row r="1009" spans="1:13" x14ac:dyDescent="0.25">
      <c r="A1009">
        <v>1008</v>
      </c>
      <c r="B1009" t="s">
        <v>1015</v>
      </c>
      <c r="C1009" t="str">
        <f t="shared" ca="1" si="150"/>
        <v>غسالات</v>
      </c>
      <c r="D1009" t="str">
        <f t="shared" ca="1" si="151"/>
        <v>أدوات منزلية</v>
      </c>
      <c r="E1009">
        <v>607</v>
      </c>
      <c r="F1009">
        <f t="shared" ca="1" si="152"/>
        <v>618</v>
      </c>
      <c r="G1009" t="str">
        <f t="shared" ca="1" si="153"/>
        <v>Germany</v>
      </c>
      <c r="H1009" s="2">
        <f t="shared" ca="1" si="154"/>
        <v>42852</v>
      </c>
      <c r="I1009" s="2">
        <f t="shared" ca="1" si="155"/>
        <v>42867</v>
      </c>
      <c r="J1009" t="str">
        <f t="shared" ca="1" si="156"/>
        <v>Lebanon</v>
      </c>
      <c r="K1009">
        <f t="shared" ca="1" si="157"/>
        <v>356369.7</v>
      </c>
      <c r="L1009">
        <f t="shared" ca="1" si="158"/>
        <v>5626.8899999999994</v>
      </c>
      <c r="M1009">
        <f t="shared" ca="1" si="159"/>
        <v>208967</v>
      </c>
    </row>
    <row r="1010" spans="1:13" x14ac:dyDescent="0.25">
      <c r="A1010">
        <v>1009</v>
      </c>
      <c r="B1010" t="s">
        <v>1016</v>
      </c>
      <c r="C1010" t="str">
        <f t="shared" ca="1" si="150"/>
        <v>كاميرات</v>
      </c>
      <c r="D1010" t="str">
        <f t="shared" ca="1" si="151"/>
        <v>إلكترونيات</v>
      </c>
      <c r="E1010">
        <v>895</v>
      </c>
      <c r="F1010">
        <f t="shared" ca="1" si="152"/>
        <v>1223</v>
      </c>
      <c r="G1010" t="str">
        <f t="shared" ca="1" si="153"/>
        <v>England</v>
      </c>
      <c r="H1010" s="2">
        <f t="shared" ca="1" si="154"/>
        <v>42443</v>
      </c>
      <c r="I1010" s="2">
        <f t="shared" ca="1" si="155"/>
        <v>42467</v>
      </c>
      <c r="J1010" t="str">
        <f t="shared" ca="1" si="156"/>
        <v>Jordan</v>
      </c>
      <c r="K1010">
        <f t="shared" ca="1" si="157"/>
        <v>1039855.75</v>
      </c>
      <c r="L1010">
        <f t="shared" ca="1" si="158"/>
        <v>16418.774999999998</v>
      </c>
      <c r="M1010">
        <f t="shared" ca="1" si="159"/>
        <v>1028939</v>
      </c>
    </row>
    <row r="1011" spans="1:13" x14ac:dyDescent="0.25">
      <c r="A1011">
        <v>1010</v>
      </c>
      <c r="B1011" t="s">
        <v>1017</v>
      </c>
      <c r="C1011" t="str">
        <f t="shared" ca="1" si="150"/>
        <v>غسالات</v>
      </c>
      <c r="D1011" t="str">
        <f t="shared" ca="1" si="151"/>
        <v>أدوات منزلية</v>
      </c>
      <c r="E1011">
        <v>468</v>
      </c>
      <c r="F1011">
        <f t="shared" ca="1" si="152"/>
        <v>678</v>
      </c>
      <c r="G1011" t="str">
        <f t="shared" ca="1" si="153"/>
        <v>Germany</v>
      </c>
      <c r="H1011" s="2">
        <f t="shared" ca="1" si="154"/>
        <v>43138</v>
      </c>
      <c r="I1011" s="2">
        <f t="shared" ca="1" si="155"/>
        <v>43173</v>
      </c>
      <c r="J1011" t="str">
        <f t="shared" ca="1" si="156"/>
        <v>Egypt</v>
      </c>
      <c r="K1011">
        <f t="shared" ca="1" si="157"/>
        <v>301438.8</v>
      </c>
      <c r="L1011">
        <f t="shared" ca="1" si="158"/>
        <v>4759.5599999999995</v>
      </c>
      <c r="M1011">
        <f t="shared" ca="1" si="159"/>
        <v>103397</v>
      </c>
    </row>
    <row r="1012" spans="1:13" x14ac:dyDescent="0.25">
      <c r="A1012">
        <v>1011</v>
      </c>
      <c r="B1012" t="s">
        <v>1018</v>
      </c>
      <c r="C1012" t="str">
        <f t="shared" ca="1" si="150"/>
        <v>فرن</v>
      </c>
      <c r="D1012" t="str">
        <f t="shared" ca="1" si="151"/>
        <v>أدوات منزلية</v>
      </c>
      <c r="E1012">
        <v>199</v>
      </c>
      <c r="F1012">
        <f t="shared" ca="1" si="152"/>
        <v>843</v>
      </c>
      <c r="G1012" t="str">
        <f t="shared" ca="1" si="153"/>
        <v>Greece</v>
      </c>
      <c r="H1012" s="2">
        <f t="shared" ca="1" si="154"/>
        <v>43031</v>
      </c>
      <c r="I1012" s="2">
        <f t="shared" ca="1" si="155"/>
        <v>43064</v>
      </c>
      <c r="J1012" t="str">
        <f t="shared" ca="1" si="156"/>
        <v>Egypt</v>
      </c>
      <c r="K1012">
        <f t="shared" ca="1" si="157"/>
        <v>159369.15</v>
      </c>
      <c r="L1012">
        <f t="shared" ca="1" si="158"/>
        <v>2516.355</v>
      </c>
      <c r="M1012">
        <f t="shared" ca="1" si="159"/>
        <v>108954</v>
      </c>
    </row>
    <row r="1013" spans="1:13" x14ac:dyDescent="0.25">
      <c r="A1013">
        <v>1012</v>
      </c>
      <c r="B1013" t="s">
        <v>1019</v>
      </c>
      <c r="C1013" t="str">
        <f t="shared" ca="1" si="150"/>
        <v>فرن</v>
      </c>
      <c r="D1013" t="str">
        <f t="shared" ca="1" si="151"/>
        <v>أدوات منزلية</v>
      </c>
      <c r="E1013">
        <v>797</v>
      </c>
      <c r="F1013">
        <f t="shared" ca="1" si="152"/>
        <v>975</v>
      </c>
      <c r="G1013" t="str">
        <f t="shared" ca="1" si="153"/>
        <v>Greece</v>
      </c>
      <c r="H1013" s="2">
        <f t="shared" ca="1" si="154"/>
        <v>42990</v>
      </c>
      <c r="I1013" s="2">
        <f t="shared" ca="1" si="155"/>
        <v>43005</v>
      </c>
      <c r="J1013" t="str">
        <f t="shared" ca="1" si="156"/>
        <v>Morocco</v>
      </c>
      <c r="K1013">
        <f t="shared" ca="1" si="157"/>
        <v>738221.25</v>
      </c>
      <c r="L1013">
        <f t="shared" ca="1" si="158"/>
        <v>11656.125</v>
      </c>
      <c r="M1013">
        <f t="shared" ca="1" si="159"/>
        <v>692092</v>
      </c>
    </row>
    <row r="1014" spans="1:13" x14ac:dyDescent="0.25">
      <c r="A1014">
        <v>1013</v>
      </c>
      <c r="B1014" t="s">
        <v>1020</v>
      </c>
      <c r="C1014" t="str">
        <f t="shared" ca="1" si="150"/>
        <v>مايكرويف</v>
      </c>
      <c r="D1014" t="str">
        <f t="shared" ca="1" si="151"/>
        <v>أدوات منزلية</v>
      </c>
      <c r="E1014">
        <v>380</v>
      </c>
      <c r="F1014">
        <f t="shared" ca="1" si="152"/>
        <v>544</v>
      </c>
      <c r="G1014" t="str">
        <f t="shared" ca="1" si="153"/>
        <v>Germany</v>
      </c>
      <c r="H1014" s="2">
        <f t="shared" ca="1" si="154"/>
        <v>42466</v>
      </c>
      <c r="I1014" s="2">
        <f t="shared" ca="1" si="155"/>
        <v>42494</v>
      </c>
      <c r="J1014" t="str">
        <f t="shared" ca="1" si="156"/>
        <v>Syria</v>
      </c>
      <c r="K1014">
        <f t="shared" ca="1" si="157"/>
        <v>196384</v>
      </c>
      <c r="L1014">
        <f t="shared" ca="1" si="158"/>
        <v>3100.7999999999997</v>
      </c>
      <c r="M1014">
        <f t="shared" ca="1" si="159"/>
        <v>107452</v>
      </c>
    </row>
    <row r="1015" spans="1:13" x14ac:dyDescent="0.25">
      <c r="A1015">
        <v>1014</v>
      </c>
      <c r="B1015" t="s">
        <v>1021</v>
      </c>
      <c r="C1015" t="str">
        <f t="shared" ca="1" si="150"/>
        <v>مكانس</v>
      </c>
      <c r="D1015" t="str">
        <f t="shared" ca="1" si="151"/>
        <v>أدوات منزلية</v>
      </c>
      <c r="E1015">
        <v>954</v>
      </c>
      <c r="F1015">
        <f t="shared" ca="1" si="152"/>
        <v>119</v>
      </c>
      <c r="G1015" t="str">
        <f t="shared" ca="1" si="153"/>
        <v>China</v>
      </c>
      <c r="H1015" s="2">
        <f t="shared" ca="1" si="154"/>
        <v>43033</v>
      </c>
      <c r="I1015" s="2">
        <f t="shared" ca="1" si="155"/>
        <v>43052</v>
      </c>
      <c r="J1015" t="str">
        <f t="shared" ca="1" si="156"/>
        <v>Jordan</v>
      </c>
      <c r="K1015">
        <f t="shared" ca="1" si="157"/>
        <v>107849.7</v>
      </c>
      <c r="L1015">
        <f t="shared" ca="1" si="158"/>
        <v>1702.8899999999999</v>
      </c>
      <c r="M1015">
        <f t="shared" ca="1" si="159"/>
        <v>22337</v>
      </c>
    </row>
    <row r="1016" spans="1:13" x14ac:dyDescent="0.25">
      <c r="A1016">
        <v>1015</v>
      </c>
      <c r="B1016" t="s">
        <v>1022</v>
      </c>
      <c r="C1016" t="str">
        <f t="shared" ca="1" si="150"/>
        <v>مثاقب</v>
      </c>
      <c r="D1016" t="str">
        <f t="shared" ca="1" si="151"/>
        <v>أدوات منزلية</v>
      </c>
      <c r="E1016">
        <v>533</v>
      </c>
      <c r="F1016">
        <f t="shared" ca="1" si="152"/>
        <v>63</v>
      </c>
      <c r="G1016" t="str">
        <f t="shared" ca="1" si="153"/>
        <v>Britain</v>
      </c>
      <c r="H1016" s="2">
        <f t="shared" ca="1" si="154"/>
        <v>42743</v>
      </c>
      <c r="I1016" s="2">
        <f t="shared" ca="1" si="155"/>
        <v>42761</v>
      </c>
      <c r="J1016" t="str">
        <f t="shared" ca="1" si="156"/>
        <v>Egypt</v>
      </c>
      <c r="K1016">
        <f t="shared" ca="1" si="157"/>
        <v>31900.05</v>
      </c>
      <c r="L1016">
        <f t="shared" ca="1" si="158"/>
        <v>503.685</v>
      </c>
      <c r="M1016">
        <f t="shared" ca="1" si="159"/>
        <v>21690</v>
      </c>
    </row>
    <row r="1017" spans="1:13" x14ac:dyDescent="0.25">
      <c r="A1017">
        <v>1016</v>
      </c>
      <c r="B1017" t="s">
        <v>1023</v>
      </c>
      <c r="C1017" t="str">
        <f t="shared" ca="1" si="150"/>
        <v>مايكرويف</v>
      </c>
      <c r="D1017" t="str">
        <f t="shared" ca="1" si="151"/>
        <v>أدوات منزلية</v>
      </c>
      <c r="E1017">
        <v>452</v>
      </c>
      <c r="F1017">
        <f t="shared" ca="1" si="152"/>
        <v>541</v>
      </c>
      <c r="G1017" t="str">
        <f t="shared" ca="1" si="153"/>
        <v>Germany</v>
      </c>
      <c r="H1017" s="2">
        <f t="shared" ca="1" si="154"/>
        <v>43119</v>
      </c>
      <c r="I1017" s="2">
        <f t="shared" ca="1" si="155"/>
        <v>43138</v>
      </c>
      <c r="J1017" t="str">
        <f t="shared" ca="1" si="156"/>
        <v>Egypt</v>
      </c>
      <c r="K1017">
        <f t="shared" ca="1" si="157"/>
        <v>232305.4</v>
      </c>
      <c r="L1017">
        <f t="shared" ca="1" si="158"/>
        <v>3667.98</v>
      </c>
      <c r="M1017">
        <f t="shared" ca="1" si="159"/>
        <v>42629</v>
      </c>
    </row>
    <row r="1018" spans="1:13" x14ac:dyDescent="0.25">
      <c r="A1018">
        <v>1017</v>
      </c>
      <c r="B1018" t="s">
        <v>1024</v>
      </c>
      <c r="C1018" t="str">
        <f t="shared" ca="1" si="150"/>
        <v>فرن</v>
      </c>
      <c r="D1018" t="str">
        <f t="shared" ca="1" si="151"/>
        <v>أدوات منزلية</v>
      </c>
      <c r="E1018">
        <v>505</v>
      </c>
      <c r="F1018">
        <f t="shared" ca="1" si="152"/>
        <v>1060</v>
      </c>
      <c r="G1018" t="str">
        <f t="shared" ca="1" si="153"/>
        <v>Greece</v>
      </c>
      <c r="H1018" s="2">
        <f t="shared" ca="1" si="154"/>
        <v>42501</v>
      </c>
      <c r="I1018" s="2">
        <f t="shared" ca="1" si="155"/>
        <v>42519</v>
      </c>
      <c r="J1018" t="str">
        <f t="shared" ca="1" si="156"/>
        <v>Egypt</v>
      </c>
      <c r="K1018">
        <f t="shared" ca="1" si="157"/>
        <v>508535</v>
      </c>
      <c r="L1018">
        <f t="shared" ca="1" si="158"/>
        <v>8029.5</v>
      </c>
      <c r="M1018">
        <f t="shared" ca="1" si="159"/>
        <v>195585</v>
      </c>
    </row>
    <row r="1019" spans="1:13" x14ac:dyDescent="0.25">
      <c r="A1019">
        <v>1018</v>
      </c>
      <c r="B1019" t="s">
        <v>1025</v>
      </c>
      <c r="C1019" t="str">
        <f t="shared" ca="1" si="150"/>
        <v>برادات</v>
      </c>
      <c r="D1019" t="str">
        <f t="shared" ca="1" si="151"/>
        <v>أدوات منزلية</v>
      </c>
      <c r="E1019">
        <v>577</v>
      </c>
      <c r="F1019">
        <f t="shared" ca="1" si="152"/>
        <v>851</v>
      </c>
      <c r="G1019" t="str">
        <f t="shared" ca="1" si="153"/>
        <v>Sweden</v>
      </c>
      <c r="H1019" s="2">
        <f t="shared" ca="1" si="154"/>
        <v>43018</v>
      </c>
      <c r="I1019" s="2">
        <f t="shared" ca="1" si="155"/>
        <v>43047</v>
      </c>
      <c r="J1019" t="str">
        <f t="shared" ca="1" si="156"/>
        <v>Jordan</v>
      </c>
      <c r="K1019">
        <f t="shared" ca="1" si="157"/>
        <v>466475.65</v>
      </c>
      <c r="L1019">
        <f t="shared" ca="1" si="158"/>
        <v>7365.4049999999997</v>
      </c>
      <c r="M1019">
        <f t="shared" ca="1" si="159"/>
        <v>225186</v>
      </c>
    </row>
    <row r="1020" spans="1:13" x14ac:dyDescent="0.25">
      <c r="A1020">
        <v>1019</v>
      </c>
      <c r="B1020" t="s">
        <v>1026</v>
      </c>
      <c r="C1020" t="str">
        <f t="shared" ca="1" si="150"/>
        <v>ساعات</v>
      </c>
      <c r="D1020" t="str">
        <f t="shared" ca="1" si="151"/>
        <v>إلكترونيات</v>
      </c>
      <c r="E1020">
        <v>457</v>
      </c>
      <c r="F1020">
        <f t="shared" ca="1" si="152"/>
        <v>49</v>
      </c>
      <c r="G1020" t="str">
        <f t="shared" ca="1" si="153"/>
        <v>Switzerland</v>
      </c>
      <c r="H1020" s="2">
        <f t="shared" ca="1" si="154"/>
        <v>43096</v>
      </c>
      <c r="I1020" s="2">
        <f t="shared" ca="1" si="155"/>
        <v>43120</v>
      </c>
      <c r="J1020" t="str">
        <f t="shared" ca="1" si="156"/>
        <v>Lebanon</v>
      </c>
      <c r="K1020">
        <f t="shared" ca="1" si="157"/>
        <v>21273.35</v>
      </c>
      <c r="L1020">
        <f t="shared" ca="1" si="158"/>
        <v>335.89499999999998</v>
      </c>
      <c r="M1020">
        <f t="shared" ca="1" si="159"/>
        <v>10177</v>
      </c>
    </row>
    <row r="1021" spans="1:13" x14ac:dyDescent="0.25">
      <c r="A1021">
        <v>1020</v>
      </c>
      <c r="B1021" t="s">
        <v>1027</v>
      </c>
      <c r="C1021" t="str">
        <f t="shared" ca="1" si="150"/>
        <v>هواتف ثابتة</v>
      </c>
      <c r="D1021" t="str">
        <f t="shared" ca="1" si="151"/>
        <v>أدوات مكتبية</v>
      </c>
      <c r="E1021">
        <v>834</v>
      </c>
      <c r="F1021">
        <f t="shared" ca="1" si="152"/>
        <v>63</v>
      </c>
      <c r="G1021" t="str">
        <f t="shared" ca="1" si="153"/>
        <v>France</v>
      </c>
      <c r="H1021" s="2">
        <f t="shared" ca="1" si="154"/>
        <v>42393</v>
      </c>
      <c r="I1021" s="2">
        <f t="shared" ca="1" si="155"/>
        <v>42416</v>
      </c>
      <c r="J1021" t="str">
        <f t="shared" ca="1" si="156"/>
        <v>Egypt</v>
      </c>
      <c r="K1021">
        <f t="shared" ca="1" si="157"/>
        <v>49914.9</v>
      </c>
      <c r="L1021">
        <f t="shared" ca="1" si="158"/>
        <v>788.13</v>
      </c>
      <c r="M1021">
        <f t="shared" ca="1" si="159"/>
        <v>44310</v>
      </c>
    </row>
    <row r="1022" spans="1:13" x14ac:dyDescent="0.25">
      <c r="A1022">
        <v>1021</v>
      </c>
      <c r="B1022" t="s">
        <v>1028</v>
      </c>
      <c r="C1022" t="str">
        <f t="shared" ca="1" si="150"/>
        <v>فرن</v>
      </c>
      <c r="D1022" t="str">
        <f t="shared" ca="1" si="151"/>
        <v>أدوات منزلية</v>
      </c>
      <c r="E1022">
        <v>844</v>
      </c>
      <c r="F1022">
        <f t="shared" ca="1" si="152"/>
        <v>886</v>
      </c>
      <c r="G1022" t="str">
        <f t="shared" ca="1" si="153"/>
        <v>Greece</v>
      </c>
      <c r="H1022" s="2">
        <f t="shared" ca="1" si="154"/>
        <v>42785</v>
      </c>
      <c r="I1022" s="2">
        <f t="shared" ca="1" si="155"/>
        <v>42797</v>
      </c>
      <c r="J1022" t="str">
        <f t="shared" ca="1" si="156"/>
        <v>Lebanon</v>
      </c>
      <c r="K1022">
        <f t="shared" ca="1" si="157"/>
        <v>710394.8</v>
      </c>
      <c r="L1022">
        <f t="shared" ca="1" si="158"/>
        <v>11216.76</v>
      </c>
      <c r="M1022">
        <f t="shared" ca="1" si="159"/>
        <v>141152</v>
      </c>
    </row>
    <row r="1023" spans="1:13" x14ac:dyDescent="0.25">
      <c r="A1023">
        <v>1022</v>
      </c>
      <c r="B1023" t="s">
        <v>1029</v>
      </c>
      <c r="C1023" t="str">
        <f t="shared" ca="1" si="150"/>
        <v>موبايلات</v>
      </c>
      <c r="D1023" t="str">
        <f t="shared" ca="1" si="151"/>
        <v>إلكترونيات</v>
      </c>
      <c r="E1023">
        <v>567</v>
      </c>
      <c r="F1023">
        <f t="shared" ca="1" si="152"/>
        <v>853</v>
      </c>
      <c r="G1023" t="str">
        <f t="shared" ca="1" si="153"/>
        <v>China</v>
      </c>
      <c r="H1023" s="2">
        <f t="shared" ca="1" si="154"/>
        <v>42482</v>
      </c>
      <c r="I1023" s="2">
        <f t="shared" ca="1" si="155"/>
        <v>42493</v>
      </c>
      <c r="J1023" t="str">
        <f t="shared" ca="1" si="156"/>
        <v>Egypt</v>
      </c>
      <c r="K1023">
        <f t="shared" ca="1" si="157"/>
        <v>459468.45</v>
      </c>
      <c r="L1023">
        <f t="shared" ca="1" si="158"/>
        <v>7254.7649999999994</v>
      </c>
      <c r="M1023">
        <f t="shared" ca="1" si="159"/>
        <v>208400</v>
      </c>
    </row>
    <row r="1024" spans="1:13" x14ac:dyDescent="0.25">
      <c r="A1024">
        <v>1023</v>
      </c>
      <c r="B1024" t="s">
        <v>1030</v>
      </c>
      <c r="C1024" t="str">
        <f t="shared" ca="1" si="150"/>
        <v>كاميرات</v>
      </c>
      <c r="D1024" t="str">
        <f t="shared" ca="1" si="151"/>
        <v>إلكترونيات</v>
      </c>
      <c r="E1024">
        <v>392</v>
      </c>
      <c r="F1024">
        <f t="shared" ca="1" si="152"/>
        <v>1098</v>
      </c>
      <c r="G1024" t="str">
        <f t="shared" ca="1" si="153"/>
        <v>England</v>
      </c>
      <c r="H1024" s="2">
        <f t="shared" ca="1" si="154"/>
        <v>42851</v>
      </c>
      <c r="I1024" s="2">
        <f t="shared" ca="1" si="155"/>
        <v>42866</v>
      </c>
      <c r="J1024" t="str">
        <f t="shared" ca="1" si="156"/>
        <v>Egypt</v>
      </c>
      <c r="K1024">
        <f t="shared" ca="1" si="157"/>
        <v>408895.2</v>
      </c>
      <c r="L1024">
        <f t="shared" ca="1" si="158"/>
        <v>6456.24</v>
      </c>
      <c r="M1024">
        <f t="shared" ca="1" si="159"/>
        <v>266056</v>
      </c>
    </row>
    <row r="1025" spans="1:13" x14ac:dyDescent="0.25">
      <c r="A1025">
        <v>1024</v>
      </c>
      <c r="B1025" t="s">
        <v>1031</v>
      </c>
      <c r="C1025" t="str">
        <f t="shared" ca="1" si="150"/>
        <v>ستالايت</v>
      </c>
      <c r="D1025" t="str">
        <f t="shared" ca="1" si="151"/>
        <v>إلكترونيات</v>
      </c>
      <c r="E1025">
        <v>849</v>
      </c>
      <c r="F1025">
        <f t="shared" ca="1" si="152"/>
        <v>280</v>
      </c>
      <c r="G1025" t="str">
        <f t="shared" ca="1" si="153"/>
        <v>Turkey</v>
      </c>
      <c r="H1025" s="2">
        <f t="shared" ca="1" si="154"/>
        <v>42779</v>
      </c>
      <c r="I1025" s="2">
        <f t="shared" ca="1" si="155"/>
        <v>42798</v>
      </c>
      <c r="J1025" t="str">
        <f t="shared" ca="1" si="156"/>
        <v>Algeria</v>
      </c>
      <c r="K1025">
        <f t="shared" ca="1" si="157"/>
        <v>225834</v>
      </c>
      <c r="L1025">
        <f t="shared" ca="1" si="158"/>
        <v>3565.7999999999997</v>
      </c>
      <c r="M1025">
        <f t="shared" ca="1" si="159"/>
        <v>117317</v>
      </c>
    </row>
    <row r="1026" spans="1:13" x14ac:dyDescent="0.25">
      <c r="A1026">
        <v>1025</v>
      </c>
      <c r="B1026" t="s">
        <v>1032</v>
      </c>
      <c r="C1026" t="str">
        <f t="shared" ref="C1026:C1089" ca="1" si="160">VLOOKUP(RANDBETWEEN(MIN(O:O),MAX(O:O)),O:P,2,TRUE)</f>
        <v>موبايلات</v>
      </c>
      <c r="D1026" t="str">
        <f t="shared" ref="D1026:D1089" ca="1" si="161">VLOOKUP(C1026,P:S,4,0)</f>
        <v>إلكترونيات</v>
      </c>
      <c r="E1026">
        <v>643</v>
      </c>
      <c r="F1026">
        <f t="shared" ref="F1026:F1089" ca="1" si="162">RANDBETWEEN(VLOOKUP(C1026,P:R,3,0)-(VLOOKUP(C1026,P:R,3,0)/8),VLOOKUP(C1026,P:R,3,0)+(VLOOKUP(C1026,P:R,3,0)/8))</f>
        <v>937</v>
      </c>
      <c r="G1026" t="str">
        <f t="shared" ca="1" si="153"/>
        <v>China</v>
      </c>
      <c r="H1026" s="2">
        <f t="shared" ca="1" si="154"/>
        <v>42775</v>
      </c>
      <c r="I1026" s="2">
        <f t="shared" ca="1" si="155"/>
        <v>42791</v>
      </c>
      <c r="J1026" t="str">
        <f t="shared" ca="1" si="156"/>
        <v>Jordan</v>
      </c>
      <c r="K1026">
        <f t="shared" ca="1" si="157"/>
        <v>572366.44999999995</v>
      </c>
      <c r="L1026">
        <f t="shared" ca="1" si="158"/>
        <v>9037.3649999999998</v>
      </c>
      <c r="M1026">
        <f t="shared" ca="1" si="159"/>
        <v>235531</v>
      </c>
    </row>
    <row r="1027" spans="1:13" x14ac:dyDescent="0.25">
      <c r="A1027">
        <v>1026</v>
      </c>
      <c r="B1027" t="s">
        <v>1033</v>
      </c>
      <c r="C1027" t="str">
        <f t="shared" ca="1" si="160"/>
        <v>طابعات</v>
      </c>
      <c r="D1027" t="str">
        <f t="shared" ca="1" si="161"/>
        <v>إلكترونيات</v>
      </c>
      <c r="E1027">
        <v>989</v>
      </c>
      <c r="F1027">
        <f t="shared" ca="1" si="162"/>
        <v>220</v>
      </c>
      <c r="G1027" t="str">
        <f t="shared" ref="G1027:G1090" ca="1" si="163">VLOOKUP(C1027,P:U,6,FALSE)</f>
        <v>France</v>
      </c>
      <c r="H1027" s="2">
        <f t="shared" ref="H1027:H1090" ca="1" si="164">RANDBETWEEN("1-1-2016","5-7-2018")</f>
        <v>43219</v>
      </c>
      <c r="I1027" s="2">
        <f t="shared" ref="I1027:I1090" ca="1" si="165">RANDBETWEEN(10,35)+H1027</f>
        <v>43247</v>
      </c>
      <c r="J1027" t="str">
        <f t="shared" ref="J1027:J1090" ca="1" si="166">VLOOKUP(RANDBETWEEN(MIN(W:W),MAX(W:W)),W:Y,3,0)</f>
        <v>Syria</v>
      </c>
      <c r="K1027">
        <f t="shared" ref="K1027:K1090" ca="1" si="167">(F1027*E1027)-(5%*(F1027*E1027))</f>
        <v>206701</v>
      </c>
      <c r="L1027">
        <f t="shared" ref="L1027:L1090" ca="1" si="168">F1027*E1027*1.5%</f>
        <v>3263.7</v>
      </c>
      <c r="M1027">
        <f t="shared" ref="M1027:M1090" ca="1" si="169">RANDBETWEEN(0,K1027)</f>
        <v>42203</v>
      </c>
    </row>
    <row r="1028" spans="1:13" x14ac:dyDescent="0.25">
      <c r="A1028">
        <v>1027</v>
      </c>
      <c r="B1028" t="s">
        <v>1034</v>
      </c>
      <c r="C1028" t="str">
        <f t="shared" ca="1" si="160"/>
        <v>ستالايت</v>
      </c>
      <c r="D1028" t="str">
        <f t="shared" ca="1" si="161"/>
        <v>إلكترونيات</v>
      </c>
      <c r="E1028">
        <v>639</v>
      </c>
      <c r="F1028">
        <f t="shared" ca="1" si="162"/>
        <v>278</v>
      </c>
      <c r="G1028" t="str">
        <f t="shared" ca="1" si="163"/>
        <v>Turkey</v>
      </c>
      <c r="H1028" s="2">
        <f t="shared" ca="1" si="164"/>
        <v>43046</v>
      </c>
      <c r="I1028" s="2">
        <f t="shared" ca="1" si="165"/>
        <v>43067</v>
      </c>
      <c r="J1028" t="str">
        <f t="shared" ca="1" si="166"/>
        <v>Egypt</v>
      </c>
      <c r="K1028">
        <f t="shared" ca="1" si="167"/>
        <v>168759.9</v>
      </c>
      <c r="L1028">
        <f t="shared" ca="1" si="168"/>
        <v>2664.63</v>
      </c>
      <c r="M1028">
        <f t="shared" ca="1" si="169"/>
        <v>128669</v>
      </c>
    </row>
    <row r="1029" spans="1:13" x14ac:dyDescent="0.25">
      <c r="A1029">
        <v>1028</v>
      </c>
      <c r="B1029" t="s">
        <v>1035</v>
      </c>
      <c r="C1029" t="str">
        <f t="shared" ca="1" si="160"/>
        <v>خلاطات</v>
      </c>
      <c r="D1029" t="str">
        <f t="shared" ca="1" si="161"/>
        <v>أدوات منزلية</v>
      </c>
      <c r="E1029">
        <v>532</v>
      </c>
      <c r="F1029">
        <f t="shared" ca="1" si="162"/>
        <v>204</v>
      </c>
      <c r="G1029" t="str">
        <f t="shared" ca="1" si="163"/>
        <v>China</v>
      </c>
      <c r="H1029" s="2">
        <f t="shared" ca="1" si="164"/>
        <v>42954</v>
      </c>
      <c r="I1029" s="2">
        <f t="shared" ca="1" si="165"/>
        <v>42964</v>
      </c>
      <c r="J1029" t="str">
        <f t="shared" ca="1" si="166"/>
        <v>Egypt</v>
      </c>
      <c r="K1029">
        <f t="shared" ca="1" si="167"/>
        <v>103101.6</v>
      </c>
      <c r="L1029">
        <f t="shared" ca="1" si="168"/>
        <v>1627.9199999999998</v>
      </c>
      <c r="M1029">
        <f t="shared" ca="1" si="169"/>
        <v>1539</v>
      </c>
    </row>
    <row r="1030" spans="1:13" x14ac:dyDescent="0.25">
      <c r="A1030">
        <v>1029</v>
      </c>
      <c r="B1030" t="s">
        <v>1036</v>
      </c>
      <c r="C1030" t="str">
        <f t="shared" ca="1" si="160"/>
        <v>كتب علمية</v>
      </c>
      <c r="D1030" t="str">
        <f t="shared" ca="1" si="161"/>
        <v>أدوات مكتبية</v>
      </c>
      <c r="E1030">
        <v>97</v>
      </c>
      <c r="F1030">
        <f t="shared" ca="1" si="162"/>
        <v>51</v>
      </c>
      <c r="G1030" t="str">
        <f t="shared" ca="1" si="163"/>
        <v>India</v>
      </c>
      <c r="H1030" s="2">
        <f t="shared" ca="1" si="164"/>
        <v>42552</v>
      </c>
      <c r="I1030" s="2">
        <f t="shared" ca="1" si="165"/>
        <v>42578</v>
      </c>
      <c r="J1030" t="str">
        <f t="shared" ca="1" si="166"/>
        <v>United Arab Emirates</v>
      </c>
      <c r="K1030">
        <f t="shared" ca="1" si="167"/>
        <v>4699.6499999999996</v>
      </c>
      <c r="L1030">
        <f t="shared" ca="1" si="168"/>
        <v>74.204999999999998</v>
      </c>
      <c r="M1030">
        <f t="shared" ca="1" si="169"/>
        <v>4599</v>
      </c>
    </row>
    <row r="1031" spans="1:13" x14ac:dyDescent="0.25">
      <c r="A1031">
        <v>1030</v>
      </c>
      <c r="B1031" t="s">
        <v>1037</v>
      </c>
      <c r="C1031" t="str">
        <f t="shared" ca="1" si="160"/>
        <v>هارد دسك</v>
      </c>
      <c r="D1031" t="str">
        <f t="shared" ca="1" si="161"/>
        <v>إلكترونيات</v>
      </c>
      <c r="E1031">
        <v>294</v>
      </c>
      <c r="F1031">
        <f t="shared" ca="1" si="162"/>
        <v>118</v>
      </c>
      <c r="G1031" t="str">
        <f t="shared" ca="1" si="163"/>
        <v>France</v>
      </c>
      <c r="H1031" s="2">
        <f t="shared" ca="1" si="164"/>
        <v>42901</v>
      </c>
      <c r="I1031" s="2">
        <f t="shared" ca="1" si="165"/>
        <v>42923</v>
      </c>
      <c r="J1031" t="str">
        <f t="shared" ca="1" si="166"/>
        <v>Syria</v>
      </c>
      <c r="K1031">
        <f t="shared" ca="1" si="167"/>
        <v>32957.4</v>
      </c>
      <c r="L1031">
        <f t="shared" ca="1" si="168"/>
        <v>520.38</v>
      </c>
      <c r="M1031">
        <f t="shared" ca="1" si="169"/>
        <v>19628</v>
      </c>
    </row>
    <row r="1032" spans="1:13" x14ac:dyDescent="0.25">
      <c r="A1032">
        <v>1031</v>
      </c>
      <c r="B1032" t="s">
        <v>1038</v>
      </c>
      <c r="C1032" t="str">
        <f t="shared" ca="1" si="160"/>
        <v>مكانس</v>
      </c>
      <c r="D1032" t="str">
        <f t="shared" ca="1" si="161"/>
        <v>أدوات منزلية</v>
      </c>
      <c r="E1032">
        <v>531</v>
      </c>
      <c r="F1032">
        <f t="shared" ca="1" si="162"/>
        <v>113</v>
      </c>
      <c r="G1032" t="str">
        <f t="shared" ca="1" si="163"/>
        <v>China</v>
      </c>
      <c r="H1032" s="2">
        <f t="shared" ca="1" si="164"/>
        <v>42915</v>
      </c>
      <c r="I1032" s="2">
        <f t="shared" ca="1" si="165"/>
        <v>42930</v>
      </c>
      <c r="J1032" t="str">
        <f t="shared" ca="1" si="166"/>
        <v>United Arab Emirates</v>
      </c>
      <c r="K1032">
        <f t="shared" ca="1" si="167"/>
        <v>57002.85</v>
      </c>
      <c r="L1032">
        <f t="shared" ca="1" si="168"/>
        <v>900.04499999999996</v>
      </c>
      <c r="M1032">
        <f t="shared" ca="1" si="169"/>
        <v>53841</v>
      </c>
    </row>
    <row r="1033" spans="1:13" x14ac:dyDescent="0.25">
      <c r="A1033">
        <v>1032</v>
      </c>
      <c r="B1033" t="s">
        <v>1039</v>
      </c>
      <c r="C1033" t="str">
        <f t="shared" ca="1" si="160"/>
        <v>ألعاب إلكترونية</v>
      </c>
      <c r="D1033" t="str">
        <f t="shared" ca="1" si="161"/>
        <v>إلكترونيات</v>
      </c>
      <c r="E1033">
        <v>642</v>
      </c>
      <c r="F1033">
        <f t="shared" ca="1" si="162"/>
        <v>22</v>
      </c>
      <c r="G1033" t="str">
        <f t="shared" ca="1" si="163"/>
        <v>Japan</v>
      </c>
      <c r="H1033" s="2">
        <f t="shared" ca="1" si="164"/>
        <v>42393</v>
      </c>
      <c r="I1033" s="2">
        <f t="shared" ca="1" si="165"/>
        <v>42428</v>
      </c>
      <c r="J1033" t="str">
        <f t="shared" ca="1" si="166"/>
        <v>Egypt</v>
      </c>
      <c r="K1033">
        <f t="shared" ca="1" si="167"/>
        <v>13417.8</v>
      </c>
      <c r="L1033">
        <f t="shared" ca="1" si="168"/>
        <v>211.85999999999999</v>
      </c>
      <c r="M1033">
        <f t="shared" ca="1" si="169"/>
        <v>9132</v>
      </c>
    </row>
    <row r="1034" spans="1:13" x14ac:dyDescent="0.25">
      <c r="A1034">
        <v>1033</v>
      </c>
      <c r="B1034" t="s">
        <v>1040</v>
      </c>
      <c r="C1034" t="str">
        <f t="shared" ca="1" si="160"/>
        <v>برادات</v>
      </c>
      <c r="D1034" t="str">
        <f t="shared" ca="1" si="161"/>
        <v>أدوات منزلية</v>
      </c>
      <c r="E1034">
        <v>96</v>
      </c>
      <c r="F1034">
        <f t="shared" ca="1" si="162"/>
        <v>939</v>
      </c>
      <c r="G1034" t="str">
        <f t="shared" ca="1" si="163"/>
        <v>Sweden</v>
      </c>
      <c r="H1034" s="2">
        <f t="shared" ca="1" si="164"/>
        <v>43190</v>
      </c>
      <c r="I1034" s="2">
        <f t="shared" ca="1" si="165"/>
        <v>43218</v>
      </c>
      <c r="J1034" t="str">
        <f t="shared" ca="1" si="166"/>
        <v>Egypt</v>
      </c>
      <c r="K1034">
        <f t="shared" ca="1" si="167"/>
        <v>85636.800000000003</v>
      </c>
      <c r="L1034">
        <f t="shared" ca="1" si="168"/>
        <v>1352.1599999999999</v>
      </c>
      <c r="M1034">
        <f t="shared" ca="1" si="169"/>
        <v>13578</v>
      </c>
    </row>
    <row r="1035" spans="1:13" x14ac:dyDescent="0.25">
      <c r="A1035">
        <v>1034</v>
      </c>
      <c r="B1035" t="s">
        <v>1041</v>
      </c>
      <c r="C1035" t="str">
        <f t="shared" ca="1" si="160"/>
        <v>مكانس</v>
      </c>
      <c r="D1035" t="str">
        <f t="shared" ca="1" si="161"/>
        <v>أدوات منزلية</v>
      </c>
      <c r="E1035">
        <v>797</v>
      </c>
      <c r="F1035">
        <f t="shared" ca="1" si="162"/>
        <v>111</v>
      </c>
      <c r="G1035" t="str">
        <f t="shared" ca="1" si="163"/>
        <v>China</v>
      </c>
      <c r="H1035" s="2">
        <f t="shared" ca="1" si="164"/>
        <v>42535</v>
      </c>
      <c r="I1035" s="2">
        <f t="shared" ca="1" si="165"/>
        <v>42556</v>
      </c>
      <c r="J1035" t="str">
        <f t="shared" ca="1" si="166"/>
        <v>Egypt</v>
      </c>
      <c r="K1035">
        <f t="shared" ca="1" si="167"/>
        <v>84043.65</v>
      </c>
      <c r="L1035">
        <f t="shared" ca="1" si="168"/>
        <v>1327.0049999999999</v>
      </c>
      <c r="M1035">
        <f t="shared" ca="1" si="169"/>
        <v>41600</v>
      </c>
    </row>
    <row r="1036" spans="1:13" x14ac:dyDescent="0.25">
      <c r="A1036">
        <v>1035</v>
      </c>
      <c r="B1036" t="s">
        <v>1042</v>
      </c>
      <c r="C1036" t="str">
        <f t="shared" ca="1" si="160"/>
        <v>ستالايت</v>
      </c>
      <c r="D1036" t="str">
        <f t="shared" ca="1" si="161"/>
        <v>إلكترونيات</v>
      </c>
      <c r="E1036">
        <v>657</v>
      </c>
      <c r="F1036">
        <f t="shared" ca="1" si="162"/>
        <v>300</v>
      </c>
      <c r="G1036" t="str">
        <f t="shared" ca="1" si="163"/>
        <v>Turkey</v>
      </c>
      <c r="H1036" s="2">
        <f t="shared" ca="1" si="164"/>
        <v>43146</v>
      </c>
      <c r="I1036" s="2">
        <f t="shared" ca="1" si="165"/>
        <v>43172</v>
      </c>
      <c r="J1036" t="str">
        <f t="shared" ca="1" si="166"/>
        <v>Saudi Arabia</v>
      </c>
      <c r="K1036">
        <f t="shared" ca="1" si="167"/>
        <v>187245</v>
      </c>
      <c r="L1036">
        <f t="shared" ca="1" si="168"/>
        <v>2956.5</v>
      </c>
      <c r="M1036">
        <f t="shared" ca="1" si="169"/>
        <v>57160</v>
      </c>
    </row>
    <row r="1037" spans="1:13" x14ac:dyDescent="0.25">
      <c r="A1037">
        <v>1036</v>
      </c>
      <c r="B1037" t="s">
        <v>1043</v>
      </c>
      <c r="C1037" t="str">
        <f t="shared" ca="1" si="160"/>
        <v>ألعاب إلكترونية</v>
      </c>
      <c r="D1037" t="str">
        <f t="shared" ca="1" si="161"/>
        <v>إلكترونيات</v>
      </c>
      <c r="E1037">
        <v>777</v>
      </c>
      <c r="F1037">
        <f t="shared" ca="1" si="162"/>
        <v>27</v>
      </c>
      <c r="G1037" t="str">
        <f t="shared" ca="1" si="163"/>
        <v>Japan</v>
      </c>
      <c r="H1037" s="2">
        <f t="shared" ca="1" si="164"/>
        <v>42636</v>
      </c>
      <c r="I1037" s="2">
        <f t="shared" ca="1" si="165"/>
        <v>42670</v>
      </c>
      <c r="J1037" t="str">
        <f t="shared" ca="1" si="166"/>
        <v>Egypt</v>
      </c>
      <c r="K1037">
        <f t="shared" ca="1" si="167"/>
        <v>19930.05</v>
      </c>
      <c r="L1037">
        <f t="shared" ca="1" si="168"/>
        <v>314.685</v>
      </c>
      <c r="M1037">
        <f t="shared" ca="1" si="169"/>
        <v>7756</v>
      </c>
    </row>
    <row r="1038" spans="1:13" x14ac:dyDescent="0.25">
      <c r="A1038">
        <v>1037</v>
      </c>
      <c r="B1038" t="s">
        <v>1044</v>
      </c>
      <c r="C1038" t="str">
        <f t="shared" ca="1" si="160"/>
        <v>هارد دسك</v>
      </c>
      <c r="D1038" t="str">
        <f t="shared" ca="1" si="161"/>
        <v>إلكترونيات</v>
      </c>
      <c r="E1038">
        <v>733</v>
      </c>
      <c r="F1038">
        <f t="shared" ca="1" si="162"/>
        <v>136</v>
      </c>
      <c r="G1038" t="str">
        <f t="shared" ca="1" si="163"/>
        <v>France</v>
      </c>
      <c r="H1038" s="2">
        <f t="shared" ca="1" si="164"/>
        <v>43107</v>
      </c>
      <c r="I1038" s="2">
        <f t="shared" ca="1" si="165"/>
        <v>43122</v>
      </c>
      <c r="J1038" t="str">
        <f t="shared" ca="1" si="166"/>
        <v>Syria</v>
      </c>
      <c r="K1038">
        <f t="shared" ca="1" si="167"/>
        <v>94703.6</v>
      </c>
      <c r="L1038">
        <f t="shared" ca="1" si="168"/>
        <v>1495.32</v>
      </c>
      <c r="M1038">
        <f t="shared" ca="1" si="169"/>
        <v>35282</v>
      </c>
    </row>
    <row r="1039" spans="1:13" x14ac:dyDescent="0.25">
      <c r="A1039">
        <v>1038</v>
      </c>
      <c r="B1039" t="s">
        <v>1045</v>
      </c>
      <c r="C1039" t="str">
        <f t="shared" ca="1" si="160"/>
        <v>فرن</v>
      </c>
      <c r="D1039" t="str">
        <f t="shared" ca="1" si="161"/>
        <v>أدوات منزلية</v>
      </c>
      <c r="E1039">
        <v>794</v>
      </c>
      <c r="F1039">
        <f t="shared" ca="1" si="162"/>
        <v>979</v>
      </c>
      <c r="G1039" t="str">
        <f t="shared" ca="1" si="163"/>
        <v>Greece</v>
      </c>
      <c r="H1039" s="2">
        <f t="shared" ca="1" si="164"/>
        <v>42754</v>
      </c>
      <c r="I1039" s="2">
        <f t="shared" ca="1" si="165"/>
        <v>42767</v>
      </c>
      <c r="J1039" t="str">
        <f t="shared" ca="1" si="166"/>
        <v>United Arab Emirates</v>
      </c>
      <c r="K1039">
        <f t="shared" ca="1" si="167"/>
        <v>738459.7</v>
      </c>
      <c r="L1039">
        <f t="shared" ca="1" si="168"/>
        <v>11659.89</v>
      </c>
      <c r="M1039">
        <f t="shared" ca="1" si="169"/>
        <v>168639</v>
      </c>
    </row>
    <row r="1040" spans="1:13" x14ac:dyDescent="0.25">
      <c r="A1040">
        <v>1039</v>
      </c>
      <c r="B1040" t="s">
        <v>1046</v>
      </c>
      <c r="C1040" t="str">
        <f t="shared" ca="1" si="160"/>
        <v>مدافئ</v>
      </c>
      <c r="D1040" t="str">
        <f t="shared" ca="1" si="161"/>
        <v>أدوات منزلية</v>
      </c>
      <c r="E1040">
        <v>497</v>
      </c>
      <c r="F1040">
        <f t="shared" ca="1" si="162"/>
        <v>188</v>
      </c>
      <c r="G1040" t="str">
        <f t="shared" ca="1" si="163"/>
        <v>Switzerland</v>
      </c>
      <c r="H1040" s="2">
        <f t="shared" ca="1" si="164"/>
        <v>42781</v>
      </c>
      <c r="I1040" s="2">
        <f t="shared" ca="1" si="165"/>
        <v>42815</v>
      </c>
      <c r="J1040" t="str">
        <f t="shared" ca="1" si="166"/>
        <v>Syria</v>
      </c>
      <c r="K1040">
        <f t="shared" ca="1" si="167"/>
        <v>88764.2</v>
      </c>
      <c r="L1040">
        <f t="shared" ca="1" si="168"/>
        <v>1401.54</v>
      </c>
      <c r="M1040">
        <f t="shared" ca="1" si="169"/>
        <v>18739</v>
      </c>
    </row>
    <row r="1041" spans="1:13" x14ac:dyDescent="0.25">
      <c r="A1041">
        <v>1040</v>
      </c>
      <c r="B1041" t="s">
        <v>1047</v>
      </c>
      <c r="C1041" t="str">
        <f t="shared" ca="1" si="160"/>
        <v>غسالات</v>
      </c>
      <c r="D1041" t="str">
        <f t="shared" ca="1" si="161"/>
        <v>أدوات منزلية</v>
      </c>
      <c r="E1041">
        <v>101</v>
      </c>
      <c r="F1041">
        <f t="shared" ca="1" si="162"/>
        <v>675</v>
      </c>
      <c r="G1041" t="str">
        <f t="shared" ca="1" si="163"/>
        <v>Germany</v>
      </c>
      <c r="H1041" s="2">
        <f t="shared" ca="1" si="164"/>
        <v>42535</v>
      </c>
      <c r="I1041" s="2">
        <f t="shared" ca="1" si="165"/>
        <v>42545</v>
      </c>
      <c r="J1041" t="str">
        <f t="shared" ca="1" si="166"/>
        <v>Syria</v>
      </c>
      <c r="K1041">
        <f t="shared" ca="1" si="167"/>
        <v>64766.25</v>
      </c>
      <c r="L1041">
        <f t="shared" ca="1" si="168"/>
        <v>1022.625</v>
      </c>
      <c r="M1041">
        <f t="shared" ca="1" si="169"/>
        <v>54367</v>
      </c>
    </row>
    <row r="1042" spans="1:13" x14ac:dyDescent="0.25">
      <c r="A1042">
        <v>1041</v>
      </c>
      <c r="B1042" t="s">
        <v>1048</v>
      </c>
      <c r="C1042" t="str">
        <f t="shared" ca="1" si="160"/>
        <v>فرن</v>
      </c>
      <c r="D1042" t="str">
        <f t="shared" ca="1" si="161"/>
        <v>أدوات منزلية</v>
      </c>
      <c r="E1042">
        <v>381</v>
      </c>
      <c r="F1042">
        <f t="shared" ca="1" si="162"/>
        <v>985</v>
      </c>
      <c r="G1042" t="str">
        <f t="shared" ca="1" si="163"/>
        <v>Greece</v>
      </c>
      <c r="H1042" s="2">
        <f t="shared" ca="1" si="164"/>
        <v>42925</v>
      </c>
      <c r="I1042" s="2">
        <f t="shared" ca="1" si="165"/>
        <v>42955</v>
      </c>
      <c r="J1042" t="str">
        <f t="shared" ca="1" si="166"/>
        <v>Syria</v>
      </c>
      <c r="K1042">
        <f t="shared" ca="1" si="167"/>
        <v>356520.75</v>
      </c>
      <c r="L1042">
        <f t="shared" ca="1" si="168"/>
        <v>5629.2749999999996</v>
      </c>
      <c r="M1042">
        <f t="shared" ca="1" si="169"/>
        <v>309140</v>
      </c>
    </row>
    <row r="1043" spans="1:13" x14ac:dyDescent="0.25">
      <c r="A1043">
        <v>1042</v>
      </c>
      <c r="B1043" t="s">
        <v>1049</v>
      </c>
      <c r="C1043" t="str">
        <f t="shared" ca="1" si="160"/>
        <v>فرن</v>
      </c>
      <c r="D1043" t="str">
        <f t="shared" ca="1" si="161"/>
        <v>أدوات منزلية</v>
      </c>
      <c r="E1043">
        <v>683</v>
      </c>
      <c r="F1043">
        <f t="shared" ca="1" si="162"/>
        <v>965</v>
      </c>
      <c r="G1043" t="str">
        <f t="shared" ca="1" si="163"/>
        <v>Greece</v>
      </c>
      <c r="H1043" s="2">
        <f t="shared" ca="1" si="164"/>
        <v>42703</v>
      </c>
      <c r="I1043" s="2">
        <f t="shared" ca="1" si="165"/>
        <v>42726</v>
      </c>
      <c r="J1043" t="str">
        <f t="shared" ca="1" si="166"/>
        <v>Egypt</v>
      </c>
      <c r="K1043">
        <f t="shared" ca="1" si="167"/>
        <v>626140.25</v>
      </c>
      <c r="L1043">
        <f t="shared" ca="1" si="168"/>
        <v>9886.4249999999993</v>
      </c>
      <c r="M1043">
        <f t="shared" ca="1" si="169"/>
        <v>314365</v>
      </c>
    </row>
    <row r="1044" spans="1:13" x14ac:dyDescent="0.25">
      <c r="A1044">
        <v>1043</v>
      </c>
      <c r="B1044" t="s">
        <v>1050</v>
      </c>
      <c r="C1044" t="str">
        <f t="shared" ca="1" si="160"/>
        <v>كتب علمية</v>
      </c>
      <c r="D1044" t="str">
        <f t="shared" ca="1" si="161"/>
        <v>أدوات مكتبية</v>
      </c>
      <c r="E1044">
        <v>999</v>
      </c>
      <c r="F1044">
        <f t="shared" ca="1" si="162"/>
        <v>53</v>
      </c>
      <c r="G1044" t="str">
        <f t="shared" ca="1" si="163"/>
        <v>India</v>
      </c>
      <c r="H1044" s="2">
        <f t="shared" ca="1" si="164"/>
        <v>42691</v>
      </c>
      <c r="I1044" s="2">
        <f t="shared" ca="1" si="165"/>
        <v>42706</v>
      </c>
      <c r="J1044" t="str">
        <f t="shared" ca="1" si="166"/>
        <v>Algeria</v>
      </c>
      <c r="K1044">
        <f t="shared" ca="1" si="167"/>
        <v>50299.65</v>
      </c>
      <c r="L1044">
        <f t="shared" ca="1" si="168"/>
        <v>794.20499999999993</v>
      </c>
      <c r="M1044">
        <f t="shared" ca="1" si="169"/>
        <v>34894</v>
      </c>
    </row>
    <row r="1045" spans="1:13" x14ac:dyDescent="0.25">
      <c r="A1045">
        <v>1044</v>
      </c>
      <c r="B1045" t="s">
        <v>1051</v>
      </c>
      <c r="C1045" t="str">
        <f t="shared" ca="1" si="160"/>
        <v>مكيفات</v>
      </c>
      <c r="D1045" t="str">
        <f t="shared" ca="1" si="161"/>
        <v>أدوات منزلية</v>
      </c>
      <c r="E1045">
        <v>934</v>
      </c>
      <c r="F1045">
        <f t="shared" ca="1" si="162"/>
        <v>1313</v>
      </c>
      <c r="G1045" t="str">
        <f t="shared" ca="1" si="163"/>
        <v>Switzerland</v>
      </c>
      <c r="H1045" s="2">
        <f t="shared" ca="1" si="164"/>
        <v>42996</v>
      </c>
      <c r="I1045" s="2">
        <f t="shared" ca="1" si="165"/>
        <v>43016</v>
      </c>
      <c r="J1045" t="str">
        <f t="shared" ca="1" si="166"/>
        <v>Jordan</v>
      </c>
      <c r="K1045">
        <f t="shared" ca="1" si="167"/>
        <v>1165024.8999999999</v>
      </c>
      <c r="L1045">
        <f t="shared" ca="1" si="168"/>
        <v>18395.13</v>
      </c>
      <c r="M1045">
        <f t="shared" ca="1" si="169"/>
        <v>1102434</v>
      </c>
    </row>
    <row r="1046" spans="1:13" x14ac:dyDescent="0.25">
      <c r="A1046">
        <v>1045</v>
      </c>
      <c r="B1046" t="s">
        <v>1052</v>
      </c>
      <c r="C1046" t="str">
        <f t="shared" ca="1" si="160"/>
        <v>هواتف ثابتة</v>
      </c>
      <c r="D1046" t="str">
        <f t="shared" ca="1" si="161"/>
        <v>أدوات مكتبية</v>
      </c>
      <c r="E1046">
        <v>133</v>
      </c>
      <c r="F1046">
        <f t="shared" ca="1" si="162"/>
        <v>49</v>
      </c>
      <c r="G1046" t="str">
        <f t="shared" ca="1" si="163"/>
        <v>France</v>
      </c>
      <c r="H1046" s="2">
        <f t="shared" ca="1" si="164"/>
        <v>43149</v>
      </c>
      <c r="I1046" s="2">
        <f t="shared" ca="1" si="165"/>
        <v>43183</v>
      </c>
      <c r="J1046" t="str">
        <f t="shared" ca="1" si="166"/>
        <v>United Arab Emirates</v>
      </c>
      <c r="K1046">
        <f t="shared" ca="1" si="167"/>
        <v>6191.15</v>
      </c>
      <c r="L1046">
        <f t="shared" ca="1" si="168"/>
        <v>97.754999999999995</v>
      </c>
      <c r="M1046">
        <f t="shared" ca="1" si="169"/>
        <v>3211</v>
      </c>
    </row>
    <row r="1047" spans="1:13" x14ac:dyDescent="0.25">
      <c r="A1047">
        <v>1046</v>
      </c>
      <c r="B1047" t="s">
        <v>1053</v>
      </c>
      <c r="C1047" t="str">
        <f t="shared" ca="1" si="160"/>
        <v>فرن</v>
      </c>
      <c r="D1047" t="str">
        <f t="shared" ca="1" si="161"/>
        <v>أدوات منزلية</v>
      </c>
      <c r="E1047">
        <v>85</v>
      </c>
      <c r="F1047">
        <f t="shared" ca="1" si="162"/>
        <v>1008</v>
      </c>
      <c r="G1047" t="str">
        <f t="shared" ca="1" si="163"/>
        <v>Greece</v>
      </c>
      <c r="H1047" s="2">
        <f t="shared" ca="1" si="164"/>
        <v>42998</v>
      </c>
      <c r="I1047" s="2">
        <f t="shared" ca="1" si="165"/>
        <v>43018</v>
      </c>
      <c r="J1047" t="str">
        <f t="shared" ca="1" si="166"/>
        <v>Jordan</v>
      </c>
      <c r="K1047">
        <f t="shared" ca="1" si="167"/>
        <v>81396</v>
      </c>
      <c r="L1047">
        <f t="shared" ca="1" si="168"/>
        <v>1285.2</v>
      </c>
      <c r="M1047">
        <f t="shared" ca="1" si="169"/>
        <v>17047</v>
      </c>
    </row>
    <row r="1048" spans="1:13" x14ac:dyDescent="0.25">
      <c r="A1048">
        <v>1047</v>
      </c>
      <c r="B1048" t="s">
        <v>1054</v>
      </c>
      <c r="C1048" t="str">
        <f t="shared" ca="1" si="160"/>
        <v>خلاطات</v>
      </c>
      <c r="D1048" t="str">
        <f t="shared" ca="1" si="161"/>
        <v>أدوات منزلية</v>
      </c>
      <c r="E1048">
        <v>690</v>
      </c>
      <c r="F1048">
        <f t="shared" ca="1" si="162"/>
        <v>216</v>
      </c>
      <c r="G1048" t="str">
        <f t="shared" ca="1" si="163"/>
        <v>China</v>
      </c>
      <c r="H1048" s="2">
        <f t="shared" ca="1" si="164"/>
        <v>42826</v>
      </c>
      <c r="I1048" s="2">
        <f t="shared" ca="1" si="165"/>
        <v>42840</v>
      </c>
      <c r="J1048" t="str">
        <f t="shared" ca="1" si="166"/>
        <v>United Arab Emirates</v>
      </c>
      <c r="K1048">
        <f t="shared" ca="1" si="167"/>
        <v>141588</v>
      </c>
      <c r="L1048">
        <f t="shared" ca="1" si="168"/>
        <v>2235.6</v>
      </c>
      <c r="M1048">
        <f t="shared" ca="1" si="169"/>
        <v>106436</v>
      </c>
    </row>
    <row r="1049" spans="1:13" x14ac:dyDescent="0.25">
      <c r="A1049">
        <v>1048</v>
      </c>
      <c r="B1049" t="s">
        <v>1055</v>
      </c>
      <c r="C1049" t="str">
        <f t="shared" ca="1" si="160"/>
        <v>خلاطات</v>
      </c>
      <c r="D1049" t="str">
        <f t="shared" ca="1" si="161"/>
        <v>أدوات منزلية</v>
      </c>
      <c r="E1049">
        <v>378</v>
      </c>
      <c r="F1049">
        <f t="shared" ca="1" si="162"/>
        <v>181</v>
      </c>
      <c r="G1049" t="str">
        <f t="shared" ca="1" si="163"/>
        <v>China</v>
      </c>
      <c r="H1049" s="2">
        <f t="shared" ca="1" si="164"/>
        <v>42371</v>
      </c>
      <c r="I1049" s="2">
        <f t="shared" ca="1" si="165"/>
        <v>42388</v>
      </c>
      <c r="J1049" t="str">
        <f t="shared" ca="1" si="166"/>
        <v>Algeria</v>
      </c>
      <c r="K1049">
        <f t="shared" ca="1" si="167"/>
        <v>64997.1</v>
      </c>
      <c r="L1049">
        <f t="shared" ca="1" si="168"/>
        <v>1026.27</v>
      </c>
      <c r="M1049">
        <f t="shared" ca="1" si="169"/>
        <v>55912</v>
      </c>
    </row>
    <row r="1050" spans="1:13" x14ac:dyDescent="0.25">
      <c r="A1050">
        <v>1049</v>
      </c>
      <c r="B1050" t="s">
        <v>1056</v>
      </c>
      <c r="C1050" t="str">
        <f t="shared" ca="1" si="160"/>
        <v>برادات</v>
      </c>
      <c r="D1050" t="str">
        <f t="shared" ca="1" si="161"/>
        <v>أدوات منزلية</v>
      </c>
      <c r="E1050">
        <v>180</v>
      </c>
      <c r="F1050">
        <f t="shared" ca="1" si="162"/>
        <v>889</v>
      </c>
      <c r="G1050" t="str">
        <f t="shared" ca="1" si="163"/>
        <v>Sweden</v>
      </c>
      <c r="H1050" s="2">
        <f t="shared" ca="1" si="164"/>
        <v>42524</v>
      </c>
      <c r="I1050" s="2">
        <f t="shared" ca="1" si="165"/>
        <v>42537</v>
      </c>
      <c r="J1050" t="str">
        <f t="shared" ca="1" si="166"/>
        <v>Syria</v>
      </c>
      <c r="K1050">
        <f t="shared" ca="1" si="167"/>
        <v>152019</v>
      </c>
      <c r="L1050">
        <f t="shared" ca="1" si="168"/>
        <v>2400.2999999999997</v>
      </c>
      <c r="M1050">
        <f t="shared" ca="1" si="169"/>
        <v>113239</v>
      </c>
    </row>
    <row r="1051" spans="1:13" x14ac:dyDescent="0.25">
      <c r="A1051">
        <v>1050</v>
      </c>
      <c r="B1051" t="s">
        <v>1057</v>
      </c>
      <c r="C1051" t="str">
        <f t="shared" ca="1" si="160"/>
        <v>طابعات</v>
      </c>
      <c r="D1051" t="str">
        <f t="shared" ca="1" si="161"/>
        <v>إلكترونيات</v>
      </c>
      <c r="E1051">
        <v>534</v>
      </c>
      <c r="F1051">
        <f t="shared" ca="1" si="162"/>
        <v>234</v>
      </c>
      <c r="G1051" t="str">
        <f t="shared" ca="1" si="163"/>
        <v>France</v>
      </c>
      <c r="H1051" s="2">
        <f t="shared" ca="1" si="164"/>
        <v>42370</v>
      </c>
      <c r="I1051" s="2">
        <f t="shared" ca="1" si="165"/>
        <v>42384</v>
      </c>
      <c r="J1051" t="str">
        <f t="shared" ca="1" si="166"/>
        <v>Syria</v>
      </c>
      <c r="K1051">
        <f t="shared" ca="1" si="167"/>
        <v>118708.2</v>
      </c>
      <c r="L1051">
        <f t="shared" ca="1" si="168"/>
        <v>1874.34</v>
      </c>
      <c r="M1051">
        <f t="shared" ca="1" si="169"/>
        <v>17686</v>
      </c>
    </row>
    <row r="1052" spans="1:13" x14ac:dyDescent="0.25">
      <c r="A1052">
        <v>1051</v>
      </c>
      <c r="B1052" t="s">
        <v>1058</v>
      </c>
      <c r="C1052" t="str">
        <f t="shared" ca="1" si="160"/>
        <v>برادات</v>
      </c>
      <c r="D1052" t="str">
        <f t="shared" ca="1" si="161"/>
        <v>أدوات منزلية</v>
      </c>
      <c r="E1052">
        <v>218</v>
      </c>
      <c r="F1052">
        <f t="shared" ca="1" si="162"/>
        <v>986</v>
      </c>
      <c r="G1052" t="str">
        <f t="shared" ca="1" si="163"/>
        <v>Sweden</v>
      </c>
      <c r="H1052" s="2">
        <f t="shared" ca="1" si="164"/>
        <v>42742</v>
      </c>
      <c r="I1052" s="2">
        <f t="shared" ca="1" si="165"/>
        <v>42758</v>
      </c>
      <c r="J1052" t="str">
        <f t="shared" ca="1" si="166"/>
        <v>Syria</v>
      </c>
      <c r="K1052">
        <f t="shared" ca="1" si="167"/>
        <v>204200.6</v>
      </c>
      <c r="L1052">
        <f t="shared" ca="1" si="168"/>
        <v>3224.22</v>
      </c>
      <c r="M1052">
        <f t="shared" ca="1" si="169"/>
        <v>139767</v>
      </c>
    </row>
    <row r="1053" spans="1:13" x14ac:dyDescent="0.25">
      <c r="A1053">
        <v>1052</v>
      </c>
      <c r="B1053" t="s">
        <v>1059</v>
      </c>
      <c r="C1053" t="str">
        <f t="shared" ca="1" si="160"/>
        <v>طاولات</v>
      </c>
      <c r="D1053" t="str">
        <f t="shared" ca="1" si="161"/>
        <v>إلكترونيات</v>
      </c>
      <c r="E1053">
        <v>583</v>
      </c>
      <c r="F1053">
        <f t="shared" ca="1" si="162"/>
        <v>105</v>
      </c>
      <c r="G1053" t="str">
        <f t="shared" ca="1" si="163"/>
        <v>Spain</v>
      </c>
      <c r="H1053" s="2">
        <f t="shared" ca="1" si="164"/>
        <v>42607</v>
      </c>
      <c r="I1053" s="2">
        <f t="shared" ca="1" si="165"/>
        <v>42631</v>
      </c>
      <c r="J1053" t="str">
        <f t="shared" ca="1" si="166"/>
        <v>Egypt</v>
      </c>
      <c r="K1053">
        <f t="shared" ca="1" si="167"/>
        <v>58154.25</v>
      </c>
      <c r="L1053">
        <f t="shared" ca="1" si="168"/>
        <v>918.22500000000002</v>
      </c>
      <c r="M1053">
        <f t="shared" ca="1" si="169"/>
        <v>276</v>
      </c>
    </row>
    <row r="1054" spans="1:13" x14ac:dyDescent="0.25">
      <c r="A1054">
        <v>1053</v>
      </c>
      <c r="B1054" t="s">
        <v>1060</v>
      </c>
      <c r="C1054" t="str">
        <f t="shared" ca="1" si="160"/>
        <v>غسالات</v>
      </c>
      <c r="D1054" t="str">
        <f t="shared" ca="1" si="161"/>
        <v>أدوات منزلية</v>
      </c>
      <c r="E1054">
        <v>656</v>
      </c>
      <c r="F1054">
        <f t="shared" ca="1" si="162"/>
        <v>634</v>
      </c>
      <c r="G1054" t="str">
        <f t="shared" ca="1" si="163"/>
        <v>Germany</v>
      </c>
      <c r="H1054" s="2">
        <f t="shared" ca="1" si="164"/>
        <v>42463</v>
      </c>
      <c r="I1054" s="2">
        <f t="shared" ca="1" si="165"/>
        <v>42479</v>
      </c>
      <c r="J1054" t="str">
        <f t="shared" ca="1" si="166"/>
        <v>Egypt</v>
      </c>
      <c r="K1054">
        <f t="shared" ca="1" si="167"/>
        <v>395108.8</v>
      </c>
      <c r="L1054">
        <f t="shared" ca="1" si="168"/>
        <v>6238.5599999999995</v>
      </c>
      <c r="M1054">
        <f t="shared" ca="1" si="169"/>
        <v>232034</v>
      </c>
    </row>
    <row r="1055" spans="1:13" x14ac:dyDescent="0.25">
      <c r="A1055">
        <v>1054</v>
      </c>
      <c r="B1055" t="s">
        <v>1061</v>
      </c>
      <c r="C1055" t="str">
        <f t="shared" ca="1" si="160"/>
        <v>هارد دسك</v>
      </c>
      <c r="D1055" t="str">
        <f t="shared" ca="1" si="161"/>
        <v>إلكترونيات</v>
      </c>
      <c r="E1055">
        <v>906</v>
      </c>
      <c r="F1055">
        <f t="shared" ca="1" si="162"/>
        <v>122</v>
      </c>
      <c r="G1055" t="str">
        <f t="shared" ca="1" si="163"/>
        <v>France</v>
      </c>
      <c r="H1055" s="2">
        <f t="shared" ca="1" si="164"/>
        <v>43125</v>
      </c>
      <c r="I1055" s="2">
        <f t="shared" ca="1" si="165"/>
        <v>43147</v>
      </c>
      <c r="J1055" t="str">
        <f t="shared" ca="1" si="166"/>
        <v>United Arab Emirates</v>
      </c>
      <c r="K1055">
        <f t="shared" ca="1" si="167"/>
        <v>105005.4</v>
      </c>
      <c r="L1055">
        <f t="shared" ca="1" si="168"/>
        <v>1657.98</v>
      </c>
      <c r="M1055">
        <f t="shared" ca="1" si="169"/>
        <v>66531</v>
      </c>
    </row>
    <row r="1056" spans="1:13" x14ac:dyDescent="0.25">
      <c r="A1056">
        <v>1055</v>
      </c>
      <c r="B1056" t="s">
        <v>1062</v>
      </c>
      <c r="C1056" t="str">
        <f t="shared" ca="1" si="160"/>
        <v>مايكرويف</v>
      </c>
      <c r="D1056" t="str">
        <f t="shared" ca="1" si="161"/>
        <v>أدوات منزلية</v>
      </c>
      <c r="E1056">
        <v>758</v>
      </c>
      <c r="F1056">
        <f t="shared" ca="1" si="162"/>
        <v>638</v>
      </c>
      <c r="G1056" t="str">
        <f t="shared" ca="1" si="163"/>
        <v>Germany</v>
      </c>
      <c r="H1056" s="2">
        <f t="shared" ca="1" si="164"/>
        <v>42960</v>
      </c>
      <c r="I1056" s="2">
        <f t="shared" ca="1" si="165"/>
        <v>42978</v>
      </c>
      <c r="J1056" t="str">
        <f t="shared" ca="1" si="166"/>
        <v>United Arab Emirates</v>
      </c>
      <c r="K1056">
        <f t="shared" ca="1" si="167"/>
        <v>459423.8</v>
      </c>
      <c r="L1056">
        <f t="shared" ca="1" si="168"/>
        <v>7254.0599999999995</v>
      </c>
      <c r="M1056">
        <f t="shared" ca="1" si="169"/>
        <v>434097</v>
      </c>
    </row>
    <row r="1057" spans="1:13" x14ac:dyDescent="0.25">
      <c r="A1057">
        <v>1056</v>
      </c>
      <c r="B1057" t="s">
        <v>1063</v>
      </c>
      <c r="C1057" t="str">
        <f t="shared" ca="1" si="160"/>
        <v>أوراق</v>
      </c>
      <c r="D1057" t="str">
        <f t="shared" ca="1" si="161"/>
        <v>أدوات مكتبية</v>
      </c>
      <c r="E1057">
        <v>304</v>
      </c>
      <c r="F1057">
        <f t="shared" ca="1" si="162"/>
        <v>16</v>
      </c>
      <c r="G1057" t="str">
        <f t="shared" ca="1" si="163"/>
        <v>India</v>
      </c>
      <c r="H1057" s="2">
        <f t="shared" ca="1" si="164"/>
        <v>42754</v>
      </c>
      <c r="I1057" s="2">
        <f t="shared" ca="1" si="165"/>
        <v>42787</v>
      </c>
      <c r="J1057" t="str">
        <f t="shared" ca="1" si="166"/>
        <v>Egypt</v>
      </c>
      <c r="K1057">
        <f t="shared" ca="1" si="167"/>
        <v>4620.8</v>
      </c>
      <c r="L1057">
        <f t="shared" ca="1" si="168"/>
        <v>72.959999999999994</v>
      </c>
      <c r="M1057">
        <f t="shared" ca="1" si="169"/>
        <v>3887</v>
      </c>
    </row>
    <row r="1058" spans="1:13" x14ac:dyDescent="0.25">
      <c r="A1058">
        <v>1057</v>
      </c>
      <c r="B1058" t="s">
        <v>1064</v>
      </c>
      <c r="C1058" t="str">
        <f t="shared" ca="1" si="160"/>
        <v>ستالايت</v>
      </c>
      <c r="D1058" t="str">
        <f t="shared" ca="1" si="161"/>
        <v>إلكترونيات</v>
      </c>
      <c r="E1058">
        <v>508</v>
      </c>
      <c r="F1058">
        <f t="shared" ca="1" si="162"/>
        <v>331</v>
      </c>
      <c r="G1058" t="str">
        <f t="shared" ca="1" si="163"/>
        <v>Turkey</v>
      </c>
      <c r="H1058" s="2">
        <f t="shared" ca="1" si="164"/>
        <v>42712</v>
      </c>
      <c r="I1058" s="2">
        <f t="shared" ca="1" si="165"/>
        <v>42743</v>
      </c>
      <c r="J1058" t="str">
        <f t="shared" ca="1" si="166"/>
        <v>Jordan</v>
      </c>
      <c r="K1058">
        <f t="shared" ca="1" si="167"/>
        <v>159740.6</v>
      </c>
      <c r="L1058">
        <f t="shared" ca="1" si="168"/>
        <v>2522.2199999999998</v>
      </c>
      <c r="M1058">
        <f t="shared" ca="1" si="169"/>
        <v>122178</v>
      </c>
    </row>
    <row r="1059" spans="1:13" x14ac:dyDescent="0.25">
      <c r="A1059">
        <v>1058</v>
      </c>
      <c r="B1059" t="s">
        <v>1065</v>
      </c>
      <c r="C1059" t="str">
        <f t="shared" ca="1" si="160"/>
        <v>برادات</v>
      </c>
      <c r="D1059" t="str">
        <f t="shared" ca="1" si="161"/>
        <v>أدوات منزلية</v>
      </c>
      <c r="E1059">
        <v>907</v>
      </c>
      <c r="F1059">
        <f t="shared" ca="1" si="162"/>
        <v>923</v>
      </c>
      <c r="G1059" t="str">
        <f t="shared" ca="1" si="163"/>
        <v>Sweden</v>
      </c>
      <c r="H1059" s="2">
        <f t="shared" ca="1" si="164"/>
        <v>42793</v>
      </c>
      <c r="I1059" s="2">
        <f t="shared" ca="1" si="165"/>
        <v>42827</v>
      </c>
      <c r="J1059" t="str">
        <f t="shared" ca="1" si="166"/>
        <v>Morocco</v>
      </c>
      <c r="K1059">
        <f t="shared" ca="1" si="167"/>
        <v>795302.95</v>
      </c>
      <c r="L1059">
        <f t="shared" ca="1" si="168"/>
        <v>12557.414999999999</v>
      </c>
      <c r="M1059">
        <f t="shared" ca="1" si="169"/>
        <v>54850</v>
      </c>
    </row>
    <row r="1060" spans="1:13" x14ac:dyDescent="0.25">
      <c r="A1060">
        <v>1059</v>
      </c>
      <c r="B1060" t="s">
        <v>1066</v>
      </c>
      <c r="C1060" t="str">
        <f t="shared" ca="1" si="160"/>
        <v>مكيفات</v>
      </c>
      <c r="D1060" t="str">
        <f t="shared" ca="1" si="161"/>
        <v>أدوات منزلية</v>
      </c>
      <c r="E1060">
        <v>992</v>
      </c>
      <c r="F1060">
        <f t="shared" ca="1" si="162"/>
        <v>1322</v>
      </c>
      <c r="G1060" t="str">
        <f t="shared" ca="1" si="163"/>
        <v>Switzerland</v>
      </c>
      <c r="H1060" s="2">
        <f t="shared" ca="1" si="164"/>
        <v>42802</v>
      </c>
      <c r="I1060" s="2">
        <f t="shared" ca="1" si="165"/>
        <v>42820</v>
      </c>
      <c r="J1060" t="str">
        <f t="shared" ca="1" si="166"/>
        <v>Saudi Arabia</v>
      </c>
      <c r="K1060">
        <f t="shared" ca="1" si="167"/>
        <v>1245852.8</v>
      </c>
      <c r="L1060">
        <f t="shared" ca="1" si="168"/>
        <v>19671.36</v>
      </c>
      <c r="M1060">
        <f t="shared" ca="1" si="169"/>
        <v>518529</v>
      </c>
    </row>
    <row r="1061" spans="1:13" x14ac:dyDescent="0.25">
      <c r="A1061">
        <v>1060</v>
      </c>
      <c r="B1061" t="s">
        <v>1067</v>
      </c>
      <c r="C1061" t="str">
        <f t="shared" ca="1" si="160"/>
        <v>طابعات</v>
      </c>
      <c r="D1061" t="str">
        <f t="shared" ca="1" si="161"/>
        <v>إلكترونيات</v>
      </c>
      <c r="E1061">
        <v>557</v>
      </c>
      <c r="F1061">
        <f t="shared" ca="1" si="162"/>
        <v>237</v>
      </c>
      <c r="G1061" t="str">
        <f t="shared" ca="1" si="163"/>
        <v>France</v>
      </c>
      <c r="H1061" s="2">
        <f t="shared" ca="1" si="164"/>
        <v>42446</v>
      </c>
      <c r="I1061" s="2">
        <f t="shared" ca="1" si="165"/>
        <v>42481</v>
      </c>
      <c r="J1061" t="str">
        <f t="shared" ca="1" si="166"/>
        <v>Egypt</v>
      </c>
      <c r="K1061">
        <f t="shared" ca="1" si="167"/>
        <v>125408.55</v>
      </c>
      <c r="L1061">
        <f t="shared" ca="1" si="168"/>
        <v>1980.135</v>
      </c>
      <c r="M1061">
        <f t="shared" ca="1" si="169"/>
        <v>108916</v>
      </c>
    </row>
    <row r="1062" spans="1:13" x14ac:dyDescent="0.25">
      <c r="A1062">
        <v>1061</v>
      </c>
      <c r="B1062" t="s">
        <v>1068</v>
      </c>
      <c r="C1062" t="str">
        <f t="shared" ca="1" si="160"/>
        <v>موبايلات</v>
      </c>
      <c r="D1062" t="str">
        <f t="shared" ca="1" si="161"/>
        <v>إلكترونيات</v>
      </c>
      <c r="E1062">
        <v>768</v>
      </c>
      <c r="F1062">
        <f t="shared" ca="1" si="162"/>
        <v>1020</v>
      </c>
      <c r="G1062" t="str">
        <f t="shared" ca="1" si="163"/>
        <v>China</v>
      </c>
      <c r="H1062" s="2">
        <f t="shared" ca="1" si="164"/>
        <v>42696</v>
      </c>
      <c r="I1062" s="2">
        <f t="shared" ca="1" si="165"/>
        <v>42720</v>
      </c>
      <c r="J1062" t="str">
        <f t="shared" ca="1" si="166"/>
        <v>Egypt</v>
      </c>
      <c r="K1062">
        <f t="shared" ca="1" si="167"/>
        <v>744192</v>
      </c>
      <c r="L1062">
        <f t="shared" ca="1" si="168"/>
        <v>11750.4</v>
      </c>
      <c r="M1062">
        <f t="shared" ca="1" si="169"/>
        <v>133852</v>
      </c>
    </row>
    <row r="1063" spans="1:13" x14ac:dyDescent="0.25">
      <c r="A1063">
        <v>1062</v>
      </c>
      <c r="B1063" t="s">
        <v>1069</v>
      </c>
      <c r="C1063" t="str">
        <f t="shared" ca="1" si="160"/>
        <v>مدافئ</v>
      </c>
      <c r="D1063" t="str">
        <f t="shared" ca="1" si="161"/>
        <v>أدوات منزلية</v>
      </c>
      <c r="E1063">
        <v>433</v>
      </c>
      <c r="F1063">
        <f t="shared" ca="1" si="162"/>
        <v>181</v>
      </c>
      <c r="G1063" t="str">
        <f t="shared" ca="1" si="163"/>
        <v>Switzerland</v>
      </c>
      <c r="H1063" s="2">
        <f t="shared" ca="1" si="164"/>
        <v>42850</v>
      </c>
      <c r="I1063" s="2">
        <f t="shared" ca="1" si="165"/>
        <v>42877</v>
      </c>
      <c r="J1063" t="str">
        <f t="shared" ca="1" si="166"/>
        <v>Syria</v>
      </c>
      <c r="K1063">
        <f t="shared" ca="1" si="167"/>
        <v>74454.350000000006</v>
      </c>
      <c r="L1063">
        <f t="shared" ca="1" si="168"/>
        <v>1175.595</v>
      </c>
      <c r="M1063">
        <f t="shared" ca="1" si="169"/>
        <v>3623</v>
      </c>
    </row>
    <row r="1064" spans="1:13" x14ac:dyDescent="0.25">
      <c r="A1064">
        <v>1063</v>
      </c>
      <c r="B1064" t="s">
        <v>1070</v>
      </c>
      <c r="C1064" t="str">
        <f t="shared" ca="1" si="160"/>
        <v>مراوح</v>
      </c>
      <c r="D1064" t="str">
        <f t="shared" ca="1" si="161"/>
        <v>أدوات منزلية</v>
      </c>
      <c r="E1064">
        <v>190</v>
      </c>
      <c r="F1064">
        <f t="shared" ca="1" si="162"/>
        <v>53</v>
      </c>
      <c r="G1064" t="str">
        <f t="shared" ca="1" si="163"/>
        <v>China</v>
      </c>
      <c r="H1064" s="2">
        <f t="shared" ca="1" si="164"/>
        <v>43030</v>
      </c>
      <c r="I1064" s="2">
        <f t="shared" ca="1" si="165"/>
        <v>43060</v>
      </c>
      <c r="J1064" t="str">
        <f t="shared" ca="1" si="166"/>
        <v>United Arab Emirates</v>
      </c>
      <c r="K1064">
        <f t="shared" ca="1" si="167"/>
        <v>9566.5</v>
      </c>
      <c r="L1064">
        <f t="shared" ca="1" si="168"/>
        <v>151.04999999999998</v>
      </c>
      <c r="M1064">
        <f t="shared" ca="1" si="169"/>
        <v>17</v>
      </c>
    </row>
    <row r="1065" spans="1:13" x14ac:dyDescent="0.25">
      <c r="A1065">
        <v>1064</v>
      </c>
      <c r="B1065" t="s">
        <v>1071</v>
      </c>
      <c r="C1065" t="str">
        <f t="shared" ca="1" si="160"/>
        <v>هارد دسك</v>
      </c>
      <c r="D1065" t="str">
        <f t="shared" ca="1" si="161"/>
        <v>إلكترونيات</v>
      </c>
      <c r="E1065">
        <v>465</v>
      </c>
      <c r="F1065">
        <f t="shared" ca="1" si="162"/>
        <v>129</v>
      </c>
      <c r="G1065" t="str">
        <f t="shared" ca="1" si="163"/>
        <v>France</v>
      </c>
      <c r="H1065" s="2">
        <f t="shared" ca="1" si="164"/>
        <v>43198</v>
      </c>
      <c r="I1065" s="2">
        <f t="shared" ca="1" si="165"/>
        <v>43211</v>
      </c>
      <c r="J1065" t="str">
        <f t="shared" ca="1" si="166"/>
        <v>United Arab Emirates</v>
      </c>
      <c r="K1065">
        <f t="shared" ca="1" si="167"/>
        <v>56985.75</v>
      </c>
      <c r="L1065">
        <f t="shared" ca="1" si="168"/>
        <v>899.77499999999998</v>
      </c>
      <c r="M1065">
        <f t="shared" ca="1" si="169"/>
        <v>52410</v>
      </c>
    </row>
    <row r="1066" spans="1:13" x14ac:dyDescent="0.25">
      <c r="A1066">
        <v>1065</v>
      </c>
      <c r="B1066" t="s">
        <v>1072</v>
      </c>
      <c r="C1066" t="str">
        <f t="shared" ca="1" si="160"/>
        <v>فرن</v>
      </c>
      <c r="D1066" t="str">
        <f t="shared" ca="1" si="161"/>
        <v>أدوات منزلية</v>
      </c>
      <c r="E1066">
        <v>502</v>
      </c>
      <c r="F1066">
        <f t="shared" ca="1" si="162"/>
        <v>844</v>
      </c>
      <c r="G1066" t="str">
        <f t="shared" ca="1" si="163"/>
        <v>Greece</v>
      </c>
      <c r="H1066" s="2">
        <f t="shared" ca="1" si="164"/>
        <v>42671</v>
      </c>
      <c r="I1066" s="2">
        <f t="shared" ca="1" si="165"/>
        <v>42694</v>
      </c>
      <c r="J1066" t="str">
        <f t="shared" ca="1" si="166"/>
        <v>United Arab Emirates</v>
      </c>
      <c r="K1066">
        <f t="shared" ca="1" si="167"/>
        <v>402503.6</v>
      </c>
      <c r="L1066">
        <f t="shared" ca="1" si="168"/>
        <v>6355.32</v>
      </c>
      <c r="M1066">
        <f t="shared" ca="1" si="169"/>
        <v>345143</v>
      </c>
    </row>
    <row r="1067" spans="1:13" x14ac:dyDescent="0.25">
      <c r="A1067">
        <v>1066</v>
      </c>
      <c r="B1067" t="s">
        <v>1073</v>
      </c>
      <c r="C1067" t="str">
        <f t="shared" ca="1" si="160"/>
        <v>فرن</v>
      </c>
      <c r="D1067" t="str">
        <f t="shared" ca="1" si="161"/>
        <v>أدوات منزلية</v>
      </c>
      <c r="E1067">
        <v>208</v>
      </c>
      <c r="F1067">
        <f t="shared" ca="1" si="162"/>
        <v>926</v>
      </c>
      <c r="G1067" t="str">
        <f t="shared" ca="1" si="163"/>
        <v>Greece</v>
      </c>
      <c r="H1067" s="2">
        <f t="shared" ca="1" si="164"/>
        <v>42572</v>
      </c>
      <c r="I1067" s="2">
        <f t="shared" ca="1" si="165"/>
        <v>42586</v>
      </c>
      <c r="J1067" t="str">
        <f t="shared" ca="1" si="166"/>
        <v>Algeria</v>
      </c>
      <c r="K1067">
        <f t="shared" ca="1" si="167"/>
        <v>182977.6</v>
      </c>
      <c r="L1067">
        <f t="shared" ca="1" si="168"/>
        <v>2889.12</v>
      </c>
      <c r="M1067">
        <f t="shared" ca="1" si="169"/>
        <v>133681</v>
      </c>
    </row>
    <row r="1068" spans="1:13" x14ac:dyDescent="0.25">
      <c r="A1068">
        <v>1067</v>
      </c>
      <c r="B1068" t="s">
        <v>1074</v>
      </c>
      <c r="C1068" t="str">
        <f t="shared" ca="1" si="160"/>
        <v>ستالايت</v>
      </c>
      <c r="D1068" t="str">
        <f t="shared" ca="1" si="161"/>
        <v>إلكترونيات</v>
      </c>
      <c r="E1068">
        <v>668</v>
      </c>
      <c r="F1068">
        <f t="shared" ca="1" si="162"/>
        <v>283</v>
      </c>
      <c r="G1068" t="str">
        <f t="shared" ca="1" si="163"/>
        <v>Turkey</v>
      </c>
      <c r="H1068" s="2">
        <f t="shared" ca="1" si="164"/>
        <v>43140</v>
      </c>
      <c r="I1068" s="2">
        <f t="shared" ca="1" si="165"/>
        <v>43156</v>
      </c>
      <c r="J1068" t="str">
        <f t="shared" ca="1" si="166"/>
        <v>Saudi Arabia</v>
      </c>
      <c r="K1068">
        <f t="shared" ca="1" si="167"/>
        <v>179591.8</v>
      </c>
      <c r="L1068">
        <f t="shared" ca="1" si="168"/>
        <v>2835.66</v>
      </c>
      <c r="M1068">
        <f t="shared" ca="1" si="169"/>
        <v>96132</v>
      </c>
    </row>
    <row r="1069" spans="1:13" x14ac:dyDescent="0.25">
      <c r="A1069">
        <v>1068</v>
      </c>
      <c r="B1069" t="s">
        <v>1075</v>
      </c>
      <c r="C1069" t="str">
        <f t="shared" ca="1" si="160"/>
        <v>تلفاز</v>
      </c>
      <c r="D1069" t="str">
        <f t="shared" ca="1" si="161"/>
        <v>أدوات منزلية</v>
      </c>
      <c r="E1069">
        <v>203</v>
      </c>
      <c r="F1069">
        <f t="shared" ca="1" si="162"/>
        <v>964</v>
      </c>
      <c r="G1069" t="str">
        <f t="shared" ca="1" si="163"/>
        <v>USA</v>
      </c>
      <c r="H1069" s="2">
        <f t="shared" ca="1" si="164"/>
        <v>42964</v>
      </c>
      <c r="I1069" s="2">
        <f t="shared" ca="1" si="165"/>
        <v>42975</v>
      </c>
      <c r="J1069" t="str">
        <f t="shared" ca="1" si="166"/>
        <v>Jordan</v>
      </c>
      <c r="K1069">
        <f t="shared" ca="1" si="167"/>
        <v>185907.4</v>
      </c>
      <c r="L1069">
        <f t="shared" ca="1" si="168"/>
        <v>2935.38</v>
      </c>
      <c r="M1069">
        <f t="shared" ca="1" si="169"/>
        <v>76202</v>
      </c>
    </row>
    <row r="1070" spans="1:13" x14ac:dyDescent="0.25">
      <c r="A1070">
        <v>1069</v>
      </c>
      <c r="B1070" t="s">
        <v>1076</v>
      </c>
      <c r="C1070" t="str">
        <f t="shared" ca="1" si="160"/>
        <v>مايكرويف</v>
      </c>
      <c r="D1070" t="str">
        <f t="shared" ca="1" si="161"/>
        <v>أدوات منزلية</v>
      </c>
      <c r="E1070">
        <v>114</v>
      </c>
      <c r="F1070">
        <f t="shared" ca="1" si="162"/>
        <v>606</v>
      </c>
      <c r="G1070" t="str">
        <f t="shared" ca="1" si="163"/>
        <v>Germany</v>
      </c>
      <c r="H1070" s="2">
        <f t="shared" ca="1" si="164"/>
        <v>43016</v>
      </c>
      <c r="I1070" s="2">
        <f t="shared" ca="1" si="165"/>
        <v>43038</v>
      </c>
      <c r="J1070" t="str">
        <f t="shared" ca="1" si="166"/>
        <v>United Arab Emirates</v>
      </c>
      <c r="K1070">
        <f t="shared" ca="1" si="167"/>
        <v>65629.8</v>
      </c>
      <c r="L1070">
        <f t="shared" ca="1" si="168"/>
        <v>1036.26</v>
      </c>
      <c r="M1070">
        <f t="shared" ca="1" si="169"/>
        <v>20848</v>
      </c>
    </row>
    <row r="1071" spans="1:13" x14ac:dyDescent="0.25">
      <c r="A1071">
        <v>1070</v>
      </c>
      <c r="B1071" t="s">
        <v>1077</v>
      </c>
      <c r="C1071" t="str">
        <f t="shared" ca="1" si="160"/>
        <v>هارد دسك</v>
      </c>
      <c r="D1071" t="str">
        <f t="shared" ca="1" si="161"/>
        <v>إلكترونيات</v>
      </c>
      <c r="E1071">
        <v>997</v>
      </c>
      <c r="F1071">
        <f t="shared" ca="1" si="162"/>
        <v>127</v>
      </c>
      <c r="G1071" t="str">
        <f t="shared" ca="1" si="163"/>
        <v>France</v>
      </c>
      <c r="H1071" s="2">
        <f t="shared" ca="1" si="164"/>
        <v>42477</v>
      </c>
      <c r="I1071" s="2">
        <f t="shared" ca="1" si="165"/>
        <v>42487</v>
      </c>
      <c r="J1071" t="str">
        <f t="shared" ca="1" si="166"/>
        <v>Syria</v>
      </c>
      <c r="K1071">
        <f t="shared" ca="1" si="167"/>
        <v>120288.05</v>
      </c>
      <c r="L1071">
        <f t="shared" ca="1" si="168"/>
        <v>1899.2849999999999</v>
      </c>
      <c r="M1071">
        <f t="shared" ca="1" si="169"/>
        <v>103914</v>
      </c>
    </row>
    <row r="1072" spans="1:13" x14ac:dyDescent="0.25">
      <c r="A1072">
        <v>1071</v>
      </c>
      <c r="B1072" t="s">
        <v>1078</v>
      </c>
      <c r="C1072" t="str">
        <f t="shared" ca="1" si="160"/>
        <v>موبايلات</v>
      </c>
      <c r="D1072" t="str">
        <f t="shared" ca="1" si="161"/>
        <v>إلكترونيات</v>
      </c>
      <c r="E1072">
        <v>123</v>
      </c>
      <c r="F1072">
        <f t="shared" ca="1" si="162"/>
        <v>884</v>
      </c>
      <c r="G1072" t="str">
        <f t="shared" ca="1" si="163"/>
        <v>China</v>
      </c>
      <c r="H1072" s="2">
        <f t="shared" ca="1" si="164"/>
        <v>42493</v>
      </c>
      <c r="I1072" s="2">
        <f t="shared" ca="1" si="165"/>
        <v>42515</v>
      </c>
      <c r="J1072" t="str">
        <f t="shared" ca="1" si="166"/>
        <v>United Arab Emirates</v>
      </c>
      <c r="K1072">
        <f t="shared" ca="1" si="167"/>
        <v>103295.4</v>
      </c>
      <c r="L1072">
        <f t="shared" ca="1" si="168"/>
        <v>1630.98</v>
      </c>
      <c r="M1072">
        <f t="shared" ca="1" si="169"/>
        <v>69048</v>
      </c>
    </row>
    <row r="1073" spans="1:13" x14ac:dyDescent="0.25">
      <c r="A1073">
        <v>1072</v>
      </c>
      <c r="B1073" t="s">
        <v>1079</v>
      </c>
      <c r="C1073" t="str">
        <f t="shared" ca="1" si="160"/>
        <v>فرن</v>
      </c>
      <c r="D1073" t="str">
        <f t="shared" ca="1" si="161"/>
        <v>أدوات منزلية</v>
      </c>
      <c r="E1073">
        <v>390</v>
      </c>
      <c r="F1073">
        <f t="shared" ca="1" si="162"/>
        <v>982</v>
      </c>
      <c r="G1073" t="str">
        <f t="shared" ca="1" si="163"/>
        <v>Greece</v>
      </c>
      <c r="H1073" s="2">
        <f t="shared" ca="1" si="164"/>
        <v>42486</v>
      </c>
      <c r="I1073" s="2">
        <f t="shared" ca="1" si="165"/>
        <v>42518</v>
      </c>
      <c r="J1073" t="str">
        <f t="shared" ca="1" si="166"/>
        <v>Syria</v>
      </c>
      <c r="K1073">
        <f t="shared" ca="1" si="167"/>
        <v>363831</v>
      </c>
      <c r="L1073">
        <f t="shared" ca="1" si="168"/>
        <v>5744.7</v>
      </c>
      <c r="M1073">
        <f t="shared" ca="1" si="169"/>
        <v>174416</v>
      </c>
    </row>
    <row r="1074" spans="1:13" x14ac:dyDescent="0.25">
      <c r="A1074">
        <v>1073</v>
      </c>
      <c r="B1074" t="s">
        <v>1080</v>
      </c>
      <c r="C1074" t="str">
        <f t="shared" ca="1" si="160"/>
        <v>برادات</v>
      </c>
      <c r="D1074" t="str">
        <f t="shared" ca="1" si="161"/>
        <v>أدوات منزلية</v>
      </c>
      <c r="E1074">
        <v>211</v>
      </c>
      <c r="F1074">
        <f t="shared" ca="1" si="162"/>
        <v>1001</v>
      </c>
      <c r="G1074" t="str">
        <f t="shared" ca="1" si="163"/>
        <v>Sweden</v>
      </c>
      <c r="H1074" s="2">
        <f t="shared" ca="1" si="164"/>
        <v>42417</v>
      </c>
      <c r="I1074" s="2">
        <f t="shared" ca="1" si="165"/>
        <v>42437</v>
      </c>
      <c r="J1074" t="str">
        <f t="shared" ca="1" si="166"/>
        <v>Syria</v>
      </c>
      <c r="K1074">
        <f t="shared" ca="1" si="167"/>
        <v>200650.45</v>
      </c>
      <c r="L1074">
        <f t="shared" ca="1" si="168"/>
        <v>3168.165</v>
      </c>
      <c r="M1074">
        <f t="shared" ca="1" si="169"/>
        <v>187608</v>
      </c>
    </row>
    <row r="1075" spans="1:13" x14ac:dyDescent="0.25">
      <c r="A1075">
        <v>1074</v>
      </c>
      <c r="B1075" t="s">
        <v>1081</v>
      </c>
      <c r="C1075" t="str">
        <f t="shared" ca="1" si="160"/>
        <v>برادات</v>
      </c>
      <c r="D1075" t="str">
        <f t="shared" ca="1" si="161"/>
        <v>أدوات منزلية</v>
      </c>
      <c r="E1075">
        <v>698</v>
      </c>
      <c r="F1075">
        <f t="shared" ca="1" si="162"/>
        <v>984</v>
      </c>
      <c r="G1075" t="str">
        <f t="shared" ca="1" si="163"/>
        <v>Sweden</v>
      </c>
      <c r="H1075" s="2">
        <f t="shared" ca="1" si="164"/>
        <v>42440</v>
      </c>
      <c r="I1075" s="2">
        <f t="shared" ca="1" si="165"/>
        <v>42461</v>
      </c>
      <c r="J1075" t="str">
        <f t="shared" ca="1" si="166"/>
        <v>Jordan</v>
      </c>
      <c r="K1075">
        <f t="shared" ca="1" si="167"/>
        <v>652490.4</v>
      </c>
      <c r="L1075">
        <f t="shared" ca="1" si="168"/>
        <v>10302.48</v>
      </c>
      <c r="M1075">
        <f t="shared" ca="1" si="169"/>
        <v>440987</v>
      </c>
    </row>
    <row r="1076" spans="1:13" x14ac:dyDescent="0.25">
      <c r="A1076">
        <v>1075</v>
      </c>
      <c r="B1076" t="s">
        <v>1082</v>
      </c>
      <c r="C1076" t="str">
        <f t="shared" ca="1" si="160"/>
        <v>فرن</v>
      </c>
      <c r="D1076" t="str">
        <f t="shared" ca="1" si="161"/>
        <v>أدوات منزلية</v>
      </c>
      <c r="E1076">
        <v>265</v>
      </c>
      <c r="F1076">
        <f t="shared" ca="1" si="162"/>
        <v>1056</v>
      </c>
      <c r="G1076" t="str">
        <f t="shared" ca="1" si="163"/>
        <v>Greece</v>
      </c>
      <c r="H1076" s="2">
        <f t="shared" ca="1" si="164"/>
        <v>42433</v>
      </c>
      <c r="I1076" s="2">
        <f t="shared" ca="1" si="165"/>
        <v>42468</v>
      </c>
      <c r="J1076" t="str">
        <f t="shared" ca="1" si="166"/>
        <v>Egypt</v>
      </c>
      <c r="K1076">
        <f t="shared" ca="1" si="167"/>
        <v>265848</v>
      </c>
      <c r="L1076">
        <f t="shared" ca="1" si="168"/>
        <v>4197.5999999999995</v>
      </c>
      <c r="M1076">
        <f t="shared" ca="1" si="169"/>
        <v>76424</v>
      </c>
    </row>
    <row r="1077" spans="1:13" x14ac:dyDescent="0.25">
      <c r="A1077">
        <v>1076</v>
      </c>
      <c r="B1077" t="s">
        <v>1083</v>
      </c>
      <c r="C1077" t="str">
        <f t="shared" ca="1" si="160"/>
        <v>مكيفات</v>
      </c>
      <c r="D1077" t="str">
        <f t="shared" ca="1" si="161"/>
        <v>أدوات منزلية</v>
      </c>
      <c r="E1077">
        <v>811</v>
      </c>
      <c r="F1077">
        <f t="shared" ca="1" si="162"/>
        <v>1287</v>
      </c>
      <c r="G1077" t="str">
        <f t="shared" ca="1" si="163"/>
        <v>Switzerland</v>
      </c>
      <c r="H1077" s="2">
        <f t="shared" ca="1" si="164"/>
        <v>42486</v>
      </c>
      <c r="I1077" s="2">
        <f t="shared" ca="1" si="165"/>
        <v>42511</v>
      </c>
      <c r="J1077" t="str">
        <f t="shared" ca="1" si="166"/>
        <v>Syria</v>
      </c>
      <c r="K1077">
        <f t="shared" ca="1" si="167"/>
        <v>991569.15</v>
      </c>
      <c r="L1077">
        <f t="shared" ca="1" si="168"/>
        <v>15656.355</v>
      </c>
      <c r="M1077">
        <f t="shared" ca="1" si="169"/>
        <v>864323</v>
      </c>
    </row>
    <row r="1078" spans="1:13" x14ac:dyDescent="0.25">
      <c r="A1078">
        <v>1077</v>
      </c>
      <c r="B1078" t="s">
        <v>1084</v>
      </c>
      <c r="C1078" t="str">
        <f t="shared" ca="1" si="160"/>
        <v>مكيفات</v>
      </c>
      <c r="D1078" t="str">
        <f t="shared" ca="1" si="161"/>
        <v>أدوات منزلية</v>
      </c>
      <c r="E1078">
        <v>699</v>
      </c>
      <c r="F1078">
        <f t="shared" ca="1" si="162"/>
        <v>1400</v>
      </c>
      <c r="G1078" t="str">
        <f t="shared" ca="1" si="163"/>
        <v>Switzerland</v>
      </c>
      <c r="H1078" s="2">
        <f t="shared" ca="1" si="164"/>
        <v>42574</v>
      </c>
      <c r="I1078" s="2">
        <f t="shared" ca="1" si="165"/>
        <v>42584</v>
      </c>
      <c r="J1078" t="str">
        <f t="shared" ca="1" si="166"/>
        <v>Jordan</v>
      </c>
      <c r="K1078">
        <f t="shared" ca="1" si="167"/>
        <v>929670</v>
      </c>
      <c r="L1078">
        <f t="shared" ca="1" si="168"/>
        <v>14679</v>
      </c>
      <c r="M1078">
        <f t="shared" ca="1" si="169"/>
        <v>31249</v>
      </c>
    </row>
    <row r="1079" spans="1:13" x14ac:dyDescent="0.25">
      <c r="A1079">
        <v>1078</v>
      </c>
      <c r="B1079" t="s">
        <v>1085</v>
      </c>
      <c r="C1079" t="str">
        <f t="shared" ca="1" si="160"/>
        <v>كمبيوتر</v>
      </c>
      <c r="D1079" t="str">
        <f t="shared" ca="1" si="161"/>
        <v>إلكترونيات</v>
      </c>
      <c r="E1079">
        <v>305</v>
      </c>
      <c r="F1079">
        <f t="shared" ca="1" si="162"/>
        <v>1608</v>
      </c>
      <c r="G1079" t="str">
        <f t="shared" ca="1" si="163"/>
        <v>China</v>
      </c>
      <c r="H1079" s="2">
        <f t="shared" ca="1" si="164"/>
        <v>42615</v>
      </c>
      <c r="I1079" s="2">
        <f t="shared" ca="1" si="165"/>
        <v>42647</v>
      </c>
      <c r="J1079" t="str">
        <f t="shared" ca="1" si="166"/>
        <v>Saudi Arabia</v>
      </c>
      <c r="K1079">
        <f t="shared" ca="1" si="167"/>
        <v>465918</v>
      </c>
      <c r="L1079">
        <f t="shared" ca="1" si="168"/>
        <v>7356.5999999999995</v>
      </c>
      <c r="M1079">
        <f t="shared" ca="1" si="169"/>
        <v>385076</v>
      </c>
    </row>
    <row r="1080" spans="1:13" x14ac:dyDescent="0.25">
      <c r="A1080">
        <v>1079</v>
      </c>
      <c r="B1080" t="s">
        <v>1086</v>
      </c>
      <c r="C1080" t="str">
        <f t="shared" ca="1" si="160"/>
        <v>برادات</v>
      </c>
      <c r="D1080" t="str">
        <f t="shared" ca="1" si="161"/>
        <v>أدوات منزلية</v>
      </c>
      <c r="E1080">
        <v>214</v>
      </c>
      <c r="F1080">
        <f t="shared" ca="1" si="162"/>
        <v>1010</v>
      </c>
      <c r="G1080" t="str">
        <f t="shared" ca="1" si="163"/>
        <v>Sweden</v>
      </c>
      <c r="H1080" s="2">
        <f t="shared" ca="1" si="164"/>
        <v>42981</v>
      </c>
      <c r="I1080" s="2">
        <f t="shared" ca="1" si="165"/>
        <v>43010</v>
      </c>
      <c r="J1080" t="str">
        <f t="shared" ca="1" si="166"/>
        <v>Algeria</v>
      </c>
      <c r="K1080">
        <f t="shared" ca="1" si="167"/>
        <v>205333</v>
      </c>
      <c r="L1080">
        <f t="shared" ca="1" si="168"/>
        <v>3242.1</v>
      </c>
      <c r="M1080">
        <f t="shared" ca="1" si="169"/>
        <v>68043</v>
      </c>
    </row>
    <row r="1081" spans="1:13" x14ac:dyDescent="0.25">
      <c r="A1081">
        <v>1080</v>
      </c>
      <c r="B1081" t="s">
        <v>1087</v>
      </c>
      <c r="C1081" t="str">
        <f t="shared" ca="1" si="160"/>
        <v>ألعاب إلكترونية</v>
      </c>
      <c r="D1081" t="str">
        <f t="shared" ca="1" si="161"/>
        <v>إلكترونيات</v>
      </c>
      <c r="E1081">
        <v>546</v>
      </c>
      <c r="F1081">
        <f t="shared" ca="1" si="162"/>
        <v>28</v>
      </c>
      <c r="G1081" t="str">
        <f t="shared" ca="1" si="163"/>
        <v>Japan</v>
      </c>
      <c r="H1081" s="2">
        <f t="shared" ca="1" si="164"/>
        <v>42877</v>
      </c>
      <c r="I1081" s="2">
        <f t="shared" ca="1" si="165"/>
        <v>42906</v>
      </c>
      <c r="J1081" t="str">
        <f t="shared" ca="1" si="166"/>
        <v>Egypt</v>
      </c>
      <c r="K1081">
        <f t="shared" ca="1" si="167"/>
        <v>14523.6</v>
      </c>
      <c r="L1081">
        <f t="shared" ca="1" si="168"/>
        <v>229.32</v>
      </c>
      <c r="M1081">
        <f t="shared" ca="1" si="169"/>
        <v>6012</v>
      </c>
    </row>
    <row r="1082" spans="1:13" x14ac:dyDescent="0.25">
      <c r="A1082">
        <v>1081</v>
      </c>
      <c r="B1082" t="s">
        <v>1088</v>
      </c>
      <c r="C1082" t="str">
        <f t="shared" ca="1" si="160"/>
        <v>مراوح</v>
      </c>
      <c r="D1082" t="str">
        <f t="shared" ca="1" si="161"/>
        <v>أدوات منزلية</v>
      </c>
      <c r="E1082">
        <v>487</v>
      </c>
      <c r="F1082">
        <f t="shared" ca="1" si="162"/>
        <v>52</v>
      </c>
      <c r="G1082" t="str">
        <f t="shared" ca="1" si="163"/>
        <v>China</v>
      </c>
      <c r="H1082" s="2">
        <f t="shared" ca="1" si="164"/>
        <v>42652</v>
      </c>
      <c r="I1082" s="2">
        <f t="shared" ca="1" si="165"/>
        <v>42665</v>
      </c>
      <c r="J1082" t="str">
        <f t="shared" ca="1" si="166"/>
        <v>United Arab Emirates</v>
      </c>
      <c r="K1082">
        <f t="shared" ca="1" si="167"/>
        <v>24057.8</v>
      </c>
      <c r="L1082">
        <f t="shared" ca="1" si="168"/>
        <v>379.86</v>
      </c>
      <c r="M1082">
        <f t="shared" ca="1" si="169"/>
        <v>5020</v>
      </c>
    </row>
    <row r="1083" spans="1:13" x14ac:dyDescent="0.25">
      <c r="A1083">
        <v>1082</v>
      </c>
      <c r="B1083" t="s">
        <v>1089</v>
      </c>
      <c r="C1083" t="str">
        <f t="shared" ca="1" si="160"/>
        <v>قرطاسية</v>
      </c>
      <c r="D1083" t="str">
        <f t="shared" ca="1" si="161"/>
        <v>أدوات مكتبية</v>
      </c>
      <c r="E1083">
        <v>311</v>
      </c>
      <c r="F1083">
        <f t="shared" ca="1" si="162"/>
        <v>31</v>
      </c>
      <c r="G1083" t="str">
        <f t="shared" ca="1" si="163"/>
        <v>France</v>
      </c>
      <c r="H1083" s="2">
        <f t="shared" ca="1" si="164"/>
        <v>42570</v>
      </c>
      <c r="I1083" s="2">
        <f t="shared" ca="1" si="165"/>
        <v>42585</v>
      </c>
      <c r="J1083" t="str">
        <f t="shared" ca="1" si="166"/>
        <v>Jordan</v>
      </c>
      <c r="K1083">
        <f t="shared" ca="1" si="167"/>
        <v>9158.9500000000007</v>
      </c>
      <c r="L1083">
        <f t="shared" ca="1" si="168"/>
        <v>144.61499999999998</v>
      </c>
      <c r="M1083">
        <f t="shared" ca="1" si="169"/>
        <v>2143</v>
      </c>
    </row>
    <row r="1084" spans="1:13" x14ac:dyDescent="0.25">
      <c r="A1084">
        <v>1083</v>
      </c>
      <c r="B1084" t="s">
        <v>1090</v>
      </c>
      <c r="C1084" t="str">
        <f t="shared" ca="1" si="160"/>
        <v>أوراق</v>
      </c>
      <c r="D1084" t="str">
        <f t="shared" ca="1" si="161"/>
        <v>أدوات مكتبية</v>
      </c>
      <c r="E1084">
        <v>564</v>
      </c>
      <c r="F1084">
        <f t="shared" ca="1" si="162"/>
        <v>15</v>
      </c>
      <c r="G1084" t="str">
        <f t="shared" ca="1" si="163"/>
        <v>India</v>
      </c>
      <c r="H1084" s="2">
        <f t="shared" ca="1" si="164"/>
        <v>42530</v>
      </c>
      <c r="I1084" s="2">
        <f t="shared" ca="1" si="165"/>
        <v>42560</v>
      </c>
      <c r="J1084" t="str">
        <f t="shared" ca="1" si="166"/>
        <v>Syria</v>
      </c>
      <c r="K1084">
        <f t="shared" ca="1" si="167"/>
        <v>8037</v>
      </c>
      <c r="L1084">
        <f t="shared" ca="1" si="168"/>
        <v>126.89999999999999</v>
      </c>
      <c r="M1084">
        <f t="shared" ca="1" si="169"/>
        <v>7632</v>
      </c>
    </row>
    <row r="1085" spans="1:13" x14ac:dyDescent="0.25">
      <c r="A1085">
        <v>1084</v>
      </c>
      <c r="B1085" t="s">
        <v>1091</v>
      </c>
      <c r="C1085" t="str">
        <f t="shared" ca="1" si="160"/>
        <v>موبايلات</v>
      </c>
      <c r="D1085" t="str">
        <f t="shared" ca="1" si="161"/>
        <v>إلكترونيات</v>
      </c>
      <c r="E1085">
        <v>285</v>
      </c>
      <c r="F1085">
        <f t="shared" ca="1" si="162"/>
        <v>906</v>
      </c>
      <c r="G1085" t="str">
        <f t="shared" ca="1" si="163"/>
        <v>China</v>
      </c>
      <c r="H1085" s="2">
        <f t="shared" ca="1" si="164"/>
        <v>42758</v>
      </c>
      <c r="I1085" s="2">
        <f t="shared" ca="1" si="165"/>
        <v>42790</v>
      </c>
      <c r="J1085" t="str">
        <f t="shared" ca="1" si="166"/>
        <v>Egypt</v>
      </c>
      <c r="K1085">
        <f t="shared" ca="1" si="167"/>
        <v>245299.5</v>
      </c>
      <c r="L1085">
        <f t="shared" ca="1" si="168"/>
        <v>3873.1499999999996</v>
      </c>
      <c r="M1085">
        <f t="shared" ca="1" si="169"/>
        <v>63775</v>
      </c>
    </row>
    <row r="1086" spans="1:13" x14ac:dyDescent="0.25">
      <c r="A1086">
        <v>1085</v>
      </c>
      <c r="B1086" t="s">
        <v>1092</v>
      </c>
      <c r="C1086" t="str">
        <f t="shared" ca="1" si="160"/>
        <v>مايكرويف</v>
      </c>
      <c r="D1086" t="str">
        <f t="shared" ca="1" si="161"/>
        <v>أدوات منزلية</v>
      </c>
      <c r="E1086">
        <v>524</v>
      </c>
      <c r="F1086">
        <f t="shared" ca="1" si="162"/>
        <v>592</v>
      </c>
      <c r="G1086" t="str">
        <f t="shared" ca="1" si="163"/>
        <v>Germany</v>
      </c>
      <c r="H1086" s="2">
        <f t="shared" ca="1" si="164"/>
        <v>43014</v>
      </c>
      <c r="I1086" s="2">
        <f t="shared" ca="1" si="165"/>
        <v>43025</v>
      </c>
      <c r="J1086" t="str">
        <f t="shared" ca="1" si="166"/>
        <v>Algeria</v>
      </c>
      <c r="K1086">
        <f t="shared" ca="1" si="167"/>
        <v>294697.59999999998</v>
      </c>
      <c r="L1086">
        <f t="shared" ca="1" si="168"/>
        <v>4653.12</v>
      </c>
      <c r="M1086">
        <f t="shared" ca="1" si="169"/>
        <v>245271</v>
      </c>
    </row>
    <row r="1087" spans="1:13" x14ac:dyDescent="0.25">
      <c r="A1087">
        <v>1086</v>
      </c>
      <c r="B1087" t="s">
        <v>1093</v>
      </c>
      <c r="C1087" t="str">
        <f t="shared" ca="1" si="160"/>
        <v>أوراق</v>
      </c>
      <c r="D1087" t="str">
        <f t="shared" ca="1" si="161"/>
        <v>أدوات مكتبية</v>
      </c>
      <c r="E1087">
        <v>444</v>
      </c>
      <c r="F1087">
        <f t="shared" ca="1" si="162"/>
        <v>16</v>
      </c>
      <c r="G1087" t="str">
        <f t="shared" ca="1" si="163"/>
        <v>India</v>
      </c>
      <c r="H1087" s="2">
        <f t="shared" ca="1" si="164"/>
        <v>42487</v>
      </c>
      <c r="I1087" s="2">
        <f t="shared" ca="1" si="165"/>
        <v>42504</v>
      </c>
      <c r="J1087" t="str">
        <f t="shared" ca="1" si="166"/>
        <v>Lebanon</v>
      </c>
      <c r="K1087">
        <f t="shared" ca="1" si="167"/>
        <v>6748.8</v>
      </c>
      <c r="L1087">
        <f t="shared" ca="1" si="168"/>
        <v>106.56</v>
      </c>
      <c r="M1087">
        <f t="shared" ca="1" si="169"/>
        <v>3260</v>
      </c>
    </row>
    <row r="1088" spans="1:13" x14ac:dyDescent="0.25">
      <c r="A1088">
        <v>1087</v>
      </c>
      <c r="B1088" t="s">
        <v>1094</v>
      </c>
      <c r="C1088" t="str">
        <f t="shared" ca="1" si="160"/>
        <v>ستالايت</v>
      </c>
      <c r="D1088" t="str">
        <f t="shared" ca="1" si="161"/>
        <v>إلكترونيات</v>
      </c>
      <c r="E1088">
        <v>703</v>
      </c>
      <c r="F1088">
        <f t="shared" ca="1" si="162"/>
        <v>300</v>
      </c>
      <c r="G1088" t="str">
        <f t="shared" ca="1" si="163"/>
        <v>Turkey</v>
      </c>
      <c r="H1088" s="2">
        <f t="shared" ca="1" si="164"/>
        <v>42853</v>
      </c>
      <c r="I1088" s="2">
        <f t="shared" ca="1" si="165"/>
        <v>42868</v>
      </c>
      <c r="J1088" t="str">
        <f t="shared" ca="1" si="166"/>
        <v>Egypt</v>
      </c>
      <c r="K1088">
        <f t="shared" ca="1" si="167"/>
        <v>200355</v>
      </c>
      <c r="L1088">
        <f t="shared" ca="1" si="168"/>
        <v>3163.5</v>
      </c>
      <c r="M1088">
        <f t="shared" ca="1" si="169"/>
        <v>191055</v>
      </c>
    </row>
    <row r="1089" spans="1:13" x14ac:dyDescent="0.25">
      <c r="A1089">
        <v>1088</v>
      </c>
      <c r="B1089" t="s">
        <v>1095</v>
      </c>
      <c r="C1089" t="str">
        <f t="shared" ca="1" si="160"/>
        <v>ساعات</v>
      </c>
      <c r="D1089" t="str">
        <f t="shared" ca="1" si="161"/>
        <v>إلكترونيات</v>
      </c>
      <c r="E1089">
        <v>438</v>
      </c>
      <c r="F1089">
        <f t="shared" ca="1" si="162"/>
        <v>47</v>
      </c>
      <c r="G1089" t="str">
        <f t="shared" ca="1" si="163"/>
        <v>Switzerland</v>
      </c>
      <c r="H1089" s="2">
        <f t="shared" ca="1" si="164"/>
        <v>42969</v>
      </c>
      <c r="I1089" s="2">
        <f t="shared" ca="1" si="165"/>
        <v>42988</v>
      </c>
      <c r="J1089" t="str">
        <f t="shared" ca="1" si="166"/>
        <v>Algeria</v>
      </c>
      <c r="K1089">
        <f t="shared" ca="1" si="167"/>
        <v>19556.7</v>
      </c>
      <c r="L1089">
        <f t="shared" ca="1" si="168"/>
        <v>308.78999999999996</v>
      </c>
      <c r="M1089">
        <f t="shared" ca="1" si="169"/>
        <v>13522</v>
      </c>
    </row>
    <row r="1090" spans="1:13" x14ac:dyDescent="0.25">
      <c r="A1090">
        <v>1089</v>
      </c>
      <c r="B1090" t="s">
        <v>1096</v>
      </c>
      <c r="C1090" t="str">
        <f t="shared" ref="C1090:C1153" ca="1" si="170">VLOOKUP(RANDBETWEEN(MIN(O:O),MAX(O:O)),O:P,2,TRUE)</f>
        <v>تلفاز</v>
      </c>
      <c r="D1090" t="str">
        <f t="shared" ref="D1090:D1153" ca="1" si="171">VLOOKUP(C1090,P:S,4,0)</f>
        <v>أدوات منزلية</v>
      </c>
      <c r="E1090">
        <v>845</v>
      </c>
      <c r="F1090">
        <f t="shared" ref="F1090:F1153" ca="1" si="172">RANDBETWEEN(VLOOKUP(C1090,P:R,3,0)-(VLOOKUP(C1090,P:R,3,0)/8),VLOOKUP(C1090,P:R,3,0)+(VLOOKUP(C1090,P:R,3,0)/8))</f>
        <v>1065</v>
      </c>
      <c r="G1090" t="str">
        <f t="shared" ca="1" si="163"/>
        <v>USA</v>
      </c>
      <c r="H1090" s="2">
        <f t="shared" ca="1" si="164"/>
        <v>42875</v>
      </c>
      <c r="I1090" s="2">
        <f t="shared" ca="1" si="165"/>
        <v>42905</v>
      </c>
      <c r="J1090" t="str">
        <f t="shared" ca="1" si="166"/>
        <v>United Arab Emirates</v>
      </c>
      <c r="K1090">
        <f t="shared" ca="1" si="167"/>
        <v>854928.75</v>
      </c>
      <c r="L1090">
        <f t="shared" ca="1" si="168"/>
        <v>13498.875</v>
      </c>
      <c r="M1090">
        <f t="shared" ca="1" si="169"/>
        <v>291072</v>
      </c>
    </row>
    <row r="1091" spans="1:13" x14ac:dyDescent="0.25">
      <c r="A1091">
        <v>1090</v>
      </c>
      <c r="B1091" t="s">
        <v>1097</v>
      </c>
      <c r="C1091" t="str">
        <f t="shared" ca="1" si="170"/>
        <v>مراوح</v>
      </c>
      <c r="D1091" t="str">
        <f t="shared" ca="1" si="171"/>
        <v>أدوات منزلية</v>
      </c>
      <c r="E1091">
        <v>274</v>
      </c>
      <c r="F1091">
        <f t="shared" ca="1" si="172"/>
        <v>49</v>
      </c>
      <c r="G1091" t="str">
        <f t="shared" ref="G1091:G1154" ca="1" si="173">VLOOKUP(C1091,P:U,6,FALSE)</f>
        <v>China</v>
      </c>
      <c r="H1091" s="2">
        <f t="shared" ref="H1091:H1154" ca="1" si="174">RANDBETWEEN("1-1-2016","5-7-2018")</f>
        <v>42705</v>
      </c>
      <c r="I1091" s="2">
        <f t="shared" ref="I1091:I1154" ca="1" si="175">RANDBETWEEN(10,35)+H1091</f>
        <v>42728</v>
      </c>
      <c r="J1091" t="str">
        <f t="shared" ref="J1091:J1154" ca="1" si="176">VLOOKUP(RANDBETWEEN(MIN(W:W),MAX(W:W)),W:Y,3,0)</f>
        <v>Jordan</v>
      </c>
      <c r="K1091">
        <f t="shared" ref="K1091:K1154" ca="1" si="177">(F1091*E1091)-(5%*(F1091*E1091))</f>
        <v>12754.7</v>
      </c>
      <c r="L1091">
        <f t="shared" ref="L1091:L1154" ca="1" si="178">F1091*E1091*1.5%</f>
        <v>201.39</v>
      </c>
      <c r="M1091">
        <f t="shared" ref="M1091:M1154" ca="1" si="179">RANDBETWEEN(0,K1091)</f>
        <v>4934</v>
      </c>
    </row>
    <row r="1092" spans="1:13" x14ac:dyDescent="0.25">
      <c r="A1092">
        <v>1091</v>
      </c>
      <c r="B1092" t="s">
        <v>1098</v>
      </c>
      <c r="C1092" t="str">
        <f t="shared" ca="1" si="170"/>
        <v>تلفاز</v>
      </c>
      <c r="D1092" t="str">
        <f t="shared" ca="1" si="171"/>
        <v>أدوات منزلية</v>
      </c>
      <c r="E1092">
        <v>744</v>
      </c>
      <c r="F1092">
        <f t="shared" ca="1" si="172"/>
        <v>895</v>
      </c>
      <c r="G1092" t="str">
        <f t="shared" ca="1" si="173"/>
        <v>USA</v>
      </c>
      <c r="H1092" s="2">
        <f t="shared" ca="1" si="174"/>
        <v>43008</v>
      </c>
      <c r="I1092" s="2">
        <f t="shared" ca="1" si="175"/>
        <v>43021</v>
      </c>
      <c r="J1092" t="str">
        <f t="shared" ca="1" si="176"/>
        <v>United Arab Emirates</v>
      </c>
      <c r="K1092">
        <f t="shared" ca="1" si="177"/>
        <v>632586</v>
      </c>
      <c r="L1092">
        <f t="shared" ca="1" si="178"/>
        <v>9988.1999999999989</v>
      </c>
      <c r="M1092">
        <f t="shared" ca="1" si="179"/>
        <v>440742</v>
      </c>
    </row>
    <row r="1093" spans="1:13" x14ac:dyDescent="0.25">
      <c r="A1093">
        <v>1092</v>
      </c>
      <c r="B1093" t="s">
        <v>1099</v>
      </c>
      <c r="C1093" t="str">
        <f t="shared" ca="1" si="170"/>
        <v>فرن</v>
      </c>
      <c r="D1093" t="str">
        <f t="shared" ca="1" si="171"/>
        <v>أدوات منزلية</v>
      </c>
      <c r="E1093">
        <v>223</v>
      </c>
      <c r="F1093">
        <f t="shared" ca="1" si="172"/>
        <v>939</v>
      </c>
      <c r="G1093" t="str">
        <f t="shared" ca="1" si="173"/>
        <v>Greece</v>
      </c>
      <c r="H1093" s="2">
        <f t="shared" ca="1" si="174"/>
        <v>43179</v>
      </c>
      <c r="I1093" s="2">
        <f t="shared" ca="1" si="175"/>
        <v>43214</v>
      </c>
      <c r="J1093" t="str">
        <f t="shared" ca="1" si="176"/>
        <v>United Arab Emirates</v>
      </c>
      <c r="K1093">
        <f t="shared" ca="1" si="177"/>
        <v>198927.15</v>
      </c>
      <c r="L1093">
        <f t="shared" ca="1" si="178"/>
        <v>3140.9549999999999</v>
      </c>
      <c r="M1093">
        <f t="shared" ca="1" si="179"/>
        <v>140993</v>
      </c>
    </row>
    <row r="1094" spans="1:13" x14ac:dyDescent="0.25">
      <c r="A1094">
        <v>1093</v>
      </c>
      <c r="B1094" t="s">
        <v>1100</v>
      </c>
      <c r="C1094" t="str">
        <f t="shared" ca="1" si="170"/>
        <v>خلاطات</v>
      </c>
      <c r="D1094" t="str">
        <f t="shared" ca="1" si="171"/>
        <v>أدوات منزلية</v>
      </c>
      <c r="E1094">
        <v>118</v>
      </c>
      <c r="F1094">
        <f t="shared" ca="1" si="172"/>
        <v>211</v>
      </c>
      <c r="G1094" t="str">
        <f t="shared" ca="1" si="173"/>
        <v>China</v>
      </c>
      <c r="H1094" s="2">
        <f t="shared" ca="1" si="174"/>
        <v>42668</v>
      </c>
      <c r="I1094" s="2">
        <f t="shared" ca="1" si="175"/>
        <v>42701</v>
      </c>
      <c r="J1094" t="str">
        <f t="shared" ca="1" si="176"/>
        <v>Egypt</v>
      </c>
      <c r="K1094">
        <f t="shared" ca="1" si="177"/>
        <v>23653.1</v>
      </c>
      <c r="L1094">
        <f t="shared" ca="1" si="178"/>
        <v>373.46999999999997</v>
      </c>
      <c r="M1094">
        <f t="shared" ca="1" si="179"/>
        <v>15964</v>
      </c>
    </row>
    <row r="1095" spans="1:13" x14ac:dyDescent="0.25">
      <c r="A1095">
        <v>1094</v>
      </c>
      <c r="B1095" t="s">
        <v>1101</v>
      </c>
      <c r="C1095" t="str">
        <f t="shared" ca="1" si="170"/>
        <v>ستالايت</v>
      </c>
      <c r="D1095" t="str">
        <f t="shared" ca="1" si="171"/>
        <v>إلكترونيات</v>
      </c>
      <c r="E1095">
        <v>970</v>
      </c>
      <c r="F1095">
        <f t="shared" ca="1" si="172"/>
        <v>269</v>
      </c>
      <c r="G1095" t="str">
        <f t="shared" ca="1" si="173"/>
        <v>Turkey</v>
      </c>
      <c r="H1095" s="2">
        <f t="shared" ca="1" si="174"/>
        <v>42868</v>
      </c>
      <c r="I1095" s="2">
        <f t="shared" ca="1" si="175"/>
        <v>42878</v>
      </c>
      <c r="J1095" t="str">
        <f t="shared" ca="1" si="176"/>
        <v>Syria</v>
      </c>
      <c r="K1095">
        <f t="shared" ca="1" si="177"/>
        <v>247883.5</v>
      </c>
      <c r="L1095">
        <f t="shared" ca="1" si="178"/>
        <v>3913.95</v>
      </c>
      <c r="M1095">
        <f t="shared" ca="1" si="179"/>
        <v>246966</v>
      </c>
    </row>
    <row r="1096" spans="1:13" x14ac:dyDescent="0.25">
      <c r="A1096">
        <v>1095</v>
      </c>
      <c r="B1096" t="s">
        <v>1102</v>
      </c>
      <c r="C1096" t="str">
        <f t="shared" ca="1" si="170"/>
        <v>مدافئ</v>
      </c>
      <c r="D1096" t="str">
        <f t="shared" ca="1" si="171"/>
        <v>أدوات منزلية</v>
      </c>
      <c r="E1096">
        <v>574</v>
      </c>
      <c r="F1096">
        <f t="shared" ca="1" si="172"/>
        <v>186</v>
      </c>
      <c r="G1096" t="str">
        <f t="shared" ca="1" si="173"/>
        <v>Switzerland</v>
      </c>
      <c r="H1096" s="2">
        <f t="shared" ca="1" si="174"/>
        <v>42578</v>
      </c>
      <c r="I1096" s="2">
        <f t="shared" ca="1" si="175"/>
        <v>42601</v>
      </c>
      <c r="J1096" t="str">
        <f t="shared" ca="1" si="176"/>
        <v>Syria</v>
      </c>
      <c r="K1096">
        <f t="shared" ca="1" si="177"/>
        <v>101425.8</v>
      </c>
      <c r="L1096">
        <f t="shared" ca="1" si="178"/>
        <v>1601.46</v>
      </c>
      <c r="M1096">
        <f t="shared" ca="1" si="179"/>
        <v>83736</v>
      </c>
    </row>
    <row r="1097" spans="1:13" x14ac:dyDescent="0.25">
      <c r="A1097">
        <v>1096</v>
      </c>
      <c r="B1097" t="s">
        <v>1103</v>
      </c>
      <c r="C1097" t="str">
        <f t="shared" ca="1" si="170"/>
        <v>برادات</v>
      </c>
      <c r="D1097" t="str">
        <f t="shared" ca="1" si="171"/>
        <v>أدوات منزلية</v>
      </c>
      <c r="E1097">
        <v>113</v>
      </c>
      <c r="F1097">
        <f t="shared" ca="1" si="172"/>
        <v>901</v>
      </c>
      <c r="G1097" t="str">
        <f t="shared" ca="1" si="173"/>
        <v>Sweden</v>
      </c>
      <c r="H1097" s="2">
        <f t="shared" ca="1" si="174"/>
        <v>42922</v>
      </c>
      <c r="I1097" s="2">
        <f t="shared" ca="1" si="175"/>
        <v>42935</v>
      </c>
      <c r="J1097" t="str">
        <f t="shared" ca="1" si="176"/>
        <v>Egypt</v>
      </c>
      <c r="K1097">
        <f t="shared" ca="1" si="177"/>
        <v>96722.35</v>
      </c>
      <c r="L1097">
        <f t="shared" ca="1" si="178"/>
        <v>1527.1949999999999</v>
      </c>
      <c r="M1097">
        <f t="shared" ca="1" si="179"/>
        <v>79382</v>
      </c>
    </row>
    <row r="1098" spans="1:13" x14ac:dyDescent="0.25">
      <c r="A1098">
        <v>1097</v>
      </c>
      <c r="B1098" t="s">
        <v>1104</v>
      </c>
      <c r="C1098" t="str">
        <f t="shared" ca="1" si="170"/>
        <v>مثاقب</v>
      </c>
      <c r="D1098" t="str">
        <f t="shared" ca="1" si="171"/>
        <v>أدوات منزلية</v>
      </c>
      <c r="E1098">
        <v>650</v>
      </c>
      <c r="F1098">
        <f t="shared" ca="1" si="172"/>
        <v>65</v>
      </c>
      <c r="G1098" t="str">
        <f t="shared" ca="1" si="173"/>
        <v>Britain</v>
      </c>
      <c r="H1098" s="2">
        <f t="shared" ca="1" si="174"/>
        <v>43122</v>
      </c>
      <c r="I1098" s="2">
        <f t="shared" ca="1" si="175"/>
        <v>43147</v>
      </c>
      <c r="J1098" t="str">
        <f t="shared" ca="1" si="176"/>
        <v>United Arab Emirates</v>
      </c>
      <c r="K1098">
        <f t="shared" ca="1" si="177"/>
        <v>40137.5</v>
      </c>
      <c r="L1098">
        <f t="shared" ca="1" si="178"/>
        <v>633.75</v>
      </c>
      <c r="M1098">
        <f t="shared" ca="1" si="179"/>
        <v>15544</v>
      </c>
    </row>
    <row r="1099" spans="1:13" x14ac:dyDescent="0.25">
      <c r="A1099">
        <v>1098</v>
      </c>
      <c r="B1099" t="s">
        <v>1105</v>
      </c>
      <c r="C1099" t="str">
        <f t="shared" ca="1" si="170"/>
        <v>غسالات</v>
      </c>
      <c r="D1099" t="str">
        <f t="shared" ca="1" si="171"/>
        <v>أدوات منزلية</v>
      </c>
      <c r="E1099">
        <v>959</v>
      </c>
      <c r="F1099">
        <f t="shared" ca="1" si="172"/>
        <v>652</v>
      </c>
      <c r="G1099" t="str">
        <f t="shared" ca="1" si="173"/>
        <v>Germany</v>
      </c>
      <c r="H1099" s="2">
        <f t="shared" ca="1" si="174"/>
        <v>43053</v>
      </c>
      <c r="I1099" s="2">
        <f t="shared" ca="1" si="175"/>
        <v>43085</v>
      </c>
      <c r="J1099" t="str">
        <f t="shared" ca="1" si="176"/>
        <v>Saudi Arabia</v>
      </c>
      <c r="K1099">
        <f t="shared" ca="1" si="177"/>
        <v>594004.6</v>
      </c>
      <c r="L1099">
        <f t="shared" ca="1" si="178"/>
        <v>9379.02</v>
      </c>
      <c r="M1099">
        <f t="shared" ca="1" si="179"/>
        <v>205069</v>
      </c>
    </row>
    <row r="1100" spans="1:13" x14ac:dyDescent="0.25">
      <c r="A1100">
        <v>1099</v>
      </c>
      <c r="B1100" t="s">
        <v>1106</v>
      </c>
      <c r="C1100" t="str">
        <f t="shared" ca="1" si="170"/>
        <v>غسالات</v>
      </c>
      <c r="D1100" t="str">
        <f t="shared" ca="1" si="171"/>
        <v>أدوات منزلية</v>
      </c>
      <c r="E1100">
        <v>827</v>
      </c>
      <c r="F1100">
        <f t="shared" ca="1" si="172"/>
        <v>656</v>
      </c>
      <c r="G1100" t="str">
        <f t="shared" ca="1" si="173"/>
        <v>Germany</v>
      </c>
      <c r="H1100" s="2">
        <f t="shared" ca="1" si="174"/>
        <v>43154</v>
      </c>
      <c r="I1100" s="2">
        <f t="shared" ca="1" si="175"/>
        <v>43177</v>
      </c>
      <c r="J1100" t="str">
        <f t="shared" ca="1" si="176"/>
        <v>Lebanon</v>
      </c>
      <c r="K1100">
        <f t="shared" ca="1" si="177"/>
        <v>515386.4</v>
      </c>
      <c r="L1100">
        <f t="shared" ca="1" si="178"/>
        <v>8137.6799999999994</v>
      </c>
      <c r="M1100">
        <f t="shared" ca="1" si="179"/>
        <v>16613</v>
      </c>
    </row>
    <row r="1101" spans="1:13" x14ac:dyDescent="0.25">
      <c r="A1101">
        <v>1100</v>
      </c>
      <c r="B1101" t="s">
        <v>1107</v>
      </c>
      <c r="C1101" t="str">
        <f t="shared" ca="1" si="170"/>
        <v>مراوح</v>
      </c>
      <c r="D1101" t="str">
        <f t="shared" ca="1" si="171"/>
        <v>أدوات منزلية</v>
      </c>
      <c r="E1101">
        <v>883</v>
      </c>
      <c r="F1101">
        <f t="shared" ca="1" si="172"/>
        <v>45</v>
      </c>
      <c r="G1101" t="str">
        <f t="shared" ca="1" si="173"/>
        <v>China</v>
      </c>
      <c r="H1101" s="2">
        <f t="shared" ca="1" si="174"/>
        <v>42841</v>
      </c>
      <c r="I1101" s="2">
        <f t="shared" ca="1" si="175"/>
        <v>42876</v>
      </c>
      <c r="J1101" t="str">
        <f t="shared" ca="1" si="176"/>
        <v>Jordan</v>
      </c>
      <c r="K1101">
        <f t="shared" ca="1" si="177"/>
        <v>37748.25</v>
      </c>
      <c r="L1101">
        <f t="shared" ca="1" si="178"/>
        <v>596.02499999999998</v>
      </c>
      <c r="M1101">
        <f t="shared" ca="1" si="179"/>
        <v>19851</v>
      </c>
    </row>
    <row r="1102" spans="1:13" x14ac:dyDescent="0.25">
      <c r="A1102">
        <v>1101</v>
      </c>
      <c r="B1102" t="s">
        <v>1108</v>
      </c>
      <c r="C1102" t="str">
        <f t="shared" ca="1" si="170"/>
        <v>فرن</v>
      </c>
      <c r="D1102" t="str">
        <f t="shared" ca="1" si="171"/>
        <v>أدوات منزلية</v>
      </c>
      <c r="E1102">
        <v>192</v>
      </c>
      <c r="F1102">
        <f t="shared" ca="1" si="172"/>
        <v>1050</v>
      </c>
      <c r="G1102" t="str">
        <f t="shared" ca="1" si="173"/>
        <v>Greece</v>
      </c>
      <c r="H1102" s="2">
        <f t="shared" ca="1" si="174"/>
        <v>43074</v>
      </c>
      <c r="I1102" s="2">
        <f t="shared" ca="1" si="175"/>
        <v>43097</v>
      </c>
      <c r="J1102" t="str">
        <f t="shared" ca="1" si="176"/>
        <v>Syria</v>
      </c>
      <c r="K1102">
        <f t="shared" ca="1" si="177"/>
        <v>191520</v>
      </c>
      <c r="L1102">
        <f t="shared" ca="1" si="178"/>
        <v>3024</v>
      </c>
      <c r="M1102">
        <f t="shared" ca="1" si="179"/>
        <v>7711</v>
      </c>
    </row>
    <row r="1103" spans="1:13" x14ac:dyDescent="0.25">
      <c r="A1103">
        <v>1102</v>
      </c>
      <c r="B1103" t="s">
        <v>1109</v>
      </c>
      <c r="C1103" t="str">
        <f t="shared" ca="1" si="170"/>
        <v>فرن</v>
      </c>
      <c r="D1103" t="str">
        <f t="shared" ca="1" si="171"/>
        <v>أدوات منزلية</v>
      </c>
      <c r="E1103">
        <v>986</v>
      </c>
      <c r="F1103">
        <f t="shared" ca="1" si="172"/>
        <v>877</v>
      </c>
      <c r="G1103" t="str">
        <f t="shared" ca="1" si="173"/>
        <v>Greece</v>
      </c>
      <c r="H1103" s="2">
        <f t="shared" ca="1" si="174"/>
        <v>42968</v>
      </c>
      <c r="I1103" s="2">
        <f t="shared" ca="1" si="175"/>
        <v>42990</v>
      </c>
      <c r="J1103" t="str">
        <f t="shared" ca="1" si="176"/>
        <v>Egypt</v>
      </c>
      <c r="K1103">
        <f t="shared" ca="1" si="177"/>
        <v>821485.9</v>
      </c>
      <c r="L1103">
        <f t="shared" ca="1" si="178"/>
        <v>12970.83</v>
      </c>
      <c r="M1103">
        <f t="shared" ca="1" si="179"/>
        <v>160922</v>
      </c>
    </row>
    <row r="1104" spans="1:13" x14ac:dyDescent="0.25">
      <c r="A1104">
        <v>1103</v>
      </c>
      <c r="B1104" t="s">
        <v>1110</v>
      </c>
      <c r="C1104" t="str">
        <f t="shared" ca="1" si="170"/>
        <v>مكانس</v>
      </c>
      <c r="D1104" t="str">
        <f t="shared" ca="1" si="171"/>
        <v>أدوات منزلية</v>
      </c>
      <c r="E1104">
        <v>504</v>
      </c>
      <c r="F1104">
        <f t="shared" ca="1" si="172"/>
        <v>130</v>
      </c>
      <c r="G1104" t="str">
        <f t="shared" ca="1" si="173"/>
        <v>China</v>
      </c>
      <c r="H1104" s="2">
        <f t="shared" ca="1" si="174"/>
        <v>42860</v>
      </c>
      <c r="I1104" s="2">
        <f t="shared" ca="1" si="175"/>
        <v>42883</v>
      </c>
      <c r="J1104" t="str">
        <f t="shared" ca="1" si="176"/>
        <v>Lebanon</v>
      </c>
      <c r="K1104">
        <f t="shared" ca="1" si="177"/>
        <v>62244</v>
      </c>
      <c r="L1104">
        <f t="shared" ca="1" si="178"/>
        <v>982.8</v>
      </c>
      <c r="M1104">
        <f t="shared" ca="1" si="179"/>
        <v>27522</v>
      </c>
    </row>
    <row r="1105" spans="1:13" x14ac:dyDescent="0.25">
      <c r="A1105">
        <v>1104</v>
      </c>
      <c r="B1105" t="s">
        <v>1111</v>
      </c>
      <c r="C1105" t="str">
        <f t="shared" ca="1" si="170"/>
        <v>فرن</v>
      </c>
      <c r="D1105" t="str">
        <f t="shared" ca="1" si="171"/>
        <v>أدوات منزلية</v>
      </c>
      <c r="E1105">
        <v>711</v>
      </c>
      <c r="F1105">
        <f t="shared" ca="1" si="172"/>
        <v>872</v>
      </c>
      <c r="G1105" t="str">
        <f t="shared" ca="1" si="173"/>
        <v>Greece</v>
      </c>
      <c r="H1105" s="2">
        <f t="shared" ca="1" si="174"/>
        <v>42560</v>
      </c>
      <c r="I1105" s="2">
        <f t="shared" ca="1" si="175"/>
        <v>42579</v>
      </c>
      <c r="J1105" t="str">
        <f t="shared" ca="1" si="176"/>
        <v>Morocco</v>
      </c>
      <c r="K1105">
        <f t="shared" ca="1" si="177"/>
        <v>588992.4</v>
      </c>
      <c r="L1105">
        <f t="shared" ca="1" si="178"/>
        <v>9299.8799999999992</v>
      </c>
      <c r="M1105">
        <f t="shared" ca="1" si="179"/>
        <v>246160</v>
      </c>
    </row>
    <row r="1106" spans="1:13" x14ac:dyDescent="0.25">
      <c r="A1106">
        <v>1105</v>
      </c>
      <c r="B1106" t="s">
        <v>1112</v>
      </c>
      <c r="C1106" t="str">
        <f t="shared" ca="1" si="170"/>
        <v>هواتف ثابتة</v>
      </c>
      <c r="D1106" t="str">
        <f t="shared" ca="1" si="171"/>
        <v>أدوات مكتبية</v>
      </c>
      <c r="E1106">
        <v>311</v>
      </c>
      <c r="F1106">
        <f t="shared" ca="1" si="172"/>
        <v>56</v>
      </c>
      <c r="G1106" t="str">
        <f t="shared" ca="1" si="173"/>
        <v>France</v>
      </c>
      <c r="H1106" s="2">
        <f t="shared" ca="1" si="174"/>
        <v>42531</v>
      </c>
      <c r="I1106" s="2">
        <f t="shared" ca="1" si="175"/>
        <v>42556</v>
      </c>
      <c r="J1106" t="str">
        <f t="shared" ca="1" si="176"/>
        <v>United Arab Emirates</v>
      </c>
      <c r="K1106">
        <f t="shared" ca="1" si="177"/>
        <v>16545.2</v>
      </c>
      <c r="L1106">
        <f t="shared" ca="1" si="178"/>
        <v>261.24</v>
      </c>
      <c r="M1106">
        <f t="shared" ca="1" si="179"/>
        <v>14876</v>
      </c>
    </row>
    <row r="1107" spans="1:13" x14ac:dyDescent="0.25">
      <c r="A1107">
        <v>1106</v>
      </c>
      <c r="B1107" t="s">
        <v>1113</v>
      </c>
      <c r="C1107" t="str">
        <f t="shared" ca="1" si="170"/>
        <v>خلاطات</v>
      </c>
      <c r="D1107" t="str">
        <f t="shared" ca="1" si="171"/>
        <v>أدوات منزلية</v>
      </c>
      <c r="E1107">
        <v>606</v>
      </c>
      <c r="F1107">
        <f t="shared" ca="1" si="172"/>
        <v>200</v>
      </c>
      <c r="G1107" t="str">
        <f t="shared" ca="1" si="173"/>
        <v>China</v>
      </c>
      <c r="H1107" s="2">
        <f t="shared" ca="1" si="174"/>
        <v>43155</v>
      </c>
      <c r="I1107" s="2">
        <f t="shared" ca="1" si="175"/>
        <v>43190</v>
      </c>
      <c r="J1107" t="str">
        <f t="shared" ca="1" si="176"/>
        <v>United Arab Emirates</v>
      </c>
      <c r="K1107">
        <f t="shared" ca="1" si="177"/>
        <v>115140</v>
      </c>
      <c r="L1107">
        <f t="shared" ca="1" si="178"/>
        <v>1818</v>
      </c>
      <c r="M1107">
        <f t="shared" ca="1" si="179"/>
        <v>5137</v>
      </c>
    </row>
    <row r="1108" spans="1:13" x14ac:dyDescent="0.25">
      <c r="A1108">
        <v>1107</v>
      </c>
      <c r="B1108" t="s">
        <v>1114</v>
      </c>
      <c r="C1108" t="str">
        <f t="shared" ca="1" si="170"/>
        <v>موبايلات</v>
      </c>
      <c r="D1108" t="str">
        <f t="shared" ca="1" si="171"/>
        <v>إلكترونيات</v>
      </c>
      <c r="E1108">
        <v>501</v>
      </c>
      <c r="F1108">
        <f t="shared" ca="1" si="172"/>
        <v>821</v>
      </c>
      <c r="G1108" t="str">
        <f t="shared" ca="1" si="173"/>
        <v>China</v>
      </c>
      <c r="H1108" s="2">
        <f t="shared" ca="1" si="174"/>
        <v>42705</v>
      </c>
      <c r="I1108" s="2">
        <f t="shared" ca="1" si="175"/>
        <v>42740</v>
      </c>
      <c r="J1108" t="str">
        <f t="shared" ca="1" si="176"/>
        <v>Syria</v>
      </c>
      <c r="K1108">
        <f t="shared" ca="1" si="177"/>
        <v>390754.95</v>
      </c>
      <c r="L1108">
        <f t="shared" ca="1" si="178"/>
        <v>6169.8149999999996</v>
      </c>
      <c r="M1108">
        <f t="shared" ca="1" si="179"/>
        <v>59831</v>
      </c>
    </row>
    <row r="1109" spans="1:13" x14ac:dyDescent="0.25">
      <c r="A1109">
        <v>1108</v>
      </c>
      <c r="B1109" t="s">
        <v>1115</v>
      </c>
      <c r="C1109" t="str">
        <f t="shared" ca="1" si="170"/>
        <v>خلاطات</v>
      </c>
      <c r="D1109" t="str">
        <f t="shared" ca="1" si="171"/>
        <v>أدوات منزلية</v>
      </c>
      <c r="E1109">
        <v>631</v>
      </c>
      <c r="F1109">
        <f t="shared" ca="1" si="172"/>
        <v>223</v>
      </c>
      <c r="G1109" t="str">
        <f t="shared" ca="1" si="173"/>
        <v>China</v>
      </c>
      <c r="H1109" s="2">
        <f t="shared" ca="1" si="174"/>
        <v>42931</v>
      </c>
      <c r="I1109" s="2">
        <f t="shared" ca="1" si="175"/>
        <v>42956</v>
      </c>
      <c r="J1109" t="str">
        <f t="shared" ca="1" si="176"/>
        <v>Egypt</v>
      </c>
      <c r="K1109">
        <f t="shared" ca="1" si="177"/>
        <v>133677.35</v>
      </c>
      <c r="L1109">
        <f t="shared" ca="1" si="178"/>
        <v>2110.6949999999997</v>
      </c>
      <c r="M1109">
        <f t="shared" ca="1" si="179"/>
        <v>16178</v>
      </c>
    </row>
    <row r="1110" spans="1:13" x14ac:dyDescent="0.25">
      <c r="A1110">
        <v>1109</v>
      </c>
      <c r="B1110" t="s">
        <v>1116</v>
      </c>
      <c r="C1110" t="str">
        <f t="shared" ca="1" si="170"/>
        <v>طابعات</v>
      </c>
      <c r="D1110" t="str">
        <f t="shared" ca="1" si="171"/>
        <v>إلكترونيات</v>
      </c>
      <c r="E1110">
        <v>352</v>
      </c>
      <c r="F1110">
        <f t="shared" ca="1" si="172"/>
        <v>254</v>
      </c>
      <c r="G1110" t="str">
        <f t="shared" ca="1" si="173"/>
        <v>France</v>
      </c>
      <c r="H1110" s="2">
        <f t="shared" ca="1" si="174"/>
        <v>42981</v>
      </c>
      <c r="I1110" s="2">
        <f t="shared" ca="1" si="175"/>
        <v>43008</v>
      </c>
      <c r="J1110" t="str">
        <f t="shared" ca="1" si="176"/>
        <v>Syria</v>
      </c>
      <c r="K1110">
        <f t="shared" ca="1" si="177"/>
        <v>84937.600000000006</v>
      </c>
      <c r="L1110">
        <f t="shared" ca="1" si="178"/>
        <v>1341.12</v>
      </c>
      <c r="M1110">
        <f t="shared" ca="1" si="179"/>
        <v>29081</v>
      </c>
    </row>
    <row r="1111" spans="1:13" x14ac:dyDescent="0.25">
      <c r="A1111">
        <v>1110</v>
      </c>
      <c r="B1111" t="s">
        <v>1117</v>
      </c>
      <c r="C1111" t="str">
        <f t="shared" ca="1" si="170"/>
        <v>خلاطات</v>
      </c>
      <c r="D1111" t="str">
        <f t="shared" ca="1" si="171"/>
        <v>أدوات منزلية</v>
      </c>
      <c r="E1111">
        <v>958</v>
      </c>
      <c r="F1111">
        <f t="shared" ca="1" si="172"/>
        <v>205</v>
      </c>
      <c r="G1111" t="str">
        <f t="shared" ca="1" si="173"/>
        <v>China</v>
      </c>
      <c r="H1111" s="2">
        <f t="shared" ca="1" si="174"/>
        <v>42645</v>
      </c>
      <c r="I1111" s="2">
        <f t="shared" ca="1" si="175"/>
        <v>42678</v>
      </c>
      <c r="J1111" t="str">
        <f t="shared" ca="1" si="176"/>
        <v>Morocco</v>
      </c>
      <c r="K1111">
        <f t="shared" ca="1" si="177"/>
        <v>186570.5</v>
      </c>
      <c r="L1111">
        <f t="shared" ca="1" si="178"/>
        <v>2945.85</v>
      </c>
      <c r="M1111">
        <f t="shared" ca="1" si="179"/>
        <v>90952</v>
      </c>
    </row>
    <row r="1112" spans="1:13" x14ac:dyDescent="0.25">
      <c r="A1112">
        <v>1111</v>
      </c>
      <c r="B1112" t="s">
        <v>1118</v>
      </c>
      <c r="C1112" t="str">
        <f t="shared" ca="1" si="170"/>
        <v>موبايلات</v>
      </c>
      <c r="D1112" t="str">
        <f t="shared" ca="1" si="171"/>
        <v>إلكترونيات</v>
      </c>
      <c r="E1112">
        <v>252</v>
      </c>
      <c r="F1112">
        <f t="shared" ca="1" si="172"/>
        <v>960</v>
      </c>
      <c r="G1112" t="str">
        <f t="shared" ca="1" si="173"/>
        <v>China</v>
      </c>
      <c r="H1112" s="2">
        <f t="shared" ca="1" si="174"/>
        <v>43099</v>
      </c>
      <c r="I1112" s="2">
        <f t="shared" ca="1" si="175"/>
        <v>43120</v>
      </c>
      <c r="J1112" t="str">
        <f t="shared" ca="1" si="176"/>
        <v>United Arab Emirates</v>
      </c>
      <c r="K1112">
        <f t="shared" ca="1" si="177"/>
        <v>229824</v>
      </c>
      <c r="L1112">
        <f t="shared" ca="1" si="178"/>
        <v>3628.7999999999997</v>
      </c>
      <c r="M1112">
        <f t="shared" ca="1" si="179"/>
        <v>26521</v>
      </c>
    </row>
    <row r="1113" spans="1:13" x14ac:dyDescent="0.25">
      <c r="A1113">
        <v>1112</v>
      </c>
      <c r="B1113" t="s">
        <v>1119</v>
      </c>
      <c r="C1113" t="str">
        <f t="shared" ca="1" si="170"/>
        <v>كاميرات</v>
      </c>
      <c r="D1113" t="str">
        <f t="shared" ca="1" si="171"/>
        <v>إلكترونيات</v>
      </c>
      <c r="E1113">
        <v>281</v>
      </c>
      <c r="F1113">
        <f t="shared" ca="1" si="172"/>
        <v>1213</v>
      </c>
      <c r="G1113" t="str">
        <f t="shared" ca="1" si="173"/>
        <v>England</v>
      </c>
      <c r="H1113" s="2">
        <f t="shared" ca="1" si="174"/>
        <v>42747</v>
      </c>
      <c r="I1113" s="2">
        <f t="shared" ca="1" si="175"/>
        <v>42758</v>
      </c>
      <c r="J1113" t="str">
        <f t="shared" ca="1" si="176"/>
        <v>Syria</v>
      </c>
      <c r="K1113">
        <f t="shared" ca="1" si="177"/>
        <v>323810.34999999998</v>
      </c>
      <c r="L1113">
        <f t="shared" ca="1" si="178"/>
        <v>5112.7950000000001</v>
      </c>
      <c r="M1113">
        <f t="shared" ca="1" si="179"/>
        <v>121892</v>
      </c>
    </row>
    <row r="1114" spans="1:13" x14ac:dyDescent="0.25">
      <c r="A1114">
        <v>1113</v>
      </c>
      <c r="B1114" t="s">
        <v>1120</v>
      </c>
      <c r="C1114" t="str">
        <f t="shared" ca="1" si="170"/>
        <v>ستالايت</v>
      </c>
      <c r="D1114" t="str">
        <f t="shared" ca="1" si="171"/>
        <v>إلكترونيات</v>
      </c>
      <c r="E1114">
        <v>993</v>
      </c>
      <c r="F1114">
        <f t="shared" ca="1" si="172"/>
        <v>326</v>
      </c>
      <c r="G1114" t="str">
        <f t="shared" ca="1" si="173"/>
        <v>Turkey</v>
      </c>
      <c r="H1114" s="2">
        <f t="shared" ca="1" si="174"/>
        <v>42763</v>
      </c>
      <c r="I1114" s="2">
        <f t="shared" ca="1" si="175"/>
        <v>42781</v>
      </c>
      <c r="J1114" t="str">
        <f t="shared" ca="1" si="176"/>
        <v>Syria</v>
      </c>
      <c r="K1114">
        <f t="shared" ca="1" si="177"/>
        <v>307532.09999999998</v>
      </c>
      <c r="L1114">
        <f t="shared" ca="1" si="178"/>
        <v>4855.7699999999995</v>
      </c>
      <c r="M1114">
        <f t="shared" ca="1" si="179"/>
        <v>140795</v>
      </c>
    </row>
    <row r="1115" spans="1:13" x14ac:dyDescent="0.25">
      <c r="A1115">
        <v>1114</v>
      </c>
      <c r="B1115" t="s">
        <v>1121</v>
      </c>
      <c r="C1115" t="str">
        <f t="shared" ca="1" si="170"/>
        <v>خلاطات</v>
      </c>
      <c r="D1115" t="str">
        <f t="shared" ca="1" si="171"/>
        <v>أدوات منزلية</v>
      </c>
      <c r="E1115">
        <v>168</v>
      </c>
      <c r="F1115">
        <f t="shared" ca="1" si="172"/>
        <v>182</v>
      </c>
      <c r="G1115" t="str">
        <f t="shared" ca="1" si="173"/>
        <v>China</v>
      </c>
      <c r="H1115" s="2">
        <f t="shared" ca="1" si="174"/>
        <v>42405</v>
      </c>
      <c r="I1115" s="2">
        <f t="shared" ca="1" si="175"/>
        <v>42418</v>
      </c>
      <c r="J1115" t="str">
        <f t="shared" ca="1" si="176"/>
        <v>Syria</v>
      </c>
      <c r="K1115">
        <f t="shared" ca="1" si="177"/>
        <v>29047.200000000001</v>
      </c>
      <c r="L1115">
        <f t="shared" ca="1" si="178"/>
        <v>458.64</v>
      </c>
      <c r="M1115">
        <f t="shared" ca="1" si="179"/>
        <v>1288</v>
      </c>
    </row>
    <row r="1116" spans="1:13" x14ac:dyDescent="0.25">
      <c r="A1116">
        <v>1115</v>
      </c>
      <c r="B1116" t="s">
        <v>1122</v>
      </c>
      <c r="C1116" t="str">
        <f t="shared" ca="1" si="170"/>
        <v>تلفاز</v>
      </c>
      <c r="D1116" t="str">
        <f t="shared" ca="1" si="171"/>
        <v>أدوات منزلية</v>
      </c>
      <c r="E1116">
        <v>632</v>
      </c>
      <c r="F1116">
        <f t="shared" ca="1" si="172"/>
        <v>900</v>
      </c>
      <c r="G1116" t="str">
        <f t="shared" ca="1" si="173"/>
        <v>USA</v>
      </c>
      <c r="H1116" s="2">
        <f t="shared" ca="1" si="174"/>
        <v>42910</v>
      </c>
      <c r="I1116" s="2">
        <f t="shared" ca="1" si="175"/>
        <v>42933</v>
      </c>
      <c r="J1116" t="str">
        <f t="shared" ca="1" si="176"/>
        <v>Jordan</v>
      </c>
      <c r="K1116">
        <f t="shared" ca="1" si="177"/>
        <v>540360</v>
      </c>
      <c r="L1116">
        <f t="shared" ca="1" si="178"/>
        <v>8532</v>
      </c>
      <c r="M1116">
        <f t="shared" ca="1" si="179"/>
        <v>467775</v>
      </c>
    </row>
    <row r="1117" spans="1:13" x14ac:dyDescent="0.25">
      <c r="A1117">
        <v>1116</v>
      </c>
      <c r="B1117" t="s">
        <v>1123</v>
      </c>
      <c r="C1117" t="str">
        <f t="shared" ca="1" si="170"/>
        <v>فرن</v>
      </c>
      <c r="D1117" t="str">
        <f t="shared" ca="1" si="171"/>
        <v>أدوات منزلية</v>
      </c>
      <c r="E1117">
        <v>657</v>
      </c>
      <c r="F1117">
        <f t="shared" ca="1" si="172"/>
        <v>872</v>
      </c>
      <c r="G1117" t="str">
        <f t="shared" ca="1" si="173"/>
        <v>Greece</v>
      </c>
      <c r="H1117" s="2">
        <f t="shared" ca="1" si="174"/>
        <v>42996</v>
      </c>
      <c r="I1117" s="2">
        <f t="shared" ca="1" si="175"/>
        <v>43020</v>
      </c>
      <c r="J1117" t="str">
        <f t="shared" ca="1" si="176"/>
        <v>Egypt</v>
      </c>
      <c r="K1117">
        <f t="shared" ca="1" si="177"/>
        <v>544258.80000000005</v>
      </c>
      <c r="L1117">
        <f t="shared" ca="1" si="178"/>
        <v>8593.56</v>
      </c>
      <c r="M1117">
        <f t="shared" ca="1" si="179"/>
        <v>182064</v>
      </c>
    </row>
    <row r="1118" spans="1:13" x14ac:dyDescent="0.25">
      <c r="A1118">
        <v>1117</v>
      </c>
      <c r="B1118" t="s">
        <v>1124</v>
      </c>
      <c r="C1118" t="str">
        <f t="shared" ca="1" si="170"/>
        <v>فرن</v>
      </c>
      <c r="D1118" t="str">
        <f t="shared" ca="1" si="171"/>
        <v>أدوات منزلية</v>
      </c>
      <c r="E1118">
        <v>749</v>
      </c>
      <c r="F1118">
        <f t="shared" ca="1" si="172"/>
        <v>1000</v>
      </c>
      <c r="G1118" t="str">
        <f t="shared" ca="1" si="173"/>
        <v>Greece</v>
      </c>
      <c r="H1118" s="2">
        <f t="shared" ca="1" si="174"/>
        <v>43097</v>
      </c>
      <c r="I1118" s="2">
        <f t="shared" ca="1" si="175"/>
        <v>43123</v>
      </c>
      <c r="J1118" t="str">
        <f t="shared" ca="1" si="176"/>
        <v>Egypt</v>
      </c>
      <c r="K1118">
        <f t="shared" ca="1" si="177"/>
        <v>711550</v>
      </c>
      <c r="L1118">
        <f t="shared" ca="1" si="178"/>
        <v>11235</v>
      </c>
      <c r="M1118">
        <f t="shared" ca="1" si="179"/>
        <v>344006</v>
      </c>
    </row>
    <row r="1119" spans="1:13" x14ac:dyDescent="0.25">
      <c r="A1119">
        <v>1118</v>
      </c>
      <c r="B1119" t="s">
        <v>1125</v>
      </c>
      <c r="C1119" t="str">
        <f t="shared" ca="1" si="170"/>
        <v>فرن</v>
      </c>
      <c r="D1119" t="str">
        <f t="shared" ca="1" si="171"/>
        <v>أدوات منزلية</v>
      </c>
      <c r="E1119">
        <v>641</v>
      </c>
      <c r="F1119">
        <f t="shared" ca="1" si="172"/>
        <v>894</v>
      </c>
      <c r="G1119" t="str">
        <f t="shared" ca="1" si="173"/>
        <v>Greece</v>
      </c>
      <c r="H1119" s="2">
        <f t="shared" ca="1" si="174"/>
        <v>42781</v>
      </c>
      <c r="I1119" s="2">
        <f t="shared" ca="1" si="175"/>
        <v>42796</v>
      </c>
      <c r="J1119" t="str">
        <f t="shared" ca="1" si="176"/>
        <v>Morocco</v>
      </c>
      <c r="K1119">
        <f t="shared" ca="1" si="177"/>
        <v>544401.30000000005</v>
      </c>
      <c r="L1119">
        <f t="shared" ca="1" si="178"/>
        <v>8595.81</v>
      </c>
      <c r="M1119">
        <f t="shared" ca="1" si="179"/>
        <v>159532</v>
      </c>
    </row>
    <row r="1120" spans="1:13" x14ac:dyDescent="0.25">
      <c r="A1120">
        <v>1119</v>
      </c>
      <c r="B1120" t="s">
        <v>1126</v>
      </c>
      <c r="C1120" t="str">
        <f t="shared" ca="1" si="170"/>
        <v>مدافئ</v>
      </c>
      <c r="D1120" t="str">
        <f t="shared" ca="1" si="171"/>
        <v>أدوات منزلية</v>
      </c>
      <c r="E1120">
        <v>964</v>
      </c>
      <c r="F1120">
        <f t="shared" ca="1" si="172"/>
        <v>216</v>
      </c>
      <c r="G1120" t="str">
        <f t="shared" ca="1" si="173"/>
        <v>Switzerland</v>
      </c>
      <c r="H1120" s="2">
        <f t="shared" ca="1" si="174"/>
        <v>43037</v>
      </c>
      <c r="I1120" s="2">
        <f t="shared" ca="1" si="175"/>
        <v>43070</v>
      </c>
      <c r="J1120" t="str">
        <f t="shared" ca="1" si="176"/>
        <v>Syria</v>
      </c>
      <c r="K1120">
        <f t="shared" ca="1" si="177"/>
        <v>197812.8</v>
      </c>
      <c r="L1120">
        <f t="shared" ca="1" si="178"/>
        <v>3123.3599999999997</v>
      </c>
      <c r="M1120">
        <f t="shared" ca="1" si="179"/>
        <v>98996</v>
      </c>
    </row>
    <row r="1121" spans="1:13" x14ac:dyDescent="0.25">
      <c r="A1121">
        <v>1120</v>
      </c>
      <c r="B1121" t="s">
        <v>1127</v>
      </c>
      <c r="C1121" t="str">
        <f t="shared" ca="1" si="170"/>
        <v>فرن</v>
      </c>
      <c r="D1121" t="str">
        <f t="shared" ca="1" si="171"/>
        <v>أدوات منزلية</v>
      </c>
      <c r="E1121">
        <v>271</v>
      </c>
      <c r="F1121">
        <f t="shared" ca="1" si="172"/>
        <v>1030</v>
      </c>
      <c r="G1121" t="str">
        <f t="shared" ca="1" si="173"/>
        <v>Greece</v>
      </c>
      <c r="H1121" s="2">
        <f t="shared" ca="1" si="174"/>
        <v>42864</v>
      </c>
      <c r="I1121" s="2">
        <f t="shared" ca="1" si="175"/>
        <v>42891</v>
      </c>
      <c r="J1121" t="str">
        <f t="shared" ca="1" si="176"/>
        <v>United Arab Emirates</v>
      </c>
      <c r="K1121">
        <f t="shared" ca="1" si="177"/>
        <v>265173.5</v>
      </c>
      <c r="L1121">
        <f t="shared" ca="1" si="178"/>
        <v>4186.95</v>
      </c>
      <c r="M1121">
        <f t="shared" ca="1" si="179"/>
        <v>244249</v>
      </c>
    </row>
    <row r="1122" spans="1:13" x14ac:dyDescent="0.25">
      <c r="A1122">
        <v>1121</v>
      </c>
      <c r="B1122" t="s">
        <v>1128</v>
      </c>
      <c r="C1122" t="str">
        <f t="shared" ca="1" si="170"/>
        <v>مايكرويف</v>
      </c>
      <c r="D1122" t="str">
        <f t="shared" ca="1" si="171"/>
        <v>أدوات منزلية</v>
      </c>
      <c r="E1122">
        <v>384</v>
      </c>
      <c r="F1122">
        <f t="shared" ca="1" si="172"/>
        <v>669</v>
      </c>
      <c r="G1122" t="str">
        <f t="shared" ca="1" si="173"/>
        <v>Germany</v>
      </c>
      <c r="H1122" s="2">
        <f t="shared" ca="1" si="174"/>
        <v>42671</v>
      </c>
      <c r="I1122" s="2">
        <f t="shared" ca="1" si="175"/>
        <v>42689</v>
      </c>
      <c r="J1122" t="str">
        <f t="shared" ca="1" si="176"/>
        <v>Syria</v>
      </c>
      <c r="K1122">
        <f t="shared" ca="1" si="177"/>
        <v>244051.20000000001</v>
      </c>
      <c r="L1122">
        <f t="shared" ca="1" si="178"/>
        <v>3853.44</v>
      </c>
      <c r="M1122">
        <f t="shared" ca="1" si="179"/>
        <v>221688</v>
      </c>
    </row>
    <row r="1123" spans="1:13" x14ac:dyDescent="0.25">
      <c r="A1123">
        <v>1122</v>
      </c>
      <c r="B1123" t="s">
        <v>1129</v>
      </c>
      <c r="C1123" t="str">
        <f t="shared" ca="1" si="170"/>
        <v>قرطاسية</v>
      </c>
      <c r="D1123" t="str">
        <f t="shared" ca="1" si="171"/>
        <v>أدوات مكتبية</v>
      </c>
      <c r="E1123">
        <v>290</v>
      </c>
      <c r="F1123">
        <f t="shared" ca="1" si="172"/>
        <v>31</v>
      </c>
      <c r="G1123" t="str">
        <f t="shared" ca="1" si="173"/>
        <v>France</v>
      </c>
      <c r="H1123" s="2">
        <f t="shared" ca="1" si="174"/>
        <v>43029</v>
      </c>
      <c r="I1123" s="2">
        <f t="shared" ca="1" si="175"/>
        <v>43049</v>
      </c>
      <c r="J1123" t="str">
        <f t="shared" ca="1" si="176"/>
        <v>United Arab Emirates</v>
      </c>
      <c r="K1123">
        <f t="shared" ca="1" si="177"/>
        <v>8540.5</v>
      </c>
      <c r="L1123">
        <f t="shared" ca="1" si="178"/>
        <v>134.85</v>
      </c>
      <c r="M1123">
        <f t="shared" ca="1" si="179"/>
        <v>7359</v>
      </c>
    </row>
    <row r="1124" spans="1:13" x14ac:dyDescent="0.25">
      <c r="A1124">
        <v>1123</v>
      </c>
      <c r="B1124" t="s">
        <v>1130</v>
      </c>
      <c r="C1124" t="str">
        <f t="shared" ca="1" si="170"/>
        <v>أوراق</v>
      </c>
      <c r="D1124" t="str">
        <f t="shared" ca="1" si="171"/>
        <v>أدوات مكتبية</v>
      </c>
      <c r="E1124">
        <v>859</v>
      </c>
      <c r="F1124">
        <f t="shared" ca="1" si="172"/>
        <v>15</v>
      </c>
      <c r="G1124" t="str">
        <f t="shared" ca="1" si="173"/>
        <v>India</v>
      </c>
      <c r="H1124" s="2">
        <f t="shared" ca="1" si="174"/>
        <v>43092</v>
      </c>
      <c r="I1124" s="2">
        <f t="shared" ca="1" si="175"/>
        <v>43114</v>
      </c>
      <c r="J1124" t="str">
        <f t="shared" ca="1" si="176"/>
        <v>Jordan</v>
      </c>
      <c r="K1124">
        <f t="shared" ca="1" si="177"/>
        <v>12240.75</v>
      </c>
      <c r="L1124">
        <f t="shared" ca="1" si="178"/>
        <v>193.27500000000001</v>
      </c>
      <c r="M1124">
        <f t="shared" ca="1" si="179"/>
        <v>11480</v>
      </c>
    </row>
    <row r="1125" spans="1:13" x14ac:dyDescent="0.25">
      <c r="A1125">
        <v>1124</v>
      </c>
      <c r="B1125" t="s">
        <v>1131</v>
      </c>
      <c r="C1125" t="str">
        <f t="shared" ca="1" si="170"/>
        <v>موبايلات</v>
      </c>
      <c r="D1125" t="str">
        <f t="shared" ca="1" si="171"/>
        <v>إلكترونيات</v>
      </c>
      <c r="E1125">
        <v>782</v>
      </c>
      <c r="F1125">
        <f t="shared" ca="1" si="172"/>
        <v>994</v>
      </c>
      <c r="G1125" t="str">
        <f t="shared" ca="1" si="173"/>
        <v>China</v>
      </c>
      <c r="H1125" s="2">
        <f t="shared" ca="1" si="174"/>
        <v>42619</v>
      </c>
      <c r="I1125" s="2">
        <f t="shared" ca="1" si="175"/>
        <v>42634</v>
      </c>
      <c r="J1125" t="str">
        <f t="shared" ca="1" si="176"/>
        <v>Syria</v>
      </c>
      <c r="K1125">
        <f t="shared" ca="1" si="177"/>
        <v>738442.6</v>
      </c>
      <c r="L1125">
        <f t="shared" ca="1" si="178"/>
        <v>11659.619999999999</v>
      </c>
      <c r="M1125">
        <f t="shared" ca="1" si="179"/>
        <v>420653</v>
      </c>
    </row>
    <row r="1126" spans="1:13" x14ac:dyDescent="0.25">
      <c r="A1126">
        <v>1125</v>
      </c>
      <c r="B1126" t="s">
        <v>1132</v>
      </c>
      <c r="C1126" t="str">
        <f t="shared" ca="1" si="170"/>
        <v>فرن</v>
      </c>
      <c r="D1126" t="str">
        <f t="shared" ca="1" si="171"/>
        <v>أدوات منزلية</v>
      </c>
      <c r="E1126">
        <v>155</v>
      </c>
      <c r="F1126">
        <f t="shared" ca="1" si="172"/>
        <v>1051</v>
      </c>
      <c r="G1126" t="str">
        <f t="shared" ca="1" si="173"/>
        <v>Greece</v>
      </c>
      <c r="H1126" s="2">
        <f t="shared" ca="1" si="174"/>
        <v>42487</v>
      </c>
      <c r="I1126" s="2">
        <f t="shared" ca="1" si="175"/>
        <v>42503</v>
      </c>
      <c r="J1126" t="str">
        <f t="shared" ca="1" si="176"/>
        <v>Lebanon</v>
      </c>
      <c r="K1126">
        <f t="shared" ca="1" si="177"/>
        <v>154759.75</v>
      </c>
      <c r="L1126">
        <f t="shared" ca="1" si="178"/>
        <v>2443.5749999999998</v>
      </c>
      <c r="M1126">
        <f t="shared" ca="1" si="179"/>
        <v>65544</v>
      </c>
    </row>
    <row r="1127" spans="1:13" x14ac:dyDescent="0.25">
      <c r="A1127">
        <v>1126</v>
      </c>
      <c r="B1127" t="s">
        <v>1133</v>
      </c>
      <c r="C1127" t="str">
        <f t="shared" ca="1" si="170"/>
        <v>كتب علمية</v>
      </c>
      <c r="D1127" t="str">
        <f t="shared" ca="1" si="171"/>
        <v>أدوات مكتبية</v>
      </c>
      <c r="E1127">
        <v>469</v>
      </c>
      <c r="F1127">
        <f t="shared" ca="1" si="172"/>
        <v>55</v>
      </c>
      <c r="G1127" t="str">
        <f t="shared" ca="1" si="173"/>
        <v>India</v>
      </c>
      <c r="H1127" s="2">
        <f t="shared" ca="1" si="174"/>
        <v>42813</v>
      </c>
      <c r="I1127" s="2">
        <f t="shared" ca="1" si="175"/>
        <v>42826</v>
      </c>
      <c r="J1127" t="str">
        <f t="shared" ca="1" si="176"/>
        <v>Egypt</v>
      </c>
      <c r="K1127">
        <f t="shared" ca="1" si="177"/>
        <v>24505.25</v>
      </c>
      <c r="L1127">
        <f t="shared" ca="1" si="178"/>
        <v>386.92500000000001</v>
      </c>
      <c r="M1127">
        <f t="shared" ca="1" si="179"/>
        <v>14150</v>
      </c>
    </row>
    <row r="1128" spans="1:13" x14ac:dyDescent="0.25">
      <c r="A1128">
        <v>1127</v>
      </c>
      <c r="B1128" t="s">
        <v>1134</v>
      </c>
      <c r="C1128" t="str">
        <f t="shared" ca="1" si="170"/>
        <v>خلاطات</v>
      </c>
      <c r="D1128" t="str">
        <f t="shared" ca="1" si="171"/>
        <v>أدوات منزلية</v>
      </c>
      <c r="E1128">
        <v>900</v>
      </c>
      <c r="F1128">
        <f t="shared" ca="1" si="172"/>
        <v>193</v>
      </c>
      <c r="G1128" t="str">
        <f t="shared" ca="1" si="173"/>
        <v>China</v>
      </c>
      <c r="H1128" s="2">
        <f t="shared" ca="1" si="174"/>
        <v>42561</v>
      </c>
      <c r="I1128" s="2">
        <f t="shared" ca="1" si="175"/>
        <v>42588</v>
      </c>
      <c r="J1128" t="str">
        <f t="shared" ca="1" si="176"/>
        <v>Egypt</v>
      </c>
      <c r="K1128">
        <f t="shared" ca="1" si="177"/>
        <v>165015</v>
      </c>
      <c r="L1128">
        <f t="shared" ca="1" si="178"/>
        <v>2605.5</v>
      </c>
      <c r="M1128">
        <f t="shared" ca="1" si="179"/>
        <v>15774</v>
      </c>
    </row>
    <row r="1129" spans="1:13" x14ac:dyDescent="0.25">
      <c r="A1129">
        <v>1128</v>
      </c>
      <c r="B1129" t="s">
        <v>1135</v>
      </c>
      <c r="C1129" t="str">
        <f t="shared" ca="1" si="170"/>
        <v>موبايلات</v>
      </c>
      <c r="D1129" t="str">
        <f t="shared" ca="1" si="171"/>
        <v>إلكترونيات</v>
      </c>
      <c r="E1129">
        <v>924</v>
      </c>
      <c r="F1129">
        <f t="shared" ca="1" si="172"/>
        <v>985</v>
      </c>
      <c r="G1129" t="str">
        <f t="shared" ca="1" si="173"/>
        <v>China</v>
      </c>
      <c r="H1129" s="2">
        <f t="shared" ca="1" si="174"/>
        <v>42740</v>
      </c>
      <c r="I1129" s="2">
        <f t="shared" ca="1" si="175"/>
        <v>42756</v>
      </c>
      <c r="J1129" t="str">
        <f t="shared" ca="1" si="176"/>
        <v>Syria</v>
      </c>
      <c r="K1129">
        <f t="shared" ca="1" si="177"/>
        <v>864633</v>
      </c>
      <c r="L1129">
        <f t="shared" ca="1" si="178"/>
        <v>13652.1</v>
      </c>
      <c r="M1129">
        <f t="shared" ca="1" si="179"/>
        <v>765141</v>
      </c>
    </row>
    <row r="1130" spans="1:13" x14ac:dyDescent="0.25">
      <c r="A1130">
        <v>1129</v>
      </c>
      <c r="B1130" t="s">
        <v>1136</v>
      </c>
      <c r="C1130" t="str">
        <f t="shared" ca="1" si="170"/>
        <v>مكانس</v>
      </c>
      <c r="D1130" t="str">
        <f t="shared" ca="1" si="171"/>
        <v>أدوات منزلية</v>
      </c>
      <c r="E1130">
        <v>147</v>
      </c>
      <c r="F1130">
        <f t="shared" ca="1" si="172"/>
        <v>134</v>
      </c>
      <c r="G1130" t="str">
        <f t="shared" ca="1" si="173"/>
        <v>China</v>
      </c>
      <c r="H1130" s="2">
        <f t="shared" ca="1" si="174"/>
        <v>42978</v>
      </c>
      <c r="I1130" s="2">
        <f t="shared" ca="1" si="175"/>
        <v>42994</v>
      </c>
      <c r="J1130" t="str">
        <f t="shared" ca="1" si="176"/>
        <v>Saudi Arabia</v>
      </c>
      <c r="K1130">
        <f t="shared" ca="1" si="177"/>
        <v>18713.099999999999</v>
      </c>
      <c r="L1130">
        <f t="shared" ca="1" si="178"/>
        <v>295.46999999999997</v>
      </c>
      <c r="M1130">
        <f t="shared" ca="1" si="179"/>
        <v>7446</v>
      </c>
    </row>
    <row r="1131" spans="1:13" x14ac:dyDescent="0.25">
      <c r="A1131">
        <v>1130</v>
      </c>
      <c r="B1131" t="s">
        <v>1137</v>
      </c>
      <c r="C1131" t="str">
        <f t="shared" ca="1" si="170"/>
        <v>مثاقب</v>
      </c>
      <c r="D1131" t="str">
        <f t="shared" ca="1" si="171"/>
        <v>أدوات منزلية</v>
      </c>
      <c r="E1131">
        <v>230</v>
      </c>
      <c r="F1131">
        <f t="shared" ca="1" si="172"/>
        <v>68</v>
      </c>
      <c r="G1131" t="str">
        <f t="shared" ca="1" si="173"/>
        <v>Britain</v>
      </c>
      <c r="H1131" s="2">
        <f t="shared" ca="1" si="174"/>
        <v>42431</v>
      </c>
      <c r="I1131" s="2">
        <f t="shared" ca="1" si="175"/>
        <v>42450</v>
      </c>
      <c r="J1131" t="str">
        <f t="shared" ca="1" si="176"/>
        <v>United Arab Emirates</v>
      </c>
      <c r="K1131">
        <f t="shared" ca="1" si="177"/>
        <v>14858</v>
      </c>
      <c r="L1131">
        <f t="shared" ca="1" si="178"/>
        <v>234.6</v>
      </c>
      <c r="M1131">
        <f t="shared" ca="1" si="179"/>
        <v>5430</v>
      </c>
    </row>
    <row r="1132" spans="1:13" x14ac:dyDescent="0.25">
      <c r="A1132">
        <v>1131</v>
      </c>
      <c r="B1132" t="s">
        <v>1138</v>
      </c>
      <c r="C1132" t="str">
        <f t="shared" ca="1" si="170"/>
        <v>فرن</v>
      </c>
      <c r="D1132" t="str">
        <f t="shared" ca="1" si="171"/>
        <v>أدوات منزلية</v>
      </c>
      <c r="E1132">
        <v>901</v>
      </c>
      <c r="F1132">
        <f t="shared" ca="1" si="172"/>
        <v>926</v>
      </c>
      <c r="G1132" t="str">
        <f t="shared" ca="1" si="173"/>
        <v>Greece</v>
      </c>
      <c r="H1132" s="2">
        <f t="shared" ca="1" si="174"/>
        <v>42410</v>
      </c>
      <c r="I1132" s="2">
        <f t="shared" ca="1" si="175"/>
        <v>42425</v>
      </c>
      <c r="J1132" t="str">
        <f t="shared" ca="1" si="176"/>
        <v>United Arab Emirates</v>
      </c>
      <c r="K1132">
        <f t="shared" ca="1" si="177"/>
        <v>792609.7</v>
      </c>
      <c r="L1132">
        <f t="shared" ca="1" si="178"/>
        <v>12514.89</v>
      </c>
      <c r="M1132">
        <f t="shared" ca="1" si="179"/>
        <v>156629</v>
      </c>
    </row>
    <row r="1133" spans="1:13" x14ac:dyDescent="0.25">
      <c r="A1133">
        <v>1132</v>
      </c>
      <c r="B1133" t="s">
        <v>1139</v>
      </c>
      <c r="C1133" t="str">
        <f t="shared" ca="1" si="170"/>
        <v>فرن</v>
      </c>
      <c r="D1133" t="str">
        <f t="shared" ca="1" si="171"/>
        <v>أدوات منزلية</v>
      </c>
      <c r="E1133">
        <v>597</v>
      </c>
      <c r="F1133">
        <f t="shared" ca="1" si="172"/>
        <v>909</v>
      </c>
      <c r="G1133" t="str">
        <f t="shared" ca="1" si="173"/>
        <v>Greece</v>
      </c>
      <c r="H1133" s="2">
        <f t="shared" ca="1" si="174"/>
        <v>42475</v>
      </c>
      <c r="I1133" s="2">
        <f t="shared" ca="1" si="175"/>
        <v>42497</v>
      </c>
      <c r="J1133" t="str">
        <f t="shared" ca="1" si="176"/>
        <v>Algeria</v>
      </c>
      <c r="K1133">
        <f t="shared" ca="1" si="177"/>
        <v>515539.35</v>
      </c>
      <c r="L1133">
        <f t="shared" ca="1" si="178"/>
        <v>8140.0949999999993</v>
      </c>
      <c r="M1133">
        <f t="shared" ca="1" si="179"/>
        <v>93111</v>
      </c>
    </row>
    <row r="1134" spans="1:13" x14ac:dyDescent="0.25">
      <c r="A1134">
        <v>1133</v>
      </c>
      <c r="B1134" t="s">
        <v>1140</v>
      </c>
      <c r="C1134" t="str">
        <f t="shared" ca="1" si="170"/>
        <v>موبايلات</v>
      </c>
      <c r="D1134" t="str">
        <f t="shared" ca="1" si="171"/>
        <v>إلكترونيات</v>
      </c>
      <c r="E1134">
        <v>234</v>
      </c>
      <c r="F1134">
        <f t="shared" ca="1" si="172"/>
        <v>807</v>
      </c>
      <c r="G1134" t="str">
        <f t="shared" ca="1" si="173"/>
        <v>China</v>
      </c>
      <c r="H1134" s="2">
        <f t="shared" ca="1" si="174"/>
        <v>42532</v>
      </c>
      <c r="I1134" s="2">
        <f t="shared" ca="1" si="175"/>
        <v>42551</v>
      </c>
      <c r="J1134" t="str">
        <f t="shared" ca="1" si="176"/>
        <v>Egypt</v>
      </c>
      <c r="K1134">
        <f t="shared" ca="1" si="177"/>
        <v>179396.1</v>
      </c>
      <c r="L1134">
        <f t="shared" ca="1" si="178"/>
        <v>2832.5699999999997</v>
      </c>
      <c r="M1134">
        <f t="shared" ca="1" si="179"/>
        <v>72781</v>
      </c>
    </row>
    <row r="1135" spans="1:13" x14ac:dyDescent="0.25">
      <c r="A1135">
        <v>1134</v>
      </c>
      <c r="B1135" t="s">
        <v>1141</v>
      </c>
      <c r="C1135" t="str">
        <f t="shared" ca="1" si="170"/>
        <v>غسالات</v>
      </c>
      <c r="D1135" t="str">
        <f t="shared" ca="1" si="171"/>
        <v>أدوات منزلية</v>
      </c>
      <c r="E1135">
        <v>986</v>
      </c>
      <c r="F1135">
        <f t="shared" ca="1" si="172"/>
        <v>708</v>
      </c>
      <c r="G1135" t="str">
        <f t="shared" ca="1" si="173"/>
        <v>Germany</v>
      </c>
      <c r="H1135" s="2">
        <f t="shared" ca="1" si="174"/>
        <v>42958</v>
      </c>
      <c r="I1135" s="2">
        <f t="shared" ca="1" si="175"/>
        <v>42970</v>
      </c>
      <c r="J1135" t="str">
        <f t="shared" ca="1" si="176"/>
        <v>Syria</v>
      </c>
      <c r="K1135">
        <f t="shared" ca="1" si="177"/>
        <v>663183.6</v>
      </c>
      <c r="L1135">
        <f t="shared" ca="1" si="178"/>
        <v>10471.32</v>
      </c>
      <c r="M1135">
        <f t="shared" ca="1" si="179"/>
        <v>304563</v>
      </c>
    </row>
    <row r="1136" spans="1:13" x14ac:dyDescent="0.25">
      <c r="A1136">
        <v>1135</v>
      </c>
      <c r="B1136" t="s">
        <v>1142</v>
      </c>
      <c r="C1136" t="str">
        <f t="shared" ca="1" si="170"/>
        <v>خلاطات</v>
      </c>
      <c r="D1136" t="str">
        <f t="shared" ca="1" si="171"/>
        <v>أدوات منزلية</v>
      </c>
      <c r="E1136">
        <v>383</v>
      </c>
      <c r="F1136">
        <f t="shared" ca="1" si="172"/>
        <v>185</v>
      </c>
      <c r="G1136" t="str">
        <f t="shared" ca="1" si="173"/>
        <v>China</v>
      </c>
      <c r="H1136" s="2">
        <f t="shared" ca="1" si="174"/>
        <v>42728</v>
      </c>
      <c r="I1136" s="2">
        <f t="shared" ca="1" si="175"/>
        <v>42745</v>
      </c>
      <c r="J1136" t="str">
        <f t="shared" ca="1" si="176"/>
        <v>Syria</v>
      </c>
      <c r="K1136">
        <f t="shared" ca="1" si="177"/>
        <v>67312.25</v>
      </c>
      <c r="L1136">
        <f t="shared" ca="1" si="178"/>
        <v>1062.825</v>
      </c>
      <c r="M1136">
        <f t="shared" ca="1" si="179"/>
        <v>58336</v>
      </c>
    </row>
    <row r="1137" spans="1:13" x14ac:dyDescent="0.25">
      <c r="A1137">
        <v>1136</v>
      </c>
      <c r="B1137" t="s">
        <v>1143</v>
      </c>
      <c r="C1137" t="str">
        <f t="shared" ca="1" si="170"/>
        <v>فرن</v>
      </c>
      <c r="D1137" t="str">
        <f t="shared" ca="1" si="171"/>
        <v>أدوات منزلية</v>
      </c>
      <c r="E1137">
        <v>877</v>
      </c>
      <c r="F1137">
        <f t="shared" ca="1" si="172"/>
        <v>929</v>
      </c>
      <c r="G1137" t="str">
        <f t="shared" ca="1" si="173"/>
        <v>Greece</v>
      </c>
      <c r="H1137" s="2">
        <f t="shared" ca="1" si="174"/>
        <v>42670</v>
      </c>
      <c r="I1137" s="2">
        <f t="shared" ca="1" si="175"/>
        <v>42685</v>
      </c>
      <c r="J1137" t="str">
        <f t="shared" ca="1" si="176"/>
        <v>Jordan</v>
      </c>
      <c r="K1137">
        <f t="shared" ca="1" si="177"/>
        <v>773996.35</v>
      </c>
      <c r="L1137">
        <f t="shared" ca="1" si="178"/>
        <v>12220.994999999999</v>
      </c>
      <c r="M1137">
        <f t="shared" ca="1" si="179"/>
        <v>701546</v>
      </c>
    </row>
    <row r="1138" spans="1:13" x14ac:dyDescent="0.25">
      <c r="A1138">
        <v>1137</v>
      </c>
      <c r="B1138" t="s">
        <v>1144</v>
      </c>
      <c r="C1138" t="str">
        <f t="shared" ca="1" si="170"/>
        <v>غسالات</v>
      </c>
      <c r="D1138" t="str">
        <f t="shared" ca="1" si="171"/>
        <v>أدوات منزلية</v>
      </c>
      <c r="E1138">
        <v>115</v>
      </c>
      <c r="F1138">
        <f t="shared" ca="1" si="172"/>
        <v>683</v>
      </c>
      <c r="G1138" t="str">
        <f t="shared" ca="1" si="173"/>
        <v>Germany</v>
      </c>
      <c r="H1138" s="2">
        <f t="shared" ca="1" si="174"/>
        <v>43081</v>
      </c>
      <c r="I1138" s="2">
        <f t="shared" ca="1" si="175"/>
        <v>43112</v>
      </c>
      <c r="J1138" t="str">
        <f t="shared" ca="1" si="176"/>
        <v>Saudi Arabia</v>
      </c>
      <c r="K1138">
        <f t="shared" ca="1" si="177"/>
        <v>74617.75</v>
      </c>
      <c r="L1138">
        <f t="shared" ca="1" si="178"/>
        <v>1178.175</v>
      </c>
      <c r="M1138">
        <f t="shared" ca="1" si="179"/>
        <v>11912</v>
      </c>
    </row>
    <row r="1139" spans="1:13" x14ac:dyDescent="0.25">
      <c r="A1139">
        <v>1138</v>
      </c>
      <c r="B1139" t="s">
        <v>1145</v>
      </c>
      <c r="C1139" t="str">
        <f t="shared" ca="1" si="170"/>
        <v>ستالايت</v>
      </c>
      <c r="D1139" t="str">
        <f t="shared" ca="1" si="171"/>
        <v>إلكترونيات</v>
      </c>
      <c r="E1139">
        <v>285</v>
      </c>
      <c r="F1139">
        <f t="shared" ca="1" si="172"/>
        <v>325</v>
      </c>
      <c r="G1139" t="str">
        <f t="shared" ca="1" si="173"/>
        <v>Turkey</v>
      </c>
      <c r="H1139" s="2">
        <f t="shared" ca="1" si="174"/>
        <v>42629</v>
      </c>
      <c r="I1139" s="2">
        <f t="shared" ca="1" si="175"/>
        <v>42642</v>
      </c>
      <c r="J1139" t="str">
        <f t="shared" ca="1" si="176"/>
        <v>Lebanon</v>
      </c>
      <c r="K1139">
        <f t="shared" ca="1" si="177"/>
        <v>87993.75</v>
      </c>
      <c r="L1139">
        <f t="shared" ca="1" si="178"/>
        <v>1389.375</v>
      </c>
      <c r="M1139">
        <f t="shared" ca="1" si="179"/>
        <v>58863</v>
      </c>
    </row>
    <row r="1140" spans="1:13" x14ac:dyDescent="0.25">
      <c r="A1140">
        <v>1139</v>
      </c>
      <c r="B1140" t="s">
        <v>1146</v>
      </c>
      <c r="C1140" t="str">
        <f t="shared" ca="1" si="170"/>
        <v>ألعاب إلكترونية</v>
      </c>
      <c r="D1140" t="str">
        <f t="shared" ca="1" si="171"/>
        <v>إلكترونيات</v>
      </c>
      <c r="E1140">
        <v>660</v>
      </c>
      <c r="F1140">
        <f t="shared" ca="1" si="172"/>
        <v>28</v>
      </c>
      <c r="G1140" t="str">
        <f t="shared" ca="1" si="173"/>
        <v>Japan</v>
      </c>
      <c r="H1140" s="2">
        <f t="shared" ca="1" si="174"/>
        <v>42786</v>
      </c>
      <c r="I1140" s="2">
        <f t="shared" ca="1" si="175"/>
        <v>42819</v>
      </c>
      <c r="J1140" t="str">
        <f t="shared" ca="1" si="176"/>
        <v>Egypt</v>
      </c>
      <c r="K1140">
        <f t="shared" ca="1" si="177"/>
        <v>17556</v>
      </c>
      <c r="L1140">
        <f t="shared" ca="1" si="178"/>
        <v>277.2</v>
      </c>
      <c r="M1140">
        <f t="shared" ca="1" si="179"/>
        <v>15696</v>
      </c>
    </row>
    <row r="1141" spans="1:13" x14ac:dyDescent="0.25">
      <c r="A1141">
        <v>1140</v>
      </c>
      <c r="B1141" t="s">
        <v>1147</v>
      </c>
      <c r="C1141" t="str">
        <f t="shared" ca="1" si="170"/>
        <v>هواتف ثابتة</v>
      </c>
      <c r="D1141" t="str">
        <f t="shared" ca="1" si="171"/>
        <v>أدوات مكتبية</v>
      </c>
      <c r="E1141">
        <v>587</v>
      </c>
      <c r="F1141">
        <f t="shared" ca="1" si="172"/>
        <v>56</v>
      </c>
      <c r="G1141" t="str">
        <f t="shared" ca="1" si="173"/>
        <v>France</v>
      </c>
      <c r="H1141" s="2">
        <f t="shared" ca="1" si="174"/>
        <v>42598</v>
      </c>
      <c r="I1141" s="2">
        <f t="shared" ca="1" si="175"/>
        <v>42632</v>
      </c>
      <c r="J1141" t="str">
        <f t="shared" ca="1" si="176"/>
        <v>Morocco</v>
      </c>
      <c r="K1141">
        <f t="shared" ca="1" si="177"/>
        <v>31228.400000000001</v>
      </c>
      <c r="L1141">
        <f t="shared" ca="1" si="178"/>
        <v>493.08</v>
      </c>
      <c r="M1141">
        <f t="shared" ca="1" si="179"/>
        <v>24969</v>
      </c>
    </row>
    <row r="1142" spans="1:13" x14ac:dyDescent="0.25">
      <c r="A1142">
        <v>1141</v>
      </c>
      <c r="B1142" t="s">
        <v>1148</v>
      </c>
      <c r="C1142" t="str">
        <f t="shared" ca="1" si="170"/>
        <v>غسالات</v>
      </c>
      <c r="D1142" t="str">
        <f t="shared" ca="1" si="171"/>
        <v>أدوات منزلية</v>
      </c>
      <c r="E1142">
        <v>606</v>
      </c>
      <c r="F1142">
        <f t="shared" ca="1" si="172"/>
        <v>653</v>
      </c>
      <c r="G1142" t="str">
        <f t="shared" ca="1" si="173"/>
        <v>Germany</v>
      </c>
      <c r="H1142" s="2">
        <f t="shared" ca="1" si="174"/>
        <v>42534</v>
      </c>
      <c r="I1142" s="2">
        <f t="shared" ca="1" si="175"/>
        <v>42563</v>
      </c>
      <c r="J1142" t="str">
        <f t="shared" ca="1" si="176"/>
        <v>Egypt</v>
      </c>
      <c r="K1142">
        <f t="shared" ca="1" si="177"/>
        <v>375932.1</v>
      </c>
      <c r="L1142">
        <f t="shared" ca="1" si="178"/>
        <v>5935.7699999999995</v>
      </c>
      <c r="M1142">
        <f t="shared" ca="1" si="179"/>
        <v>310414</v>
      </c>
    </row>
    <row r="1143" spans="1:13" x14ac:dyDescent="0.25">
      <c r="A1143">
        <v>1142</v>
      </c>
      <c r="B1143" t="s">
        <v>1149</v>
      </c>
      <c r="C1143" t="str">
        <f t="shared" ca="1" si="170"/>
        <v>فرن</v>
      </c>
      <c r="D1143" t="str">
        <f t="shared" ca="1" si="171"/>
        <v>أدوات منزلية</v>
      </c>
      <c r="E1143">
        <v>366</v>
      </c>
      <c r="F1143">
        <f t="shared" ca="1" si="172"/>
        <v>842</v>
      </c>
      <c r="G1143" t="str">
        <f t="shared" ca="1" si="173"/>
        <v>Greece</v>
      </c>
      <c r="H1143" s="2">
        <f t="shared" ca="1" si="174"/>
        <v>42878</v>
      </c>
      <c r="I1143" s="2">
        <f t="shared" ca="1" si="175"/>
        <v>42894</v>
      </c>
      <c r="J1143" t="str">
        <f t="shared" ca="1" si="176"/>
        <v>Lebanon</v>
      </c>
      <c r="K1143">
        <f t="shared" ca="1" si="177"/>
        <v>292763.40000000002</v>
      </c>
      <c r="L1143">
        <f t="shared" ca="1" si="178"/>
        <v>4622.58</v>
      </c>
      <c r="M1143">
        <f t="shared" ca="1" si="179"/>
        <v>30255</v>
      </c>
    </row>
    <row r="1144" spans="1:13" x14ac:dyDescent="0.25">
      <c r="A1144">
        <v>1143</v>
      </c>
      <c r="B1144" t="s">
        <v>1150</v>
      </c>
      <c r="C1144" t="str">
        <f t="shared" ca="1" si="170"/>
        <v>ستالايت</v>
      </c>
      <c r="D1144" t="str">
        <f t="shared" ca="1" si="171"/>
        <v>إلكترونيات</v>
      </c>
      <c r="E1144">
        <v>166</v>
      </c>
      <c r="F1144">
        <f t="shared" ca="1" si="172"/>
        <v>329</v>
      </c>
      <c r="G1144" t="str">
        <f t="shared" ca="1" si="173"/>
        <v>Turkey</v>
      </c>
      <c r="H1144" s="2">
        <f t="shared" ca="1" si="174"/>
        <v>42472</v>
      </c>
      <c r="I1144" s="2">
        <f t="shared" ca="1" si="175"/>
        <v>42507</v>
      </c>
      <c r="J1144" t="str">
        <f t="shared" ca="1" si="176"/>
        <v>Jordan</v>
      </c>
      <c r="K1144">
        <f t="shared" ca="1" si="177"/>
        <v>51883.3</v>
      </c>
      <c r="L1144">
        <f t="shared" ca="1" si="178"/>
        <v>819.20999999999992</v>
      </c>
      <c r="M1144">
        <f t="shared" ca="1" si="179"/>
        <v>11503</v>
      </c>
    </row>
    <row r="1145" spans="1:13" x14ac:dyDescent="0.25">
      <c r="A1145">
        <v>1144</v>
      </c>
      <c r="B1145" t="s">
        <v>1151</v>
      </c>
      <c r="C1145" t="str">
        <f t="shared" ca="1" si="170"/>
        <v>مايكرويف</v>
      </c>
      <c r="D1145" t="str">
        <f t="shared" ca="1" si="171"/>
        <v>أدوات منزلية</v>
      </c>
      <c r="E1145">
        <v>831</v>
      </c>
      <c r="F1145">
        <f t="shared" ca="1" si="172"/>
        <v>630</v>
      </c>
      <c r="G1145" t="str">
        <f t="shared" ca="1" si="173"/>
        <v>Germany</v>
      </c>
      <c r="H1145" s="2">
        <f t="shared" ca="1" si="174"/>
        <v>42847</v>
      </c>
      <c r="I1145" s="2">
        <f t="shared" ca="1" si="175"/>
        <v>42868</v>
      </c>
      <c r="J1145" t="str">
        <f t="shared" ca="1" si="176"/>
        <v>Jordan</v>
      </c>
      <c r="K1145">
        <f t="shared" ca="1" si="177"/>
        <v>497353.5</v>
      </c>
      <c r="L1145">
        <f t="shared" ca="1" si="178"/>
        <v>7852.95</v>
      </c>
      <c r="M1145">
        <f t="shared" ca="1" si="179"/>
        <v>260080</v>
      </c>
    </row>
    <row r="1146" spans="1:13" x14ac:dyDescent="0.25">
      <c r="A1146">
        <v>1145</v>
      </c>
      <c r="B1146" t="s">
        <v>1152</v>
      </c>
      <c r="C1146" t="str">
        <f t="shared" ca="1" si="170"/>
        <v>غسالات</v>
      </c>
      <c r="D1146" t="str">
        <f t="shared" ca="1" si="171"/>
        <v>أدوات منزلية</v>
      </c>
      <c r="E1146">
        <v>327</v>
      </c>
      <c r="F1146">
        <f t="shared" ca="1" si="172"/>
        <v>779</v>
      </c>
      <c r="G1146" t="str">
        <f t="shared" ca="1" si="173"/>
        <v>Germany</v>
      </c>
      <c r="H1146" s="2">
        <f t="shared" ca="1" si="174"/>
        <v>42718</v>
      </c>
      <c r="I1146" s="2">
        <f t="shared" ca="1" si="175"/>
        <v>42735</v>
      </c>
      <c r="J1146" t="str">
        <f t="shared" ca="1" si="176"/>
        <v>Lebanon</v>
      </c>
      <c r="K1146">
        <f t="shared" ca="1" si="177"/>
        <v>241996.35</v>
      </c>
      <c r="L1146">
        <f t="shared" ca="1" si="178"/>
        <v>3820.9949999999999</v>
      </c>
      <c r="M1146">
        <f t="shared" ca="1" si="179"/>
        <v>240661</v>
      </c>
    </row>
    <row r="1147" spans="1:13" x14ac:dyDescent="0.25">
      <c r="A1147">
        <v>1146</v>
      </c>
      <c r="B1147" t="s">
        <v>1153</v>
      </c>
      <c r="C1147" t="str">
        <f t="shared" ca="1" si="170"/>
        <v>غسالات</v>
      </c>
      <c r="D1147" t="str">
        <f t="shared" ca="1" si="171"/>
        <v>أدوات منزلية</v>
      </c>
      <c r="E1147">
        <v>992</v>
      </c>
      <c r="F1147">
        <f t="shared" ca="1" si="172"/>
        <v>645</v>
      </c>
      <c r="G1147" t="str">
        <f t="shared" ca="1" si="173"/>
        <v>Germany</v>
      </c>
      <c r="H1147" s="2">
        <f t="shared" ca="1" si="174"/>
        <v>42931</v>
      </c>
      <c r="I1147" s="2">
        <f t="shared" ca="1" si="175"/>
        <v>42960</v>
      </c>
      <c r="J1147" t="str">
        <f t="shared" ca="1" si="176"/>
        <v>United Arab Emirates</v>
      </c>
      <c r="K1147">
        <f t="shared" ca="1" si="177"/>
        <v>607848</v>
      </c>
      <c r="L1147">
        <f t="shared" ca="1" si="178"/>
        <v>9597.6</v>
      </c>
      <c r="M1147">
        <f t="shared" ca="1" si="179"/>
        <v>315379</v>
      </c>
    </row>
    <row r="1148" spans="1:13" x14ac:dyDescent="0.25">
      <c r="A1148">
        <v>1147</v>
      </c>
      <c r="B1148" t="s">
        <v>1154</v>
      </c>
      <c r="C1148" t="str">
        <f t="shared" ca="1" si="170"/>
        <v>مراوح</v>
      </c>
      <c r="D1148" t="str">
        <f t="shared" ca="1" si="171"/>
        <v>أدوات منزلية</v>
      </c>
      <c r="E1148">
        <v>134</v>
      </c>
      <c r="F1148">
        <f t="shared" ca="1" si="172"/>
        <v>49</v>
      </c>
      <c r="G1148" t="str">
        <f t="shared" ca="1" si="173"/>
        <v>China</v>
      </c>
      <c r="H1148" s="2">
        <f t="shared" ca="1" si="174"/>
        <v>42669</v>
      </c>
      <c r="I1148" s="2">
        <f t="shared" ca="1" si="175"/>
        <v>42685</v>
      </c>
      <c r="J1148" t="str">
        <f t="shared" ca="1" si="176"/>
        <v>Egypt</v>
      </c>
      <c r="K1148">
        <f t="shared" ca="1" si="177"/>
        <v>6237.7</v>
      </c>
      <c r="L1148">
        <f t="shared" ca="1" si="178"/>
        <v>98.49</v>
      </c>
      <c r="M1148">
        <f t="shared" ca="1" si="179"/>
        <v>5297</v>
      </c>
    </row>
    <row r="1149" spans="1:13" x14ac:dyDescent="0.25">
      <c r="A1149">
        <v>1148</v>
      </c>
      <c r="B1149" t="s">
        <v>1155</v>
      </c>
      <c r="C1149" t="str">
        <f t="shared" ca="1" si="170"/>
        <v>مايكرويف</v>
      </c>
      <c r="D1149" t="str">
        <f t="shared" ca="1" si="171"/>
        <v>أدوات منزلية</v>
      </c>
      <c r="E1149">
        <v>166</v>
      </c>
      <c r="F1149">
        <f t="shared" ca="1" si="172"/>
        <v>611</v>
      </c>
      <c r="G1149" t="str">
        <f t="shared" ca="1" si="173"/>
        <v>Germany</v>
      </c>
      <c r="H1149" s="2">
        <f t="shared" ca="1" si="174"/>
        <v>42670</v>
      </c>
      <c r="I1149" s="2">
        <f t="shared" ca="1" si="175"/>
        <v>42699</v>
      </c>
      <c r="J1149" t="str">
        <f t="shared" ca="1" si="176"/>
        <v>Egypt</v>
      </c>
      <c r="K1149">
        <f t="shared" ca="1" si="177"/>
        <v>96354.7</v>
      </c>
      <c r="L1149">
        <f t="shared" ca="1" si="178"/>
        <v>1521.3899999999999</v>
      </c>
      <c r="M1149">
        <f t="shared" ca="1" si="179"/>
        <v>77680</v>
      </c>
    </row>
    <row r="1150" spans="1:13" x14ac:dyDescent="0.25">
      <c r="A1150">
        <v>1149</v>
      </c>
      <c r="B1150" t="s">
        <v>1156</v>
      </c>
      <c r="C1150" t="str">
        <f t="shared" ca="1" si="170"/>
        <v>برادات</v>
      </c>
      <c r="D1150" t="str">
        <f t="shared" ca="1" si="171"/>
        <v>أدوات منزلية</v>
      </c>
      <c r="E1150">
        <v>405</v>
      </c>
      <c r="F1150">
        <f t="shared" ca="1" si="172"/>
        <v>1007</v>
      </c>
      <c r="G1150" t="str">
        <f t="shared" ca="1" si="173"/>
        <v>Sweden</v>
      </c>
      <c r="H1150" s="2">
        <f t="shared" ca="1" si="174"/>
        <v>42452</v>
      </c>
      <c r="I1150" s="2">
        <f t="shared" ca="1" si="175"/>
        <v>42486</v>
      </c>
      <c r="J1150" t="str">
        <f t="shared" ca="1" si="176"/>
        <v>Egypt</v>
      </c>
      <c r="K1150">
        <f t="shared" ca="1" si="177"/>
        <v>387443.25</v>
      </c>
      <c r="L1150">
        <f t="shared" ca="1" si="178"/>
        <v>6117.5249999999996</v>
      </c>
      <c r="M1150">
        <f t="shared" ca="1" si="179"/>
        <v>29634</v>
      </c>
    </row>
    <row r="1151" spans="1:13" x14ac:dyDescent="0.25">
      <c r="A1151">
        <v>1150</v>
      </c>
      <c r="B1151" t="s">
        <v>1157</v>
      </c>
      <c r="C1151" t="str">
        <f t="shared" ca="1" si="170"/>
        <v>فرن</v>
      </c>
      <c r="D1151" t="str">
        <f t="shared" ca="1" si="171"/>
        <v>أدوات منزلية</v>
      </c>
      <c r="E1151">
        <v>493</v>
      </c>
      <c r="F1151">
        <f t="shared" ca="1" si="172"/>
        <v>1025</v>
      </c>
      <c r="G1151" t="str">
        <f t="shared" ca="1" si="173"/>
        <v>Greece</v>
      </c>
      <c r="H1151" s="2">
        <f t="shared" ca="1" si="174"/>
        <v>43045</v>
      </c>
      <c r="I1151" s="2">
        <f t="shared" ca="1" si="175"/>
        <v>43073</v>
      </c>
      <c r="J1151" t="str">
        <f t="shared" ca="1" si="176"/>
        <v>Saudi Arabia</v>
      </c>
      <c r="K1151">
        <f t="shared" ca="1" si="177"/>
        <v>480058.75</v>
      </c>
      <c r="L1151">
        <f t="shared" ca="1" si="178"/>
        <v>7579.875</v>
      </c>
      <c r="M1151">
        <f t="shared" ca="1" si="179"/>
        <v>273720</v>
      </c>
    </row>
    <row r="1152" spans="1:13" x14ac:dyDescent="0.25">
      <c r="A1152">
        <v>1151</v>
      </c>
      <c r="B1152" t="s">
        <v>1158</v>
      </c>
      <c r="C1152" t="str">
        <f t="shared" ca="1" si="170"/>
        <v>غسالات</v>
      </c>
      <c r="D1152" t="str">
        <f t="shared" ca="1" si="171"/>
        <v>أدوات منزلية</v>
      </c>
      <c r="E1152">
        <v>712</v>
      </c>
      <c r="F1152">
        <f t="shared" ca="1" si="172"/>
        <v>628</v>
      </c>
      <c r="G1152" t="str">
        <f t="shared" ca="1" si="173"/>
        <v>Germany</v>
      </c>
      <c r="H1152" s="2">
        <f t="shared" ca="1" si="174"/>
        <v>42528</v>
      </c>
      <c r="I1152" s="2">
        <f t="shared" ca="1" si="175"/>
        <v>42558</v>
      </c>
      <c r="J1152" t="str">
        <f t="shared" ca="1" si="176"/>
        <v>Jordan</v>
      </c>
      <c r="K1152">
        <f t="shared" ca="1" si="177"/>
        <v>424779.2</v>
      </c>
      <c r="L1152">
        <f t="shared" ca="1" si="178"/>
        <v>6707.04</v>
      </c>
      <c r="M1152">
        <f t="shared" ca="1" si="179"/>
        <v>231642</v>
      </c>
    </row>
    <row r="1153" spans="1:13" x14ac:dyDescent="0.25">
      <c r="A1153">
        <v>1152</v>
      </c>
      <c r="B1153" t="s">
        <v>1159</v>
      </c>
      <c r="C1153" t="str">
        <f t="shared" ca="1" si="170"/>
        <v>موبايلات</v>
      </c>
      <c r="D1153" t="str">
        <f t="shared" ca="1" si="171"/>
        <v>إلكترونيات</v>
      </c>
      <c r="E1153">
        <v>620</v>
      </c>
      <c r="F1153">
        <f t="shared" ca="1" si="172"/>
        <v>1025</v>
      </c>
      <c r="G1153" t="str">
        <f t="shared" ca="1" si="173"/>
        <v>China</v>
      </c>
      <c r="H1153" s="2">
        <f t="shared" ca="1" si="174"/>
        <v>42961</v>
      </c>
      <c r="I1153" s="2">
        <f t="shared" ca="1" si="175"/>
        <v>42985</v>
      </c>
      <c r="J1153" t="str">
        <f t="shared" ca="1" si="176"/>
        <v>Egypt</v>
      </c>
      <c r="K1153">
        <f t="shared" ca="1" si="177"/>
        <v>603725</v>
      </c>
      <c r="L1153">
        <f t="shared" ca="1" si="178"/>
        <v>9532.5</v>
      </c>
      <c r="M1153">
        <f t="shared" ca="1" si="179"/>
        <v>407565</v>
      </c>
    </row>
    <row r="1154" spans="1:13" x14ac:dyDescent="0.25">
      <c r="A1154">
        <v>1153</v>
      </c>
      <c r="B1154" t="s">
        <v>1160</v>
      </c>
      <c r="C1154" t="str">
        <f t="shared" ref="C1154:C1206" ca="1" si="180">VLOOKUP(RANDBETWEEN(MIN(O:O),MAX(O:O)),O:P,2,TRUE)</f>
        <v>مثاقب</v>
      </c>
      <c r="D1154" t="str">
        <f t="shared" ref="D1154:D1206" ca="1" si="181">VLOOKUP(C1154,P:S,4,0)</f>
        <v>أدوات منزلية</v>
      </c>
      <c r="E1154">
        <v>568</v>
      </c>
      <c r="F1154">
        <f t="shared" ref="F1154:F1206" ca="1" si="182">RANDBETWEEN(VLOOKUP(C1154,P:R,3,0)-(VLOOKUP(C1154,P:R,3,0)/8),VLOOKUP(C1154,P:R,3,0)+(VLOOKUP(C1154,P:R,3,0)/8))</f>
        <v>74</v>
      </c>
      <c r="G1154" t="str">
        <f t="shared" ca="1" si="173"/>
        <v>Britain</v>
      </c>
      <c r="H1154" s="2">
        <f t="shared" ca="1" si="174"/>
        <v>42676</v>
      </c>
      <c r="I1154" s="2">
        <f t="shared" ca="1" si="175"/>
        <v>42706</v>
      </c>
      <c r="J1154" t="str">
        <f t="shared" ca="1" si="176"/>
        <v>Syria</v>
      </c>
      <c r="K1154">
        <f t="shared" ca="1" si="177"/>
        <v>39930.400000000001</v>
      </c>
      <c r="L1154">
        <f t="shared" ca="1" si="178"/>
        <v>630.48</v>
      </c>
      <c r="M1154">
        <f t="shared" ca="1" si="179"/>
        <v>27862</v>
      </c>
    </row>
    <row r="1155" spans="1:13" x14ac:dyDescent="0.25">
      <c r="A1155">
        <v>1154</v>
      </c>
      <c r="B1155" t="s">
        <v>1161</v>
      </c>
      <c r="C1155" t="str">
        <f t="shared" ca="1" si="180"/>
        <v>قرطاسية</v>
      </c>
      <c r="D1155" t="str">
        <f t="shared" ca="1" si="181"/>
        <v>أدوات مكتبية</v>
      </c>
      <c r="E1155">
        <v>974</v>
      </c>
      <c r="F1155">
        <f t="shared" ca="1" si="182"/>
        <v>36</v>
      </c>
      <c r="G1155" t="str">
        <f t="shared" ref="G1155:G1206" ca="1" si="183">VLOOKUP(C1155,P:U,6,FALSE)</f>
        <v>France</v>
      </c>
      <c r="H1155" s="2">
        <f t="shared" ref="H1155:H1206" ca="1" si="184">RANDBETWEEN("1-1-2016","5-7-2018")</f>
        <v>42926</v>
      </c>
      <c r="I1155" s="2">
        <f t="shared" ref="I1155:I1206" ca="1" si="185">RANDBETWEEN(10,35)+H1155</f>
        <v>42948</v>
      </c>
      <c r="J1155" t="str">
        <f t="shared" ref="J1155:J1206" ca="1" si="186">VLOOKUP(RANDBETWEEN(MIN(W:W),MAX(W:W)),W:Y,3,0)</f>
        <v>Lebanon</v>
      </c>
      <c r="K1155">
        <f t="shared" ref="K1155:K1206" ca="1" si="187">(F1155*E1155)-(5%*(F1155*E1155))</f>
        <v>33310.800000000003</v>
      </c>
      <c r="L1155">
        <f t="shared" ref="L1155:L1206" ca="1" si="188">F1155*E1155*1.5%</f>
        <v>525.96</v>
      </c>
      <c r="M1155">
        <f t="shared" ref="M1155:M1206" ca="1" si="189">RANDBETWEEN(0,K1155)</f>
        <v>23697</v>
      </c>
    </row>
    <row r="1156" spans="1:13" x14ac:dyDescent="0.25">
      <c r="A1156">
        <v>1155</v>
      </c>
      <c r="B1156" t="s">
        <v>1162</v>
      </c>
      <c r="C1156" t="str">
        <f t="shared" ca="1" si="180"/>
        <v>فرن</v>
      </c>
      <c r="D1156" t="str">
        <f t="shared" ca="1" si="181"/>
        <v>أدوات منزلية</v>
      </c>
      <c r="E1156">
        <v>528</v>
      </c>
      <c r="F1156">
        <f t="shared" ca="1" si="182"/>
        <v>1061</v>
      </c>
      <c r="G1156" t="str">
        <f t="shared" ca="1" si="183"/>
        <v>Greece</v>
      </c>
      <c r="H1156" s="2">
        <f t="shared" ca="1" si="184"/>
        <v>42652</v>
      </c>
      <c r="I1156" s="2">
        <f t="shared" ca="1" si="185"/>
        <v>42678</v>
      </c>
      <c r="J1156" t="str">
        <f t="shared" ca="1" si="186"/>
        <v>Egypt</v>
      </c>
      <c r="K1156">
        <f t="shared" ca="1" si="187"/>
        <v>532197.6</v>
      </c>
      <c r="L1156">
        <f t="shared" ca="1" si="188"/>
        <v>8403.119999999999</v>
      </c>
      <c r="M1156">
        <f t="shared" ca="1" si="189"/>
        <v>118496</v>
      </c>
    </row>
    <row r="1157" spans="1:13" x14ac:dyDescent="0.25">
      <c r="A1157">
        <v>1156</v>
      </c>
      <c r="B1157" t="s">
        <v>1163</v>
      </c>
      <c r="C1157" t="str">
        <f t="shared" ca="1" si="180"/>
        <v>هارد دسك</v>
      </c>
      <c r="D1157" t="str">
        <f t="shared" ca="1" si="181"/>
        <v>إلكترونيات</v>
      </c>
      <c r="E1157">
        <v>144</v>
      </c>
      <c r="F1157">
        <f t="shared" ca="1" si="182"/>
        <v>125</v>
      </c>
      <c r="G1157" t="str">
        <f t="shared" ca="1" si="183"/>
        <v>France</v>
      </c>
      <c r="H1157" s="2">
        <f t="shared" ca="1" si="184"/>
        <v>42490</v>
      </c>
      <c r="I1157" s="2">
        <f t="shared" ca="1" si="185"/>
        <v>42520</v>
      </c>
      <c r="J1157" t="str">
        <f t="shared" ca="1" si="186"/>
        <v>Algeria</v>
      </c>
      <c r="K1157">
        <f t="shared" ca="1" si="187"/>
        <v>17100</v>
      </c>
      <c r="L1157">
        <f t="shared" ca="1" si="188"/>
        <v>270</v>
      </c>
      <c r="M1157">
        <f t="shared" ca="1" si="189"/>
        <v>15632</v>
      </c>
    </row>
    <row r="1158" spans="1:13" x14ac:dyDescent="0.25">
      <c r="A1158">
        <v>1157</v>
      </c>
      <c r="B1158" t="s">
        <v>1164</v>
      </c>
      <c r="C1158" t="str">
        <f t="shared" ca="1" si="180"/>
        <v>ستالايت</v>
      </c>
      <c r="D1158" t="str">
        <f t="shared" ca="1" si="181"/>
        <v>إلكترونيات</v>
      </c>
      <c r="E1158">
        <v>685</v>
      </c>
      <c r="F1158">
        <f t="shared" ca="1" si="182"/>
        <v>293</v>
      </c>
      <c r="G1158" t="str">
        <f t="shared" ca="1" si="183"/>
        <v>Turkey</v>
      </c>
      <c r="H1158" s="2">
        <f t="shared" ca="1" si="184"/>
        <v>42572</v>
      </c>
      <c r="I1158" s="2">
        <f t="shared" ca="1" si="185"/>
        <v>42598</v>
      </c>
      <c r="J1158" t="str">
        <f t="shared" ca="1" si="186"/>
        <v>Syria</v>
      </c>
      <c r="K1158">
        <f t="shared" ca="1" si="187"/>
        <v>190669.75</v>
      </c>
      <c r="L1158">
        <f t="shared" ca="1" si="188"/>
        <v>3010.5749999999998</v>
      </c>
      <c r="M1158">
        <f t="shared" ca="1" si="189"/>
        <v>182045</v>
      </c>
    </row>
    <row r="1159" spans="1:13" x14ac:dyDescent="0.25">
      <c r="A1159">
        <v>1158</v>
      </c>
      <c r="B1159" t="s">
        <v>1165</v>
      </c>
      <c r="C1159" t="str">
        <f t="shared" ca="1" si="180"/>
        <v>تلفاز</v>
      </c>
      <c r="D1159" t="str">
        <f t="shared" ca="1" si="181"/>
        <v>أدوات منزلية</v>
      </c>
      <c r="E1159">
        <v>739</v>
      </c>
      <c r="F1159">
        <f t="shared" ca="1" si="182"/>
        <v>1109</v>
      </c>
      <c r="G1159" t="str">
        <f t="shared" ca="1" si="183"/>
        <v>USA</v>
      </c>
      <c r="H1159" s="2">
        <f t="shared" ca="1" si="184"/>
        <v>42610</v>
      </c>
      <c r="I1159" s="2">
        <f t="shared" ca="1" si="185"/>
        <v>42633</v>
      </c>
      <c r="J1159" t="str">
        <f t="shared" ca="1" si="186"/>
        <v>Lebanon</v>
      </c>
      <c r="K1159">
        <f t="shared" ca="1" si="187"/>
        <v>778573.45</v>
      </c>
      <c r="L1159">
        <f t="shared" ca="1" si="188"/>
        <v>12293.264999999999</v>
      </c>
      <c r="M1159">
        <f t="shared" ca="1" si="189"/>
        <v>590343</v>
      </c>
    </row>
    <row r="1160" spans="1:13" x14ac:dyDescent="0.25">
      <c r="A1160">
        <v>1159</v>
      </c>
      <c r="B1160" t="s">
        <v>1166</v>
      </c>
      <c r="C1160" t="str">
        <f t="shared" ca="1" si="180"/>
        <v>مكيفات</v>
      </c>
      <c r="D1160" t="str">
        <f t="shared" ca="1" si="181"/>
        <v>أدوات منزلية</v>
      </c>
      <c r="E1160">
        <v>611</v>
      </c>
      <c r="F1160">
        <f t="shared" ca="1" si="182"/>
        <v>1289</v>
      </c>
      <c r="G1160" t="str">
        <f t="shared" ca="1" si="183"/>
        <v>Switzerland</v>
      </c>
      <c r="H1160" s="2">
        <f t="shared" ca="1" si="184"/>
        <v>42477</v>
      </c>
      <c r="I1160" s="2">
        <f t="shared" ca="1" si="185"/>
        <v>42497</v>
      </c>
      <c r="J1160" t="str">
        <f t="shared" ca="1" si="186"/>
        <v>Jordan</v>
      </c>
      <c r="K1160">
        <f t="shared" ca="1" si="187"/>
        <v>748200.05</v>
      </c>
      <c r="L1160">
        <f t="shared" ca="1" si="188"/>
        <v>11813.684999999999</v>
      </c>
      <c r="M1160">
        <f t="shared" ca="1" si="189"/>
        <v>692065</v>
      </c>
    </row>
    <row r="1161" spans="1:13" x14ac:dyDescent="0.25">
      <c r="A1161">
        <v>1160</v>
      </c>
      <c r="B1161" t="s">
        <v>1167</v>
      </c>
      <c r="C1161" t="str">
        <f t="shared" ca="1" si="180"/>
        <v>فرن</v>
      </c>
      <c r="D1161" t="str">
        <f t="shared" ca="1" si="181"/>
        <v>أدوات منزلية</v>
      </c>
      <c r="E1161">
        <v>606</v>
      </c>
      <c r="F1161">
        <f t="shared" ca="1" si="182"/>
        <v>845</v>
      </c>
      <c r="G1161" t="str">
        <f t="shared" ca="1" si="183"/>
        <v>Greece</v>
      </c>
      <c r="H1161" s="2">
        <f t="shared" ca="1" si="184"/>
        <v>43226</v>
      </c>
      <c r="I1161" s="2">
        <f t="shared" ca="1" si="185"/>
        <v>43261</v>
      </c>
      <c r="J1161" t="str">
        <f t="shared" ca="1" si="186"/>
        <v>Egypt</v>
      </c>
      <c r="K1161">
        <f t="shared" ca="1" si="187"/>
        <v>486466.5</v>
      </c>
      <c r="L1161">
        <f t="shared" ca="1" si="188"/>
        <v>7681.0499999999993</v>
      </c>
      <c r="M1161">
        <f t="shared" ca="1" si="189"/>
        <v>262319</v>
      </c>
    </row>
    <row r="1162" spans="1:13" x14ac:dyDescent="0.25">
      <c r="A1162">
        <v>1161</v>
      </c>
      <c r="B1162" t="s">
        <v>1168</v>
      </c>
      <c r="C1162" t="str">
        <f t="shared" ca="1" si="180"/>
        <v>طاولات</v>
      </c>
      <c r="D1162" t="str">
        <f t="shared" ca="1" si="181"/>
        <v>إلكترونيات</v>
      </c>
      <c r="E1162">
        <v>999</v>
      </c>
      <c r="F1162">
        <f t="shared" ca="1" si="182"/>
        <v>96</v>
      </c>
      <c r="G1162" t="str">
        <f t="shared" ca="1" si="183"/>
        <v>Spain</v>
      </c>
      <c r="H1162" s="2">
        <f t="shared" ca="1" si="184"/>
        <v>42706</v>
      </c>
      <c r="I1162" s="2">
        <f t="shared" ca="1" si="185"/>
        <v>42721</v>
      </c>
      <c r="J1162" t="str">
        <f t="shared" ca="1" si="186"/>
        <v>Egypt</v>
      </c>
      <c r="K1162">
        <f t="shared" ca="1" si="187"/>
        <v>91108.800000000003</v>
      </c>
      <c r="L1162">
        <f t="shared" ca="1" si="188"/>
        <v>1438.56</v>
      </c>
      <c r="M1162">
        <f t="shared" ca="1" si="189"/>
        <v>68492</v>
      </c>
    </row>
    <row r="1163" spans="1:13" x14ac:dyDescent="0.25">
      <c r="A1163">
        <v>1162</v>
      </c>
      <c r="B1163" t="s">
        <v>1169</v>
      </c>
      <c r="C1163" t="str">
        <f t="shared" ca="1" si="180"/>
        <v>هواتف ثابتة</v>
      </c>
      <c r="D1163" t="str">
        <f t="shared" ca="1" si="181"/>
        <v>أدوات مكتبية</v>
      </c>
      <c r="E1163">
        <v>719</v>
      </c>
      <c r="F1163">
        <f t="shared" ca="1" si="182"/>
        <v>56</v>
      </c>
      <c r="G1163" t="str">
        <f t="shared" ca="1" si="183"/>
        <v>France</v>
      </c>
      <c r="H1163" s="2">
        <f t="shared" ca="1" si="184"/>
        <v>42971</v>
      </c>
      <c r="I1163" s="2">
        <f t="shared" ca="1" si="185"/>
        <v>42999</v>
      </c>
      <c r="J1163" t="str">
        <f t="shared" ca="1" si="186"/>
        <v>Jordan</v>
      </c>
      <c r="K1163">
        <f t="shared" ca="1" si="187"/>
        <v>38250.800000000003</v>
      </c>
      <c r="L1163">
        <f t="shared" ca="1" si="188"/>
        <v>603.95999999999992</v>
      </c>
      <c r="M1163">
        <f t="shared" ca="1" si="189"/>
        <v>5451</v>
      </c>
    </row>
    <row r="1164" spans="1:13" x14ac:dyDescent="0.25">
      <c r="A1164">
        <v>1163</v>
      </c>
      <c r="B1164" t="s">
        <v>1170</v>
      </c>
      <c r="C1164" t="str">
        <f t="shared" ca="1" si="180"/>
        <v>غسالات</v>
      </c>
      <c r="D1164" t="str">
        <f t="shared" ca="1" si="181"/>
        <v>أدوات منزلية</v>
      </c>
      <c r="E1164">
        <v>253</v>
      </c>
      <c r="F1164">
        <f t="shared" ca="1" si="182"/>
        <v>673</v>
      </c>
      <c r="G1164" t="str">
        <f t="shared" ca="1" si="183"/>
        <v>Germany</v>
      </c>
      <c r="H1164" s="2">
        <f t="shared" ca="1" si="184"/>
        <v>42609</v>
      </c>
      <c r="I1164" s="2">
        <f t="shared" ca="1" si="185"/>
        <v>42638</v>
      </c>
      <c r="J1164" t="str">
        <f t="shared" ca="1" si="186"/>
        <v>Syria</v>
      </c>
      <c r="K1164">
        <f t="shared" ca="1" si="187"/>
        <v>161755.54999999999</v>
      </c>
      <c r="L1164">
        <f t="shared" ca="1" si="188"/>
        <v>2554.0349999999999</v>
      </c>
      <c r="M1164">
        <f t="shared" ca="1" si="189"/>
        <v>62399</v>
      </c>
    </row>
    <row r="1165" spans="1:13" x14ac:dyDescent="0.25">
      <c r="A1165">
        <v>1164</v>
      </c>
      <c r="B1165" t="s">
        <v>1171</v>
      </c>
      <c r="C1165" t="str">
        <f t="shared" ca="1" si="180"/>
        <v>غسالات</v>
      </c>
      <c r="D1165" t="str">
        <f t="shared" ca="1" si="181"/>
        <v>أدوات منزلية</v>
      </c>
      <c r="E1165">
        <v>108</v>
      </c>
      <c r="F1165">
        <f t="shared" ca="1" si="182"/>
        <v>765</v>
      </c>
      <c r="G1165" t="str">
        <f t="shared" ca="1" si="183"/>
        <v>Germany</v>
      </c>
      <c r="H1165" s="2">
        <f t="shared" ca="1" si="184"/>
        <v>42507</v>
      </c>
      <c r="I1165" s="2">
        <f t="shared" ca="1" si="185"/>
        <v>42520</v>
      </c>
      <c r="J1165" t="str">
        <f t="shared" ca="1" si="186"/>
        <v>United Arab Emirates</v>
      </c>
      <c r="K1165">
        <f t="shared" ca="1" si="187"/>
        <v>78489</v>
      </c>
      <c r="L1165">
        <f t="shared" ca="1" si="188"/>
        <v>1239.3</v>
      </c>
      <c r="M1165">
        <f t="shared" ca="1" si="189"/>
        <v>63398</v>
      </c>
    </row>
    <row r="1166" spans="1:13" x14ac:dyDescent="0.25">
      <c r="A1166">
        <v>1165</v>
      </c>
      <c r="B1166" t="s">
        <v>1172</v>
      </c>
      <c r="C1166" t="str">
        <f t="shared" ca="1" si="180"/>
        <v>مدافئ</v>
      </c>
      <c r="D1166" t="str">
        <f t="shared" ca="1" si="181"/>
        <v>أدوات منزلية</v>
      </c>
      <c r="E1166">
        <v>522</v>
      </c>
      <c r="F1166">
        <f t="shared" ca="1" si="182"/>
        <v>199</v>
      </c>
      <c r="G1166" t="str">
        <f t="shared" ca="1" si="183"/>
        <v>Switzerland</v>
      </c>
      <c r="H1166" s="2">
        <f t="shared" ca="1" si="184"/>
        <v>42580</v>
      </c>
      <c r="I1166" s="2">
        <f t="shared" ca="1" si="185"/>
        <v>42609</v>
      </c>
      <c r="J1166" t="str">
        <f t="shared" ca="1" si="186"/>
        <v>United Arab Emirates</v>
      </c>
      <c r="K1166">
        <f t="shared" ca="1" si="187"/>
        <v>98684.1</v>
      </c>
      <c r="L1166">
        <f t="shared" ca="1" si="188"/>
        <v>1558.1699999999998</v>
      </c>
      <c r="M1166">
        <f t="shared" ca="1" si="189"/>
        <v>37909</v>
      </c>
    </row>
    <row r="1167" spans="1:13" x14ac:dyDescent="0.25">
      <c r="A1167">
        <v>1166</v>
      </c>
      <c r="B1167" t="s">
        <v>1173</v>
      </c>
      <c r="C1167" t="str">
        <f t="shared" ca="1" si="180"/>
        <v>موبايلات</v>
      </c>
      <c r="D1167" t="str">
        <f t="shared" ca="1" si="181"/>
        <v>إلكترونيات</v>
      </c>
      <c r="E1167">
        <v>391</v>
      </c>
      <c r="F1167">
        <f t="shared" ca="1" si="182"/>
        <v>971</v>
      </c>
      <c r="G1167" t="str">
        <f t="shared" ca="1" si="183"/>
        <v>China</v>
      </c>
      <c r="H1167" s="2">
        <f t="shared" ca="1" si="184"/>
        <v>42647</v>
      </c>
      <c r="I1167" s="2">
        <f t="shared" ca="1" si="185"/>
        <v>42675</v>
      </c>
      <c r="J1167" t="str">
        <f t="shared" ca="1" si="186"/>
        <v>Syria</v>
      </c>
      <c r="K1167">
        <f t="shared" ca="1" si="187"/>
        <v>360677.95</v>
      </c>
      <c r="L1167">
        <f t="shared" ca="1" si="188"/>
        <v>5694.915</v>
      </c>
      <c r="M1167">
        <f t="shared" ca="1" si="189"/>
        <v>93442</v>
      </c>
    </row>
    <row r="1168" spans="1:13" x14ac:dyDescent="0.25">
      <c r="A1168">
        <v>1167</v>
      </c>
      <c r="B1168" t="s">
        <v>1174</v>
      </c>
      <c r="C1168" t="str">
        <f t="shared" ca="1" si="180"/>
        <v>غسالات</v>
      </c>
      <c r="D1168" t="str">
        <f t="shared" ca="1" si="181"/>
        <v>أدوات منزلية</v>
      </c>
      <c r="E1168">
        <v>796</v>
      </c>
      <c r="F1168">
        <f t="shared" ca="1" si="182"/>
        <v>654</v>
      </c>
      <c r="G1168" t="str">
        <f t="shared" ca="1" si="183"/>
        <v>Germany</v>
      </c>
      <c r="H1168" s="2">
        <f t="shared" ca="1" si="184"/>
        <v>42380</v>
      </c>
      <c r="I1168" s="2">
        <f t="shared" ca="1" si="185"/>
        <v>42405</v>
      </c>
      <c r="J1168" t="str">
        <f t="shared" ca="1" si="186"/>
        <v>Saudi Arabia</v>
      </c>
      <c r="K1168">
        <f t="shared" ca="1" si="187"/>
        <v>494554.8</v>
      </c>
      <c r="L1168">
        <f t="shared" ca="1" si="188"/>
        <v>7808.7599999999993</v>
      </c>
      <c r="M1168">
        <f t="shared" ca="1" si="189"/>
        <v>145688</v>
      </c>
    </row>
    <row r="1169" spans="1:13" x14ac:dyDescent="0.25">
      <c r="A1169">
        <v>1168</v>
      </c>
      <c r="B1169" t="s">
        <v>1175</v>
      </c>
      <c r="C1169" t="str">
        <f t="shared" ca="1" si="180"/>
        <v>ساعات</v>
      </c>
      <c r="D1169" t="str">
        <f t="shared" ca="1" si="181"/>
        <v>إلكترونيات</v>
      </c>
      <c r="E1169">
        <v>711</v>
      </c>
      <c r="F1169">
        <f t="shared" ca="1" si="182"/>
        <v>44</v>
      </c>
      <c r="G1169" t="str">
        <f t="shared" ca="1" si="183"/>
        <v>Switzerland</v>
      </c>
      <c r="H1169" s="2">
        <f t="shared" ca="1" si="184"/>
        <v>42671</v>
      </c>
      <c r="I1169" s="2">
        <f t="shared" ca="1" si="185"/>
        <v>42705</v>
      </c>
      <c r="J1169" t="str">
        <f t="shared" ca="1" si="186"/>
        <v>Egypt</v>
      </c>
      <c r="K1169">
        <f t="shared" ca="1" si="187"/>
        <v>29719.8</v>
      </c>
      <c r="L1169">
        <f t="shared" ca="1" si="188"/>
        <v>469.26</v>
      </c>
      <c r="M1169">
        <f t="shared" ca="1" si="189"/>
        <v>16081</v>
      </c>
    </row>
    <row r="1170" spans="1:13" x14ac:dyDescent="0.25">
      <c r="A1170">
        <v>1169</v>
      </c>
      <c r="B1170" t="s">
        <v>1176</v>
      </c>
      <c r="C1170" t="str">
        <f t="shared" ca="1" si="180"/>
        <v>برادات</v>
      </c>
      <c r="D1170" t="str">
        <f t="shared" ca="1" si="181"/>
        <v>أدوات منزلية</v>
      </c>
      <c r="E1170">
        <v>429</v>
      </c>
      <c r="F1170">
        <f t="shared" ca="1" si="182"/>
        <v>791</v>
      </c>
      <c r="G1170" t="str">
        <f t="shared" ca="1" si="183"/>
        <v>Sweden</v>
      </c>
      <c r="H1170" s="2">
        <f t="shared" ca="1" si="184"/>
        <v>42498</v>
      </c>
      <c r="I1170" s="2">
        <f t="shared" ca="1" si="185"/>
        <v>42529</v>
      </c>
      <c r="J1170" t="str">
        <f t="shared" ca="1" si="186"/>
        <v>Jordan</v>
      </c>
      <c r="K1170">
        <f t="shared" ca="1" si="187"/>
        <v>322372.05</v>
      </c>
      <c r="L1170">
        <f t="shared" ca="1" si="188"/>
        <v>5090.085</v>
      </c>
      <c r="M1170">
        <f t="shared" ca="1" si="189"/>
        <v>5333</v>
      </c>
    </row>
    <row r="1171" spans="1:13" x14ac:dyDescent="0.25">
      <c r="A1171">
        <v>1170</v>
      </c>
      <c r="B1171" t="s">
        <v>1177</v>
      </c>
      <c r="C1171" t="str">
        <f t="shared" ca="1" si="180"/>
        <v>فرن</v>
      </c>
      <c r="D1171" t="str">
        <f t="shared" ca="1" si="181"/>
        <v>أدوات منزلية</v>
      </c>
      <c r="E1171">
        <v>575</v>
      </c>
      <c r="F1171">
        <f t="shared" ca="1" si="182"/>
        <v>927</v>
      </c>
      <c r="G1171" t="str">
        <f t="shared" ca="1" si="183"/>
        <v>Greece</v>
      </c>
      <c r="H1171" s="2">
        <f t="shared" ca="1" si="184"/>
        <v>43224</v>
      </c>
      <c r="I1171" s="2">
        <f t="shared" ca="1" si="185"/>
        <v>43259</v>
      </c>
      <c r="J1171" t="str">
        <f t="shared" ca="1" si="186"/>
        <v>United Arab Emirates</v>
      </c>
      <c r="K1171">
        <f t="shared" ca="1" si="187"/>
        <v>506373.75</v>
      </c>
      <c r="L1171">
        <f t="shared" ca="1" si="188"/>
        <v>7995.375</v>
      </c>
      <c r="M1171">
        <f t="shared" ca="1" si="189"/>
        <v>260504</v>
      </c>
    </row>
    <row r="1172" spans="1:13" x14ac:dyDescent="0.25">
      <c r="A1172">
        <v>1171</v>
      </c>
      <c r="B1172" t="s">
        <v>1178</v>
      </c>
      <c r="C1172" t="str">
        <f t="shared" ca="1" si="180"/>
        <v>غسالات</v>
      </c>
      <c r="D1172" t="str">
        <f t="shared" ca="1" si="181"/>
        <v>أدوات منزلية</v>
      </c>
      <c r="E1172">
        <v>723</v>
      </c>
      <c r="F1172">
        <f t="shared" ca="1" si="182"/>
        <v>709</v>
      </c>
      <c r="G1172" t="str">
        <f t="shared" ca="1" si="183"/>
        <v>Germany</v>
      </c>
      <c r="H1172" s="2">
        <f t="shared" ca="1" si="184"/>
        <v>42822</v>
      </c>
      <c r="I1172" s="2">
        <f t="shared" ca="1" si="185"/>
        <v>42856</v>
      </c>
      <c r="J1172" t="str">
        <f t="shared" ca="1" si="186"/>
        <v>Jordan</v>
      </c>
      <c r="K1172">
        <f t="shared" ca="1" si="187"/>
        <v>486976.65</v>
      </c>
      <c r="L1172">
        <f t="shared" ca="1" si="188"/>
        <v>7689.1049999999996</v>
      </c>
      <c r="M1172">
        <f t="shared" ca="1" si="189"/>
        <v>33614</v>
      </c>
    </row>
    <row r="1173" spans="1:13" x14ac:dyDescent="0.25">
      <c r="A1173">
        <v>1172</v>
      </c>
      <c r="B1173" t="s">
        <v>1179</v>
      </c>
      <c r="C1173" t="str">
        <f t="shared" ca="1" si="180"/>
        <v>غسالات</v>
      </c>
      <c r="D1173" t="str">
        <f t="shared" ca="1" si="181"/>
        <v>أدوات منزلية</v>
      </c>
      <c r="E1173">
        <v>289</v>
      </c>
      <c r="F1173">
        <f t="shared" ca="1" si="182"/>
        <v>630</v>
      </c>
      <c r="G1173" t="str">
        <f t="shared" ca="1" si="183"/>
        <v>Germany</v>
      </c>
      <c r="H1173" s="2">
        <f t="shared" ca="1" si="184"/>
        <v>42983</v>
      </c>
      <c r="I1173" s="2">
        <f t="shared" ca="1" si="185"/>
        <v>42994</v>
      </c>
      <c r="J1173" t="str">
        <f t="shared" ca="1" si="186"/>
        <v>Jordan</v>
      </c>
      <c r="K1173">
        <f t="shared" ca="1" si="187"/>
        <v>172966.5</v>
      </c>
      <c r="L1173">
        <f t="shared" ca="1" si="188"/>
        <v>2731.0499999999997</v>
      </c>
      <c r="M1173">
        <f t="shared" ca="1" si="189"/>
        <v>6930</v>
      </c>
    </row>
    <row r="1174" spans="1:13" x14ac:dyDescent="0.25">
      <c r="A1174">
        <v>1173</v>
      </c>
      <c r="B1174" t="s">
        <v>1180</v>
      </c>
      <c r="C1174" t="str">
        <f t="shared" ca="1" si="180"/>
        <v>مثاقب</v>
      </c>
      <c r="D1174" t="str">
        <f t="shared" ca="1" si="181"/>
        <v>أدوات منزلية</v>
      </c>
      <c r="E1174">
        <v>406</v>
      </c>
      <c r="F1174">
        <f t="shared" ca="1" si="182"/>
        <v>71</v>
      </c>
      <c r="G1174" t="str">
        <f t="shared" ca="1" si="183"/>
        <v>Britain</v>
      </c>
      <c r="H1174" s="2">
        <f t="shared" ca="1" si="184"/>
        <v>42572</v>
      </c>
      <c r="I1174" s="2">
        <f t="shared" ca="1" si="185"/>
        <v>42598</v>
      </c>
      <c r="J1174" t="str">
        <f t="shared" ca="1" si="186"/>
        <v>Syria</v>
      </c>
      <c r="K1174">
        <f t="shared" ca="1" si="187"/>
        <v>27384.7</v>
      </c>
      <c r="L1174">
        <f t="shared" ca="1" si="188"/>
        <v>432.39</v>
      </c>
      <c r="M1174">
        <f t="shared" ca="1" si="189"/>
        <v>20225</v>
      </c>
    </row>
    <row r="1175" spans="1:13" x14ac:dyDescent="0.25">
      <c r="A1175">
        <v>1174</v>
      </c>
      <c r="B1175" t="s">
        <v>1181</v>
      </c>
      <c r="C1175" t="str">
        <f t="shared" ca="1" si="180"/>
        <v>مكيفات</v>
      </c>
      <c r="D1175" t="str">
        <f t="shared" ca="1" si="181"/>
        <v>أدوات منزلية</v>
      </c>
      <c r="E1175">
        <v>113</v>
      </c>
      <c r="F1175">
        <f t="shared" ca="1" si="182"/>
        <v>1240</v>
      </c>
      <c r="G1175" t="str">
        <f t="shared" ca="1" si="183"/>
        <v>Switzerland</v>
      </c>
      <c r="H1175" s="2">
        <f t="shared" ca="1" si="184"/>
        <v>43073</v>
      </c>
      <c r="I1175" s="2">
        <f t="shared" ca="1" si="185"/>
        <v>43095</v>
      </c>
      <c r="J1175" t="str">
        <f t="shared" ca="1" si="186"/>
        <v>Egypt</v>
      </c>
      <c r="K1175">
        <f t="shared" ca="1" si="187"/>
        <v>133114</v>
      </c>
      <c r="L1175">
        <f t="shared" ca="1" si="188"/>
        <v>2101.7999999999997</v>
      </c>
      <c r="M1175">
        <f t="shared" ca="1" si="189"/>
        <v>17869</v>
      </c>
    </row>
    <row r="1176" spans="1:13" x14ac:dyDescent="0.25">
      <c r="A1176">
        <v>1175</v>
      </c>
      <c r="B1176" t="s">
        <v>1182</v>
      </c>
      <c r="C1176" t="str">
        <f t="shared" ca="1" si="180"/>
        <v>كتب علمية</v>
      </c>
      <c r="D1176" t="str">
        <f t="shared" ca="1" si="181"/>
        <v>أدوات مكتبية</v>
      </c>
      <c r="E1176">
        <v>974</v>
      </c>
      <c r="F1176">
        <f t="shared" ca="1" si="182"/>
        <v>54</v>
      </c>
      <c r="G1176" t="str">
        <f t="shared" ca="1" si="183"/>
        <v>India</v>
      </c>
      <c r="H1176" s="2">
        <f t="shared" ca="1" si="184"/>
        <v>42771</v>
      </c>
      <c r="I1176" s="2">
        <f t="shared" ca="1" si="185"/>
        <v>42788</v>
      </c>
      <c r="J1176" t="str">
        <f t="shared" ca="1" si="186"/>
        <v>Egypt</v>
      </c>
      <c r="K1176">
        <f t="shared" ca="1" si="187"/>
        <v>49966.2</v>
      </c>
      <c r="L1176">
        <f t="shared" ca="1" si="188"/>
        <v>788.93999999999994</v>
      </c>
      <c r="M1176">
        <f t="shared" ca="1" si="189"/>
        <v>9447</v>
      </c>
    </row>
    <row r="1177" spans="1:13" x14ac:dyDescent="0.25">
      <c r="A1177">
        <v>1176</v>
      </c>
      <c r="B1177" t="s">
        <v>1183</v>
      </c>
      <c r="C1177" t="str">
        <f t="shared" ca="1" si="180"/>
        <v>طاولات</v>
      </c>
      <c r="D1177" t="str">
        <f t="shared" ca="1" si="181"/>
        <v>إلكترونيات</v>
      </c>
      <c r="E1177">
        <v>369</v>
      </c>
      <c r="F1177">
        <f t="shared" ca="1" si="182"/>
        <v>109</v>
      </c>
      <c r="G1177" t="str">
        <f t="shared" ca="1" si="183"/>
        <v>Spain</v>
      </c>
      <c r="H1177" s="2">
        <f t="shared" ca="1" si="184"/>
        <v>42842</v>
      </c>
      <c r="I1177" s="2">
        <f t="shared" ca="1" si="185"/>
        <v>42866</v>
      </c>
      <c r="J1177" t="str">
        <f t="shared" ca="1" si="186"/>
        <v>Syria</v>
      </c>
      <c r="K1177">
        <f t="shared" ca="1" si="187"/>
        <v>38209.949999999997</v>
      </c>
      <c r="L1177">
        <f t="shared" ca="1" si="188"/>
        <v>603.31499999999994</v>
      </c>
      <c r="M1177">
        <f t="shared" ca="1" si="189"/>
        <v>7052</v>
      </c>
    </row>
    <row r="1178" spans="1:13" x14ac:dyDescent="0.25">
      <c r="A1178">
        <v>1177</v>
      </c>
      <c r="B1178" t="s">
        <v>1184</v>
      </c>
      <c r="C1178" t="str">
        <f t="shared" ca="1" si="180"/>
        <v>موبايلات</v>
      </c>
      <c r="D1178" t="str">
        <f t="shared" ca="1" si="181"/>
        <v>إلكترونيات</v>
      </c>
      <c r="E1178">
        <v>851</v>
      </c>
      <c r="F1178">
        <f t="shared" ca="1" si="182"/>
        <v>869</v>
      </c>
      <c r="G1178" t="str">
        <f t="shared" ca="1" si="183"/>
        <v>China</v>
      </c>
      <c r="H1178" s="2">
        <f t="shared" ca="1" si="184"/>
        <v>42793</v>
      </c>
      <c r="I1178" s="2">
        <f t="shared" ca="1" si="185"/>
        <v>42810</v>
      </c>
      <c r="J1178" t="str">
        <f t="shared" ca="1" si="186"/>
        <v>Saudi Arabia</v>
      </c>
      <c r="K1178">
        <f t="shared" ca="1" si="187"/>
        <v>702543.05</v>
      </c>
      <c r="L1178">
        <f t="shared" ca="1" si="188"/>
        <v>11092.785</v>
      </c>
      <c r="M1178">
        <f t="shared" ca="1" si="189"/>
        <v>118874</v>
      </c>
    </row>
    <row r="1179" spans="1:13" x14ac:dyDescent="0.25">
      <c r="A1179">
        <v>1178</v>
      </c>
      <c r="B1179" t="s">
        <v>1185</v>
      </c>
      <c r="C1179" t="str">
        <f t="shared" ca="1" si="180"/>
        <v>فرن</v>
      </c>
      <c r="D1179" t="str">
        <f t="shared" ca="1" si="181"/>
        <v>أدوات منزلية</v>
      </c>
      <c r="E1179">
        <v>459</v>
      </c>
      <c r="F1179">
        <f t="shared" ca="1" si="182"/>
        <v>1045</v>
      </c>
      <c r="G1179" t="str">
        <f t="shared" ca="1" si="183"/>
        <v>Greece</v>
      </c>
      <c r="H1179" s="2">
        <f t="shared" ca="1" si="184"/>
        <v>42834</v>
      </c>
      <c r="I1179" s="2">
        <f t="shared" ca="1" si="185"/>
        <v>42849</v>
      </c>
      <c r="J1179" t="str">
        <f t="shared" ca="1" si="186"/>
        <v>Jordan</v>
      </c>
      <c r="K1179">
        <f t="shared" ca="1" si="187"/>
        <v>455672.25</v>
      </c>
      <c r="L1179">
        <f t="shared" ca="1" si="188"/>
        <v>7194.8249999999998</v>
      </c>
      <c r="M1179">
        <f t="shared" ca="1" si="189"/>
        <v>361240</v>
      </c>
    </row>
    <row r="1180" spans="1:13" x14ac:dyDescent="0.25">
      <c r="A1180">
        <v>1179</v>
      </c>
      <c r="B1180" t="s">
        <v>1186</v>
      </c>
      <c r="C1180" t="str">
        <f t="shared" ca="1" si="180"/>
        <v>فرن</v>
      </c>
      <c r="D1180" t="str">
        <f t="shared" ca="1" si="181"/>
        <v>أدوات منزلية</v>
      </c>
      <c r="E1180">
        <v>593</v>
      </c>
      <c r="F1180">
        <f t="shared" ca="1" si="182"/>
        <v>864</v>
      </c>
      <c r="G1180" t="str">
        <f t="shared" ca="1" si="183"/>
        <v>Greece</v>
      </c>
      <c r="H1180" s="2">
        <f t="shared" ca="1" si="184"/>
        <v>43087</v>
      </c>
      <c r="I1180" s="2">
        <f t="shared" ca="1" si="185"/>
        <v>43119</v>
      </c>
      <c r="J1180" t="str">
        <f t="shared" ca="1" si="186"/>
        <v>Egypt</v>
      </c>
      <c r="K1180">
        <f t="shared" ca="1" si="187"/>
        <v>486734.4</v>
      </c>
      <c r="L1180">
        <f t="shared" ca="1" si="188"/>
        <v>7685.28</v>
      </c>
      <c r="M1180">
        <f t="shared" ca="1" si="189"/>
        <v>367076</v>
      </c>
    </row>
    <row r="1181" spans="1:13" x14ac:dyDescent="0.25">
      <c r="A1181">
        <v>1180</v>
      </c>
      <c r="B1181" t="s">
        <v>1187</v>
      </c>
      <c r="C1181" t="str">
        <f t="shared" ca="1" si="180"/>
        <v>فرن</v>
      </c>
      <c r="D1181" t="str">
        <f t="shared" ca="1" si="181"/>
        <v>أدوات منزلية</v>
      </c>
      <c r="E1181">
        <v>565</v>
      </c>
      <c r="F1181">
        <f t="shared" ca="1" si="182"/>
        <v>1028</v>
      </c>
      <c r="G1181" t="str">
        <f t="shared" ca="1" si="183"/>
        <v>Greece</v>
      </c>
      <c r="H1181" s="2">
        <f t="shared" ca="1" si="184"/>
        <v>42609</v>
      </c>
      <c r="I1181" s="2">
        <f t="shared" ca="1" si="185"/>
        <v>42630</v>
      </c>
      <c r="J1181" t="str">
        <f t="shared" ca="1" si="186"/>
        <v>Syria</v>
      </c>
      <c r="K1181">
        <f t="shared" ca="1" si="187"/>
        <v>551779</v>
      </c>
      <c r="L1181">
        <f t="shared" ca="1" si="188"/>
        <v>8712.2999999999993</v>
      </c>
      <c r="M1181">
        <f t="shared" ca="1" si="189"/>
        <v>208763</v>
      </c>
    </row>
    <row r="1182" spans="1:13" x14ac:dyDescent="0.25">
      <c r="A1182">
        <v>1181</v>
      </c>
      <c r="B1182" t="s">
        <v>1188</v>
      </c>
      <c r="C1182" t="str">
        <f t="shared" ca="1" si="180"/>
        <v>فرن</v>
      </c>
      <c r="D1182" t="str">
        <f t="shared" ca="1" si="181"/>
        <v>أدوات منزلية</v>
      </c>
      <c r="E1182">
        <v>748</v>
      </c>
      <c r="F1182">
        <f t="shared" ca="1" si="182"/>
        <v>978</v>
      </c>
      <c r="G1182" t="str">
        <f t="shared" ca="1" si="183"/>
        <v>Greece</v>
      </c>
      <c r="H1182" s="2">
        <f t="shared" ca="1" si="184"/>
        <v>42642</v>
      </c>
      <c r="I1182" s="2">
        <f t="shared" ca="1" si="185"/>
        <v>42676</v>
      </c>
      <c r="J1182" t="str">
        <f t="shared" ca="1" si="186"/>
        <v>Jordan</v>
      </c>
      <c r="K1182">
        <f t="shared" ca="1" si="187"/>
        <v>694966.8</v>
      </c>
      <c r="L1182">
        <f t="shared" ca="1" si="188"/>
        <v>10973.16</v>
      </c>
      <c r="M1182">
        <f t="shared" ca="1" si="189"/>
        <v>61288</v>
      </c>
    </row>
    <row r="1183" spans="1:13" x14ac:dyDescent="0.25">
      <c r="A1183">
        <v>1182</v>
      </c>
      <c r="B1183" t="s">
        <v>1189</v>
      </c>
      <c r="C1183" t="str">
        <f t="shared" ca="1" si="180"/>
        <v>غسالات</v>
      </c>
      <c r="D1183" t="str">
        <f t="shared" ca="1" si="181"/>
        <v>أدوات منزلية</v>
      </c>
      <c r="E1183">
        <v>166</v>
      </c>
      <c r="F1183">
        <f t="shared" ca="1" si="182"/>
        <v>654</v>
      </c>
      <c r="G1183" t="str">
        <f t="shared" ca="1" si="183"/>
        <v>Germany</v>
      </c>
      <c r="H1183" s="2">
        <f t="shared" ca="1" si="184"/>
        <v>42837</v>
      </c>
      <c r="I1183" s="2">
        <f t="shared" ca="1" si="185"/>
        <v>42849</v>
      </c>
      <c r="J1183" t="str">
        <f t="shared" ca="1" si="186"/>
        <v>Egypt</v>
      </c>
      <c r="K1183">
        <f t="shared" ca="1" si="187"/>
        <v>103135.8</v>
      </c>
      <c r="L1183">
        <f t="shared" ca="1" si="188"/>
        <v>1628.46</v>
      </c>
      <c r="M1183">
        <f t="shared" ca="1" si="189"/>
        <v>50910</v>
      </c>
    </row>
    <row r="1184" spans="1:13" x14ac:dyDescent="0.25">
      <c r="A1184">
        <v>1183</v>
      </c>
      <c r="B1184" t="s">
        <v>1190</v>
      </c>
      <c r="C1184" t="str">
        <f t="shared" ca="1" si="180"/>
        <v>فرن</v>
      </c>
      <c r="D1184" t="str">
        <f t="shared" ca="1" si="181"/>
        <v>أدوات منزلية</v>
      </c>
      <c r="E1184">
        <v>114</v>
      </c>
      <c r="F1184">
        <f t="shared" ca="1" si="182"/>
        <v>921</v>
      </c>
      <c r="G1184" t="str">
        <f t="shared" ca="1" si="183"/>
        <v>Greece</v>
      </c>
      <c r="H1184" s="2">
        <f t="shared" ca="1" si="184"/>
        <v>43149</v>
      </c>
      <c r="I1184" s="2">
        <f t="shared" ca="1" si="185"/>
        <v>43179</v>
      </c>
      <c r="J1184" t="str">
        <f t="shared" ca="1" si="186"/>
        <v>Saudi Arabia</v>
      </c>
      <c r="K1184">
        <f t="shared" ca="1" si="187"/>
        <v>99744.3</v>
      </c>
      <c r="L1184">
        <f t="shared" ca="1" si="188"/>
        <v>1574.9099999999999</v>
      </c>
      <c r="M1184">
        <f t="shared" ca="1" si="189"/>
        <v>88258</v>
      </c>
    </row>
    <row r="1185" spans="1:13" x14ac:dyDescent="0.25">
      <c r="A1185">
        <v>1184</v>
      </c>
      <c r="B1185" t="s">
        <v>1191</v>
      </c>
      <c r="C1185" t="str">
        <f t="shared" ca="1" si="180"/>
        <v>طاولات</v>
      </c>
      <c r="D1185" t="str">
        <f t="shared" ca="1" si="181"/>
        <v>إلكترونيات</v>
      </c>
      <c r="E1185">
        <v>117</v>
      </c>
      <c r="F1185">
        <f t="shared" ca="1" si="182"/>
        <v>100</v>
      </c>
      <c r="G1185" t="str">
        <f t="shared" ca="1" si="183"/>
        <v>Spain</v>
      </c>
      <c r="H1185" s="2">
        <f t="shared" ca="1" si="184"/>
        <v>42599</v>
      </c>
      <c r="I1185" s="2">
        <f t="shared" ca="1" si="185"/>
        <v>42626</v>
      </c>
      <c r="J1185" t="str">
        <f t="shared" ca="1" si="186"/>
        <v>Syria</v>
      </c>
      <c r="K1185">
        <f t="shared" ca="1" si="187"/>
        <v>11115</v>
      </c>
      <c r="L1185">
        <f t="shared" ca="1" si="188"/>
        <v>175.5</v>
      </c>
      <c r="M1185">
        <f t="shared" ca="1" si="189"/>
        <v>1545</v>
      </c>
    </row>
    <row r="1186" spans="1:13" x14ac:dyDescent="0.25">
      <c r="A1186">
        <v>1185</v>
      </c>
      <c r="B1186" t="s">
        <v>1192</v>
      </c>
      <c r="C1186" t="str">
        <f t="shared" ca="1" si="180"/>
        <v>مكانس</v>
      </c>
      <c r="D1186" t="str">
        <f t="shared" ca="1" si="181"/>
        <v>أدوات منزلية</v>
      </c>
      <c r="E1186">
        <v>725</v>
      </c>
      <c r="F1186">
        <f t="shared" ca="1" si="182"/>
        <v>119</v>
      </c>
      <c r="G1186" t="str">
        <f t="shared" ca="1" si="183"/>
        <v>China</v>
      </c>
      <c r="H1186" s="2">
        <f t="shared" ca="1" si="184"/>
        <v>42652</v>
      </c>
      <c r="I1186" s="2">
        <f t="shared" ca="1" si="185"/>
        <v>42681</v>
      </c>
      <c r="J1186" t="str">
        <f t="shared" ca="1" si="186"/>
        <v>Egypt</v>
      </c>
      <c r="K1186">
        <f t="shared" ca="1" si="187"/>
        <v>81961.25</v>
      </c>
      <c r="L1186">
        <f t="shared" ca="1" si="188"/>
        <v>1294.125</v>
      </c>
      <c r="M1186">
        <f t="shared" ca="1" si="189"/>
        <v>81122</v>
      </c>
    </row>
    <row r="1187" spans="1:13" x14ac:dyDescent="0.25">
      <c r="A1187">
        <v>1186</v>
      </c>
      <c r="B1187" t="s">
        <v>1193</v>
      </c>
      <c r="C1187" t="str">
        <f t="shared" ca="1" si="180"/>
        <v>فرن</v>
      </c>
      <c r="D1187" t="str">
        <f t="shared" ca="1" si="181"/>
        <v>أدوات منزلية</v>
      </c>
      <c r="E1187">
        <v>351</v>
      </c>
      <c r="F1187">
        <f t="shared" ca="1" si="182"/>
        <v>916</v>
      </c>
      <c r="G1187" t="str">
        <f t="shared" ca="1" si="183"/>
        <v>Greece</v>
      </c>
      <c r="H1187" s="2">
        <f t="shared" ca="1" si="184"/>
        <v>42739</v>
      </c>
      <c r="I1187" s="2">
        <f t="shared" ca="1" si="185"/>
        <v>42769</v>
      </c>
      <c r="J1187" t="str">
        <f t="shared" ca="1" si="186"/>
        <v>Lebanon</v>
      </c>
      <c r="K1187">
        <f t="shared" ca="1" si="187"/>
        <v>305440.2</v>
      </c>
      <c r="L1187">
        <f t="shared" ca="1" si="188"/>
        <v>4822.74</v>
      </c>
      <c r="M1187">
        <f t="shared" ca="1" si="189"/>
        <v>34069</v>
      </c>
    </row>
    <row r="1188" spans="1:13" x14ac:dyDescent="0.25">
      <c r="A1188">
        <v>1187</v>
      </c>
      <c r="B1188" t="s">
        <v>1194</v>
      </c>
      <c r="C1188" t="str">
        <f t="shared" ca="1" si="180"/>
        <v>خلاطات</v>
      </c>
      <c r="D1188" t="str">
        <f t="shared" ca="1" si="181"/>
        <v>أدوات منزلية</v>
      </c>
      <c r="E1188">
        <v>102</v>
      </c>
      <c r="F1188">
        <f t="shared" ca="1" si="182"/>
        <v>213</v>
      </c>
      <c r="G1188" t="str">
        <f t="shared" ca="1" si="183"/>
        <v>China</v>
      </c>
      <c r="H1188" s="2">
        <f t="shared" ca="1" si="184"/>
        <v>42802</v>
      </c>
      <c r="I1188" s="2">
        <f t="shared" ca="1" si="185"/>
        <v>42818</v>
      </c>
      <c r="J1188" t="str">
        <f t="shared" ca="1" si="186"/>
        <v>Saudi Arabia</v>
      </c>
      <c r="K1188">
        <f t="shared" ca="1" si="187"/>
        <v>20639.7</v>
      </c>
      <c r="L1188">
        <f t="shared" ca="1" si="188"/>
        <v>325.89</v>
      </c>
      <c r="M1188">
        <f t="shared" ca="1" si="189"/>
        <v>15165</v>
      </c>
    </row>
    <row r="1189" spans="1:13" x14ac:dyDescent="0.25">
      <c r="A1189">
        <v>1188</v>
      </c>
      <c r="B1189" t="s">
        <v>1195</v>
      </c>
      <c r="C1189" t="str">
        <f t="shared" ca="1" si="180"/>
        <v>كمبيوتر</v>
      </c>
      <c r="D1189" t="str">
        <f t="shared" ca="1" si="181"/>
        <v>إلكترونيات</v>
      </c>
      <c r="E1189">
        <v>546</v>
      </c>
      <c r="F1189">
        <f t="shared" ca="1" si="182"/>
        <v>1600</v>
      </c>
      <c r="G1189" t="str">
        <f t="shared" ca="1" si="183"/>
        <v>China</v>
      </c>
      <c r="H1189" s="2">
        <f t="shared" ca="1" si="184"/>
        <v>43149</v>
      </c>
      <c r="I1189" s="2">
        <f t="shared" ca="1" si="185"/>
        <v>43167</v>
      </c>
      <c r="J1189" t="str">
        <f t="shared" ca="1" si="186"/>
        <v>United Arab Emirates</v>
      </c>
      <c r="K1189">
        <f t="shared" ca="1" si="187"/>
        <v>829920</v>
      </c>
      <c r="L1189">
        <f t="shared" ca="1" si="188"/>
        <v>13104</v>
      </c>
      <c r="M1189">
        <f t="shared" ca="1" si="189"/>
        <v>335507</v>
      </c>
    </row>
    <row r="1190" spans="1:13" x14ac:dyDescent="0.25">
      <c r="A1190">
        <v>1189</v>
      </c>
      <c r="B1190" t="s">
        <v>1196</v>
      </c>
      <c r="C1190" t="str">
        <f t="shared" ca="1" si="180"/>
        <v>فرن</v>
      </c>
      <c r="D1190" t="str">
        <f t="shared" ca="1" si="181"/>
        <v>أدوات منزلية</v>
      </c>
      <c r="E1190">
        <v>796</v>
      </c>
      <c r="F1190">
        <f t="shared" ca="1" si="182"/>
        <v>965</v>
      </c>
      <c r="G1190" t="str">
        <f t="shared" ca="1" si="183"/>
        <v>Greece</v>
      </c>
      <c r="H1190" s="2">
        <f t="shared" ca="1" si="184"/>
        <v>42938</v>
      </c>
      <c r="I1190" s="2">
        <f t="shared" ca="1" si="185"/>
        <v>42962</v>
      </c>
      <c r="J1190" t="str">
        <f t="shared" ca="1" si="186"/>
        <v>Egypt</v>
      </c>
      <c r="K1190">
        <f t="shared" ca="1" si="187"/>
        <v>729733</v>
      </c>
      <c r="L1190">
        <f t="shared" ca="1" si="188"/>
        <v>11522.1</v>
      </c>
      <c r="M1190">
        <f t="shared" ca="1" si="189"/>
        <v>503751</v>
      </c>
    </row>
    <row r="1191" spans="1:13" x14ac:dyDescent="0.25">
      <c r="A1191">
        <v>1190</v>
      </c>
      <c r="B1191" t="s">
        <v>1197</v>
      </c>
      <c r="C1191" t="str">
        <f t="shared" ca="1" si="180"/>
        <v>أوراق</v>
      </c>
      <c r="D1191" t="str">
        <f t="shared" ca="1" si="181"/>
        <v>أدوات مكتبية</v>
      </c>
      <c r="E1191">
        <v>428</v>
      </c>
      <c r="F1191">
        <f t="shared" ca="1" si="182"/>
        <v>15</v>
      </c>
      <c r="G1191" t="str">
        <f t="shared" ca="1" si="183"/>
        <v>India</v>
      </c>
      <c r="H1191" s="2">
        <f t="shared" ca="1" si="184"/>
        <v>42898</v>
      </c>
      <c r="I1191" s="2">
        <f t="shared" ca="1" si="185"/>
        <v>42909</v>
      </c>
      <c r="J1191" t="str">
        <f t="shared" ca="1" si="186"/>
        <v>Oman</v>
      </c>
      <c r="K1191">
        <f t="shared" ca="1" si="187"/>
        <v>6099</v>
      </c>
      <c r="L1191">
        <f t="shared" ca="1" si="188"/>
        <v>96.3</v>
      </c>
      <c r="M1191">
        <f t="shared" ca="1" si="189"/>
        <v>566</v>
      </c>
    </row>
    <row r="1192" spans="1:13" x14ac:dyDescent="0.25">
      <c r="A1192">
        <v>1191</v>
      </c>
      <c r="B1192" t="s">
        <v>1198</v>
      </c>
      <c r="C1192" t="str">
        <f t="shared" ca="1" si="180"/>
        <v>كاميرات</v>
      </c>
      <c r="D1192" t="str">
        <f t="shared" ca="1" si="181"/>
        <v>إلكترونيات</v>
      </c>
      <c r="E1192">
        <v>91</v>
      </c>
      <c r="F1192">
        <f t="shared" ca="1" si="182"/>
        <v>1096</v>
      </c>
      <c r="G1192" t="str">
        <f t="shared" ca="1" si="183"/>
        <v>England</v>
      </c>
      <c r="H1192" s="2">
        <f t="shared" ca="1" si="184"/>
        <v>42841</v>
      </c>
      <c r="I1192" s="2">
        <f t="shared" ca="1" si="185"/>
        <v>42866</v>
      </c>
      <c r="J1192" t="str">
        <f t="shared" ca="1" si="186"/>
        <v>United Arab Emirates</v>
      </c>
      <c r="K1192">
        <f t="shared" ca="1" si="187"/>
        <v>94749.2</v>
      </c>
      <c r="L1192">
        <f t="shared" ca="1" si="188"/>
        <v>1496.04</v>
      </c>
      <c r="M1192">
        <f t="shared" ca="1" si="189"/>
        <v>35158</v>
      </c>
    </row>
    <row r="1193" spans="1:13" x14ac:dyDescent="0.25">
      <c r="A1193">
        <v>1192</v>
      </c>
      <c r="B1193" t="s">
        <v>1199</v>
      </c>
      <c r="C1193" t="str">
        <f t="shared" ca="1" si="180"/>
        <v>فرن</v>
      </c>
      <c r="D1193" t="str">
        <f t="shared" ca="1" si="181"/>
        <v>أدوات منزلية</v>
      </c>
      <c r="E1193">
        <v>505</v>
      </c>
      <c r="F1193">
        <f t="shared" ca="1" si="182"/>
        <v>906</v>
      </c>
      <c r="G1193" t="str">
        <f t="shared" ca="1" si="183"/>
        <v>Greece</v>
      </c>
      <c r="H1193" s="2">
        <f t="shared" ca="1" si="184"/>
        <v>42709</v>
      </c>
      <c r="I1193" s="2">
        <f t="shared" ca="1" si="185"/>
        <v>42741</v>
      </c>
      <c r="J1193" t="str">
        <f t="shared" ca="1" si="186"/>
        <v>Egypt</v>
      </c>
      <c r="K1193">
        <f t="shared" ca="1" si="187"/>
        <v>434653.5</v>
      </c>
      <c r="L1193">
        <f t="shared" ca="1" si="188"/>
        <v>6862.95</v>
      </c>
      <c r="M1193">
        <f t="shared" ca="1" si="189"/>
        <v>68650</v>
      </c>
    </row>
    <row r="1194" spans="1:13" x14ac:dyDescent="0.25">
      <c r="A1194">
        <v>1193</v>
      </c>
      <c r="B1194" t="s">
        <v>1200</v>
      </c>
      <c r="C1194" t="str">
        <f t="shared" ca="1" si="180"/>
        <v>كتب علمية</v>
      </c>
      <c r="D1194" t="str">
        <f t="shared" ca="1" si="181"/>
        <v>أدوات مكتبية</v>
      </c>
      <c r="E1194">
        <v>378</v>
      </c>
      <c r="F1194">
        <f t="shared" ca="1" si="182"/>
        <v>52</v>
      </c>
      <c r="G1194" t="str">
        <f t="shared" ca="1" si="183"/>
        <v>India</v>
      </c>
      <c r="H1194" s="2">
        <f t="shared" ca="1" si="184"/>
        <v>42938</v>
      </c>
      <c r="I1194" s="2">
        <f t="shared" ca="1" si="185"/>
        <v>42962</v>
      </c>
      <c r="J1194" t="str">
        <f t="shared" ca="1" si="186"/>
        <v>Jordan</v>
      </c>
      <c r="K1194">
        <f t="shared" ca="1" si="187"/>
        <v>18673.2</v>
      </c>
      <c r="L1194">
        <f t="shared" ca="1" si="188"/>
        <v>294.83999999999997</v>
      </c>
      <c r="M1194">
        <f t="shared" ca="1" si="189"/>
        <v>1458</v>
      </c>
    </row>
    <row r="1195" spans="1:13" x14ac:dyDescent="0.25">
      <c r="A1195">
        <v>1194</v>
      </c>
      <c r="B1195" t="s">
        <v>1201</v>
      </c>
      <c r="C1195" t="str">
        <f t="shared" ca="1" si="180"/>
        <v>ألعاب إلكترونية</v>
      </c>
      <c r="D1195" t="str">
        <f t="shared" ca="1" si="181"/>
        <v>إلكترونيات</v>
      </c>
      <c r="E1195">
        <v>201</v>
      </c>
      <c r="F1195">
        <f t="shared" ca="1" si="182"/>
        <v>25</v>
      </c>
      <c r="G1195" t="str">
        <f t="shared" ca="1" si="183"/>
        <v>Japan</v>
      </c>
      <c r="H1195" s="2">
        <f t="shared" ca="1" si="184"/>
        <v>42477</v>
      </c>
      <c r="I1195" s="2">
        <f t="shared" ca="1" si="185"/>
        <v>42499</v>
      </c>
      <c r="J1195" t="str">
        <f t="shared" ca="1" si="186"/>
        <v>Egypt</v>
      </c>
      <c r="K1195">
        <f t="shared" ca="1" si="187"/>
        <v>4773.75</v>
      </c>
      <c r="L1195">
        <f t="shared" ca="1" si="188"/>
        <v>75.375</v>
      </c>
      <c r="M1195">
        <f t="shared" ca="1" si="189"/>
        <v>2853</v>
      </c>
    </row>
    <row r="1196" spans="1:13" x14ac:dyDescent="0.25">
      <c r="A1196">
        <v>1195</v>
      </c>
      <c r="B1196" t="s">
        <v>1202</v>
      </c>
      <c r="C1196" t="str">
        <f t="shared" ca="1" si="180"/>
        <v>فرن</v>
      </c>
      <c r="D1196" t="str">
        <f t="shared" ca="1" si="181"/>
        <v>أدوات منزلية</v>
      </c>
      <c r="E1196">
        <v>442</v>
      </c>
      <c r="F1196">
        <f t="shared" ca="1" si="182"/>
        <v>968</v>
      </c>
      <c r="G1196" t="str">
        <f t="shared" ca="1" si="183"/>
        <v>Greece</v>
      </c>
      <c r="H1196" s="2">
        <f t="shared" ca="1" si="184"/>
        <v>42525</v>
      </c>
      <c r="I1196" s="2">
        <f t="shared" ca="1" si="185"/>
        <v>42537</v>
      </c>
      <c r="J1196" t="str">
        <f t="shared" ca="1" si="186"/>
        <v>Lebanon</v>
      </c>
      <c r="K1196">
        <f t="shared" ca="1" si="187"/>
        <v>406463.2</v>
      </c>
      <c r="L1196">
        <f t="shared" ca="1" si="188"/>
        <v>6417.84</v>
      </c>
      <c r="M1196">
        <f t="shared" ca="1" si="189"/>
        <v>204616</v>
      </c>
    </row>
    <row r="1197" spans="1:13" x14ac:dyDescent="0.25">
      <c r="A1197">
        <v>1196</v>
      </c>
      <c r="B1197" t="s">
        <v>1203</v>
      </c>
      <c r="C1197" t="str">
        <f t="shared" ca="1" si="180"/>
        <v>غسالات</v>
      </c>
      <c r="D1197" t="str">
        <f t="shared" ca="1" si="181"/>
        <v>أدوات منزلية</v>
      </c>
      <c r="E1197">
        <v>483</v>
      </c>
      <c r="F1197">
        <f t="shared" ca="1" si="182"/>
        <v>645</v>
      </c>
      <c r="G1197" t="str">
        <f t="shared" ca="1" si="183"/>
        <v>Germany</v>
      </c>
      <c r="H1197" s="2">
        <f t="shared" ca="1" si="184"/>
        <v>42718</v>
      </c>
      <c r="I1197" s="2">
        <f t="shared" ca="1" si="185"/>
        <v>42735</v>
      </c>
      <c r="J1197" t="str">
        <f t="shared" ca="1" si="186"/>
        <v>Egypt</v>
      </c>
      <c r="K1197">
        <f t="shared" ca="1" si="187"/>
        <v>295958.25</v>
      </c>
      <c r="L1197">
        <f t="shared" ca="1" si="188"/>
        <v>4673.0249999999996</v>
      </c>
      <c r="M1197">
        <f t="shared" ca="1" si="189"/>
        <v>285405</v>
      </c>
    </row>
    <row r="1198" spans="1:13" x14ac:dyDescent="0.25">
      <c r="A1198">
        <v>1197</v>
      </c>
      <c r="B1198" t="s">
        <v>1204</v>
      </c>
      <c r="C1198" t="str">
        <f t="shared" ca="1" si="180"/>
        <v>غسالات</v>
      </c>
      <c r="D1198" t="str">
        <f t="shared" ca="1" si="181"/>
        <v>أدوات منزلية</v>
      </c>
      <c r="E1198">
        <v>251</v>
      </c>
      <c r="F1198">
        <f t="shared" ca="1" si="182"/>
        <v>751</v>
      </c>
      <c r="G1198" t="str">
        <f t="shared" ca="1" si="183"/>
        <v>Germany</v>
      </c>
      <c r="H1198" s="2">
        <f t="shared" ca="1" si="184"/>
        <v>43019</v>
      </c>
      <c r="I1198" s="2">
        <f t="shared" ca="1" si="185"/>
        <v>43040</v>
      </c>
      <c r="J1198" t="str">
        <f t="shared" ca="1" si="186"/>
        <v>Syria</v>
      </c>
      <c r="K1198">
        <f t="shared" ca="1" si="187"/>
        <v>179075.95</v>
      </c>
      <c r="L1198">
        <f t="shared" ca="1" si="188"/>
        <v>2827.5149999999999</v>
      </c>
      <c r="M1198">
        <f t="shared" ca="1" si="189"/>
        <v>163291</v>
      </c>
    </row>
    <row r="1199" spans="1:13" x14ac:dyDescent="0.25">
      <c r="A1199">
        <v>1198</v>
      </c>
      <c r="B1199" t="s">
        <v>1205</v>
      </c>
      <c r="C1199" t="str">
        <f t="shared" ca="1" si="180"/>
        <v>غسالات</v>
      </c>
      <c r="D1199" t="str">
        <f t="shared" ca="1" si="181"/>
        <v>أدوات منزلية</v>
      </c>
      <c r="E1199">
        <v>214</v>
      </c>
      <c r="F1199">
        <f t="shared" ca="1" si="182"/>
        <v>752</v>
      </c>
      <c r="G1199" t="str">
        <f t="shared" ca="1" si="183"/>
        <v>Germany</v>
      </c>
      <c r="H1199" s="2">
        <f t="shared" ca="1" si="184"/>
        <v>43023</v>
      </c>
      <c r="I1199" s="2">
        <f t="shared" ca="1" si="185"/>
        <v>43042</v>
      </c>
      <c r="J1199" t="str">
        <f t="shared" ca="1" si="186"/>
        <v>Lebanon</v>
      </c>
      <c r="K1199">
        <f t="shared" ca="1" si="187"/>
        <v>152881.60000000001</v>
      </c>
      <c r="L1199">
        <f t="shared" ca="1" si="188"/>
        <v>2413.92</v>
      </c>
      <c r="M1199">
        <f t="shared" ca="1" si="189"/>
        <v>88200</v>
      </c>
    </row>
    <row r="1200" spans="1:13" x14ac:dyDescent="0.25">
      <c r="A1200">
        <v>1199</v>
      </c>
      <c r="B1200" t="s">
        <v>1206</v>
      </c>
      <c r="C1200" t="str">
        <f t="shared" ca="1" si="180"/>
        <v>فرن</v>
      </c>
      <c r="D1200" t="str">
        <f t="shared" ca="1" si="181"/>
        <v>أدوات منزلية</v>
      </c>
      <c r="E1200">
        <v>233</v>
      </c>
      <c r="F1200">
        <f t="shared" ca="1" si="182"/>
        <v>907</v>
      </c>
      <c r="G1200" t="str">
        <f t="shared" ca="1" si="183"/>
        <v>Greece</v>
      </c>
      <c r="H1200" s="2">
        <f t="shared" ca="1" si="184"/>
        <v>42673</v>
      </c>
      <c r="I1200" s="2">
        <f t="shared" ca="1" si="185"/>
        <v>42708</v>
      </c>
      <c r="J1200" t="str">
        <f t="shared" ca="1" si="186"/>
        <v>Jordan</v>
      </c>
      <c r="K1200">
        <f t="shared" ca="1" si="187"/>
        <v>200764.45</v>
      </c>
      <c r="L1200">
        <f t="shared" ca="1" si="188"/>
        <v>3169.9649999999997</v>
      </c>
      <c r="M1200">
        <f t="shared" ca="1" si="189"/>
        <v>52703</v>
      </c>
    </row>
    <row r="1201" spans="1:13" x14ac:dyDescent="0.25">
      <c r="A1201">
        <v>1200</v>
      </c>
      <c r="B1201" t="s">
        <v>1207</v>
      </c>
      <c r="C1201" t="str">
        <f t="shared" ca="1" si="180"/>
        <v>تلفاز</v>
      </c>
      <c r="D1201" t="str">
        <f t="shared" ca="1" si="181"/>
        <v>أدوات منزلية</v>
      </c>
      <c r="E1201">
        <v>637</v>
      </c>
      <c r="F1201">
        <f t="shared" ca="1" si="182"/>
        <v>1039</v>
      </c>
      <c r="G1201" t="str">
        <f t="shared" ca="1" si="183"/>
        <v>USA</v>
      </c>
      <c r="H1201" s="2">
        <f t="shared" ca="1" si="184"/>
        <v>42933</v>
      </c>
      <c r="I1201" s="2">
        <f t="shared" ca="1" si="185"/>
        <v>42963</v>
      </c>
      <c r="J1201" t="str">
        <f t="shared" ca="1" si="186"/>
        <v>Jordan</v>
      </c>
      <c r="K1201">
        <f t="shared" ca="1" si="187"/>
        <v>628750.85</v>
      </c>
      <c r="L1201">
        <f t="shared" ca="1" si="188"/>
        <v>9927.6450000000004</v>
      </c>
      <c r="M1201">
        <f t="shared" ca="1" si="189"/>
        <v>583773</v>
      </c>
    </row>
    <row r="1202" spans="1:13" x14ac:dyDescent="0.25">
      <c r="A1202">
        <v>1201</v>
      </c>
      <c r="B1202" t="s">
        <v>1208</v>
      </c>
      <c r="C1202" t="str">
        <f t="shared" ca="1" si="180"/>
        <v>تلفاز</v>
      </c>
      <c r="D1202" t="str">
        <f t="shared" ca="1" si="181"/>
        <v>أدوات منزلية</v>
      </c>
      <c r="E1202">
        <v>314</v>
      </c>
      <c r="F1202">
        <f t="shared" ca="1" si="182"/>
        <v>1119</v>
      </c>
      <c r="G1202" t="str">
        <f t="shared" ca="1" si="183"/>
        <v>USA</v>
      </c>
      <c r="H1202" s="2">
        <f t="shared" ca="1" si="184"/>
        <v>43155</v>
      </c>
      <c r="I1202" s="2">
        <f t="shared" ca="1" si="185"/>
        <v>43175</v>
      </c>
      <c r="J1202" t="str">
        <f t="shared" ca="1" si="186"/>
        <v>United Arab Emirates</v>
      </c>
      <c r="K1202">
        <f t="shared" ca="1" si="187"/>
        <v>333797.7</v>
      </c>
      <c r="L1202">
        <f t="shared" ca="1" si="188"/>
        <v>5270.49</v>
      </c>
      <c r="M1202">
        <f t="shared" ca="1" si="189"/>
        <v>262522</v>
      </c>
    </row>
    <row r="1203" spans="1:13" x14ac:dyDescent="0.25">
      <c r="A1203">
        <v>1202</v>
      </c>
      <c r="B1203" t="s">
        <v>1209</v>
      </c>
      <c r="C1203" t="str">
        <f t="shared" ca="1" si="180"/>
        <v>كاميرات</v>
      </c>
      <c r="D1203" t="str">
        <f t="shared" ca="1" si="181"/>
        <v>إلكترونيات</v>
      </c>
      <c r="E1203">
        <v>116</v>
      </c>
      <c r="F1203">
        <f t="shared" ca="1" si="182"/>
        <v>1303</v>
      </c>
      <c r="G1203" t="str">
        <f t="shared" ca="1" si="183"/>
        <v>England</v>
      </c>
      <c r="H1203" s="2">
        <f t="shared" ca="1" si="184"/>
        <v>42944</v>
      </c>
      <c r="I1203" s="2">
        <f t="shared" ca="1" si="185"/>
        <v>42960</v>
      </c>
      <c r="J1203" t="str">
        <f t="shared" ca="1" si="186"/>
        <v>Egypt</v>
      </c>
      <c r="K1203">
        <f t="shared" ca="1" si="187"/>
        <v>143590.6</v>
      </c>
      <c r="L1203">
        <f t="shared" ca="1" si="188"/>
        <v>2267.2199999999998</v>
      </c>
      <c r="M1203">
        <f t="shared" ca="1" si="189"/>
        <v>69210</v>
      </c>
    </row>
    <row r="1204" spans="1:13" x14ac:dyDescent="0.25">
      <c r="A1204">
        <v>1203</v>
      </c>
      <c r="B1204" t="s">
        <v>1210</v>
      </c>
      <c r="C1204" t="str">
        <f t="shared" ca="1" si="180"/>
        <v>هواتف ثابتة</v>
      </c>
      <c r="D1204" t="str">
        <f t="shared" ca="1" si="181"/>
        <v>أدوات مكتبية</v>
      </c>
      <c r="E1204">
        <v>441</v>
      </c>
      <c r="F1204">
        <f t="shared" ca="1" si="182"/>
        <v>55</v>
      </c>
      <c r="G1204" t="str">
        <f t="shared" ca="1" si="183"/>
        <v>France</v>
      </c>
      <c r="H1204" s="2">
        <f t="shared" ca="1" si="184"/>
        <v>42796</v>
      </c>
      <c r="I1204" s="2">
        <f t="shared" ca="1" si="185"/>
        <v>42816</v>
      </c>
      <c r="J1204" t="str">
        <f t="shared" ca="1" si="186"/>
        <v>Lebanon</v>
      </c>
      <c r="K1204">
        <f t="shared" ca="1" si="187"/>
        <v>23042.25</v>
      </c>
      <c r="L1204">
        <f t="shared" ca="1" si="188"/>
        <v>363.82499999999999</v>
      </c>
      <c r="M1204">
        <f t="shared" ca="1" si="189"/>
        <v>21902</v>
      </c>
    </row>
    <row r="1205" spans="1:13" x14ac:dyDescent="0.25">
      <c r="A1205">
        <v>1204</v>
      </c>
      <c r="B1205" t="s">
        <v>1211</v>
      </c>
      <c r="C1205" t="str">
        <f t="shared" ca="1" si="180"/>
        <v>خلاطات</v>
      </c>
      <c r="D1205" t="str">
        <f t="shared" ca="1" si="181"/>
        <v>أدوات منزلية</v>
      </c>
      <c r="E1205">
        <v>427</v>
      </c>
      <c r="F1205">
        <f t="shared" ca="1" si="182"/>
        <v>190</v>
      </c>
      <c r="G1205" t="str">
        <f t="shared" ca="1" si="183"/>
        <v>China</v>
      </c>
      <c r="H1205" s="2">
        <f t="shared" ca="1" si="184"/>
        <v>42943</v>
      </c>
      <c r="I1205" s="2">
        <f t="shared" ca="1" si="185"/>
        <v>42953</v>
      </c>
      <c r="J1205" t="str">
        <f t="shared" ca="1" si="186"/>
        <v>Egypt</v>
      </c>
      <c r="K1205">
        <f t="shared" ca="1" si="187"/>
        <v>77073.5</v>
      </c>
      <c r="L1205">
        <f t="shared" ca="1" si="188"/>
        <v>1216.95</v>
      </c>
      <c r="M1205">
        <f t="shared" ca="1" si="189"/>
        <v>4811</v>
      </c>
    </row>
    <row r="1206" spans="1:13" x14ac:dyDescent="0.25">
      <c r="A1206">
        <v>1205</v>
      </c>
      <c r="B1206" t="s">
        <v>1212</v>
      </c>
      <c r="C1206" t="str">
        <f t="shared" ca="1" si="180"/>
        <v>تلفاز</v>
      </c>
      <c r="D1206" t="str">
        <f t="shared" ca="1" si="181"/>
        <v>أدوات منزلية</v>
      </c>
      <c r="E1206">
        <v>891</v>
      </c>
      <c r="F1206">
        <f t="shared" ca="1" si="182"/>
        <v>916</v>
      </c>
      <c r="G1206" t="str">
        <f t="shared" ca="1" si="183"/>
        <v>USA</v>
      </c>
      <c r="H1206" s="2">
        <f t="shared" ca="1" si="184"/>
        <v>42424</v>
      </c>
      <c r="I1206" s="2">
        <f t="shared" ca="1" si="185"/>
        <v>42455</v>
      </c>
      <c r="J1206" t="str">
        <f t="shared" ca="1" si="186"/>
        <v>Oman</v>
      </c>
      <c r="K1206">
        <f t="shared" ca="1" si="187"/>
        <v>775348.2</v>
      </c>
      <c r="L1206">
        <f t="shared" ca="1" si="188"/>
        <v>12242.34</v>
      </c>
      <c r="M1206">
        <f t="shared" ca="1" si="189"/>
        <v>581813</v>
      </c>
    </row>
  </sheetData>
  <autoFilter ref="A1:M1206" xr:uid="{00000000-0009-0000-0000-000001000000}"/>
  <conditionalFormatting sqref="B1:B1048576">
    <cfRule type="duplicateValues" dxfId="52"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336E6-E79C-40BC-B2B8-463A3318176F}">
  <dimension ref="A1:G101"/>
  <sheetViews>
    <sheetView workbookViewId="0">
      <selection activeCell="G3" sqref="G3"/>
    </sheetView>
  </sheetViews>
  <sheetFormatPr defaultColWidth="22.7109375" defaultRowHeight="12.75" x14ac:dyDescent="0.2"/>
  <cols>
    <col min="1" max="1" width="13" style="7" customWidth="1"/>
    <col min="2" max="2" width="12" style="7" bestFit="1" customWidth="1"/>
    <col min="3" max="3" width="15.7109375" style="7" customWidth="1"/>
    <col min="4" max="4" width="20.7109375" style="7" customWidth="1"/>
    <col min="5" max="6" width="9.7109375" style="7" customWidth="1"/>
    <col min="7" max="16384" width="22.7109375" style="7"/>
  </cols>
  <sheetData>
    <row r="1" spans="1:7" customFormat="1" ht="15" customHeight="1" x14ac:dyDescent="0.25">
      <c r="A1" s="4" t="s">
        <v>1291</v>
      </c>
      <c r="B1" s="4" t="s">
        <v>1292</v>
      </c>
      <c r="C1" s="4" t="s">
        <v>1293</v>
      </c>
      <c r="D1" s="4" t="s">
        <v>1294</v>
      </c>
      <c r="E1" s="4" t="s">
        <v>1295</v>
      </c>
      <c r="F1" s="4" t="s">
        <v>1296</v>
      </c>
      <c r="G1" s="9" t="s">
        <v>1497</v>
      </c>
    </row>
    <row r="2" spans="1:7" ht="15" customHeight="1" x14ac:dyDescent="0.2">
      <c r="A2" s="5" t="s">
        <v>1445</v>
      </c>
      <c r="B2" s="6" t="s">
        <v>1454</v>
      </c>
      <c r="C2" s="6" t="s">
        <v>1462</v>
      </c>
      <c r="D2" s="6" t="s">
        <v>1463</v>
      </c>
      <c r="E2" s="6">
        <v>35.304481000000003</v>
      </c>
      <c r="F2" s="6">
        <v>36.031610999999998</v>
      </c>
      <c r="G2" s="8">
        <v>4904</v>
      </c>
    </row>
    <row r="3" spans="1:7" ht="15" customHeight="1" x14ac:dyDescent="0.2">
      <c r="A3" s="5" t="s">
        <v>1297</v>
      </c>
      <c r="B3" s="6" t="s">
        <v>1335</v>
      </c>
      <c r="C3" s="6" t="s">
        <v>1336</v>
      </c>
      <c r="D3" s="6" t="s">
        <v>1337</v>
      </c>
      <c r="E3" s="6">
        <v>35.697795999999997</v>
      </c>
      <c r="F3" s="6">
        <v>37.140805</v>
      </c>
      <c r="G3" s="6">
        <v>4003</v>
      </c>
    </row>
    <row r="4" spans="1:7" ht="15" customHeight="1" x14ac:dyDescent="0.2">
      <c r="A4" s="5" t="s">
        <v>1427</v>
      </c>
      <c r="B4" s="6" t="s">
        <v>1428</v>
      </c>
      <c r="C4" s="6" t="s">
        <v>1431</v>
      </c>
      <c r="D4" s="6" t="s">
        <v>1433</v>
      </c>
      <c r="E4" s="6">
        <v>35.558557</v>
      </c>
      <c r="F4" s="6">
        <v>36.978890999999997</v>
      </c>
      <c r="G4" s="6">
        <v>8426</v>
      </c>
    </row>
    <row r="5" spans="1:7" ht="15" customHeight="1" x14ac:dyDescent="0.2">
      <c r="A5" s="5" t="s">
        <v>1350</v>
      </c>
      <c r="B5" s="6" t="s">
        <v>1350</v>
      </c>
      <c r="C5" s="6" t="s">
        <v>1351</v>
      </c>
      <c r="D5" s="6" t="s">
        <v>1352</v>
      </c>
      <c r="E5" s="6">
        <v>36.696832999999998</v>
      </c>
      <c r="F5" s="6">
        <v>41.033830000000002</v>
      </c>
      <c r="G5" s="6">
        <v>5745</v>
      </c>
    </row>
    <row r="6" spans="1:7" ht="15" customHeight="1" x14ac:dyDescent="0.2">
      <c r="A6" s="5" t="s">
        <v>1445</v>
      </c>
      <c r="B6" s="6" t="s">
        <v>1446</v>
      </c>
      <c r="C6" s="6" t="s">
        <v>1449</v>
      </c>
      <c r="D6" s="6" t="s">
        <v>1450</v>
      </c>
      <c r="E6" s="6">
        <v>35.627329000000003</v>
      </c>
      <c r="F6" s="6">
        <v>36.174360999999998</v>
      </c>
      <c r="G6" s="6">
        <v>9041</v>
      </c>
    </row>
    <row r="7" spans="1:7" ht="15" customHeight="1" x14ac:dyDescent="0.2">
      <c r="A7" s="5" t="s">
        <v>1350</v>
      </c>
      <c r="B7" s="6" t="s">
        <v>1366</v>
      </c>
      <c r="C7" s="6" t="s">
        <v>1367</v>
      </c>
      <c r="D7" s="6" t="s">
        <v>1368</v>
      </c>
      <c r="E7" s="6">
        <v>36.992012000000003</v>
      </c>
      <c r="F7" s="6">
        <v>41.474905999999997</v>
      </c>
      <c r="G7" s="6">
        <v>4547</v>
      </c>
    </row>
    <row r="8" spans="1:7" ht="15" customHeight="1" x14ac:dyDescent="0.2">
      <c r="A8" s="5" t="s">
        <v>1466</v>
      </c>
      <c r="B8" s="6" t="s">
        <v>1470</v>
      </c>
      <c r="C8" s="6" t="s">
        <v>1471</v>
      </c>
      <c r="D8" s="6" t="s">
        <v>1472</v>
      </c>
      <c r="E8" s="6">
        <v>33.806857999999998</v>
      </c>
      <c r="F8" s="6">
        <v>36.411102</v>
      </c>
      <c r="G8" s="6">
        <v>3387</v>
      </c>
    </row>
    <row r="9" spans="1:7" ht="15" customHeight="1" x14ac:dyDescent="0.2">
      <c r="A9" s="5" t="s">
        <v>1413</v>
      </c>
      <c r="B9" s="6" t="s">
        <v>1414</v>
      </c>
      <c r="C9" s="6" t="s">
        <v>1415</v>
      </c>
      <c r="D9" s="6" t="s">
        <v>1369</v>
      </c>
      <c r="E9" s="6">
        <v>34.773510000000002</v>
      </c>
      <c r="F9" s="6">
        <v>37.362215999999997</v>
      </c>
      <c r="G9" s="6">
        <v>6810</v>
      </c>
    </row>
    <row r="10" spans="1:7" ht="15" customHeight="1" x14ac:dyDescent="0.2">
      <c r="A10" s="5" t="s">
        <v>1427</v>
      </c>
      <c r="B10" s="6" t="s">
        <v>1442</v>
      </c>
      <c r="C10" s="6" t="s">
        <v>1443</v>
      </c>
      <c r="D10" s="6" t="s">
        <v>1444</v>
      </c>
      <c r="E10" s="6">
        <v>35.952784000000001</v>
      </c>
      <c r="F10" s="6">
        <v>36.418053</v>
      </c>
      <c r="G10" s="6">
        <v>852</v>
      </c>
    </row>
    <row r="11" spans="1:7" ht="15" customHeight="1" x14ac:dyDescent="0.2">
      <c r="A11" s="5" t="s">
        <v>1350</v>
      </c>
      <c r="B11" s="6" t="s">
        <v>1330</v>
      </c>
      <c r="C11" s="6" t="s">
        <v>1330</v>
      </c>
      <c r="D11" s="6" t="s">
        <v>1361</v>
      </c>
      <c r="E11" s="6">
        <v>37.210590000000003</v>
      </c>
      <c r="F11" s="6">
        <v>42.163673000000003</v>
      </c>
      <c r="G11" s="6">
        <v>2747</v>
      </c>
    </row>
    <row r="12" spans="1:7" ht="15" customHeight="1" x14ac:dyDescent="0.2">
      <c r="A12" s="5" t="s">
        <v>1427</v>
      </c>
      <c r="B12" s="6" t="s">
        <v>1428</v>
      </c>
      <c r="C12" s="6" t="s">
        <v>1431</v>
      </c>
      <c r="D12" s="6" t="s">
        <v>1432</v>
      </c>
      <c r="E12" s="6">
        <v>35.597681000000001</v>
      </c>
      <c r="F12" s="6">
        <v>37.097624000000003</v>
      </c>
      <c r="G12" s="6">
        <v>1914</v>
      </c>
    </row>
    <row r="13" spans="1:7" ht="15" customHeight="1" x14ac:dyDescent="0.2">
      <c r="A13" s="5" t="s">
        <v>1362</v>
      </c>
      <c r="B13" s="6" t="s">
        <v>1398</v>
      </c>
      <c r="C13" s="6" t="s">
        <v>1402</v>
      </c>
      <c r="D13" s="6" t="s">
        <v>1403</v>
      </c>
      <c r="E13" s="6">
        <v>35.020885999999997</v>
      </c>
      <c r="F13" s="6">
        <v>37.522970000000001</v>
      </c>
      <c r="G13" s="6">
        <v>4646</v>
      </c>
    </row>
    <row r="14" spans="1:7" ht="15" customHeight="1" x14ac:dyDescent="0.2">
      <c r="A14" s="5" t="s">
        <v>1362</v>
      </c>
      <c r="B14" s="6" t="s">
        <v>1405</v>
      </c>
      <c r="C14" s="6" t="s">
        <v>1406</v>
      </c>
      <c r="D14" s="6" t="s">
        <v>1407</v>
      </c>
      <c r="E14" s="6">
        <v>35.637793000000002</v>
      </c>
      <c r="F14" s="6">
        <v>36.224063000000001</v>
      </c>
      <c r="G14" s="6">
        <v>9108</v>
      </c>
    </row>
    <row r="15" spans="1:7" ht="15" customHeight="1" x14ac:dyDescent="0.2">
      <c r="A15" s="5" t="s">
        <v>1350</v>
      </c>
      <c r="B15" s="6" t="s">
        <v>1350</v>
      </c>
      <c r="C15" s="6" t="s">
        <v>1356</v>
      </c>
      <c r="D15" s="6" t="s">
        <v>1359</v>
      </c>
      <c r="E15" s="6">
        <v>36.575184</v>
      </c>
      <c r="F15" s="6">
        <v>40.507223000000003</v>
      </c>
      <c r="G15" s="6">
        <v>5601</v>
      </c>
    </row>
    <row r="16" spans="1:7" ht="15" customHeight="1" x14ac:dyDescent="0.2">
      <c r="A16" s="5" t="s">
        <v>1384</v>
      </c>
      <c r="B16" s="6" t="s">
        <v>1385</v>
      </c>
      <c r="C16" s="6" t="s">
        <v>1386</v>
      </c>
      <c r="D16" s="6" t="s">
        <v>1387</v>
      </c>
      <c r="E16" s="6">
        <v>32.868653000000002</v>
      </c>
      <c r="F16" s="6">
        <v>36.770822000000003</v>
      </c>
      <c r="G16" s="6">
        <v>3452</v>
      </c>
    </row>
    <row r="17" spans="1:7" ht="15" customHeight="1" x14ac:dyDescent="0.2">
      <c r="A17" s="5" t="s">
        <v>1297</v>
      </c>
      <c r="B17" s="6" t="s">
        <v>1339</v>
      </c>
      <c r="C17" s="6" t="s">
        <v>1339</v>
      </c>
      <c r="D17" s="6" t="s">
        <v>1347</v>
      </c>
      <c r="E17" s="6">
        <v>36.406123000000001</v>
      </c>
      <c r="F17" s="6">
        <v>37.861708999999998</v>
      </c>
      <c r="G17" s="6">
        <v>8806</v>
      </c>
    </row>
    <row r="18" spans="1:7" ht="15" customHeight="1" x14ac:dyDescent="0.2">
      <c r="A18" s="5" t="s">
        <v>1445</v>
      </c>
      <c r="B18" s="6" t="s">
        <v>1451</v>
      </c>
      <c r="C18" s="6" t="s">
        <v>1452</v>
      </c>
      <c r="D18" s="6" t="s">
        <v>1453</v>
      </c>
      <c r="E18" s="6">
        <v>35.470697999999999</v>
      </c>
      <c r="F18" s="6">
        <v>35.937756999999998</v>
      </c>
      <c r="G18" s="6">
        <v>4074</v>
      </c>
    </row>
    <row r="19" spans="1:7" ht="15" customHeight="1" x14ac:dyDescent="0.2">
      <c r="A19" s="5" t="s">
        <v>1375</v>
      </c>
      <c r="B19" s="6" t="s">
        <v>1380</v>
      </c>
      <c r="C19" s="6" t="s">
        <v>1381</v>
      </c>
      <c r="D19" s="6" t="s">
        <v>1383</v>
      </c>
      <c r="E19" s="6">
        <v>36.293297000000003</v>
      </c>
      <c r="F19" s="6">
        <v>38.756256</v>
      </c>
      <c r="G19" s="6">
        <v>6694</v>
      </c>
    </row>
    <row r="20" spans="1:7" ht="15" customHeight="1" x14ac:dyDescent="0.2">
      <c r="A20" s="5" t="s">
        <v>1389</v>
      </c>
      <c r="B20" s="6" t="s">
        <v>1389</v>
      </c>
      <c r="C20" s="6" t="s">
        <v>1363</v>
      </c>
      <c r="D20" s="6" t="s">
        <v>1391</v>
      </c>
      <c r="E20" s="6">
        <v>32.674190000000003</v>
      </c>
      <c r="F20" s="6">
        <v>36.056462000000003</v>
      </c>
      <c r="G20" s="6">
        <v>4036</v>
      </c>
    </row>
    <row r="21" spans="1:7" ht="15" customHeight="1" x14ac:dyDescent="0.2">
      <c r="A21" s="5" t="s">
        <v>1482</v>
      </c>
      <c r="B21" s="6" t="s">
        <v>1488</v>
      </c>
      <c r="C21" s="6" t="s">
        <v>1488</v>
      </c>
      <c r="D21" s="6" t="s">
        <v>1492</v>
      </c>
      <c r="E21" s="6">
        <v>34.796872</v>
      </c>
      <c r="F21" s="6">
        <v>36.097104000000002</v>
      </c>
      <c r="G21" s="6">
        <v>620</v>
      </c>
    </row>
    <row r="22" spans="1:7" ht="15" customHeight="1" x14ac:dyDescent="0.2">
      <c r="A22" s="5" t="s">
        <v>1392</v>
      </c>
      <c r="B22" s="6" t="s">
        <v>1392</v>
      </c>
      <c r="C22" s="6" t="s">
        <v>1397</v>
      </c>
      <c r="D22" s="6" t="s">
        <v>1378</v>
      </c>
      <c r="E22" s="6">
        <v>35.214846000000001</v>
      </c>
      <c r="F22" s="6">
        <v>40.422457000000001</v>
      </c>
      <c r="G22" s="6">
        <v>6621</v>
      </c>
    </row>
    <row r="23" spans="1:7" ht="15" customHeight="1" x14ac:dyDescent="0.2">
      <c r="A23" s="5" t="s">
        <v>1482</v>
      </c>
      <c r="B23" s="6" t="s">
        <v>1488</v>
      </c>
      <c r="C23" s="6" t="s">
        <v>1488</v>
      </c>
      <c r="D23" s="6" t="s">
        <v>1491</v>
      </c>
      <c r="E23" s="6">
        <v>34.776052999999997</v>
      </c>
      <c r="F23" s="6">
        <v>36.062396999999997</v>
      </c>
      <c r="G23" s="6">
        <v>6461</v>
      </c>
    </row>
    <row r="24" spans="1:7" ht="15" customHeight="1" x14ac:dyDescent="0.2">
      <c r="A24" s="5" t="s">
        <v>1375</v>
      </c>
      <c r="B24" s="6" t="s">
        <v>1370</v>
      </c>
      <c r="C24" s="6" t="s">
        <v>1338</v>
      </c>
      <c r="D24" s="6" t="s">
        <v>1379</v>
      </c>
      <c r="E24" s="6">
        <v>35.783090000000001</v>
      </c>
      <c r="F24" s="6">
        <v>38.437089</v>
      </c>
      <c r="G24" s="6">
        <v>9129</v>
      </c>
    </row>
    <row r="25" spans="1:7" ht="15" customHeight="1" x14ac:dyDescent="0.2">
      <c r="A25" s="5" t="s">
        <v>1350</v>
      </c>
      <c r="B25" s="6" t="s">
        <v>1366</v>
      </c>
      <c r="C25" s="6" t="s">
        <v>1372</v>
      </c>
      <c r="D25" s="6" t="s">
        <v>1373</v>
      </c>
      <c r="E25" s="6">
        <v>36.865957000000002</v>
      </c>
      <c r="F25" s="6">
        <v>41.321159000000002</v>
      </c>
      <c r="G25" s="6">
        <v>8761</v>
      </c>
    </row>
    <row r="26" spans="1:7" ht="15" customHeight="1" x14ac:dyDescent="0.2">
      <c r="A26" s="5" t="s">
        <v>1297</v>
      </c>
      <c r="B26" s="6" t="s">
        <v>1339</v>
      </c>
      <c r="C26" s="6" t="s">
        <v>1340</v>
      </c>
      <c r="D26" s="6" t="s">
        <v>1341</v>
      </c>
      <c r="E26" s="6">
        <v>36.118332000000002</v>
      </c>
      <c r="F26" s="6">
        <v>37.912846000000002</v>
      </c>
      <c r="G26" s="6">
        <v>3129</v>
      </c>
    </row>
    <row r="27" spans="1:7" ht="15" customHeight="1" x14ac:dyDescent="0.2">
      <c r="A27" s="5" t="s">
        <v>1427</v>
      </c>
      <c r="B27" s="6" t="s">
        <v>1427</v>
      </c>
      <c r="C27" s="6" t="s">
        <v>1438</v>
      </c>
      <c r="D27" s="6" t="s">
        <v>1439</v>
      </c>
      <c r="E27" s="6">
        <v>35.931449000000001</v>
      </c>
      <c r="F27" s="6">
        <v>36.878002000000002</v>
      </c>
      <c r="G27" s="6">
        <v>4468</v>
      </c>
    </row>
    <row r="28" spans="1:7" ht="15" customHeight="1" x14ac:dyDescent="0.2">
      <c r="A28" s="5" t="s">
        <v>1297</v>
      </c>
      <c r="B28" s="6" t="s">
        <v>1298</v>
      </c>
      <c r="C28" s="6" t="s">
        <v>1306</v>
      </c>
      <c r="D28" s="6" t="s">
        <v>1307</v>
      </c>
      <c r="E28" s="6">
        <v>36.634273</v>
      </c>
      <c r="F28" s="6">
        <v>36.714247999999998</v>
      </c>
      <c r="G28" s="6">
        <v>1243</v>
      </c>
    </row>
    <row r="29" spans="1:7" ht="15" customHeight="1" x14ac:dyDescent="0.2">
      <c r="A29" s="5" t="s">
        <v>1297</v>
      </c>
      <c r="B29" s="6" t="s">
        <v>1339</v>
      </c>
      <c r="C29" s="6" t="s">
        <v>1339</v>
      </c>
      <c r="D29" s="6" t="s">
        <v>1348</v>
      </c>
      <c r="E29" s="6">
        <v>36.598782999999997</v>
      </c>
      <c r="F29" s="6">
        <v>37.943995999999999</v>
      </c>
      <c r="G29" s="6">
        <v>3503</v>
      </c>
    </row>
    <row r="30" spans="1:7" ht="15" customHeight="1" x14ac:dyDescent="0.2">
      <c r="A30" s="5" t="s">
        <v>1350</v>
      </c>
      <c r="B30" s="6" t="s">
        <v>1366</v>
      </c>
      <c r="C30" s="6" t="s">
        <v>1366</v>
      </c>
      <c r="D30" s="6" t="s">
        <v>1371</v>
      </c>
      <c r="E30" s="6">
        <v>36.871096000000001</v>
      </c>
      <c r="F30" s="6">
        <v>41.190291999999999</v>
      </c>
      <c r="G30" s="6">
        <v>1469</v>
      </c>
    </row>
    <row r="31" spans="1:7" ht="15" customHeight="1" x14ac:dyDescent="0.2">
      <c r="A31" s="5" t="s">
        <v>1466</v>
      </c>
      <c r="B31" s="6" t="s">
        <v>1476</v>
      </c>
      <c r="C31" s="6" t="s">
        <v>1478</v>
      </c>
      <c r="D31" s="6" t="s">
        <v>1479</v>
      </c>
      <c r="E31" s="6">
        <v>33.368020000000001</v>
      </c>
      <c r="F31" s="6">
        <v>35.995426000000002</v>
      </c>
      <c r="G31" s="6">
        <v>4334</v>
      </c>
    </row>
    <row r="32" spans="1:7" ht="15" customHeight="1" x14ac:dyDescent="0.2">
      <c r="A32" s="5" t="s">
        <v>1297</v>
      </c>
      <c r="B32" s="6" t="s">
        <v>1324</v>
      </c>
      <c r="C32" s="6" t="s">
        <v>1324</v>
      </c>
      <c r="D32" s="6" t="s">
        <v>1326</v>
      </c>
      <c r="E32" s="6">
        <v>35.976244999999999</v>
      </c>
      <c r="F32" s="6">
        <v>37.551749000000001</v>
      </c>
      <c r="G32" s="6">
        <v>1589</v>
      </c>
    </row>
    <row r="33" spans="1:7" ht="15" customHeight="1" x14ac:dyDescent="0.2">
      <c r="A33" s="5" t="s">
        <v>1350</v>
      </c>
      <c r="B33" s="6" t="s">
        <v>1330</v>
      </c>
      <c r="C33" s="6" t="s">
        <v>1330</v>
      </c>
      <c r="D33" s="6" t="s">
        <v>1360</v>
      </c>
      <c r="E33" s="6">
        <v>37.286549000000001</v>
      </c>
      <c r="F33" s="6">
        <v>42.191775</v>
      </c>
      <c r="G33" s="6">
        <v>7612</v>
      </c>
    </row>
    <row r="34" spans="1:7" ht="15" customHeight="1" x14ac:dyDescent="0.2">
      <c r="A34" s="5" t="s">
        <v>1413</v>
      </c>
      <c r="B34" s="6" t="s">
        <v>1413</v>
      </c>
      <c r="C34" s="6" t="s">
        <v>1419</v>
      </c>
      <c r="D34" s="6" t="s">
        <v>1420</v>
      </c>
      <c r="E34" s="6">
        <v>34.677216000000001</v>
      </c>
      <c r="F34" s="6">
        <v>36.462135000000004</v>
      </c>
      <c r="G34" s="6">
        <v>5806</v>
      </c>
    </row>
    <row r="35" spans="1:7" ht="15" customHeight="1" x14ac:dyDescent="0.2">
      <c r="A35" s="5" t="s">
        <v>1482</v>
      </c>
      <c r="B35" s="6" t="s">
        <v>1493</v>
      </c>
      <c r="C35" s="6" t="s">
        <v>1494</v>
      </c>
      <c r="D35" s="6" t="s">
        <v>1495</v>
      </c>
      <c r="E35" s="6">
        <v>35.068111999999999</v>
      </c>
      <c r="F35" s="6">
        <v>35.980535000000003</v>
      </c>
      <c r="G35" s="6">
        <v>2841</v>
      </c>
    </row>
    <row r="36" spans="1:7" ht="15" customHeight="1" x14ac:dyDescent="0.2">
      <c r="A36" s="5" t="s">
        <v>1482</v>
      </c>
      <c r="B36" s="6" t="s">
        <v>1483</v>
      </c>
      <c r="C36" s="6" t="s">
        <v>1484</v>
      </c>
      <c r="D36" s="6" t="s">
        <v>1484</v>
      </c>
      <c r="E36" s="6">
        <v>35.128678000000001</v>
      </c>
      <c r="F36" s="6">
        <v>36.213273999999998</v>
      </c>
      <c r="G36" s="6">
        <v>2904</v>
      </c>
    </row>
    <row r="37" spans="1:7" ht="15" customHeight="1" x14ac:dyDescent="0.2">
      <c r="A37" s="5" t="s">
        <v>1466</v>
      </c>
      <c r="B37" s="6" t="s">
        <v>1467</v>
      </c>
      <c r="C37" s="6" t="s">
        <v>1469</v>
      </c>
      <c r="D37" s="6" t="s">
        <v>1447</v>
      </c>
      <c r="E37" s="6">
        <v>33.816786999999998</v>
      </c>
      <c r="F37" s="6">
        <v>36.557592999999997</v>
      </c>
      <c r="G37" s="6">
        <v>452</v>
      </c>
    </row>
    <row r="38" spans="1:7" ht="15" customHeight="1" x14ac:dyDescent="0.2">
      <c r="A38" s="5" t="s">
        <v>1297</v>
      </c>
      <c r="B38" s="6" t="s">
        <v>1329</v>
      </c>
      <c r="C38" s="6" t="s">
        <v>1320</v>
      </c>
      <c r="D38" s="6" t="s">
        <v>1332</v>
      </c>
      <c r="E38" s="6">
        <v>36.582566</v>
      </c>
      <c r="F38" s="6">
        <v>37.291749000000003</v>
      </c>
      <c r="G38" s="6">
        <v>9345</v>
      </c>
    </row>
    <row r="39" spans="1:7" ht="15" customHeight="1" x14ac:dyDescent="0.2">
      <c r="A39" s="5" t="s">
        <v>1427</v>
      </c>
      <c r="B39" s="6" t="s">
        <v>1427</v>
      </c>
      <c r="C39" s="6" t="s">
        <v>1438</v>
      </c>
      <c r="D39" s="6" t="s">
        <v>1440</v>
      </c>
      <c r="E39" s="6">
        <v>35.782353999999998</v>
      </c>
      <c r="F39" s="6">
        <v>36.720844</v>
      </c>
      <c r="G39" s="6">
        <v>238</v>
      </c>
    </row>
    <row r="40" spans="1:7" ht="15" customHeight="1" x14ac:dyDescent="0.2">
      <c r="A40" s="5" t="s">
        <v>1445</v>
      </c>
      <c r="B40" s="6" t="s">
        <v>1454</v>
      </c>
      <c r="C40" s="6" t="s">
        <v>1455</v>
      </c>
      <c r="D40" s="6" t="s">
        <v>1456</v>
      </c>
      <c r="E40" s="6">
        <v>35.28436</v>
      </c>
      <c r="F40" s="6">
        <v>36.129987999999997</v>
      </c>
      <c r="G40" s="6">
        <v>4014</v>
      </c>
    </row>
    <row r="41" spans="1:7" ht="15" customHeight="1" x14ac:dyDescent="0.2">
      <c r="A41" s="5" t="s">
        <v>1413</v>
      </c>
      <c r="B41" s="6" t="s">
        <v>1424</v>
      </c>
      <c r="C41" s="6" t="s">
        <v>1425</v>
      </c>
      <c r="D41" s="6" t="s">
        <v>1426</v>
      </c>
      <c r="E41" s="6">
        <v>34.745455</v>
      </c>
      <c r="F41" s="6">
        <v>36.37773</v>
      </c>
      <c r="G41" s="6">
        <v>3370</v>
      </c>
    </row>
    <row r="42" spans="1:7" ht="15" customHeight="1" x14ac:dyDescent="0.2">
      <c r="A42" s="5" t="s">
        <v>1297</v>
      </c>
      <c r="B42" s="6" t="s">
        <v>1324</v>
      </c>
      <c r="C42" s="6" t="s">
        <v>1324</v>
      </c>
      <c r="D42" s="6" t="s">
        <v>1325</v>
      </c>
      <c r="E42" s="6">
        <v>35.931145000000001</v>
      </c>
      <c r="F42" s="6">
        <v>37.464779</v>
      </c>
      <c r="G42" s="6">
        <v>3257</v>
      </c>
    </row>
    <row r="43" spans="1:7" ht="15" customHeight="1" x14ac:dyDescent="0.2">
      <c r="A43" s="5" t="s">
        <v>1466</v>
      </c>
      <c r="B43" s="6" t="s">
        <v>1473</v>
      </c>
      <c r="C43" s="6" t="s">
        <v>1474</v>
      </c>
      <c r="D43" s="6" t="s">
        <v>1475</v>
      </c>
      <c r="E43" s="6">
        <v>33.672426999999999</v>
      </c>
      <c r="F43" s="6">
        <v>36.122475999999999</v>
      </c>
      <c r="G43" s="6">
        <v>9744</v>
      </c>
    </row>
    <row r="44" spans="1:7" ht="15" customHeight="1" x14ac:dyDescent="0.2">
      <c r="A44" s="5" t="s">
        <v>1297</v>
      </c>
      <c r="B44" s="6" t="s">
        <v>1298</v>
      </c>
      <c r="C44" s="6" t="s">
        <v>1306</v>
      </c>
      <c r="D44" s="6" t="s">
        <v>1308</v>
      </c>
      <c r="E44" s="6">
        <v>36.818489999999997</v>
      </c>
      <c r="F44" s="6">
        <v>36.722619000000002</v>
      </c>
      <c r="G44" s="6">
        <v>3914</v>
      </c>
    </row>
    <row r="45" spans="1:7" ht="15" customHeight="1" x14ac:dyDescent="0.2">
      <c r="A45" s="5" t="s">
        <v>1362</v>
      </c>
      <c r="B45" s="6" t="s">
        <v>1362</v>
      </c>
      <c r="C45" s="6" t="s">
        <v>1362</v>
      </c>
      <c r="D45" s="6" t="s">
        <v>1408</v>
      </c>
      <c r="E45" s="6">
        <v>35.103538</v>
      </c>
      <c r="F45" s="6">
        <v>36.801631</v>
      </c>
      <c r="G45" s="6">
        <v>5779</v>
      </c>
    </row>
    <row r="46" spans="1:7" ht="15" customHeight="1" x14ac:dyDescent="0.2">
      <c r="A46" s="5" t="s">
        <v>1466</v>
      </c>
      <c r="B46" s="6" t="s">
        <v>1466</v>
      </c>
      <c r="C46" s="6" t="s">
        <v>1480</v>
      </c>
      <c r="D46" s="6" t="s">
        <v>1481</v>
      </c>
      <c r="E46" s="6">
        <v>33.398406999999999</v>
      </c>
      <c r="F46" s="6">
        <v>36.369371999999998</v>
      </c>
      <c r="G46" s="6">
        <v>5955</v>
      </c>
    </row>
    <row r="47" spans="1:7" ht="15" customHeight="1" x14ac:dyDescent="0.2">
      <c r="A47" s="5" t="s">
        <v>1350</v>
      </c>
      <c r="B47" s="6" t="s">
        <v>1330</v>
      </c>
      <c r="C47" s="6" t="s">
        <v>1365</v>
      </c>
      <c r="D47" s="6" t="s">
        <v>1344</v>
      </c>
      <c r="E47" s="6">
        <v>36.965299000000002</v>
      </c>
      <c r="F47" s="6">
        <v>41.693351999999997</v>
      </c>
      <c r="G47" s="6">
        <v>6721</v>
      </c>
    </row>
    <row r="48" spans="1:7" ht="15" customHeight="1" x14ac:dyDescent="0.2">
      <c r="A48" s="5" t="s">
        <v>1297</v>
      </c>
      <c r="B48" s="6" t="s">
        <v>1311</v>
      </c>
      <c r="C48" s="6" t="s">
        <v>1312</v>
      </c>
      <c r="D48" s="6" t="s">
        <v>1313</v>
      </c>
      <c r="E48" s="6">
        <v>36.802711000000002</v>
      </c>
      <c r="F48" s="6">
        <v>38.348534999999998</v>
      </c>
      <c r="G48" s="6">
        <v>8409</v>
      </c>
    </row>
    <row r="49" spans="1:7" ht="15" customHeight="1" x14ac:dyDescent="0.2">
      <c r="A49" s="5" t="s">
        <v>1427</v>
      </c>
      <c r="B49" s="6" t="s">
        <v>1427</v>
      </c>
      <c r="C49" s="6" t="s">
        <v>1441</v>
      </c>
      <c r="D49" s="6" t="s">
        <v>1441</v>
      </c>
      <c r="E49" s="6">
        <v>35.996642000000001</v>
      </c>
      <c r="F49" s="6">
        <v>36.785423999999999</v>
      </c>
      <c r="G49" s="6">
        <v>3680</v>
      </c>
    </row>
    <row r="50" spans="1:7" ht="15" customHeight="1" x14ac:dyDescent="0.2">
      <c r="A50" s="5" t="s">
        <v>1297</v>
      </c>
      <c r="B50" s="6" t="s">
        <v>1339</v>
      </c>
      <c r="C50" s="6" t="s">
        <v>1339</v>
      </c>
      <c r="D50" s="6" t="s">
        <v>1346</v>
      </c>
      <c r="E50" s="6">
        <v>36.482796999999998</v>
      </c>
      <c r="F50" s="6">
        <v>37.970877000000002</v>
      </c>
      <c r="G50" s="6">
        <v>4583</v>
      </c>
    </row>
    <row r="51" spans="1:7" ht="15" customHeight="1" x14ac:dyDescent="0.2">
      <c r="A51" s="5" t="s">
        <v>1374</v>
      </c>
      <c r="B51" s="6" t="s">
        <v>1374</v>
      </c>
      <c r="C51" s="6" t="s">
        <v>1464</v>
      </c>
      <c r="D51" s="6" t="s">
        <v>1465</v>
      </c>
      <c r="E51" s="6">
        <v>32.997297000000003</v>
      </c>
      <c r="F51" s="6">
        <v>35.959757000000003</v>
      </c>
      <c r="G51" s="6">
        <v>6808</v>
      </c>
    </row>
    <row r="52" spans="1:7" ht="15" customHeight="1" x14ac:dyDescent="0.2">
      <c r="A52" s="5" t="s">
        <v>1375</v>
      </c>
      <c r="B52" s="6" t="s">
        <v>1370</v>
      </c>
      <c r="C52" s="6" t="s">
        <v>1321</v>
      </c>
      <c r="D52" s="6" t="s">
        <v>1328</v>
      </c>
      <c r="E52" s="6">
        <v>36.131309000000002</v>
      </c>
      <c r="F52" s="6">
        <v>38.428725</v>
      </c>
      <c r="G52" s="6">
        <v>3375</v>
      </c>
    </row>
    <row r="53" spans="1:7" ht="15" customHeight="1" x14ac:dyDescent="0.2">
      <c r="A53" s="5" t="s">
        <v>1392</v>
      </c>
      <c r="B53" s="6" t="s">
        <v>1392</v>
      </c>
      <c r="C53" s="6" t="s">
        <v>1392</v>
      </c>
      <c r="D53" s="6" t="s">
        <v>1396</v>
      </c>
      <c r="E53" s="6">
        <v>35.481935999999997</v>
      </c>
      <c r="F53" s="6">
        <v>40.396037999999997</v>
      </c>
      <c r="G53" s="6">
        <v>5615</v>
      </c>
    </row>
    <row r="54" spans="1:7" ht="15" customHeight="1" x14ac:dyDescent="0.2">
      <c r="A54" s="5" t="s">
        <v>1297</v>
      </c>
      <c r="B54" s="6" t="s">
        <v>1318</v>
      </c>
      <c r="C54" s="6" t="s">
        <v>1322</v>
      </c>
      <c r="D54" s="6" t="s">
        <v>1323</v>
      </c>
      <c r="E54" s="6">
        <v>36.617624999999997</v>
      </c>
      <c r="F54" s="6">
        <v>37.602108999999999</v>
      </c>
      <c r="G54" s="6">
        <v>2824</v>
      </c>
    </row>
    <row r="55" spans="1:7" ht="15" customHeight="1" x14ac:dyDescent="0.2">
      <c r="A55" s="5" t="s">
        <v>1375</v>
      </c>
      <c r="B55" s="6" t="s">
        <v>1375</v>
      </c>
      <c r="C55" s="6" t="s">
        <v>1376</v>
      </c>
      <c r="D55" s="6" t="s">
        <v>1377</v>
      </c>
      <c r="E55" s="6">
        <v>35.848007000000003</v>
      </c>
      <c r="F55" s="6">
        <v>39.447243999999998</v>
      </c>
      <c r="G55" s="6">
        <v>1938</v>
      </c>
    </row>
    <row r="56" spans="1:7" ht="15" customHeight="1" x14ac:dyDescent="0.2">
      <c r="A56" s="5" t="s">
        <v>1297</v>
      </c>
      <c r="B56" s="6" t="s">
        <v>1339</v>
      </c>
      <c r="C56" s="6" t="s">
        <v>1339</v>
      </c>
      <c r="D56" s="6" t="s">
        <v>1349</v>
      </c>
      <c r="E56" s="6">
        <v>36.273186000000003</v>
      </c>
      <c r="F56" s="6">
        <v>37.883498000000003</v>
      </c>
      <c r="G56" s="6">
        <v>7772</v>
      </c>
    </row>
    <row r="57" spans="1:7" ht="15" customHeight="1" x14ac:dyDescent="0.2">
      <c r="A57" s="5" t="s">
        <v>1297</v>
      </c>
      <c r="B57" s="6" t="s">
        <v>1298</v>
      </c>
      <c r="C57" s="6" t="s">
        <v>1301</v>
      </c>
      <c r="D57" s="6" t="s">
        <v>1302</v>
      </c>
      <c r="E57" s="6">
        <v>36.69406</v>
      </c>
      <c r="F57" s="6">
        <v>36.856270000000002</v>
      </c>
      <c r="G57" s="6">
        <v>8252</v>
      </c>
    </row>
    <row r="58" spans="1:7" ht="15" customHeight="1" x14ac:dyDescent="0.2">
      <c r="A58" s="5" t="s">
        <v>1297</v>
      </c>
      <c r="B58" s="6" t="s">
        <v>1339</v>
      </c>
      <c r="C58" s="6" t="s">
        <v>1339</v>
      </c>
      <c r="D58" s="6" t="s">
        <v>1345</v>
      </c>
      <c r="E58" s="6">
        <v>36.522561000000003</v>
      </c>
      <c r="F58" s="6">
        <v>38.189880000000002</v>
      </c>
      <c r="G58" s="6">
        <v>7697</v>
      </c>
    </row>
    <row r="59" spans="1:7" ht="15" customHeight="1" x14ac:dyDescent="0.2">
      <c r="A59" s="5" t="s">
        <v>1297</v>
      </c>
      <c r="B59" s="6" t="s">
        <v>1311</v>
      </c>
      <c r="C59" s="6" t="s">
        <v>1312</v>
      </c>
      <c r="D59" s="6" t="s">
        <v>1314</v>
      </c>
      <c r="E59" s="6">
        <v>36.780653000000001</v>
      </c>
      <c r="F59" s="6">
        <v>38.407274000000001</v>
      </c>
      <c r="G59" s="6">
        <v>1644</v>
      </c>
    </row>
    <row r="60" spans="1:7" ht="15" customHeight="1" x14ac:dyDescent="0.2">
      <c r="A60" s="5" t="s">
        <v>1297</v>
      </c>
      <c r="B60" s="6" t="s">
        <v>1339</v>
      </c>
      <c r="C60" s="6" t="s">
        <v>1340</v>
      </c>
      <c r="D60" s="6" t="s">
        <v>1343</v>
      </c>
      <c r="E60" s="6">
        <v>36.273876000000001</v>
      </c>
      <c r="F60" s="6">
        <v>38.173758999999997</v>
      </c>
      <c r="G60" s="6">
        <v>2795</v>
      </c>
    </row>
    <row r="61" spans="1:7" ht="15" customHeight="1" x14ac:dyDescent="0.2">
      <c r="A61" s="5" t="s">
        <v>1482</v>
      </c>
      <c r="B61" s="6" t="s">
        <v>1485</v>
      </c>
      <c r="C61" s="6" t="s">
        <v>1486</v>
      </c>
      <c r="D61" s="6" t="s">
        <v>1487</v>
      </c>
      <c r="E61" s="6">
        <v>34.891683</v>
      </c>
      <c r="F61" s="6">
        <v>36.018754000000001</v>
      </c>
      <c r="G61" s="6">
        <v>385</v>
      </c>
    </row>
    <row r="62" spans="1:7" ht="15" customHeight="1" x14ac:dyDescent="0.2">
      <c r="A62" s="5" t="s">
        <v>1350</v>
      </c>
      <c r="B62" s="6" t="s">
        <v>1350</v>
      </c>
      <c r="C62" s="6" t="s">
        <v>1356</v>
      </c>
      <c r="D62" s="6" t="s">
        <v>1358</v>
      </c>
      <c r="E62" s="6">
        <v>36.598585999999997</v>
      </c>
      <c r="F62" s="6">
        <v>40.414065000000001</v>
      </c>
      <c r="G62" s="6">
        <v>7025</v>
      </c>
    </row>
    <row r="63" spans="1:7" ht="15" customHeight="1" x14ac:dyDescent="0.2">
      <c r="A63" s="5" t="s">
        <v>1297</v>
      </c>
      <c r="B63" s="6" t="s">
        <v>1298</v>
      </c>
      <c r="C63" s="6" t="s">
        <v>1304</v>
      </c>
      <c r="D63" s="6" t="s">
        <v>1305</v>
      </c>
      <c r="E63" s="6">
        <v>36.614165</v>
      </c>
      <c r="F63" s="6">
        <v>36.739761000000001</v>
      </c>
      <c r="G63" s="6">
        <v>7666</v>
      </c>
    </row>
    <row r="64" spans="1:7" ht="15" customHeight="1" x14ac:dyDescent="0.2">
      <c r="A64" s="5" t="s">
        <v>1445</v>
      </c>
      <c r="B64" s="6" t="s">
        <v>1454</v>
      </c>
      <c r="C64" s="6" t="s">
        <v>1458</v>
      </c>
      <c r="D64" s="6" t="s">
        <v>1459</v>
      </c>
      <c r="E64" s="6">
        <v>35.229109000000001</v>
      </c>
      <c r="F64" s="6">
        <v>36.060930999999997</v>
      </c>
      <c r="G64" s="6">
        <v>8506</v>
      </c>
    </row>
    <row r="65" spans="1:7" ht="15" customHeight="1" x14ac:dyDescent="0.2">
      <c r="A65" s="5" t="s">
        <v>1482</v>
      </c>
      <c r="B65" s="6" t="s">
        <v>1488</v>
      </c>
      <c r="C65" s="6" t="s">
        <v>1489</v>
      </c>
      <c r="D65" s="6" t="s">
        <v>1490</v>
      </c>
      <c r="E65" s="6">
        <v>34.860624999999999</v>
      </c>
      <c r="F65" s="6">
        <v>36.255577000000002</v>
      </c>
      <c r="G65" s="6">
        <v>978</v>
      </c>
    </row>
    <row r="66" spans="1:7" ht="15" customHeight="1" x14ac:dyDescent="0.2">
      <c r="A66" s="5" t="s">
        <v>1466</v>
      </c>
      <c r="B66" s="6" t="s">
        <v>1476</v>
      </c>
      <c r="C66" s="6" t="s">
        <v>1476</v>
      </c>
      <c r="D66" s="6" t="s">
        <v>1477</v>
      </c>
      <c r="E66" s="6">
        <v>33.385353000000002</v>
      </c>
      <c r="F66" s="6">
        <v>35.900162000000002</v>
      </c>
      <c r="G66" s="6">
        <v>9572</v>
      </c>
    </row>
    <row r="67" spans="1:7" ht="15" customHeight="1" x14ac:dyDescent="0.2">
      <c r="A67" s="5" t="s">
        <v>1297</v>
      </c>
      <c r="B67" s="6" t="s">
        <v>1329</v>
      </c>
      <c r="C67" s="6" t="s">
        <v>1320</v>
      </c>
      <c r="D67" s="6" t="s">
        <v>1331</v>
      </c>
      <c r="E67" s="6">
        <v>36.594929</v>
      </c>
      <c r="F67" s="6">
        <v>37.188496999999998</v>
      </c>
      <c r="G67" s="6">
        <v>6750</v>
      </c>
    </row>
    <row r="68" spans="1:7" ht="15" customHeight="1" x14ac:dyDescent="0.2">
      <c r="A68" s="5" t="s">
        <v>1445</v>
      </c>
      <c r="B68" s="6" t="s">
        <v>1454</v>
      </c>
      <c r="C68" s="6" t="s">
        <v>1460</v>
      </c>
      <c r="D68" s="6" t="s">
        <v>1461</v>
      </c>
      <c r="E68" s="6">
        <v>35.368561999999997</v>
      </c>
      <c r="F68" s="6">
        <v>36.120938000000002</v>
      </c>
      <c r="G68" s="6">
        <v>7849</v>
      </c>
    </row>
    <row r="69" spans="1:7" ht="15" customHeight="1" x14ac:dyDescent="0.2">
      <c r="A69" s="5" t="s">
        <v>1445</v>
      </c>
      <c r="B69" s="6" t="s">
        <v>1454</v>
      </c>
      <c r="C69" s="6" t="s">
        <v>1455</v>
      </c>
      <c r="D69" s="6" t="s">
        <v>1457</v>
      </c>
      <c r="E69" s="6">
        <v>35.308897000000002</v>
      </c>
      <c r="F69" s="6">
        <v>36.092199999999998</v>
      </c>
      <c r="G69" s="6">
        <v>3826</v>
      </c>
    </row>
    <row r="70" spans="1:7" ht="15" customHeight="1" x14ac:dyDescent="0.2">
      <c r="A70" s="5" t="s">
        <v>1362</v>
      </c>
      <c r="B70" s="6" t="s">
        <v>1411</v>
      </c>
      <c r="C70" s="6" t="s">
        <v>1411</v>
      </c>
      <c r="D70" s="6" t="s">
        <v>1412</v>
      </c>
      <c r="E70" s="6">
        <v>35.267707999999999</v>
      </c>
      <c r="F70" s="6">
        <v>36.486494</v>
      </c>
      <c r="G70" s="6">
        <v>1380</v>
      </c>
    </row>
    <row r="71" spans="1:7" ht="15" customHeight="1" x14ac:dyDescent="0.2">
      <c r="A71" s="5" t="s">
        <v>1482</v>
      </c>
      <c r="B71" s="6" t="s">
        <v>1493</v>
      </c>
      <c r="C71" s="6" t="s">
        <v>1493</v>
      </c>
      <c r="D71" s="6" t="s">
        <v>1496</v>
      </c>
      <c r="E71" s="6">
        <v>35.009748999999999</v>
      </c>
      <c r="F71" s="6">
        <v>36.007452999999998</v>
      </c>
      <c r="G71" s="6">
        <v>2108</v>
      </c>
    </row>
    <row r="72" spans="1:7" ht="15" customHeight="1" x14ac:dyDescent="0.2">
      <c r="A72" s="5" t="s">
        <v>1445</v>
      </c>
      <c r="B72" s="6" t="s">
        <v>1446</v>
      </c>
      <c r="C72" s="6" t="s">
        <v>1447</v>
      </c>
      <c r="D72" s="6" t="s">
        <v>1448</v>
      </c>
      <c r="E72" s="6">
        <v>35.553801999999997</v>
      </c>
      <c r="F72" s="6">
        <v>36.160839000000003</v>
      </c>
      <c r="G72" s="6">
        <v>5397</v>
      </c>
    </row>
    <row r="73" spans="1:7" ht="15" customHeight="1" x14ac:dyDescent="0.2">
      <c r="A73" s="5" t="s">
        <v>1297</v>
      </c>
      <c r="B73" s="6" t="s">
        <v>1311</v>
      </c>
      <c r="C73" s="6" t="s">
        <v>1316</v>
      </c>
      <c r="D73" s="6" t="s">
        <v>1317</v>
      </c>
      <c r="E73" s="6">
        <v>36.764423000000001</v>
      </c>
      <c r="F73" s="6">
        <v>38.186661999999998</v>
      </c>
      <c r="G73" s="6">
        <v>7905</v>
      </c>
    </row>
    <row r="74" spans="1:7" ht="15" customHeight="1" x14ac:dyDescent="0.2">
      <c r="A74" s="5" t="s">
        <v>1389</v>
      </c>
      <c r="B74" s="6" t="s">
        <v>1389</v>
      </c>
      <c r="C74" s="6" t="s">
        <v>1363</v>
      </c>
      <c r="D74" s="6" t="s">
        <v>1390</v>
      </c>
      <c r="E74" s="6">
        <v>32.697966000000001</v>
      </c>
      <c r="F74" s="6">
        <v>35.960559000000003</v>
      </c>
      <c r="G74" s="6">
        <v>7988</v>
      </c>
    </row>
    <row r="75" spans="1:7" ht="15" customHeight="1" x14ac:dyDescent="0.2">
      <c r="A75" s="5" t="s">
        <v>1482</v>
      </c>
      <c r="B75" s="6" t="s">
        <v>1483</v>
      </c>
      <c r="C75" s="6" t="s">
        <v>1421</v>
      </c>
      <c r="D75" s="6" t="s">
        <v>1388</v>
      </c>
      <c r="E75" s="6">
        <v>35.082523999999999</v>
      </c>
      <c r="F75" s="6">
        <v>35.922181999999999</v>
      </c>
      <c r="G75" s="6">
        <v>5056</v>
      </c>
    </row>
    <row r="76" spans="1:7" ht="15" customHeight="1" x14ac:dyDescent="0.2">
      <c r="A76" s="5" t="s">
        <v>1297</v>
      </c>
      <c r="B76" s="6" t="s">
        <v>1298</v>
      </c>
      <c r="C76" s="6" t="s">
        <v>1298</v>
      </c>
      <c r="D76" s="6" t="s">
        <v>1299</v>
      </c>
      <c r="E76" s="6">
        <v>36.459037000000002</v>
      </c>
      <c r="F76" s="6">
        <v>36.834466999999997</v>
      </c>
      <c r="G76" s="6">
        <v>4388</v>
      </c>
    </row>
    <row r="77" spans="1:7" ht="15" customHeight="1" x14ac:dyDescent="0.2">
      <c r="A77" s="5" t="s">
        <v>1350</v>
      </c>
      <c r="B77" s="6" t="s">
        <v>1350</v>
      </c>
      <c r="C77" s="6" t="s">
        <v>1356</v>
      </c>
      <c r="D77" s="6" t="s">
        <v>1357</v>
      </c>
      <c r="E77" s="6">
        <v>36.482348000000002</v>
      </c>
      <c r="F77" s="6">
        <v>40.456339999999997</v>
      </c>
      <c r="G77" s="6">
        <v>9041</v>
      </c>
    </row>
    <row r="78" spans="1:7" ht="15" customHeight="1" x14ac:dyDescent="0.2">
      <c r="A78" s="5" t="s">
        <v>1362</v>
      </c>
      <c r="B78" s="6" t="s">
        <v>1398</v>
      </c>
      <c r="C78" s="6" t="s">
        <v>1402</v>
      </c>
      <c r="D78" s="6" t="s">
        <v>1404</v>
      </c>
      <c r="E78" s="6">
        <v>35.001128999999999</v>
      </c>
      <c r="F78" s="6">
        <v>37.407622000000003</v>
      </c>
      <c r="G78" s="6">
        <v>4140</v>
      </c>
    </row>
    <row r="79" spans="1:7" ht="15" customHeight="1" x14ac:dyDescent="0.2">
      <c r="A79" s="5" t="s">
        <v>1413</v>
      </c>
      <c r="B79" s="6" t="s">
        <v>1413</v>
      </c>
      <c r="C79" s="6" t="s">
        <v>1422</v>
      </c>
      <c r="D79" s="6" t="s">
        <v>1423</v>
      </c>
      <c r="E79" s="6">
        <v>34.715138000000003</v>
      </c>
      <c r="F79" s="6">
        <v>36.463721</v>
      </c>
      <c r="G79" s="6">
        <v>8711</v>
      </c>
    </row>
    <row r="80" spans="1:7" ht="15" customHeight="1" x14ac:dyDescent="0.2">
      <c r="A80" s="5" t="s">
        <v>1297</v>
      </c>
      <c r="B80" s="6" t="s">
        <v>1333</v>
      </c>
      <c r="C80" s="6" t="s">
        <v>1333</v>
      </c>
      <c r="D80" s="6" t="s">
        <v>1334</v>
      </c>
      <c r="E80" s="6">
        <v>36.742716000000001</v>
      </c>
      <c r="F80" s="6">
        <v>38.009967000000003</v>
      </c>
      <c r="G80" s="6">
        <v>7350</v>
      </c>
    </row>
    <row r="81" spans="1:7" ht="15" customHeight="1" x14ac:dyDescent="0.2">
      <c r="A81" s="5" t="s">
        <v>1297</v>
      </c>
      <c r="B81" s="6" t="s">
        <v>1298</v>
      </c>
      <c r="C81" s="6" t="s">
        <v>1301</v>
      </c>
      <c r="D81" s="6" t="s">
        <v>1303</v>
      </c>
      <c r="E81" s="6">
        <v>36.706232999999997</v>
      </c>
      <c r="F81" s="6">
        <v>36.764218</v>
      </c>
      <c r="G81" s="6">
        <v>1731</v>
      </c>
    </row>
    <row r="82" spans="1:7" ht="15" customHeight="1" x14ac:dyDescent="0.2">
      <c r="A82" s="5" t="s">
        <v>1297</v>
      </c>
      <c r="B82" s="6" t="s">
        <v>1298</v>
      </c>
      <c r="C82" s="6" t="s">
        <v>1309</v>
      </c>
      <c r="D82" s="6" t="s">
        <v>1310</v>
      </c>
      <c r="E82" s="6">
        <v>36.571041999999998</v>
      </c>
      <c r="F82" s="6">
        <v>36.881419000000001</v>
      </c>
      <c r="G82" s="6">
        <v>3644</v>
      </c>
    </row>
    <row r="83" spans="1:7" ht="15" customHeight="1" x14ac:dyDescent="0.2">
      <c r="A83" s="5" t="s">
        <v>1413</v>
      </c>
      <c r="B83" s="6" t="s">
        <v>1414</v>
      </c>
      <c r="C83" s="6" t="s">
        <v>1415</v>
      </c>
      <c r="D83" s="6" t="s">
        <v>1416</v>
      </c>
      <c r="E83" s="6">
        <v>34.952793999999997</v>
      </c>
      <c r="F83" s="6">
        <v>37.351298</v>
      </c>
      <c r="G83" s="6">
        <v>3110</v>
      </c>
    </row>
    <row r="84" spans="1:7" ht="15" customHeight="1" x14ac:dyDescent="0.2">
      <c r="A84" s="5" t="s">
        <v>1413</v>
      </c>
      <c r="B84" s="6" t="s">
        <v>1413</v>
      </c>
      <c r="C84" s="6" t="s">
        <v>1413</v>
      </c>
      <c r="D84" s="6" t="s">
        <v>1418</v>
      </c>
      <c r="E84" s="6">
        <v>34.804699999999997</v>
      </c>
      <c r="F84" s="6">
        <v>36.740040999999998</v>
      </c>
      <c r="G84" s="6">
        <v>2960</v>
      </c>
    </row>
    <row r="85" spans="1:7" ht="15" customHeight="1" x14ac:dyDescent="0.2">
      <c r="A85" s="5" t="s">
        <v>1362</v>
      </c>
      <c r="B85" s="6" t="s">
        <v>1362</v>
      </c>
      <c r="C85" s="6" t="s">
        <v>1409</v>
      </c>
      <c r="D85" s="6" t="s">
        <v>1410</v>
      </c>
      <c r="E85" s="6">
        <v>34.942988999999997</v>
      </c>
      <c r="F85" s="6">
        <v>36.694772999999998</v>
      </c>
      <c r="G85" s="6">
        <v>4935</v>
      </c>
    </row>
    <row r="86" spans="1:7" ht="15" customHeight="1" x14ac:dyDescent="0.2">
      <c r="A86" s="5" t="s">
        <v>1350</v>
      </c>
      <c r="B86" s="6" t="s">
        <v>1350</v>
      </c>
      <c r="C86" s="6" t="s">
        <v>1354</v>
      </c>
      <c r="D86" s="6" t="s">
        <v>1355</v>
      </c>
      <c r="E86" s="6">
        <v>36.337215999999998</v>
      </c>
      <c r="F86" s="6">
        <v>40.933610000000002</v>
      </c>
      <c r="G86" s="6">
        <v>1379</v>
      </c>
    </row>
    <row r="87" spans="1:7" ht="15" customHeight="1" x14ac:dyDescent="0.2">
      <c r="A87" s="5" t="s">
        <v>1350</v>
      </c>
      <c r="B87" s="6" t="s">
        <v>1330</v>
      </c>
      <c r="C87" s="6" t="s">
        <v>1330</v>
      </c>
      <c r="D87" s="6" t="s">
        <v>1364</v>
      </c>
      <c r="E87" s="6">
        <v>37.012135999999998</v>
      </c>
      <c r="F87" s="6">
        <v>41.912229000000004</v>
      </c>
      <c r="G87" s="6">
        <v>3802</v>
      </c>
    </row>
    <row r="88" spans="1:7" ht="15" customHeight="1" x14ac:dyDescent="0.2">
      <c r="A88" s="5" t="s">
        <v>1362</v>
      </c>
      <c r="B88" s="6" t="s">
        <v>1398</v>
      </c>
      <c r="C88" s="6" t="s">
        <v>1399</v>
      </c>
      <c r="D88" s="6" t="s">
        <v>1400</v>
      </c>
      <c r="E88" s="6">
        <v>35.418284</v>
      </c>
      <c r="F88" s="6">
        <v>37.455199999999998</v>
      </c>
      <c r="G88" s="6">
        <v>732</v>
      </c>
    </row>
    <row r="89" spans="1:7" ht="15" customHeight="1" x14ac:dyDescent="0.2">
      <c r="A89" s="5" t="s">
        <v>1297</v>
      </c>
      <c r="B89" s="6" t="s">
        <v>1298</v>
      </c>
      <c r="C89" s="6" t="s">
        <v>1298</v>
      </c>
      <c r="D89" s="6" t="s">
        <v>1300</v>
      </c>
      <c r="E89" s="6">
        <v>36.412627000000001</v>
      </c>
      <c r="F89" s="6">
        <v>36.810791000000002</v>
      </c>
      <c r="G89" s="6">
        <v>9933</v>
      </c>
    </row>
    <row r="90" spans="1:7" ht="15" customHeight="1" x14ac:dyDescent="0.2">
      <c r="A90" s="5" t="s">
        <v>1297</v>
      </c>
      <c r="B90" s="6" t="s">
        <v>1339</v>
      </c>
      <c r="C90" s="6" t="s">
        <v>1340</v>
      </c>
      <c r="D90" s="6" t="s">
        <v>1342</v>
      </c>
      <c r="E90" s="6">
        <v>36.244917000000001</v>
      </c>
      <c r="F90" s="6">
        <v>37.887535</v>
      </c>
      <c r="G90" s="6">
        <v>7772</v>
      </c>
    </row>
    <row r="91" spans="1:7" ht="15" customHeight="1" x14ac:dyDescent="0.2">
      <c r="A91" s="5" t="s">
        <v>1427</v>
      </c>
      <c r="B91" s="6" t="s">
        <v>1435</v>
      </c>
      <c r="C91" s="6" t="s">
        <v>1436</v>
      </c>
      <c r="D91" s="6" t="s">
        <v>1437</v>
      </c>
      <c r="E91" s="6">
        <v>35.800722</v>
      </c>
      <c r="F91" s="6">
        <v>36.469202000000003</v>
      </c>
      <c r="G91" s="6">
        <v>7678</v>
      </c>
    </row>
    <row r="92" spans="1:7" ht="15" customHeight="1" x14ac:dyDescent="0.2">
      <c r="A92" s="5" t="s">
        <v>1362</v>
      </c>
      <c r="B92" s="6" t="s">
        <v>1398</v>
      </c>
      <c r="C92" s="6" t="s">
        <v>1398</v>
      </c>
      <c r="D92" s="6" t="s">
        <v>1401</v>
      </c>
      <c r="E92" s="6">
        <v>34.930827000000001</v>
      </c>
      <c r="F92" s="6">
        <v>37.054654999999997</v>
      </c>
      <c r="G92" s="6">
        <v>5058</v>
      </c>
    </row>
    <row r="93" spans="1:7" ht="15" customHeight="1" x14ac:dyDescent="0.2">
      <c r="A93" s="5" t="s">
        <v>1297</v>
      </c>
      <c r="B93" s="6" t="s">
        <v>1318</v>
      </c>
      <c r="C93" s="6" t="s">
        <v>1318</v>
      </c>
      <c r="D93" s="6" t="s">
        <v>1319</v>
      </c>
      <c r="E93" s="6">
        <v>36.27402</v>
      </c>
      <c r="F93" s="6">
        <v>37.349282000000002</v>
      </c>
      <c r="G93" s="6">
        <v>7182</v>
      </c>
    </row>
    <row r="94" spans="1:7" ht="15" customHeight="1" x14ac:dyDescent="0.2">
      <c r="A94" s="5" t="s">
        <v>1392</v>
      </c>
      <c r="B94" s="6" t="s">
        <v>1393</v>
      </c>
      <c r="C94" s="6" t="s">
        <v>1394</v>
      </c>
      <c r="D94" s="6" t="s">
        <v>1395</v>
      </c>
      <c r="E94" s="6">
        <v>34.564678999999998</v>
      </c>
      <c r="F94" s="6">
        <v>40.930523999999998</v>
      </c>
      <c r="G94" s="6">
        <v>1553</v>
      </c>
    </row>
    <row r="95" spans="1:7" ht="15" customHeight="1" x14ac:dyDescent="0.2">
      <c r="A95" s="5" t="s">
        <v>1427</v>
      </c>
      <c r="B95" s="6" t="s">
        <v>1428</v>
      </c>
      <c r="C95" s="6" t="s">
        <v>1434</v>
      </c>
      <c r="D95" s="6" t="s">
        <v>1417</v>
      </c>
      <c r="E95" s="6">
        <v>35.421618000000002</v>
      </c>
      <c r="F95" s="6">
        <v>36.933978000000003</v>
      </c>
      <c r="G95" s="6">
        <v>8597</v>
      </c>
    </row>
    <row r="96" spans="1:7" ht="15" customHeight="1" x14ac:dyDescent="0.2">
      <c r="A96" s="5" t="s">
        <v>1375</v>
      </c>
      <c r="B96" s="6" t="s">
        <v>1380</v>
      </c>
      <c r="C96" s="6" t="s">
        <v>1381</v>
      </c>
      <c r="D96" s="6" t="s">
        <v>1382</v>
      </c>
      <c r="E96" s="6">
        <v>36.515279999999997</v>
      </c>
      <c r="F96" s="6">
        <v>38.825449999999996</v>
      </c>
      <c r="G96" s="6">
        <v>8298</v>
      </c>
    </row>
    <row r="97" spans="1:7" ht="15" customHeight="1" x14ac:dyDescent="0.2">
      <c r="A97" s="5" t="s">
        <v>1466</v>
      </c>
      <c r="B97" s="6" t="s">
        <v>1467</v>
      </c>
      <c r="C97" s="6" t="s">
        <v>1467</v>
      </c>
      <c r="D97" s="6" t="s">
        <v>1468</v>
      </c>
      <c r="E97" s="6">
        <v>33.743073000000003</v>
      </c>
      <c r="F97" s="6">
        <v>36.641294000000002</v>
      </c>
      <c r="G97" s="6">
        <v>9987</v>
      </c>
    </row>
    <row r="98" spans="1:7" ht="15" customHeight="1" x14ac:dyDescent="0.2">
      <c r="A98" s="5" t="s">
        <v>1297</v>
      </c>
      <c r="B98" s="6" t="s">
        <v>1324</v>
      </c>
      <c r="C98" s="6" t="s">
        <v>1324</v>
      </c>
      <c r="D98" s="6" t="s">
        <v>1327</v>
      </c>
      <c r="E98" s="6">
        <v>35.992082000000003</v>
      </c>
      <c r="F98" s="6">
        <v>37.404544000000001</v>
      </c>
      <c r="G98" s="6">
        <v>4977</v>
      </c>
    </row>
    <row r="99" spans="1:7" ht="15" customHeight="1" x14ac:dyDescent="0.2">
      <c r="A99" s="5" t="s">
        <v>1350</v>
      </c>
      <c r="B99" s="6" t="s">
        <v>1350</v>
      </c>
      <c r="C99" s="6" t="s">
        <v>1351</v>
      </c>
      <c r="D99" s="6" t="s">
        <v>1353</v>
      </c>
      <c r="E99" s="6">
        <v>36.639992999999997</v>
      </c>
      <c r="F99" s="6">
        <v>41.093938000000001</v>
      </c>
      <c r="G99" s="6">
        <v>9641</v>
      </c>
    </row>
    <row r="100" spans="1:7" ht="15" customHeight="1" x14ac:dyDescent="0.2">
      <c r="A100" s="5" t="s">
        <v>1427</v>
      </c>
      <c r="B100" s="6" t="s">
        <v>1428</v>
      </c>
      <c r="C100" s="6" t="s">
        <v>1429</v>
      </c>
      <c r="D100" s="6" t="s">
        <v>1430</v>
      </c>
      <c r="E100" s="6">
        <v>35.528210000000001</v>
      </c>
      <c r="F100" s="6">
        <v>36.590764</v>
      </c>
      <c r="G100" s="6">
        <v>8482</v>
      </c>
    </row>
    <row r="101" spans="1:7" ht="15" customHeight="1" x14ac:dyDescent="0.2">
      <c r="A101" s="5" t="s">
        <v>1297</v>
      </c>
      <c r="B101" s="6" t="s">
        <v>1311</v>
      </c>
      <c r="C101" s="6" t="s">
        <v>1312</v>
      </c>
      <c r="D101" s="6" t="s">
        <v>1315</v>
      </c>
      <c r="E101" s="6">
        <v>36.850487000000001</v>
      </c>
      <c r="F101" s="6">
        <v>38.437164000000003</v>
      </c>
      <c r="G101" s="6">
        <v>8681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1F97C-9712-430C-9658-9C70A37C5466}">
  <dimension ref="A1:U1003"/>
  <sheetViews>
    <sheetView workbookViewId="0">
      <selection activeCell="A4" sqref="A4"/>
    </sheetView>
  </sheetViews>
  <sheetFormatPr defaultRowHeight="15" x14ac:dyDescent="0.25"/>
  <cols>
    <col min="1" max="1" width="20.42578125" bestFit="1" customWidth="1"/>
    <col min="2" max="2" width="19" bestFit="1" customWidth="1"/>
    <col min="3" max="3" width="18.7109375" bestFit="1" customWidth="1"/>
    <col min="4" max="4" width="14.28515625" bestFit="1" customWidth="1"/>
    <col min="5" max="5" width="15.140625" bestFit="1" customWidth="1"/>
    <col min="6" max="6" width="20.85546875" bestFit="1" customWidth="1"/>
    <col min="7" max="7" width="21.42578125" bestFit="1" customWidth="1"/>
    <col min="8" max="8" width="21.7109375" bestFit="1" customWidth="1"/>
    <col min="9" max="9" width="21.42578125" bestFit="1" customWidth="1"/>
    <col min="10" max="10" width="21.5703125" bestFit="1" customWidth="1"/>
    <col min="11" max="11" width="20.28515625" bestFit="1" customWidth="1"/>
    <col min="12" max="12" width="20" bestFit="1" customWidth="1"/>
    <col min="13" max="13" width="21.42578125" bestFit="1" customWidth="1"/>
    <col min="14" max="14" width="27.85546875" bestFit="1" customWidth="1"/>
    <col min="15" max="15" width="30.7109375" bestFit="1" customWidth="1"/>
    <col min="16" max="16" width="29.85546875" bestFit="1" customWidth="1"/>
    <col min="17" max="17" width="27.42578125" bestFit="1" customWidth="1"/>
    <col min="18" max="18" width="30.42578125" bestFit="1" customWidth="1"/>
    <col min="19" max="19" width="29.5703125" bestFit="1" customWidth="1"/>
    <col min="20" max="20" width="35.42578125" bestFit="1" customWidth="1"/>
    <col min="21" max="21" width="35.140625" bestFit="1" customWidth="1"/>
  </cols>
  <sheetData>
    <row r="1" spans="1:21" x14ac:dyDescent="0.25">
      <c r="A1" s="11" t="s">
        <v>1546</v>
      </c>
    </row>
    <row r="3" spans="1:21" x14ac:dyDescent="0.25">
      <c r="A3" t="s">
        <v>1509</v>
      </c>
      <c r="B3" t="s">
        <v>1510</v>
      </c>
      <c r="C3" t="s">
        <v>1511</v>
      </c>
      <c r="D3" t="s">
        <v>1512</v>
      </c>
      <c r="E3" t="s">
        <v>1513</v>
      </c>
      <c r="F3" t="s">
        <v>1514</v>
      </c>
      <c r="G3" t="s">
        <v>1515</v>
      </c>
      <c r="H3" t="s">
        <v>1516</v>
      </c>
      <c r="I3" t="s">
        <v>1517</v>
      </c>
      <c r="J3" t="s">
        <v>1518</v>
      </c>
      <c r="K3" t="s">
        <v>1519</v>
      </c>
      <c r="L3" t="s">
        <v>1520</v>
      </c>
      <c r="M3" t="s">
        <v>1521</v>
      </c>
      <c r="N3" t="s">
        <v>1522</v>
      </c>
      <c r="O3" t="s">
        <v>1523</v>
      </c>
      <c r="P3" t="s">
        <v>1524</v>
      </c>
      <c r="Q3" t="s">
        <v>1525</v>
      </c>
      <c r="R3" t="s">
        <v>1526</v>
      </c>
      <c r="S3" t="s">
        <v>1527</v>
      </c>
      <c r="T3" t="s">
        <v>1528</v>
      </c>
      <c r="U3" t="s">
        <v>1529</v>
      </c>
    </row>
    <row r="4" spans="1:21" x14ac:dyDescent="0.25">
      <c r="A4">
        <v>1</v>
      </c>
      <c r="B4" t="s">
        <v>8</v>
      </c>
      <c r="C4" t="s">
        <v>1238</v>
      </c>
      <c r="D4" t="s">
        <v>1240</v>
      </c>
      <c r="E4">
        <v>563</v>
      </c>
      <c r="F4">
        <v>14</v>
      </c>
      <c r="G4" t="s">
        <v>1270</v>
      </c>
      <c r="H4" s="2">
        <v>42519</v>
      </c>
      <c r="I4" s="2">
        <v>42548</v>
      </c>
      <c r="J4" t="s">
        <v>1289</v>
      </c>
      <c r="K4">
        <v>7487.9</v>
      </c>
      <c r="L4">
        <v>118.22999999999999</v>
      </c>
      <c r="M4">
        <v>5350</v>
      </c>
      <c r="N4" t="s">
        <v>1506</v>
      </c>
      <c r="O4" t="s">
        <v>1530</v>
      </c>
      <c r="P4" t="s">
        <v>1531</v>
      </c>
      <c r="Q4" t="s">
        <v>1506</v>
      </c>
      <c r="R4" t="s">
        <v>1530</v>
      </c>
      <c r="S4" t="s">
        <v>1532</v>
      </c>
      <c r="T4">
        <v>5</v>
      </c>
      <c r="U4">
        <v>6</v>
      </c>
    </row>
    <row r="5" spans="1:21" x14ac:dyDescent="0.25">
      <c r="A5">
        <v>2</v>
      </c>
      <c r="B5" t="s">
        <v>9</v>
      </c>
      <c r="C5" t="s">
        <v>1223</v>
      </c>
      <c r="D5" t="s">
        <v>1234</v>
      </c>
      <c r="E5">
        <v>569</v>
      </c>
      <c r="F5">
        <v>875</v>
      </c>
      <c r="G5" t="s">
        <v>1263</v>
      </c>
      <c r="H5" s="2">
        <v>42814</v>
      </c>
      <c r="I5" s="2">
        <v>42825</v>
      </c>
      <c r="J5" t="s">
        <v>1283</v>
      </c>
      <c r="K5">
        <v>472981.25</v>
      </c>
      <c r="L5">
        <v>7468.125</v>
      </c>
      <c r="M5">
        <v>393449</v>
      </c>
      <c r="N5" t="s">
        <v>1507</v>
      </c>
      <c r="O5" t="s">
        <v>1533</v>
      </c>
      <c r="P5" t="s">
        <v>1534</v>
      </c>
      <c r="Q5" t="s">
        <v>1507</v>
      </c>
      <c r="R5" t="s">
        <v>1533</v>
      </c>
      <c r="S5" t="s">
        <v>1534</v>
      </c>
      <c r="T5">
        <v>3</v>
      </c>
      <c r="U5">
        <v>3</v>
      </c>
    </row>
    <row r="6" spans="1:21" x14ac:dyDescent="0.25">
      <c r="A6">
        <v>3</v>
      </c>
      <c r="B6" t="s">
        <v>10</v>
      </c>
      <c r="C6" t="s">
        <v>1214</v>
      </c>
      <c r="D6" t="s">
        <v>1213</v>
      </c>
      <c r="E6">
        <v>790</v>
      </c>
      <c r="F6">
        <v>640</v>
      </c>
      <c r="G6" t="s">
        <v>1260</v>
      </c>
      <c r="H6" s="2">
        <v>42691</v>
      </c>
      <c r="I6" s="2">
        <v>42713</v>
      </c>
      <c r="J6" t="s">
        <v>1285</v>
      </c>
      <c r="K6">
        <v>480320</v>
      </c>
      <c r="L6">
        <v>7584</v>
      </c>
      <c r="M6">
        <v>225718</v>
      </c>
      <c r="N6" t="s">
        <v>1506</v>
      </c>
      <c r="O6" t="s">
        <v>1535</v>
      </c>
      <c r="P6" t="s">
        <v>1536</v>
      </c>
      <c r="Q6" t="s">
        <v>1506</v>
      </c>
      <c r="R6" t="s">
        <v>1535</v>
      </c>
      <c r="S6" t="s">
        <v>1537</v>
      </c>
      <c r="T6">
        <v>11</v>
      </c>
      <c r="U6">
        <v>12</v>
      </c>
    </row>
    <row r="7" spans="1:21" x14ac:dyDescent="0.25">
      <c r="A7">
        <v>4</v>
      </c>
      <c r="B7" t="s">
        <v>11</v>
      </c>
      <c r="C7" t="s">
        <v>1219</v>
      </c>
      <c r="D7" t="s">
        <v>1234</v>
      </c>
      <c r="E7">
        <v>722</v>
      </c>
      <c r="F7">
        <v>1377</v>
      </c>
      <c r="G7" t="s">
        <v>1263</v>
      </c>
      <c r="H7" s="2">
        <v>42913</v>
      </c>
      <c r="I7" s="2">
        <v>42933</v>
      </c>
      <c r="J7" t="s">
        <v>1288</v>
      </c>
      <c r="K7">
        <v>944484.3</v>
      </c>
      <c r="L7">
        <v>14912.91</v>
      </c>
      <c r="M7">
        <v>942572</v>
      </c>
      <c r="N7" t="s">
        <v>1507</v>
      </c>
      <c r="O7" t="s">
        <v>1530</v>
      </c>
      <c r="P7" t="s">
        <v>1532</v>
      </c>
      <c r="Q7" t="s">
        <v>1507</v>
      </c>
      <c r="R7" t="s">
        <v>1538</v>
      </c>
      <c r="S7" t="s">
        <v>1539</v>
      </c>
      <c r="T7">
        <v>6</v>
      </c>
      <c r="U7">
        <v>7</v>
      </c>
    </row>
    <row r="8" spans="1:21" x14ac:dyDescent="0.25">
      <c r="A8">
        <v>5</v>
      </c>
      <c r="B8" t="s">
        <v>12</v>
      </c>
      <c r="C8" t="s">
        <v>1237</v>
      </c>
      <c r="D8" t="s">
        <v>1240</v>
      </c>
      <c r="E8">
        <v>775</v>
      </c>
      <c r="F8">
        <v>34</v>
      </c>
      <c r="G8" t="s">
        <v>1271</v>
      </c>
      <c r="H8" s="2">
        <v>43168</v>
      </c>
      <c r="I8" s="2">
        <v>43198</v>
      </c>
      <c r="J8" t="s">
        <v>1284</v>
      </c>
      <c r="K8">
        <v>25032.5</v>
      </c>
      <c r="L8">
        <v>395.25</v>
      </c>
      <c r="M8">
        <v>526</v>
      </c>
      <c r="N8" t="s">
        <v>1508</v>
      </c>
      <c r="O8" t="s">
        <v>1533</v>
      </c>
      <c r="P8" t="s">
        <v>1534</v>
      </c>
      <c r="Q8" t="s">
        <v>1508</v>
      </c>
      <c r="R8" t="s">
        <v>1530</v>
      </c>
      <c r="S8" t="s">
        <v>1540</v>
      </c>
      <c r="T8">
        <v>3</v>
      </c>
      <c r="U8">
        <v>4</v>
      </c>
    </row>
    <row r="9" spans="1:21" x14ac:dyDescent="0.25">
      <c r="A9">
        <v>6</v>
      </c>
      <c r="B9" t="s">
        <v>13</v>
      </c>
      <c r="C9" t="s">
        <v>1223</v>
      </c>
      <c r="D9" t="s">
        <v>1234</v>
      </c>
      <c r="E9">
        <v>539</v>
      </c>
      <c r="F9">
        <v>880</v>
      </c>
      <c r="G9" t="s">
        <v>1263</v>
      </c>
      <c r="H9" s="2">
        <v>42949</v>
      </c>
      <c r="I9" s="2">
        <v>42979</v>
      </c>
      <c r="J9" t="s">
        <v>1285</v>
      </c>
      <c r="K9">
        <v>450604</v>
      </c>
      <c r="L9">
        <v>7114.8</v>
      </c>
      <c r="M9">
        <v>72566</v>
      </c>
      <c r="N9" t="s">
        <v>1507</v>
      </c>
      <c r="O9" t="s">
        <v>1538</v>
      </c>
      <c r="P9" t="s">
        <v>1541</v>
      </c>
      <c r="Q9" t="s">
        <v>1507</v>
      </c>
      <c r="R9" t="s">
        <v>1538</v>
      </c>
      <c r="S9" t="s">
        <v>1542</v>
      </c>
      <c r="T9">
        <v>8</v>
      </c>
      <c r="U9">
        <v>9</v>
      </c>
    </row>
    <row r="10" spans="1:21" x14ac:dyDescent="0.25">
      <c r="A10">
        <v>7</v>
      </c>
      <c r="B10" t="s">
        <v>14</v>
      </c>
      <c r="C10" t="s">
        <v>1225</v>
      </c>
      <c r="D10" t="s">
        <v>1213</v>
      </c>
      <c r="E10">
        <v>814</v>
      </c>
      <c r="F10">
        <v>200</v>
      </c>
      <c r="G10" t="s">
        <v>1266</v>
      </c>
      <c r="H10" s="2">
        <v>43036</v>
      </c>
      <c r="I10" s="2">
        <v>43060</v>
      </c>
      <c r="J10" t="s">
        <v>1284</v>
      </c>
      <c r="K10">
        <v>154660</v>
      </c>
      <c r="L10">
        <v>2442</v>
      </c>
      <c r="M10">
        <v>67466</v>
      </c>
      <c r="N10" t="s">
        <v>1507</v>
      </c>
      <c r="O10" t="s">
        <v>1535</v>
      </c>
      <c r="P10" t="s">
        <v>1543</v>
      </c>
      <c r="Q10" t="s">
        <v>1507</v>
      </c>
      <c r="R10" t="s">
        <v>1535</v>
      </c>
      <c r="S10" t="s">
        <v>1536</v>
      </c>
      <c r="T10">
        <v>10</v>
      </c>
      <c r="U10">
        <v>11</v>
      </c>
    </row>
    <row r="11" spans="1:21" x14ac:dyDescent="0.25">
      <c r="A11">
        <v>8</v>
      </c>
      <c r="B11" t="s">
        <v>15</v>
      </c>
      <c r="C11" t="s">
        <v>1215</v>
      </c>
      <c r="D11" t="s">
        <v>1213</v>
      </c>
      <c r="E11">
        <v>529</v>
      </c>
      <c r="F11">
        <v>945</v>
      </c>
      <c r="G11" t="s">
        <v>1261</v>
      </c>
      <c r="H11" s="2">
        <v>42820</v>
      </c>
      <c r="I11" s="2">
        <v>42851</v>
      </c>
      <c r="J11" t="s">
        <v>1289</v>
      </c>
      <c r="K11">
        <v>474909.75</v>
      </c>
      <c r="L11">
        <v>7498.5749999999998</v>
      </c>
      <c r="M11">
        <v>453736</v>
      </c>
      <c r="N11" t="s">
        <v>1507</v>
      </c>
      <c r="O11" t="s">
        <v>1533</v>
      </c>
      <c r="P11" t="s">
        <v>1534</v>
      </c>
      <c r="Q11" t="s">
        <v>1507</v>
      </c>
      <c r="R11" t="s">
        <v>1530</v>
      </c>
      <c r="S11" t="s">
        <v>1540</v>
      </c>
      <c r="T11">
        <v>3</v>
      </c>
      <c r="U11">
        <v>4</v>
      </c>
    </row>
    <row r="12" spans="1:21" x14ac:dyDescent="0.25">
      <c r="A12">
        <v>9</v>
      </c>
      <c r="B12" t="s">
        <v>16</v>
      </c>
      <c r="C12" t="s">
        <v>1224</v>
      </c>
      <c r="D12" t="s">
        <v>1213</v>
      </c>
      <c r="E12">
        <v>826</v>
      </c>
      <c r="F12">
        <v>1239</v>
      </c>
      <c r="G12" t="s">
        <v>1266</v>
      </c>
      <c r="H12" s="2">
        <v>42400</v>
      </c>
      <c r="I12" s="2">
        <v>42423</v>
      </c>
      <c r="J12" t="s">
        <v>1285</v>
      </c>
      <c r="K12">
        <v>972243.3</v>
      </c>
      <c r="L12">
        <v>15351.21</v>
      </c>
      <c r="M12">
        <v>849592</v>
      </c>
      <c r="N12" t="s">
        <v>1506</v>
      </c>
      <c r="O12" t="s">
        <v>1533</v>
      </c>
      <c r="P12" t="s">
        <v>1544</v>
      </c>
      <c r="Q12" t="s">
        <v>1506</v>
      </c>
      <c r="R12" t="s">
        <v>1533</v>
      </c>
      <c r="S12" t="s">
        <v>1545</v>
      </c>
      <c r="T12">
        <v>1</v>
      </c>
      <c r="U12">
        <v>2</v>
      </c>
    </row>
    <row r="13" spans="1:21" x14ac:dyDescent="0.25">
      <c r="A13">
        <v>10</v>
      </c>
      <c r="B13" t="s">
        <v>17</v>
      </c>
      <c r="C13" t="s">
        <v>1220</v>
      </c>
      <c r="D13" t="s">
        <v>1213</v>
      </c>
      <c r="E13">
        <v>416</v>
      </c>
      <c r="F13">
        <v>559</v>
      </c>
      <c r="G13" t="s">
        <v>1260</v>
      </c>
      <c r="H13" s="2">
        <v>43001</v>
      </c>
      <c r="I13" s="2">
        <v>43024</v>
      </c>
      <c r="J13" t="s">
        <v>1285</v>
      </c>
      <c r="K13">
        <v>220916.8</v>
      </c>
      <c r="L13">
        <v>3488.16</v>
      </c>
      <c r="M13">
        <v>56091</v>
      </c>
      <c r="N13" t="s">
        <v>1507</v>
      </c>
      <c r="O13" t="s">
        <v>1538</v>
      </c>
      <c r="P13" t="s">
        <v>1542</v>
      </c>
      <c r="Q13" t="s">
        <v>1507</v>
      </c>
      <c r="R13" t="s">
        <v>1535</v>
      </c>
      <c r="S13" t="s">
        <v>1543</v>
      </c>
      <c r="T13">
        <v>9</v>
      </c>
      <c r="U13">
        <v>10</v>
      </c>
    </row>
    <row r="14" spans="1:21" x14ac:dyDescent="0.25">
      <c r="A14">
        <v>11</v>
      </c>
      <c r="B14" t="s">
        <v>18</v>
      </c>
      <c r="C14" t="s">
        <v>1215</v>
      </c>
      <c r="D14" t="s">
        <v>1213</v>
      </c>
      <c r="E14">
        <v>121</v>
      </c>
      <c r="F14">
        <v>862</v>
      </c>
      <c r="G14" t="s">
        <v>1261</v>
      </c>
      <c r="H14" s="2">
        <v>42742</v>
      </c>
      <c r="I14" s="2">
        <v>42755</v>
      </c>
      <c r="J14" t="s">
        <v>1282</v>
      </c>
      <c r="K14">
        <v>99086.9</v>
      </c>
      <c r="L14">
        <v>1564.53</v>
      </c>
      <c r="M14">
        <v>24262</v>
      </c>
      <c r="N14" t="s">
        <v>1507</v>
      </c>
      <c r="O14" t="s">
        <v>1533</v>
      </c>
      <c r="P14" t="s">
        <v>1544</v>
      </c>
      <c r="Q14" t="s">
        <v>1507</v>
      </c>
      <c r="R14" t="s">
        <v>1533</v>
      </c>
      <c r="S14" t="s">
        <v>1544</v>
      </c>
      <c r="T14">
        <v>1</v>
      </c>
      <c r="U14">
        <v>1</v>
      </c>
    </row>
    <row r="15" spans="1:21" x14ac:dyDescent="0.25">
      <c r="A15">
        <v>12</v>
      </c>
      <c r="B15" t="s">
        <v>19</v>
      </c>
      <c r="C15" t="s">
        <v>1222</v>
      </c>
      <c r="D15" t="s">
        <v>1213</v>
      </c>
      <c r="E15">
        <v>996</v>
      </c>
      <c r="F15">
        <v>858</v>
      </c>
      <c r="G15" t="s">
        <v>1265</v>
      </c>
      <c r="H15" s="2">
        <v>42725</v>
      </c>
      <c r="I15" s="2">
        <v>42760</v>
      </c>
      <c r="J15" t="s">
        <v>1284</v>
      </c>
      <c r="K15">
        <v>811839.6</v>
      </c>
      <c r="L15">
        <v>12818.519999999999</v>
      </c>
      <c r="M15">
        <v>766338</v>
      </c>
      <c r="N15" t="s">
        <v>1506</v>
      </c>
      <c r="O15" t="s">
        <v>1535</v>
      </c>
      <c r="P15" t="s">
        <v>1537</v>
      </c>
      <c r="Q15" t="s">
        <v>1507</v>
      </c>
      <c r="R15" t="s">
        <v>1533</v>
      </c>
      <c r="S15" t="s">
        <v>1544</v>
      </c>
      <c r="T15">
        <v>12</v>
      </c>
      <c r="U15">
        <v>1</v>
      </c>
    </row>
    <row r="16" spans="1:21" x14ac:dyDescent="0.25">
      <c r="A16">
        <v>13</v>
      </c>
      <c r="B16" t="s">
        <v>20</v>
      </c>
      <c r="C16" t="s">
        <v>1220</v>
      </c>
      <c r="D16" t="s">
        <v>1213</v>
      </c>
      <c r="E16">
        <v>207</v>
      </c>
      <c r="F16">
        <v>652</v>
      </c>
      <c r="G16" t="s">
        <v>1260</v>
      </c>
      <c r="H16" s="2">
        <v>43033</v>
      </c>
      <c r="I16" s="2">
        <v>43067</v>
      </c>
      <c r="J16" t="s">
        <v>1290</v>
      </c>
      <c r="K16">
        <v>128215.8</v>
      </c>
      <c r="L16">
        <v>2024.46</v>
      </c>
      <c r="M16">
        <v>36473</v>
      </c>
      <c r="N16" t="s">
        <v>1507</v>
      </c>
      <c r="O16" t="s">
        <v>1535</v>
      </c>
      <c r="P16" t="s">
        <v>1543</v>
      </c>
      <c r="Q16" t="s">
        <v>1507</v>
      </c>
      <c r="R16" t="s">
        <v>1535</v>
      </c>
      <c r="S16" t="s">
        <v>1536</v>
      </c>
      <c r="T16">
        <v>10</v>
      </c>
      <c r="U16">
        <v>11</v>
      </c>
    </row>
    <row r="17" spans="1:21" x14ac:dyDescent="0.25">
      <c r="A17">
        <v>14</v>
      </c>
      <c r="B17" t="s">
        <v>21</v>
      </c>
      <c r="C17" t="s">
        <v>1238</v>
      </c>
      <c r="D17" t="s">
        <v>1240</v>
      </c>
      <c r="E17">
        <v>915</v>
      </c>
      <c r="F17">
        <v>15</v>
      </c>
      <c r="G17" t="s">
        <v>1270</v>
      </c>
      <c r="H17" s="2">
        <v>42440</v>
      </c>
      <c r="I17" s="2">
        <v>42465</v>
      </c>
      <c r="J17" t="s">
        <v>1289</v>
      </c>
      <c r="K17">
        <v>13038.75</v>
      </c>
      <c r="L17">
        <v>205.875</v>
      </c>
      <c r="M17">
        <v>505</v>
      </c>
      <c r="N17" t="s">
        <v>1506</v>
      </c>
      <c r="O17" t="s">
        <v>1533</v>
      </c>
      <c r="P17" t="s">
        <v>1534</v>
      </c>
      <c r="Q17" t="s">
        <v>1506</v>
      </c>
      <c r="R17" t="s">
        <v>1530</v>
      </c>
      <c r="S17" t="s">
        <v>1540</v>
      </c>
      <c r="T17">
        <v>3</v>
      </c>
      <c r="U17">
        <v>4</v>
      </c>
    </row>
    <row r="18" spans="1:21" x14ac:dyDescent="0.25">
      <c r="A18">
        <v>15</v>
      </c>
      <c r="B18" t="s">
        <v>22</v>
      </c>
      <c r="C18" t="s">
        <v>1215</v>
      </c>
      <c r="D18" t="s">
        <v>1213</v>
      </c>
      <c r="E18">
        <v>487</v>
      </c>
      <c r="F18">
        <v>993</v>
      </c>
      <c r="G18" t="s">
        <v>1261</v>
      </c>
      <c r="H18" s="2">
        <v>43162</v>
      </c>
      <c r="I18" s="2">
        <v>43188</v>
      </c>
      <c r="J18" t="s">
        <v>1288</v>
      </c>
      <c r="K18">
        <v>459411.45</v>
      </c>
      <c r="L18">
        <v>7253.8649999999998</v>
      </c>
      <c r="M18">
        <v>99532</v>
      </c>
      <c r="N18" t="s">
        <v>1508</v>
      </c>
      <c r="O18" t="s">
        <v>1533</v>
      </c>
      <c r="P18" t="s">
        <v>1534</v>
      </c>
      <c r="Q18" t="s">
        <v>1508</v>
      </c>
      <c r="R18" t="s">
        <v>1533</v>
      </c>
      <c r="S18" t="s">
        <v>1534</v>
      </c>
      <c r="T18">
        <v>3</v>
      </c>
      <c r="U18">
        <v>3</v>
      </c>
    </row>
    <row r="19" spans="1:21" x14ac:dyDescent="0.25">
      <c r="A19">
        <v>16</v>
      </c>
      <c r="B19" t="s">
        <v>23</v>
      </c>
      <c r="C19" t="s">
        <v>1228</v>
      </c>
      <c r="D19" t="s">
        <v>1213</v>
      </c>
      <c r="E19">
        <v>268</v>
      </c>
      <c r="F19">
        <v>105</v>
      </c>
      <c r="G19" t="s">
        <v>1263</v>
      </c>
      <c r="H19" s="2">
        <v>43215</v>
      </c>
      <c r="I19" s="2">
        <v>43243</v>
      </c>
      <c r="J19" t="s">
        <v>1289</v>
      </c>
      <c r="K19">
        <v>26733</v>
      </c>
      <c r="L19">
        <v>422.09999999999997</v>
      </c>
      <c r="M19">
        <v>23854</v>
      </c>
      <c r="N19" t="s">
        <v>1508</v>
      </c>
      <c r="O19" t="s">
        <v>1530</v>
      </c>
      <c r="P19" t="s">
        <v>1540</v>
      </c>
      <c r="Q19" t="s">
        <v>1508</v>
      </c>
      <c r="R19" t="s">
        <v>1530</v>
      </c>
      <c r="S19" t="s">
        <v>1531</v>
      </c>
      <c r="T19">
        <v>4</v>
      </c>
      <c r="U19">
        <v>5</v>
      </c>
    </row>
    <row r="20" spans="1:21" x14ac:dyDescent="0.25">
      <c r="A20">
        <v>17</v>
      </c>
      <c r="B20" t="s">
        <v>24</v>
      </c>
      <c r="C20" t="s">
        <v>1214</v>
      </c>
      <c r="D20" t="s">
        <v>1213</v>
      </c>
      <c r="E20">
        <v>465</v>
      </c>
      <c r="F20">
        <v>632</v>
      </c>
      <c r="G20" t="s">
        <v>1260</v>
      </c>
      <c r="H20" s="2">
        <v>42884</v>
      </c>
      <c r="I20" s="2">
        <v>42917</v>
      </c>
      <c r="J20" t="s">
        <v>1285</v>
      </c>
      <c r="K20">
        <v>279186</v>
      </c>
      <c r="L20">
        <v>4408.2</v>
      </c>
      <c r="M20">
        <v>182130</v>
      </c>
      <c r="N20" t="s">
        <v>1507</v>
      </c>
      <c r="O20" t="s">
        <v>1530</v>
      </c>
      <c r="P20" t="s">
        <v>1531</v>
      </c>
      <c r="Q20" t="s">
        <v>1507</v>
      </c>
      <c r="R20" t="s">
        <v>1538</v>
      </c>
      <c r="S20" t="s">
        <v>1539</v>
      </c>
      <c r="T20">
        <v>5</v>
      </c>
      <c r="U20">
        <v>7</v>
      </c>
    </row>
    <row r="21" spans="1:21" x14ac:dyDescent="0.25">
      <c r="A21">
        <v>18</v>
      </c>
      <c r="B21" t="s">
        <v>25</v>
      </c>
      <c r="C21" t="s">
        <v>1222</v>
      </c>
      <c r="D21" t="s">
        <v>1213</v>
      </c>
      <c r="E21">
        <v>246</v>
      </c>
      <c r="F21">
        <v>1029</v>
      </c>
      <c r="G21" t="s">
        <v>1265</v>
      </c>
      <c r="H21" s="2">
        <v>42682</v>
      </c>
      <c r="I21" s="2">
        <v>42709</v>
      </c>
      <c r="J21" t="s">
        <v>1283</v>
      </c>
      <c r="K21">
        <v>240477.3</v>
      </c>
      <c r="L21">
        <v>3797.0099999999998</v>
      </c>
      <c r="M21">
        <v>8031</v>
      </c>
      <c r="N21" t="s">
        <v>1506</v>
      </c>
      <c r="O21" t="s">
        <v>1535</v>
      </c>
      <c r="P21" t="s">
        <v>1536</v>
      </c>
      <c r="Q21" t="s">
        <v>1506</v>
      </c>
      <c r="R21" t="s">
        <v>1535</v>
      </c>
      <c r="S21" t="s">
        <v>1537</v>
      </c>
      <c r="T21">
        <v>11</v>
      </c>
      <c r="U21">
        <v>12</v>
      </c>
    </row>
    <row r="22" spans="1:21" x14ac:dyDescent="0.25">
      <c r="A22">
        <v>19</v>
      </c>
      <c r="B22" t="s">
        <v>26</v>
      </c>
      <c r="C22" t="s">
        <v>1228</v>
      </c>
      <c r="D22" t="s">
        <v>1213</v>
      </c>
      <c r="E22">
        <v>996</v>
      </c>
      <c r="F22">
        <v>134</v>
      </c>
      <c r="G22" t="s">
        <v>1263</v>
      </c>
      <c r="H22" s="2">
        <v>42826</v>
      </c>
      <c r="I22" s="2">
        <v>42839</v>
      </c>
      <c r="J22" t="s">
        <v>1285</v>
      </c>
      <c r="K22">
        <v>126790.8</v>
      </c>
      <c r="L22">
        <v>2001.96</v>
      </c>
      <c r="M22">
        <v>49871</v>
      </c>
      <c r="N22" t="s">
        <v>1507</v>
      </c>
      <c r="O22" t="s">
        <v>1530</v>
      </c>
      <c r="P22" t="s">
        <v>1540</v>
      </c>
      <c r="Q22" t="s">
        <v>1507</v>
      </c>
      <c r="R22" t="s">
        <v>1530</v>
      </c>
      <c r="S22" t="s">
        <v>1540</v>
      </c>
      <c r="T22">
        <v>4</v>
      </c>
      <c r="U22">
        <v>4</v>
      </c>
    </row>
    <row r="23" spans="1:21" x14ac:dyDescent="0.25">
      <c r="A23">
        <v>20</v>
      </c>
      <c r="B23" t="s">
        <v>27</v>
      </c>
      <c r="C23" t="s">
        <v>1222</v>
      </c>
      <c r="D23" t="s">
        <v>1213</v>
      </c>
      <c r="E23">
        <v>556</v>
      </c>
      <c r="F23">
        <v>973</v>
      </c>
      <c r="G23" t="s">
        <v>1265</v>
      </c>
      <c r="H23" s="2">
        <v>42817</v>
      </c>
      <c r="I23" s="2">
        <v>42837</v>
      </c>
      <c r="J23" t="s">
        <v>1285</v>
      </c>
      <c r="K23">
        <v>513938.6</v>
      </c>
      <c r="L23">
        <v>8114.82</v>
      </c>
      <c r="M23">
        <v>11116</v>
      </c>
      <c r="N23" t="s">
        <v>1507</v>
      </c>
      <c r="O23" t="s">
        <v>1533</v>
      </c>
      <c r="P23" t="s">
        <v>1534</v>
      </c>
      <c r="Q23" t="s">
        <v>1507</v>
      </c>
      <c r="R23" t="s">
        <v>1530</v>
      </c>
      <c r="S23" t="s">
        <v>1540</v>
      </c>
      <c r="T23">
        <v>3</v>
      </c>
      <c r="U23">
        <v>4</v>
      </c>
    </row>
    <row r="24" spans="1:21" x14ac:dyDescent="0.25">
      <c r="A24">
        <v>21</v>
      </c>
      <c r="B24" t="s">
        <v>28</v>
      </c>
      <c r="C24" t="s">
        <v>1224</v>
      </c>
      <c r="D24" t="s">
        <v>1213</v>
      </c>
      <c r="E24">
        <v>87</v>
      </c>
      <c r="F24">
        <v>1259</v>
      </c>
      <c r="G24" t="s">
        <v>1266</v>
      </c>
      <c r="H24" s="2">
        <v>43277</v>
      </c>
      <c r="I24" s="2">
        <v>43306</v>
      </c>
      <c r="J24" t="s">
        <v>1288</v>
      </c>
      <c r="K24">
        <v>104056.35</v>
      </c>
      <c r="L24">
        <v>1642.9949999999999</v>
      </c>
      <c r="M24">
        <v>23609</v>
      </c>
      <c r="N24" t="s">
        <v>1508</v>
      </c>
      <c r="O24" t="s">
        <v>1530</v>
      </c>
      <c r="P24" t="s">
        <v>1532</v>
      </c>
      <c r="Q24" t="s">
        <v>1508</v>
      </c>
      <c r="R24" t="s">
        <v>1538</v>
      </c>
      <c r="S24" t="s">
        <v>1539</v>
      </c>
      <c r="T24">
        <v>6</v>
      </c>
      <c r="U24">
        <v>7</v>
      </c>
    </row>
    <row r="25" spans="1:21" x14ac:dyDescent="0.25">
      <c r="A25">
        <v>22</v>
      </c>
      <c r="B25" t="s">
        <v>29</v>
      </c>
      <c r="C25" t="s">
        <v>1224</v>
      </c>
      <c r="D25" t="s">
        <v>1213</v>
      </c>
      <c r="E25">
        <v>541</v>
      </c>
      <c r="F25">
        <v>1410</v>
      </c>
      <c r="G25" t="s">
        <v>1266</v>
      </c>
      <c r="H25" s="2">
        <v>42615</v>
      </c>
      <c r="I25" s="2">
        <v>42650</v>
      </c>
      <c r="J25" t="s">
        <v>1283</v>
      </c>
      <c r="K25">
        <v>724669.5</v>
      </c>
      <c r="L25">
        <v>11442.15</v>
      </c>
      <c r="M25">
        <v>605502</v>
      </c>
      <c r="N25" t="s">
        <v>1506</v>
      </c>
      <c r="O25" t="s">
        <v>1538</v>
      </c>
      <c r="P25" t="s">
        <v>1542</v>
      </c>
      <c r="Q25" t="s">
        <v>1506</v>
      </c>
      <c r="R25" t="s">
        <v>1535</v>
      </c>
      <c r="S25" t="s">
        <v>1543</v>
      </c>
      <c r="T25">
        <v>9</v>
      </c>
      <c r="U25">
        <v>10</v>
      </c>
    </row>
    <row r="26" spans="1:21" x14ac:dyDescent="0.25">
      <c r="A26">
        <v>23</v>
      </c>
      <c r="B26" t="s">
        <v>30</v>
      </c>
      <c r="C26" t="s">
        <v>1215</v>
      </c>
      <c r="D26" t="s">
        <v>1213</v>
      </c>
      <c r="E26">
        <v>172</v>
      </c>
      <c r="F26">
        <v>818</v>
      </c>
      <c r="G26" t="s">
        <v>1261</v>
      </c>
      <c r="H26" s="2">
        <v>43089</v>
      </c>
      <c r="I26" s="2">
        <v>43115</v>
      </c>
      <c r="J26" t="s">
        <v>1284</v>
      </c>
      <c r="K26">
        <v>133661.20000000001</v>
      </c>
      <c r="L26">
        <v>2110.44</v>
      </c>
      <c r="M26">
        <v>89736</v>
      </c>
      <c r="N26" t="s">
        <v>1507</v>
      </c>
      <c r="O26" t="s">
        <v>1535</v>
      </c>
      <c r="P26" t="s">
        <v>1537</v>
      </c>
      <c r="Q26" t="s">
        <v>1508</v>
      </c>
      <c r="R26" t="s">
        <v>1533</v>
      </c>
      <c r="S26" t="s">
        <v>1544</v>
      </c>
      <c r="T26">
        <v>12</v>
      </c>
      <c r="U26">
        <v>1</v>
      </c>
    </row>
    <row r="27" spans="1:21" x14ac:dyDescent="0.25">
      <c r="A27">
        <v>24</v>
      </c>
      <c r="B27" t="s">
        <v>31</v>
      </c>
      <c r="C27" t="s">
        <v>1222</v>
      </c>
      <c r="D27" t="s">
        <v>1213</v>
      </c>
      <c r="E27">
        <v>271</v>
      </c>
      <c r="F27">
        <v>913</v>
      </c>
      <c r="G27" t="s">
        <v>1265</v>
      </c>
      <c r="H27" s="2">
        <v>42427</v>
      </c>
      <c r="I27" s="2">
        <v>42456</v>
      </c>
      <c r="J27" t="s">
        <v>1283</v>
      </c>
      <c r="K27">
        <v>235051.85</v>
      </c>
      <c r="L27">
        <v>3711.3449999999998</v>
      </c>
      <c r="M27">
        <v>33262</v>
      </c>
      <c r="N27" t="s">
        <v>1506</v>
      </c>
      <c r="O27" t="s">
        <v>1533</v>
      </c>
      <c r="P27" t="s">
        <v>1545</v>
      </c>
      <c r="Q27" t="s">
        <v>1506</v>
      </c>
      <c r="R27" t="s">
        <v>1533</v>
      </c>
      <c r="S27" t="s">
        <v>1534</v>
      </c>
      <c r="T27">
        <v>2</v>
      </c>
      <c r="U27">
        <v>3</v>
      </c>
    </row>
    <row r="28" spans="1:21" x14ac:dyDescent="0.25">
      <c r="A28">
        <v>25</v>
      </c>
      <c r="B28" t="s">
        <v>32</v>
      </c>
      <c r="C28" t="s">
        <v>1231</v>
      </c>
      <c r="D28" t="s">
        <v>1213</v>
      </c>
      <c r="E28">
        <v>863</v>
      </c>
      <c r="F28">
        <v>193</v>
      </c>
      <c r="G28" t="s">
        <v>1263</v>
      </c>
      <c r="H28" s="2">
        <v>42513</v>
      </c>
      <c r="I28" s="2">
        <v>42533</v>
      </c>
      <c r="J28" t="s">
        <v>1284</v>
      </c>
      <c r="K28">
        <v>158231.04999999999</v>
      </c>
      <c r="L28">
        <v>2498.3849999999998</v>
      </c>
      <c r="M28">
        <v>156689</v>
      </c>
      <c r="N28" t="s">
        <v>1506</v>
      </c>
      <c r="O28" t="s">
        <v>1530</v>
      </c>
      <c r="P28" t="s">
        <v>1531</v>
      </c>
      <c r="Q28" t="s">
        <v>1506</v>
      </c>
      <c r="R28" t="s">
        <v>1530</v>
      </c>
      <c r="S28" t="s">
        <v>1532</v>
      </c>
      <c r="T28">
        <v>5</v>
      </c>
      <c r="U28">
        <v>6</v>
      </c>
    </row>
    <row r="29" spans="1:21" x14ac:dyDescent="0.25">
      <c r="A29">
        <v>26</v>
      </c>
      <c r="B29" t="s">
        <v>33</v>
      </c>
      <c r="C29" t="s">
        <v>1215</v>
      </c>
      <c r="D29" t="s">
        <v>1213</v>
      </c>
      <c r="E29">
        <v>864</v>
      </c>
      <c r="F29">
        <v>901</v>
      </c>
      <c r="G29" t="s">
        <v>1261</v>
      </c>
      <c r="H29" s="2">
        <v>43087</v>
      </c>
      <c r="I29" s="2">
        <v>43116</v>
      </c>
      <c r="J29" t="s">
        <v>1283</v>
      </c>
      <c r="K29">
        <v>739540.8</v>
      </c>
      <c r="L29">
        <v>11676.96</v>
      </c>
      <c r="M29">
        <v>242586</v>
      </c>
      <c r="N29" t="s">
        <v>1507</v>
      </c>
      <c r="O29" t="s">
        <v>1535</v>
      </c>
      <c r="P29" t="s">
        <v>1537</v>
      </c>
      <c r="Q29" t="s">
        <v>1508</v>
      </c>
      <c r="R29" t="s">
        <v>1533</v>
      </c>
      <c r="S29" t="s">
        <v>1544</v>
      </c>
      <c r="T29">
        <v>12</v>
      </c>
      <c r="U29">
        <v>1</v>
      </c>
    </row>
    <row r="30" spans="1:21" x14ac:dyDescent="0.25">
      <c r="A30">
        <v>27</v>
      </c>
      <c r="B30" t="s">
        <v>34</v>
      </c>
      <c r="C30" t="s">
        <v>1223</v>
      </c>
      <c r="D30" t="s">
        <v>1234</v>
      </c>
      <c r="E30">
        <v>372</v>
      </c>
      <c r="F30">
        <v>1030</v>
      </c>
      <c r="G30" t="s">
        <v>1263</v>
      </c>
      <c r="H30" s="2">
        <v>42515</v>
      </c>
      <c r="I30" s="2">
        <v>42537</v>
      </c>
      <c r="J30" t="s">
        <v>1284</v>
      </c>
      <c r="K30">
        <v>364002</v>
      </c>
      <c r="L30">
        <v>5747.4</v>
      </c>
      <c r="M30">
        <v>300172</v>
      </c>
      <c r="N30" t="s">
        <v>1506</v>
      </c>
      <c r="O30" t="s">
        <v>1530</v>
      </c>
      <c r="P30" t="s">
        <v>1531</v>
      </c>
      <c r="Q30" t="s">
        <v>1506</v>
      </c>
      <c r="R30" t="s">
        <v>1530</v>
      </c>
      <c r="S30" t="s">
        <v>1532</v>
      </c>
      <c r="T30">
        <v>5</v>
      </c>
      <c r="U30">
        <v>6</v>
      </c>
    </row>
    <row r="31" spans="1:21" x14ac:dyDescent="0.25">
      <c r="A31">
        <v>28</v>
      </c>
      <c r="B31" t="s">
        <v>35</v>
      </c>
      <c r="C31" t="s">
        <v>1241</v>
      </c>
      <c r="D31" t="s">
        <v>1234</v>
      </c>
      <c r="E31">
        <v>330</v>
      </c>
      <c r="F31">
        <v>111</v>
      </c>
      <c r="G31" t="s">
        <v>1271</v>
      </c>
      <c r="H31" s="2">
        <v>42899</v>
      </c>
      <c r="I31" s="2">
        <v>42915</v>
      </c>
      <c r="J31" t="s">
        <v>1290</v>
      </c>
      <c r="K31">
        <v>34798.5</v>
      </c>
      <c r="L31">
        <v>549.44999999999993</v>
      </c>
      <c r="M31">
        <v>323</v>
      </c>
      <c r="N31" t="s">
        <v>1507</v>
      </c>
      <c r="O31" t="s">
        <v>1530</v>
      </c>
      <c r="P31" t="s">
        <v>1532</v>
      </c>
      <c r="Q31" t="s">
        <v>1507</v>
      </c>
      <c r="R31" t="s">
        <v>1530</v>
      </c>
      <c r="S31" t="s">
        <v>1532</v>
      </c>
      <c r="T31">
        <v>6</v>
      </c>
      <c r="U31">
        <v>6</v>
      </c>
    </row>
    <row r="32" spans="1:21" x14ac:dyDescent="0.25">
      <c r="A32">
        <v>29</v>
      </c>
      <c r="B32" t="s">
        <v>36</v>
      </c>
      <c r="C32" t="s">
        <v>1233</v>
      </c>
      <c r="D32" t="s">
        <v>1234</v>
      </c>
      <c r="E32">
        <v>371</v>
      </c>
      <c r="F32">
        <v>23</v>
      </c>
      <c r="G32" t="s">
        <v>1268</v>
      </c>
      <c r="H32" s="2">
        <v>43125</v>
      </c>
      <c r="I32" s="2">
        <v>43137</v>
      </c>
      <c r="J32" t="s">
        <v>1285</v>
      </c>
      <c r="K32">
        <v>8106.35</v>
      </c>
      <c r="L32">
        <v>127.99499999999999</v>
      </c>
      <c r="M32">
        <v>6510</v>
      </c>
      <c r="N32" t="s">
        <v>1508</v>
      </c>
      <c r="O32" t="s">
        <v>1533</v>
      </c>
      <c r="P32" t="s">
        <v>1544</v>
      </c>
      <c r="Q32" t="s">
        <v>1508</v>
      </c>
      <c r="R32" t="s">
        <v>1533</v>
      </c>
      <c r="S32" t="s">
        <v>1545</v>
      </c>
      <c r="T32">
        <v>1</v>
      </c>
      <c r="U32">
        <v>2</v>
      </c>
    </row>
    <row r="33" spans="1:21" x14ac:dyDescent="0.25">
      <c r="A33">
        <v>30</v>
      </c>
      <c r="B33" t="s">
        <v>37</v>
      </c>
      <c r="C33" t="s">
        <v>1236</v>
      </c>
      <c r="D33" t="s">
        <v>1234</v>
      </c>
      <c r="E33">
        <v>476</v>
      </c>
      <c r="F33">
        <v>88</v>
      </c>
      <c r="G33" t="s">
        <v>1269</v>
      </c>
      <c r="H33" s="2">
        <v>43161</v>
      </c>
      <c r="I33" s="2">
        <v>43195</v>
      </c>
      <c r="J33" t="s">
        <v>1288</v>
      </c>
      <c r="K33">
        <v>39793.599999999999</v>
      </c>
      <c r="L33">
        <v>628.31999999999994</v>
      </c>
      <c r="M33">
        <v>6592</v>
      </c>
      <c r="N33" t="s">
        <v>1508</v>
      </c>
      <c r="O33" t="s">
        <v>1533</v>
      </c>
      <c r="P33" t="s">
        <v>1534</v>
      </c>
      <c r="Q33" t="s">
        <v>1508</v>
      </c>
      <c r="R33" t="s">
        <v>1530</v>
      </c>
      <c r="S33" t="s">
        <v>1540</v>
      </c>
      <c r="T33">
        <v>3</v>
      </c>
      <c r="U33">
        <v>4</v>
      </c>
    </row>
    <row r="34" spans="1:21" x14ac:dyDescent="0.25">
      <c r="A34">
        <v>31</v>
      </c>
      <c r="B34" t="s">
        <v>38</v>
      </c>
      <c r="C34" t="s">
        <v>1237</v>
      </c>
      <c r="D34" t="s">
        <v>1240</v>
      </c>
      <c r="E34">
        <v>526</v>
      </c>
      <c r="F34">
        <v>37</v>
      </c>
      <c r="G34" t="s">
        <v>1271</v>
      </c>
      <c r="H34" s="2">
        <v>42775</v>
      </c>
      <c r="I34" s="2">
        <v>42785</v>
      </c>
      <c r="J34" t="s">
        <v>1284</v>
      </c>
      <c r="K34">
        <v>18488.900000000001</v>
      </c>
      <c r="L34">
        <v>291.93</v>
      </c>
      <c r="M34">
        <v>949</v>
      </c>
      <c r="N34" t="s">
        <v>1507</v>
      </c>
      <c r="O34" t="s">
        <v>1533</v>
      </c>
      <c r="P34" t="s">
        <v>1545</v>
      </c>
      <c r="Q34" t="s">
        <v>1507</v>
      </c>
      <c r="R34" t="s">
        <v>1533</v>
      </c>
      <c r="S34" t="s">
        <v>1545</v>
      </c>
      <c r="T34">
        <v>2</v>
      </c>
      <c r="U34">
        <v>2</v>
      </c>
    </row>
    <row r="35" spans="1:21" x14ac:dyDescent="0.25">
      <c r="A35">
        <v>32</v>
      </c>
      <c r="B35" t="s">
        <v>39</v>
      </c>
      <c r="C35" t="s">
        <v>1241</v>
      </c>
      <c r="D35" t="s">
        <v>1234</v>
      </c>
      <c r="E35">
        <v>563</v>
      </c>
      <c r="F35">
        <v>133</v>
      </c>
      <c r="G35" t="s">
        <v>1271</v>
      </c>
      <c r="H35" s="2">
        <v>42815</v>
      </c>
      <c r="I35" s="2">
        <v>42842</v>
      </c>
      <c r="J35" t="s">
        <v>1284</v>
      </c>
      <c r="K35">
        <v>71135.05</v>
      </c>
      <c r="L35">
        <v>1123.1849999999999</v>
      </c>
      <c r="M35">
        <v>62986</v>
      </c>
      <c r="N35" t="s">
        <v>1507</v>
      </c>
      <c r="O35" t="s">
        <v>1533</v>
      </c>
      <c r="P35" t="s">
        <v>1534</v>
      </c>
      <c r="Q35" t="s">
        <v>1507</v>
      </c>
      <c r="R35" t="s">
        <v>1530</v>
      </c>
      <c r="S35" t="s">
        <v>1540</v>
      </c>
      <c r="T35">
        <v>3</v>
      </c>
      <c r="U35">
        <v>4</v>
      </c>
    </row>
    <row r="36" spans="1:21" x14ac:dyDescent="0.25">
      <c r="A36">
        <v>33</v>
      </c>
      <c r="B36" t="s">
        <v>40</v>
      </c>
      <c r="C36" t="s">
        <v>1228</v>
      </c>
      <c r="D36" t="s">
        <v>1213</v>
      </c>
      <c r="E36">
        <v>789</v>
      </c>
      <c r="F36">
        <v>114</v>
      </c>
      <c r="G36" t="s">
        <v>1263</v>
      </c>
      <c r="H36" s="2">
        <v>42501</v>
      </c>
      <c r="I36" s="2">
        <v>42515</v>
      </c>
      <c r="J36" t="s">
        <v>1287</v>
      </c>
      <c r="K36">
        <v>85448.7</v>
      </c>
      <c r="L36">
        <v>1349.19</v>
      </c>
      <c r="M36">
        <v>66842</v>
      </c>
      <c r="N36" t="s">
        <v>1506</v>
      </c>
      <c r="O36" t="s">
        <v>1530</v>
      </c>
      <c r="P36" t="s">
        <v>1531</v>
      </c>
      <c r="Q36" t="s">
        <v>1506</v>
      </c>
      <c r="R36" t="s">
        <v>1530</v>
      </c>
      <c r="S36" t="s">
        <v>1531</v>
      </c>
      <c r="T36">
        <v>5</v>
      </c>
      <c r="U36">
        <v>5</v>
      </c>
    </row>
    <row r="37" spans="1:21" x14ac:dyDescent="0.25">
      <c r="A37">
        <v>34</v>
      </c>
      <c r="B37" t="s">
        <v>41</v>
      </c>
      <c r="C37" t="s">
        <v>1231</v>
      </c>
      <c r="D37" t="s">
        <v>1213</v>
      </c>
      <c r="E37">
        <v>521</v>
      </c>
      <c r="F37">
        <v>200</v>
      </c>
      <c r="G37" t="s">
        <v>1263</v>
      </c>
      <c r="H37" s="2">
        <v>42395</v>
      </c>
      <c r="I37" s="2">
        <v>42413</v>
      </c>
      <c r="J37" t="s">
        <v>1285</v>
      </c>
      <c r="K37">
        <v>98990</v>
      </c>
      <c r="L37">
        <v>1563</v>
      </c>
      <c r="M37">
        <v>51841</v>
      </c>
      <c r="N37" t="s">
        <v>1506</v>
      </c>
      <c r="O37" t="s">
        <v>1533</v>
      </c>
      <c r="P37" t="s">
        <v>1544</v>
      </c>
      <c r="Q37" t="s">
        <v>1506</v>
      </c>
      <c r="R37" t="s">
        <v>1533</v>
      </c>
      <c r="S37" t="s">
        <v>1545</v>
      </c>
      <c r="T37">
        <v>1</v>
      </c>
      <c r="U37">
        <v>2</v>
      </c>
    </row>
    <row r="38" spans="1:21" x14ac:dyDescent="0.25">
      <c r="A38">
        <v>35</v>
      </c>
      <c r="B38" t="s">
        <v>42</v>
      </c>
      <c r="C38" t="s">
        <v>1242</v>
      </c>
      <c r="D38" t="s">
        <v>1240</v>
      </c>
      <c r="E38">
        <v>226</v>
      </c>
      <c r="F38">
        <v>52</v>
      </c>
      <c r="G38" t="s">
        <v>1271</v>
      </c>
      <c r="H38" s="2">
        <v>42475</v>
      </c>
      <c r="I38" s="2">
        <v>42488</v>
      </c>
      <c r="J38" t="s">
        <v>1284</v>
      </c>
      <c r="K38">
        <v>11164.4</v>
      </c>
      <c r="L38">
        <v>176.28</v>
      </c>
      <c r="M38">
        <v>9990</v>
      </c>
      <c r="N38" t="s">
        <v>1506</v>
      </c>
      <c r="O38" t="s">
        <v>1530</v>
      </c>
      <c r="P38" t="s">
        <v>1540</v>
      </c>
      <c r="Q38" t="s">
        <v>1506</v>
      </c>
      <c r="R38" t="s">
        <v>1530</v>
      </c>
      <c r="S38" t="s">
        <v>1540</v>
      </c>
      <c r="T38">
        <v>4</v>
      </c>
      <c r="U38">
        <v>4</v>
      </c>
    </row>
    <row r="39" spans="1:21" x14ac:dyDescent="0.25">
      <c r="A39">
        <v>36</v>
      </c>
      <c r="B39" t="s">
        <v>43</v>
      </c>
      <c r="C39" t="s">
        <v>1215</v>
      </c>
      <c r="D39" t="s">
        <v>1213</v>
      </c>
      <c r="E39">
        <v>713</v>
      </c>
      <c r="F39">
        <v>928</v>
      </c>
      <c r="G39" t="s">
        <v>1261</v>
      </c>
      <c r="H39" s="2">
        <v>42506</v>
      </c>
      <c r="I39" s="2">
        <v>42525</v>
      </c>
      <c r="J39" t="s">
        <v>1282</v>
      </c>
      <c r="K39">
        <v>628580.80000000005</v>
      </c>
      <c r="L39">
        <v>9924.9599999999991</v>
      </c>
      <c r="M39">
        <v>419709</v>
      </c>
      <c r="N39" t="s">
        <v>1506</v>
      </c>
      <c r="O39" t="s">
        <v>1530</v>
      </c>
      <c r="P39" t="s">
        <v>1531</v>
      </c>
      <c r="Q39" t="s">
        <v>1506</v>
      </c>
      <c r="R39" t="s">
        <v>1530</v>
      </c>
      <c r="S39" t="s">
        <v>1532</v>
      </c>
      <c r="T39">
        <v>5</v>
      </c>
      <c r="U39">
        <v>6</v>
      </c>
    </row>
    <row r="40" spans="1:21" x14ac:dyDescent="0.25">
      <c r="A40">
        <v>37</v>
      </c>
      <c r="B40" t="s">
        <v>44</v>
      </c>
      <c r="C40" t="s">
        <v>1235</v>
      </c>
      <c r="D40" t="s">
        <v>1240</v>
      </c>
      <c r="E40">
        <v>972</v>
      </c>
      <c r="F40">
        <v>61</v>
      </c>
      <c r="G40" t="s">
        <v>1270</v>
      </c>
      <c r="H40" s="2">
        <v>42623</v>
      </c>
      <c r="I40" s="2">
        <v>42655</v>
      </c>
      <c r="J40" t="s">
        <v>1289</v>
      </c>
      <c r="K40">
        <v>56327.4</v>
      </c>
      <c r="L40">
        <v>889.38</v>
      </c>
      <c r="M40">
        <v>29011</v>
      </c>
      <c r="N40" t="s">
        <v>1506</v>
      </c>
      <c r="O40" t="s">
        <v>1538</v>
      </c>
      <c r="P40" t="s">
        <v>1542</v>
      </c>
      <c r="Q40" t="s">
        <v>1506</v>
      </c>
      <c r="R40" t="s">
        <v>1535</v>
      </c>
      <c r="S40" t="s">
        <v>1543</v>
      </c>
      <c r="T40">
        <v>9</v>
      </c>
      <c r="U40">
        <v>10</v>
      </c>
    </row>
    <row r="41" spans="1:21" x14ac:dyDescent="0.25">
      <c r="A41">
        <v>38</v>
      </c>
      <c r="B41" t="s">
        <v>45</v>
      </c>
      <c r="C41" t="s">
        <v>1241</v>
      </c>
      <c r="D41" t="s">
        <v>1234</v>
      </c>
      <c r="E41">
        <v>428</v>
      </c>
      <c r="F41">
        <v>137</v>
      </c>
      <c r="G41" t="s">
        <v>1271</v>
      </c>
      <c r="H41" s="2">
        <v>42802</v>
      </c>
      <c r="I41" s="2">
        <v>42832</v>
      </c>
      <c r="J41" t="s">
        <v>1290</v>
      </c>
      <c r="K41">
        <v>55704.2</v>
      </c>
      <c r="L41">
        <v>879.54</v>
      </c>
      <c r="M41">
        <v>36044</v>
      </c>
      <c r="N41" t="s">
        <v>1507</v>
      </c>
      <c r="O41" t="s">
        <v>1533</v>
      </c>
      <c r="P41" t="s">
        <v>1534</v>
      </c>
      <c r="Q41" t="s">
        <v>1507</v>
      </c>
      <c r="R41" t="s">
        <v>1530</v>
      </c>
      <c r="S41" t="s">
        <v>1540</v>
      </c>
      <c r="T41">
        <v>3</v>
      </c>
      <c r="U41">
        <v>4</v>
      </c>
    </row>
    <row r="42" spans="1:21" x14ac:dyDescent="0.25">
      <c r="A42">
        <v>39</v>
      </c>
      <c r="B42" t="s">
        <v>46</v>
      </c>
      <c r="C42" t="s">
        <v>1222</v>
      </c>
      <c r="D42" t="s">
        <v>1213</v>
      </c>
      <c r="E42">
        <v>510</v>
      </c>
      <c r="F42">
        <v>867</v>
      </c>
      <c r="G42" t="s">
        <v>1265</v>
      </c>
      <c r="H42" s="2">
        <v>42761</v>
      </c>
      <c r="I42" s="2">
        <v>42781</v>
      </c>
      <c r="J42" t="s">
        <v>1285</v>
      </c>
      <c r="K42">
        <v>420061.5</v>
      </c>
      <c r="L42">
        <v>6632.55</v>
      </c>
      <c r="M42">
        <v>75628</v>
      </c>
      <c r="N42" t="s">
        <v>1507</v>
      </c>
      <c r="O42" t="s">
        <v>1533</v>
      </c>
      <c r="P42" t="s">
        <v>1544</v>
      </c>
      <c r="Q42" t="s">
        <v>1507</v>
      </c>
      <c r="R42" t="s">
        <v>1533</v>
      </c>
      <c r="S42" t="s">
        <v>1545</v>
      </c>
      <c r="T42">
        <v>1</v>
      </c>
      <c r="U42">
        <v>2</v>
      </c>
    </row>
    <row r="43" spans="1:21" x14ac:dyDescent="0.25">
      <c r="A43">
        <v>40</v>
      </c>
      <c r="B43" t="s">
        <v>47</v>
      </c>
      <c r="C43" t="s">
        <v>1221</v>
      </c>
      <c r="D43" t="s">
        <v>1234</v>
      </c>
      <c r="E43">
        <v>559</v>
      </c>
      <c r="F43">
        <v>263</v>
      </c>
      <c r="G43" t="s">
        <v>1264</v>
      </c>
      <c r="H43" s="2">
        <v>42442</v>
      </c>
      <c r="I43" s="2">
        <v>42453</v>
      </c>
      <c r="J43" t="s">
        <v>1282</v>
      </c>
      <c r="K43">
        <v>139666.15</v>
      </c>
      <c r="L43">
        <v>2205.2550000000001</v>
      </c>
      <c r="M43">
        <v>100632</v>
      </c>
      <c r="N43" t="s">
        <v>1506</v>
      </c>
      <c r="O43" t="s">
        <v>1533</v>
      </c>
      <c r="P43" t="s">
        <v>1534</v>
      </c>
      <c r="Q43" t="s">
        <v>1506</v>
      </c>
      <c r="R43" t="s">
        <v>1533</v>
      </c>
      <c r="S43" t="s">
        <v>1534</v>
      </c>
      <c r="T43">
        <v>3</v>
      </c>
      <c r="U43">
        <v>3</v>
      </c>
    </row>
    <row r="44" spans="1:21" x14ac:dyDescent="0.25">
      <c r="A44">
        <v>41</v>
      </c>
      <c r="B44" t="s">
        <v>48</v>
      </c>
      <c r="C44" t="s">
        <v>1218</v>
      </c>
      <c r="D44" t="s">
        <v>1213</v>
      </c>
      <c r="E44">
        <v>394</v>
      </c>
      <c r="F44">
        <v>1026</v>
      </c>
      <c r="G44" t="s">
        <v>1262</v>
      </c>
      <c r="H44" s="2">
        <v>42676</v>
      </c>
      <c r="I44" s="2">
        <v>42696</v>
      </c>
      <c r="J44" t="s">
        <v>1282</v>
      </c>
      <c r="K44">
        <v>384031.8</v>
      </c>
      <c r="L44">
        <v>6063.66</v>
      </c>
      <c r="M44">
        <v>361534</v>
      </c>
      <c r="N44" t="s">
        <v>1506</v>
      </c>
      <c r="O44" t="s">
        <v>1535</v>
      </c>
      <c r="P44" t="s">
        <v>1536</v>
      </c>
      <c r="Q44" t="s">
        <v>1506</v>
      </c>
      <c r="R44" t="s">
        <v>1535</v>
      </c>
      <c r="S44" t="s">
        <v>1536</v>
      </c>
      <c r="T44">
        <v>11</v>
      </c>
      <c r="U44">
        <v>11</v>
      </c>
    </row>
    <row r="45" spans="1:21" x14ac:dyDescent="0.25">
      <c r="A45">
        <v>42</v>
      </c>
      <c r="B45" t="s">
        <v>49</v>
      </c>
      <c r="C45" t="s">
        <v>1222</v>
      </c>
      <c r="D45" t="s">
        <v>1213</v>
      </c>
      <c r="E45">
        <v>564</v>
      </c>
      <c r="F45">
        <v>843</v>
      </c>
      <c r="G45" t="s">
        <v>1265</v>
      </c>
      <c r="H45" s="2">
        <v>42373</v>
      </c>
      <c r="I45" s="2">
        <v>42402</v>
      </c>
      <c r="J45" t="s">
        <v>1288</v>
      </c>
      <c r="K45">
        <v>451679.4</v>
      </c>
      <c r="L45">
        <v>7131.78</v>
      </c>
      <c r="M45">
        <v>267286</v>
      </c>
      <c r="N45" t="s">
        <v>1506</v>
      </c>
      <c r="O45" t="s">
        <v>1533</v>
      </c>
      <c r="P45" t="s">
        <v>1544</v>
      </c>
      <c r="Q45" t="s">
        <v>1506</v>
      </c>
      <c r="R45" t="s">
        <v>1533</v>
      </c>
      <c r="S45" t="s">
        <v>1545</v>
      </c>
      <c r="T45">
        <v>1</v>
      </c>
      <c r="U45">
        <v>2</v>
      </c>
    </row>
    <row r="46" spans="1:21" x14ac:dyDescent="0.25">
      <c r="A46">
        <v>43</v>
      </c>
      <c r="B46" t="s">
        <v>50</v>
      </c>
      <c r="C46" t="s">
        <v>1214</v>
      </c>
      <c r="D46" t="s">
        <v>1213</v>
      </c>
      <c r="E46">
        <v>515</v>
      </c>
      <c r="F46">
        <v>702</v>
      </c>
      <c r="G46" t="s">
        <v>1260</v>
      </c>
      <c r="H46" s="2">
        <v>43030</v>
      </c>
      <c r="I46" s="2">
        <v>43045</v>
      </c>
      <c r="J46" t="s">
        <v>1282</v>
      </c>
      <c r="K46">
        <v>343453.5</v>
      </c>
      <c r="L46">
        <v>5422.95</v>
      </c>
      <c r="M46">
        <v>114745</v>
      </c>
      <c r="N46" t="s">
        <v>1507</v>
      </c>
      <c r="O46" t="s">
        <v>1535</v>
      </c>
      <c r="P46" t="s">
        <v>1543</v>
      </c>
      <c r="Q46" t="s">
        <v>1507</v>
      </c>
      <c r="R46" t="s">
        <v>1535</v>
      </c>
      <c r="S46" t="s">
        <v>1536</v>
      </c>
      <c r="T46">
        <v>10</v>
      </c>
      <c r="U46">
        <v>11</v>
      </c>
    </row>
    <row r="47" spans="1:21" x14ac:dyDescent="0.25">
      <c r="A47">
        <v>44</v>
      </c>
      <c r="B47" t="s">
        <v>51</v>
      </c>
      <c r="C47" t="s">
        <v>1215</v>
      </c>
      <c r="D47" t="s">
        <v>1213</v>
      </c>
      <c r="E47">
        <v>689</v>
      </c>
      <c r="F47">
        <v>893</v>
      </c>
      <c r="G47" t="s">
        <v>1261</v>
      </c>
      <c r="H47" s="2">
        <v>42797</v>
      </c>
      <c r="I47" s="2">
        <v>42830</v>
      </c>
      <c r="J47" t="s">
        <v>1288</v>
      </c>
      <c r="K47">
        <v>584513.15</v>
      </c>
      <c r="L47">
        <v>9229.1549999999988</v>
      </c>
      <c r="M47">
        <v>541644</v>
      </c>
      <c r="N47" t="s">
        <v>1507</v>
      </c>
      <c r="O47" t="s">
        <v>1533</v>
      </c>
      <c r="P47" t="s">
        <v>1534</v>
      </c>
      <c r="Q47" t="s">
        <v>1507</v>
      </c>
      <c r="R47" t="s">
        <v>1530</v>
      </c>
      <c r="S47" t="s">
        <v>1540</v>
      </c>
      <c r="T47">
        <v>3</v>
      </c>
      <c r="U47">
        <v>4</v>
      </c>
    </row>
    <row r="48" spans="1:21" x14ac:dyDescent="0.25">
      <c r="A48">
        <v>45</v>
      </c>
      <c r="B48" t="s">
        <v>52</v>
      </c>
      <c r="C48" t="s">
        <v>1221</v>
      </c>
      <c r="D48" t="s">
        <v>1234</v>
      </c>
      <c r="E48">
        <v>562</v>
      </c>
      <c r="F48">
        <v>289</v>
      </c>
      <c r="G48" t="s">
        <v>1264</v>
      </c>
      <c r="H48" s="2">
        <v>42462</v>
      </c>
      <c r="I48" s="2">
        <v>42489</v>
      </c>
      <c r="J48" t="s">
        <v>1285</v>
      </c>
      <c r="K48">
        <v>154297.1</v>
      </c>
      <c r="L48">
        <v>2436.27</v>
      </c>
      <c r="M48">
        <v>111797</v>
      </c>
      <c r="N48" t="s">
        <v>1506</v>
      </c>
      <c r="O48" t="s">
        <v>1530</v>
      </c>
      <c r="P48" t="s">
        <v>1540</v>
      </c>
      <c r="Q48" t="s">
        <v>1506</v>
      </c>
      <c r="R48" t="s">
        <v>1530</v>
      </c>
      <c r="S48" t="s">
        <v>1540</v>
      </c>
      <c r="T48">
        <v>4</v>
      </c>
      <c r="U48">
        <v>4</v>
      </c>
    </row>
    <row r="49" spans="1:21" x14ac:dyDescent="0.25">
      <c r="A49">
        <v>46</v>
      </c>
      <c r="B49" t="s">
        <v>53</v>
      </c>
      <c r="C49" t="s">
        <v>1221</v>
      </c>
      <c r="D49" t="s">
        <v>1234</v>
      </c>
      <c r="E49">
        <v>203</v>
      </c>
      <c r="F49">
        <v>331</v>
      </c>
      <c r="G49" t="s">
        <v>1264</v>
      </c>
      <c r="H49" s="2">
        <v>43153</v>
      </c>
      <c r="I49" s="2">
        <v>43181</v>
      </c>
      <c r="J49" t="s">
        <v>1282</v>
      </c>
      <c r="K49">
        <v>63833.35</v>
      </c>
      <c r="L49">
        <v>1007.895</v>
      </c>
      <c r="M49">
        <v>22649</v>
      </c>
      <c r="N49" t="s">
        <v>1508</v>
      </c>
      <c r="O49" t="s">
        <v>1533</v>
      </c>
      <c r="P49" t="s">
        <v>1545</v>
      </c>
      <c r="Q49" t="s">
        <v>1508</v>
      </c>
      <c r="R49" t="s">
        <v>1533</v>
      </c>
      <c r="S49" t="s">
        <v>1534</v>
      </c>
      <c r="T49">
        <v>2</v>
      </c>
      <c r="U49">
        <v>3</v>
      </c>
    </row>
    <row r="50" spans="1:21" x14ac:dyDescent="0.25">
      <c r="A50">
        <v>47</v>
      </c>
      <c r="B50" t="s">
        <v>54</v>
      </c>
      <c r="C50" t="s">
        <v>1227</v>
      </c>
      <c r="D50" t="s">
        <v>1213</v>
      </c>
      <c r="E50">
        <v>932</v>
      </c>
      <c r="F50">
        <v>70</v>
      </c>
      <c r="G50" t="s">
        <v>1267</v>
      </c>
      <c r="H50" s="2">
        <v>43223</v>
      </c>
      <c r="I50" s="2">
        <v>43240</v>
      </c>
      <c r="J50" t="s">
        <v>1282</v>
      </c>
      <c r="K50">
        <v>61978</v>
      </c>
      <c r="L50">
        <v>978.59999999999991</v>
      </c>
      <c r="M50">
        <v>3775</v>
      </c>
      <c r="N50" t="s">
        <v>1508</v>
      </c>
      <c r="O50" t="s">
        <v>1530</v>
      </c>
      <c r="P50" t="s">
        <v>1531</v>
      </c>
      <c r="Q50" t="s">
        <v>1508</v>
      </c>
      <c r="R50" t="s">
        <v>1530</v>
      </c>
      <c r="S50" t="s">
        <v>1531</v>
      </c>
      <c r="T50">
        <v>5</v>
      </c>
      <c r="U50">
        <v>5</v>
      </c>
    </row>
    <row r="51" spans="1:21" x14ac:dyDescent="0.25">
      <c r="A51">
        <v>48</v>
      </c>
      <c r="B51" t="s">
        <v>55</v>
      </c>
      <c r="C51" t="s">
        <v>1238</v>
      </c>
      <c r="D51" t="s">
        <v>1240</v>
      </c>
      <c r="E51">
        <v>870</v>
      </c>
      <c r="F51">
        <v>14</v>
      </c>
      <c r="G51" t="s">
        <v>1270</v>
      </c>
      <c r="H51" s="2">
        <v>42993</v>
      </c>
      <c r="I51" s="2">
        <v>43006</v>
      </c>
      <c r="J51" t="s">
        <v>1288</v>
      </c>
      <c r="K51">
        <v>11571</v>
      </c>
      <c r="L51">
        <v>182.7</v>
      </c>
      <c r="M51">
        <v>8507</v>
      </c>
      <c r="N51" t="s">
        <v>1507</v>
      </c>
      <c r="O51" t="s">
        <v>1538</v>
      </c>
      <c r="P51" t="s">
        <v>1542</v>
      </c>
      <c r="Q51" t="s">
        <v>1507</v>
      </c>
      <c r="R51" t="s">
        <v>1538</v>
      </c>
      <c r="S51" t="s">
        <v>1542</v>
      </c>
      <c r="T51">
        <v>9</v>
      </c>
      <c r="U51">
        <v>9</v>
      </c>
    </row>
    <row r="52" spans="1:21" x14ac:dyDescent="0.25">
      <c r="A52">
        <v>49</v>
      </c>
      <c r="B52" t="s">
        <v>56</v>
      </c>
      <c r="C52" t="s">
        <v>1221</v>
      </c>
      <c r="D52" t="s">
        <v>1234</v>
      </c>
      <c r="E52">
        <v>159</v>
      </c>
      <c r="F52">
        <v>325</v>
      </c>
      <c r="G52" t="s">
        <v>1264</v>
      </c>
      <c r="H52" s="2">
        <v>42601</v>
      </c>
      <c r="I52" s="2">
        <v>42619</v>
      </c>
      <c r="J52" t="s">
        <v>1282</v>
      </c>
      <c r="K52">
        <v>49091.25</v>
      </c>
      <c r="L52">
        <v>775.125</v>
      </c>
      <c r="M52">
        <v>35532</v>
      </c>
      <c r="N52" t="s">
        <v>1506</v>
      </c>
      <c r="O52" t="s">
        <v>1538</v>
      </c>
      <c r="P52" t="s">
        <v>1541</v>
      </c>
      <c r="Q52" t="s">
        <v>1506</v>
      </c>
      <c r="R52" t="s">
        <v>1538</v>
      </c>
      <c r="S52" t="s">
        <v>1542</v>
      </c>
      <c r="T52">
        <v>8</v>
      </c>
      <c r="U52">
        <v>9</v>
      </c>
    </row>
    <row r="53" spans="1:21" x14ac:dyDescent="0.25">
      <c r="A53">
        <v>50</v>
      </c>
      <c r="B53" t="s">
        <v>57</v>
      </c>
      <c r="C53" t="s">
        <v>1225</v>
      </c>
      <c r="D53" t="s">
        <v>1213</v>
      </c>
      <c r="E53">
        <v>248</v>
      </c>
      <c r="F53">
        <v>218</v>
      </c>
      <c r="G53" t="s">
        <v>1266</v>
      </c>
      <c r="H53" s="2">
        <v>42450</v>
      </c>
      <c r="I53" s="2">
        <v>42466</v>
      </c>
      <c r="J53" t="s">
        <v>1289</v>
      </c>
      <c r="K53">
        <v>51360.800000000003</v>
      </c>
      <c r="L53">
        <v>810.95999999999992</v>
      </c>
      <c r="M53">
        <v>31626</v>
      </c>
      <c r="N53" t="s">
        <v>1506</v>
      </c>
      <c r="O53" t="s">
        <v>1533</v>
      </c>
      <c r="P53" t="s">
        <v>1534</v>
      </c>
      <c r="Q53" t="s">
        <v>1506</v>
      </c>
      <c r="R53" t="s">
        <v>1530</v>
      </c>
      <c r="S53" t="s">
        <v>1540</v>
      </c>
      <c r="T53">
        <v>3</v>
      </c>
      <c r="U53">
        <v>4</v>
      </c>
    </row>
    <row r="54" spans="1:21" x14ac:dyDescent="0.25">
      <c r="A54">
        <v>51</v>
      </c>
      <c r="B54" t="s">
        <v>58</v>
      </c>
      <c r="C54" t="s">
        <v>1222</v>
      </c>
      <c r="D54" t="s">
        <v>1213</v>
      </c>
      <c r="E54">
        <v>528</v>
      </c>
      <c r="F54">
        <v>865</v>
      </c>
      <c r="G54" t="s">
        <v>1265</v>
      </c>
      <c r="H54" s="2">
        <v>43254</v>
      </c>
      <c r="I54" s="2">
        <v>43274</v>
      </c>
      <c r="J54" t="s">
        <v>1284</v>
      </c>
      <c r="K54">
        <v>433884</v>
      </c>
      <c r="L54">
        <v>6850.8</v>
      </c>
      <c r="M54">
        <v>89189</v>
      </c>
      <c r="N54" t="s">
        <v>1508</v>
      </c>
      <c r="O54" t="s">
        <v>1530</v>
      </c>
      <c r="P54" t="s">
        <v>1532</v>
      </c>
      <c r="Q54" t="s">
        <v>1508</v>
      </c>
      <c r="R54" t="s">
        <v>1530</v>
      </c>
      <c r="S54" t="s">
        <v>1532</v>
      </c>
      <c r="T54">
        <v>6</v>
      </c>
      <c r="U54">
        <v>6</v>
      </c>
    </row>
    <row r="55" spans="1:21" x14ac:dyDescent="0.25">
      <c r="A55">
        <v>52</v>
      </c>
      <c r="B55" t="s">
        <v>59</v>
      </c>
      <c r="C55" t="s">
        <v>1223</v>
      </c>
      <c r="D55" t="s">
        <v>1234</v>
      </c>
      <c r="E55">
        <v>431</v>
      </c>
      <c r="F55">
        <v>808</v>
      </c>
      <c r="G55" t="s">
        <v>1263</v>
      </c>
      <c r="H55" s="2">
        <v>42882</v>
      </c>
      <c r="I55" s="2">
        <v>42892</v>
      </c>
      <c r="J55" t="s">
        <v>1283</v>
      </c>
      <c r="K55">
        <v>330835.59999999998</v>
      </c>
      <c r="L55">
        <v>5223.72</v>
      </c>
      <c r="M55">
        <v>58452</v>
      </c>
      <c r="N55" t="s">
        <v>1507</v>
      </c>
      <c r="O55" t="s">
        <v>1530</v>
      </c>
      <c r="P55" t="s">
        <v>1531</v>
      </c>
      <c r="Q55" t="s">
        <v>1507</v>
      </c>
      <c r="R55" t="s">
        <v>1530</v>
      </c>
      <c r="S55" t="s">
        <v>1532</v>
      </c>
      <c r="T55">
        <v>5</v>
      </c>
      <c r="U55">
        <v>6</v>
      </c>
    </row>
    <row r="56" spans="1:21" x14ac:dyDescent="0.25">
      <c r="A56">
        <v>53</v>
      </c>
      <c r="B56" t="s">
        <v>60</v>
      </c>
      <c r="C56" t="s">
        <v>1219</v>
      </c>
      <c r="D56" t="s">
        <v>1234</v>
      </c>
      <c r="E56">
        <v>567</v>
      </c>
      <c r="F56">
        <v>1411</v>
      </c>
      <c r="G56" t="s">
        <v>1263</v>
      </c>
      <c r="H56" s="2">
        <v>42828</v>
      </c>
      <c r="I56" s="2">
        <v>42852</v>
      </c>
      <c r="J56" t="s">
        <v>1289</v>
      </c>
      <c r="K56">
        <v>760035.15</v>
      </c>
      <c r="L56">
        <v>12000.555</v>
      </c>
      <c r="M56">
        <v>427400</v>
      </c>
      <c r="N56" t="s">
        <v>1507</v>
      </c>
      <c r="O56" t="s">
        <v>1530</v>
      </c>
      <c r="P56" t="s">
        <v>1540</v>
      </c>
      <c r="Q56" t="s">
        <v>1507</v>
      </c>
      <c r="R56" t="s">
        <v>1530</v>
      </c>
      <c r="S56" t="s">
        <v>1540</v>
      </c>
      <c r="T56">
        <v>4</v>
      </c>
      <c r="U56">
        <v>4</v>
      </c>
    </row>
    <row r="57" spans="1:21" x14ac:dyDescent="0.25">
      <c r="A57">
        <v>54</v>
      </c>
      <c r="B57" t="s">
        <v>61</v>
      </c>
      <c r="C57" t="s">
        <v>1221</v>
      </c>
      <c r="D57" t="s">
        <v>1234</v>
      </c>
      <c r="E57">
        <v>586</v>
      </c>
      <c r="F57">
        <v>283</v>
      </c>
      <c r="G57" t="s">
        <v>1264</v>
      </c>
      <c r="H57" s="2">
        <v>42912</v>
      </c>
      <c r="I57" s="2">
        <v>42931</v>
      </c>
      <c r="J57" t="s">
        <v>1284</v>
      </c>
      <c r="K57">
        <v>157546.1</v>
      </c>
      <c r="L57">
        <v>2487.5699999999997</v>
      </c>
      <c r="M57">
        <v>48897</v>
      </c>
      <c r="N57" t="s">
        <v>1507</v>
      </c>
      <c r="O57" t="s">
        <v>1530</v>
      </c>
      <c r="P57" t="s">
        <v>1532</v>
      </c>
      <c r="Q57" t="s">
        <v>1507</v>
      </c>
      <c r="R57" t="s">
        <v>1538</v>
      </c>
      <c r="S57" t="s">
        <v>1539</v>
      </c>
      <c r="T57">
        <v>6</v>
      </c>
      <c r="U57">
        <v>7</v>
      </c>
    </row>
    <row r="58" spans="1:21" x14ac:dyDescent="0.25">
      <c r="A58">
        <v>55</v>
      </c>
      <c r="B58" t="s">
        <v>62</v>
      </c>
      <c r="C58" t="s">
        <v>1229</v>
      </c>
      <c r="D58" t="s">
        <v>1234</v>
      </c>
      <c r="E58">
        <v>828</v>
      </c>
      <c r="F58">
        <v>1205</v>
      </c>
      <c r="G58" t="s">
        <v>1272</v>
      </c>
      <c r="H58" s="2">
        <v>42824</v>
      </c>
      <c r="I58" s="2">
        <v>42850</v>
      </c>
      <c r="J58" t="s">
        <v>1286</v>
      </c>
      <c r="K58">
        <v>947853</v>
      </c>
      <c r="L58">
        <v>14966.099999999999</v>
      </c>
      <c r="M58">
        <v>8672</v>
      </c>
      <c r="N58" t="s">
        <v>1507</v>
      </c>
      <c r="O58" t="s">
        <v>1533</v>
      </c>
      <c r="P58" t="s">
        <v>1534</v>
      </c>
      <c r="Q58" t="s">
        <v>1507</v>
      </c>
      <c r="R58" t="s">
        <v>1530</v>
      </c>
      <c r="S58" t="s">
        <v>1540</v>
      </c>
      <c r="T58">
        <v>3</v>
      </c>
      <c r="U58">
        <v>4</v>
      </c>
    </row>
    <row r="59" spans="1:21" x14ac:dyDescent="0.25">
      <c r="A59">
        <v>56</v>
      </c>
      <c r="B59" t="s">
        <v>63</v>
      </c>
      <c r="C59" t="s">
        <v>1227</v>
      </c>
      <c r="D59" t="s">
        <v>1213</v>
      </c>
      <c r="E59">
        <v>333</v>
      </c>
      <c r="F59">
        <v>66</v>
      </c>
      <c r="G59" t="s">
        <v>1267</v>
      </c>
      <c r="H59" s="2">
        <v>42400</v>
      </c>
      <c r="I59" s="2">
        <v>42431</v>
      </c>
      <c r="J59" t="s">
        <v>1286</v>
      </c>
      <c r="K59">
        <v>20879.099999999999</v>
      </c>
      <c r="L59">
        <v>329.67</v>
      </c>
      <c r="M59">
        <v>7303</v>
      </c>
      <c r="N59" t="s">
        <v>1506</v>
      </c>
      <c r="O59" t="s">
        <v>1533</v>
      </c>
      <c r="P59" t="s">
        <v>1544</v>
      </c>
      <c r="Q59" t="s">
        <v>1506</v>
      </c>
      <c r="R59" t="s">
        <v>1533</v>
      </c>
      <c r="S59" t="s">
        <v>1534</v>
      </c>
      <c r="T59">
        <v>1</v>
      </c>
      <c r="U59">
        <v>3</v>
      </c>
    </row>
    <row r="60" spans="1:21" x14ac:dyDescent="0.25">
      <c r="A60">
        <v>57</v>
      </c>
      <c r="B60" t="s">
        <v>64</v>
      </c>
      <c r="C60" t="s">
        <v>1218</v>
      </c>
      <c r="D60" t="s">
        <v>1213</v>
      </c>
      <c r="E60">
        <v>937</v>
      </c>
      <c r="F60">
        <v>983</v>
      </c>
      <c r="G60" t="s">
        <v>1262</v>
      </c>
      <c r="H60" s="2">
        <v>42561</v>
      </c>
      <c r="I60" s="2">
        <v>42578</v>
      </c>
      <c r="J60" t="s">
        <v>1288</v>
      </c>
      <c r="K60">
        <v>875017.45</v>
      </c>
      <c r="L60">
        <v>13816.064999999999</v>
      </c>
      <c r="M60">
        <v>496076</v>
      </c>
      <c r="N60" t="s">
        <v>1506</v>
      </c>
      <c r="O60" t="s">
        <v>1538</v>
      </c>
      <c r="P60" t="s">
        <v>1539</v>
      </c>
      <c r="Q60" t="s">
        <v>1506</v>
      </c>
      <c r="R60" t="s">
        <v>1538</v>
      </c>
      <c r="S60" t="s">
        <v>1539</v>
      </c>
      <c r="T60">
        <v>7</v>
      </c>
      <c r="U60">
        <v>7</v>
      </c>
    </row>
    <row r="61" spans="1:21" x14ac:dyDescent="0.25">
      <c r="A61">
        <v>58</v>
      </c>
      <c r="B61" t="s">
        <v>65</v>
      </c>
      <c r="C61" t="s">
        <v>1237</v>
      </c>
      <c r="D61" t="s">
        <v>1240</v>
      </c>
      <c r="E61">
        <v>614</v>
      </c>
      <c r="F61">
        <v>38</v>
      </c>
      <c r="G61" t="s">
        <v>1271</v>
      </c>
      <c r="H61" s="2">
        <v>43251</v>
      </c>
      <c r="I61" s="2">
        <v>43262</v>
      </c>
      <c r="J61" t="s">
        <v>1282</v>
      </c>
      <c r="K61">
        <v>22165.4</v>
      </c>
      <c r="L61">
        <v>349.97999999999996</v>
      </c>
      <c r="M61">
        <v>14975</v>
      </c>
      <c r="N61" t="s">
        <v>1508</v>
      </c>
      <c r="O61" t="s">
        <v>1530</v>
      </c>
      <c r="P61" t="s">
        <v>1531</v>
      </c>
      <c r="Q61" t="s">
        <v>1508</v>
      </c>
      <c r="R61" t="s">
        <v>1530</v>
      </c>
      <c r="S61" t="s">
        <v>1532</v>
      </c>
      <c r="T61">
        <v>5</v>
      </c>
      <c r="U61">
        <v>6</v>
      </c>
    </row>
    <row r="62" spans="1:21" x14ac:dyDescent="0.25">
      <c r="A62">
        <v>59</v>
      </c>
      <c r="B62" t="s">
        <v>66</v>
      </c>
      <c r="C62" t="s">
        <v>1222</v>
      </c>
      <c r="D62" t="s">
        <v>1213</v>
      </c>
      <c r="E62">
        <v>550</v>
      </c>
      <c r="F62">
        <v>978</v>
      </c>
      <c r="G62" t="s">
        <v>1265</v>
      </c>
      <c r="H62" s="2">
        <v>43172</v>
      </c>
      <c r="I62" s="2">
        <v>43192</v>
      </c>
      <c r="J62" t="s">
        <v>1285</v>
      </c>
      <c r="K62">
        <v>511005</v>
      </c>
      <c r="L62">
        <v>8068.5</v>
      </c>
      <c r="M62">
        <v>347378</v>
      </c>
      <c r="N62" t="s">
        <v>1508</v>
      </c>
      <c r="O62" t="s">
        <v>1533</v>
      </c>
      <c r="P62" t="s">
        <v>1534</v>
      </c>
      <c r="Q62" t="s">
        <v>1508</v>
      </c>
      <c r="R62" t="s">
        <v>1530</v>
      </c>
      <c r="S62" t="s">
        <v>1540</v>
      </c>
      <c r="T62">
        <v>3</v>
      </c>
      <c r="U62">
        <v>4</v>
      </c>
    </row>
    <row r="63" spans="1:21" x14ac:dyDescent="0.25">
      <c r="A63">
        <v>60</v>
      </c>
      <c r="B63" t="s">
        <v>67</v>
      </c>
      <c r="C63" t="s">
        <v>1224</v>
      </c>
      <c r="D63" t="s">
        <v>1213</v>
      </c>
      <c r="E63">
        <v>944</v>
      </c>
      <c r="F63">
        <v>1312</v>
      </c>
      <c r="G63" t="s">
        <v>1266</v>
      </c>
      <c r="H63" s="2">
        <v>42773</v>
      </c>
      <c r="I63" s="2">
        <v>42794</v>
      </c>
      <c r="J63" t="s">
        <v>1282</v>
      </c>
      <c r="K63">
        <v>1176601.6000000001</v>
      </c>
      <c r="L63">
        <v>18577.919999999998</v>
      </c>
      <c r="M63">
        <v>251903</v>
      </c>
      <c r="N63" t="s">
        <v>1507</v>
      </c>
      <c r="O63" t="s">
        <v>1533</v>
      </c>
      <c r="P63" t="s">
        <v>1545</v>
      </c>
      <c r="Q63" t="s">
        <v>1507</v>
      </c>
      <c r="R63" t="s">
        <v>1533</v>
      </c>
      <c r="S63" t="s">
        <v>1545</v>
      </c>
      <c r="T63">
        <v>2</v>
      </c>
      <c r="U63">
        <v>2</v>
      </c>
    </row>
    <row r="64" spans="1:21" x14ac:dyDescent="0.25">
      <c r="A64">
        <v>61</v>
      </c>
      <c r="B64" t="s">
        <v>68</v>
      </c>
      <c r="C64" t="s">
        <v>1223</v>
      </c>
      <c r="D64" t="s">
        <v>1234</v>
      </c>
      <c r="E64">
        <v>669</v>
      </c>
      <c r="F64">
        <v>815</v>
      </c>
      <c r="G64" t="s">
        <v>1263</v>
      </c>
      <c r="H64" s="2">
        <v>42657</v>
      </c>
      <c r="I64" s="2">
        <v>42688</v>
      </c>
      <c r="J64" t="s">
        <v>1282</v>
      </c>
      <c r="K64">
        <v>517973.25</v>
      </c>
      <c r="L64">
        <v>8178.5249999999996</v>
      </c>
      <c r="M64">
        <v>363460</v>
      </c>
      <c r="N64" t="s">
        <v>1506</v>
      </c>
      <c r="O64" t="s">
        <v>1535</v>
      </c>
      <c r="P64" t="s">
        <v>1543</v>
      </c>
      <c r="Q64" t="s">
        <v>1506</v>
      </c>
      <c r="R64" t="s">
        <v>1535</v>
      </c>
      <c r="S64" t="s">
        <v>1536</v>
      </c>
      <c r="T64">
        <v>10</v>
      </c>
      <c r="U64">
        <v>11</v>
      </c>
    </row>
    <row r="65" spans="1:21" x14ac:dyDescent="0.25">
      <c r="A65">
        <v>62</v>
      </c>
      <c r="B65" t="s">
        <v>69</v>
      </c>
      <c r="C65" t="s">
        <v>1225</v>
      </c>
      <c r="D65" t="s">
        <v>1213</v>
      </c>
      <c r="E65">
        <v>115</v>
      </c>
      <c r="F65">
        <v>207</v>
      </c>
      <c r="G65" t="s">
        <v>1266</v>
      </c>
      <c r="H65" s="2">
        <v>43077</v>
      </c>
      <c r="I65" s="2">
        <v>43089</v>
      </c>
      <c r="J65" t="s">
        <v>1284</v>
      </c>
      <c r="K65">
        <v>22614.75</v>
      </c>
      <c r="L65">
        <v>357.07499999999999</v>
      </c>
      <c r="M65">
        <v>11378</v>
      </c>
      <c r="N65" t="s">
        <v>1507</v>
      </c>
      <c r="O65" t="s">
        <v>1535</v>
      </c>
      <c r="P65" t="s">
        <v>1537</v>
      </c>
      <c r="Q65" t="s">
        <v>1507</v>
      </c>
      <c r="R65" t="s">
        <v>1535</v>
      </c>
      <c r="S65" t="s">
        <v>1537</v>
      </c>
      <c r="T65">
        <v>12</v>
      </c>
      <c r="U65">
        <v>12</v>
      </c>
    </row>
    <row r="66" spans="1:21" x14ac:dyDescent="0.25">
      <c r="A66">
        <v>63</v>
      </c>
      <c r="B66" t="s">
        <v>70</v>
      </c>
      <c r="C66" t="s">
        <v>1215</v>
      </c>
      <c r="D66" t="s">
        <v>1213</v>
      </c>
      <c r="E66">
        <v>261</v>
      </c>
      <c r="F66">
        <v>804</v>
      </c>
      <c r="G66" t="s">
        <v>1261</v>
      </c>
      <c r="H66" s="2">
        <v>42724</v>
      </c>
      <c r="I66" s="2">
        <v>42741</v>
      </c>
      <c r="J66" t="s">
        <v>1284</v>
      </c>
      <c r="K66">
        <v>199351.8</v>
      </c>
      <c r="L66">
        <v>3147.66</v>
      </c>
      <c r="M66">
        <v>186323</v>
      </c>
      <c r="N66" t="s">
        <v>1506</v>
      </c>
      <c r="O66" t="s">
        <v>1535</v>
      </c>
      <c r="P66" t="s">
        <v>1537</v>
      </c>
      <c r="Q66" t="s">
        <v>1507</v>
      </c>
      <c r="R66" t="s">
        <v>1533</v>
      </c>
      <c r="S66" t="s">
        <v>1544</v>
      </c>
      <c r="T66">
        <v>12</v>
      </c>
      <c r="U66">
        <v>1</v>
      </c>
    </row>
    <row r="67" spans="1:21" x14ac:dyDescent="0.25">
      <c r="A67">
        <v>64</v>
      </c>
      <c r="B67" t="s">
        <v>71</v>
      </c>
      <c r="C67" t="s">
        <v>1241</v>
      </c>
      <c r="D67" t="s">
        <v>1234</v>
      </c>
      <c r="E67">
        <v>629</v>
      </c>
      <c r="F67">
        <v>125</v>
      </c>
      <c r="G67" t="s">
        <v>1271</v>
      </c>
      <c r="H67" s="2">
        <v>43030</v>
      </c>
      <c r="I67" s="2">
        <v>43059</v>
      </c>
      <c r="J67" t="s">
        <v>1286</v>
      </c>
      <c r="K67">
        <v>74693.75</v>
      </c>
      <c r="L67">
        <v>1179.375</v>
      </c>
      <c r="M67">
        <v>661</v>
      </c>
      <c r="N67" t="s">
        <v>1507</v>
      </c>
      <c r="O67" t="s">
        <v>1535</v>
      </c>
      <c r="P67" t="s">
        <v>1543</v>
      </c>
      <c r="Q67" t="s">
        <v>1507</v>
      </c>
      <c r="R67" t="s">
        <v>1535</v>
      </c>
      <c r="S67" t="s">
        <v>1536</v>
      </c>
      <c r="T67">
        <v>10</v>
      </c>
      <c r="U67">
        <v>11</v>
      </c>
    </row>
    <row r="68" spans="1:21" x14ac:dyDescent="0.25">
      <c r="A68">
        <v>65</v>
      </c>
      <c r="B68" t="s">
        <v>72</v>
      </c>
      <c r="C68" t="s">
        <v>1236</v>
      </c>
      <c r="D68" t="s">
        <v>1234</v>
      </c>
      <c r="E68">
        <v>467</v>
      </c>
      <c r="F68">
        <v>101</v>
      </c>
      <c r="G68" t="s">
        <v>1269</v>
      </c>
      <c r="H68" s="2">
        <v>42979</v>
      </c>
      <c r="I68" s="2">
        <v>42998</v>
      </c>
      <c r="J68" t="s">
        <v>1284</v>
      </c>
      <c r="K68">
        <v>44808.65</v>
      </c>
      <c r="L68">
        <v>707.505</v>
      </c>
      <c r="M68">
        <v>28171</v>
      </c>
      <c r="N68" t="s">
        <v>1507</v>
      </c>
      <c r="O68" t="s">
        <v>1538</v>
      </c>
      <c r="P68" t="s">
        <v>1542</v>
      </c>
      <c r="Q68" t="s">
        <v>1507</v>
      </c>
      <c r="R68" t="s">
        <v>1538</v>
      </c>
      <c r="S68" t="s">
        <v>1542</v>
      </c>
      <c r="T68">
        <v>9</v>
      </c>
      <c r="U68">
        <v>9</v>
      </c>
    </row>
    <row r="69" spans="1:21" x14ac:dyDescent="0.25">
      <c r="A69">
        <v>66</v>
      </c>
      <c r="B69" t="s">
        <v>73</v>
      </c>
      <c r="C69" t="s">
        <v>1229</v>
      </c>
      <c r="D69" t="s">
        <v>1234</v>
      </c>
      <c r="E69">
        <v>544</v>
      </c>
      <c r="F69">
        <v>1308</v>
      </c>
      <c r="G69" t="s">
        <v>1272</v>
      </c>
      <c r="H69" s="2">
        <v>42924</v>
      </c>
      <c r="I69" s="2">
        <v>42954</v>
      </c>
      <c r="J69" t="s">
        <v>1284</v>
      </c>
      <c r="K69">
        <v>675974.4</v>
      </c>
      <c r="L69">
        <v>10673.279999999999</v>
      </c>
      <c r="M69">
        <v>183076</v>
      </c>
      <c r="N69" t="s">
        <v>1507</v>
      </c>
      <c r="O69" t="s">
        <v>1538</v>
      </c>
      <c r="P69" t="s">
        <v>1539</v>
      </c>
      <c r="Q69" t="s">
        <v>1507</v>
      </c>
      <c r="R69" t="s">
        <v>1538</v>
      </c>
      <c r="S69" t="s">
        <v>1541</v>
      </c>
      <c r="T69">
        <v>7</v>
      </c>
      <c r="U69">
        <v>8</v>
      </c>
    </row>
    <row r="70" spans="1:21" x14ac:dyDescent="0.25">
      <c r="A70">
        <v>67</v>
      </c>
      <c r="B70" t="s">
        <v>74</v>
      </c>
      <c r="C70" t="s">
        <v>1231</v>
      </c>
      <c r="D70" t="s">
        <v>1213</v>
      </c>
      <c r="E70">
        <v>750</v>
      </c>
      <c r="F70">
        <v>193</v>
      </c>
      <c r="G70" t="s">
        <v>1263</v>
      </c>
      <c r="H70" s="2">
        <v>42884</v>
      </c>
      <c r="I70" s="2">
        <v>42917</v>
      </c>
      <c r="J70" t="s">
        <v>1285</v>
      </c>
      <c r="K70">
        <v>137512.5</v>
      </c>
      <c r="L70">
        <v>2171.25</v>
      </c>
      <c r="M70">
        <v>108993</v>
      </c>
      <c r="N70" t="s">
        <v>1507</v>
      </c>
      <c r="O70" t="s">
        <v>1530</v>
      </c>
      <c r="P70" t="s">
        <v>1531</v>
      </c>
      <c r="Q70" t="s">
        <v>1507</v>
      </c>
      <c r="R70" t="s">
        <v>1538</v>
      </c>
      <c r="S70" t="s">
        <v>1539</v>
      </c>
      <c r="T70">
        <v>5</v>
      </c>
      <c r="U70">
        <v>7</v>
      </c>
    </row>
    <row r="71" spans="1:21" x14ac:dyDescent="0.25">
      <c r="A71">
        <v>68</v>
      </c>
      <c r="B71" t="s">
        <v>75</v>
      </c>
      <c r="C71" t="s">
        <v>1223</v>
      </c>
      <c r="D71" t="s">
        <v>1234</v>
      </c>
      <c r="E71">
        <v>93</v>
      </c>
      <c r="F71">
        <v>861</v>
      </c>
      <c r="G71" t="s">
        <v>1263</v>
      </c>
      <c r="H71" s="2">
        <v>42577</v>
      </c>
      <c r="I71" s="2">
        <v>42609</v>
      </c>
      <c r="J71" t="s">
        <v>1282</v>
      </c>
      <c r="K71">
        <v>76069.350000000006</v>
      </c>
      <c r="L71">
        <v>1201.095</v>
      </c>
      <c r="M71">
        <v>50670</v>
      </c>
      <c r="N71" t="s">
        <v>1506</v>
      </c>
      <c r="O71" t="s">
        <v>1538</v>
      </c>
      <c r="P71" t="s">
        <v>1539</v>
      </c>
      <c r="Q71" t="s">
        <v>1506</v>
      </c>
      <c r="R71" t="s">
        <v>1538</v>
      </c>
      <c r="S71" t="s">
        <v>1541</v>
      </c>
      <c r="T71">
        <v>7</v>
      </c>
      <c r="U71">
        <v>8</v>
      </c>
    </row>
    <row r="72" spans="1:21" x14ac:dyDescent="0.25">
      <c r="A72">
        <v>69</v>
      </c>
      <c r="B72" t="s">
        <v>76</v>
      </c>
      <c r="C72" t="s">
        <v>1220</v>
      </c>
      <c r="D72" t="s">
        <v>1213</v>
      </c>
      <c r="E72">
        <v>295</v>
      </c>
      <c r="F72">
        <v>534</v>
      </c>
      <c r="G72" t="s">
        <v>1260</v>
      </c>
      <c r="H72" s="2">
        <v>43114</v>
      </c>
      <c r="I72" s="2">
        <v>43126</v>
      </c>
      <c r="J72" t="s">
        <v>1284</v>
      </c>
      <c r="K72">
        <v>149653.5</v>
      </c>
      <c r="L72">
        <v>2362.9499999999998</v>
      </c>
      <c r="M72">
        <v>52457</v>
      </c>
      <c r="N72" t="s">
        <v>1508</v>
      </c>
      <c r="O72" t="s">
        <v>1533</v>
      </c>
      <c r="P72" t="s">
        <v>1544</v>
      </c>
      <c r="Q72" t="s">
        <v>1508</v>
      </c>
      <c r="R72" t="s">
        <v>1533</v>
      </c>
      <c r="S72" t="s">
        <v>1544</v>
      </c>
      <c r="T72">
        <v>1</v>
      </c>
      <c r="U72">
        <v>1</v>
      </c>
    </row>
    <row r="73" spans="1:21" x14ac:dyDescent="0.25">
      <c r="A73">
        <v>70</v>
      </c>
      <c r="B73" t="s">
        <v>77</v>
      </c>
      <c r="C73" t="s">
        <v>1235</v>
      </c>
      <c r="D73" t="s">
        <v>1240</v>
      </c>
      <c r="E73">
        <v>288</v>
      </c>
      <c r="F73">
        <v>49</v>
      </c>
      <c r="G73" t="s">
        <v>1270</v>
      </c>
      <c r="H73" s="2">
        <v>42607</v>
      </c>
      <c r="I73" s="2">
        <v>42637</v>
      </c>
      <c r="J73" t="s">
        <v>1283</v>
      </c>
      <c r="K73">
        <v>13406.4</v>
      </c>
      <c r="L73">
        <v>211.67999999999998</v>
      </c>
      <c r="M73">
        <v>1918</v>
      </c>
      <c r="N73" t="s">
        <v>1506</v>
      </c>
      <c r="O73" t="s">
        <v>1538</v>
      </c>
      <c r="P73" t="s">
        <v>1541</v>
      </c>
      <c r="Q73" t="s">
        <v>1506</v>
      </c>
      <c r="R73" t="s">
        <v>1538</v>
      </c>
      <c r="S73" t="s">
        <v>1542</v>
      </c>
      <c r="T73">
        <v>8</v>
      </c>
      <c r="U73">
        <v>9</v>
      </c>
    </row>
    <row r="74" spans="1:21" x14ac:dyDescent="0.25">
      <c r="A74">
        <v>71</v>
      </c>
      <c r="B74" t="s">
        <v>78</v>
      </c>
      <c r="C74" t="s">
        <v>1232</v>
      </c>
      <c r="D74" t="s">
        <v>1213</v>
      </c>
      <c r="E74">
        <v>883</v>
      </c>
      <c r="F74">
        <v>53</v>
      </c>
      <c r="G74" t="s">
        <v>1263</v>
      </c>
      <c r="H74" s="2">
        <v>43249</v>
      </c>
      <c r="I74" s="2">
        <v>43271</v>
      </c>
      <c r="J74" t="s">
        <v>1289</v>
      </c>
      <c r="K74">
        <v>44459.05</v>
      </c>
      <c r="L74">
        <v>701.98500000000001</v>
      </c>
      <c r="M74">
        <v>18378</v>
      </c>
      <c r="N74" t="s">
        <v>1508</v>
      </c>
      <c r="O74" t="s">
        <v>1530</v>
      </c>
      <c r="P74" t="s">
        <v>1531</v>
      </c>
      <c r="Q74" t="s">
        <v>1508</v>
      </c>
      <c r="R74" t="s">
        <v>1530</v>
      </c>
      <c r="S74" t="s">
        <v>1532</v>
      </c>
      <c r="T74">
        <v>5</v>
      </c>
      <c r="U74">
        <v>6</v>
      </c>
    </row>
    <row r="75" spans="1:21" x14ac:dyDescent="0.25">
      <c r="A75">
        <v>72</v>
      </c>
      <c r="B75" t="s">
        <v>79</v>
      </c>
      <c r="C75" t="s">
        <v>1237</v>
      </c>
      <c r="D75" t="s">
        <v>1240</v>
      </c>
      <c r="E75">
        <v>738</v>
      </c>
      <c r="F75">
        <v>36</v>
      </c>
      <c r="G75" t="s">
        <v>1271</v>
      </c>
      <c r="H75" s="2">
        <v>42754</v>
      </c>
      <c r="I75" s="2">
        <v>42789</v>
      </c>
      <c r="J75" t="s">
        <v>1286</v>
      </c>
      <c r="K75">
        <v>25239.599999999999</v>
      </c>
      <c r="L75">
        <v>398.52</v>
      </c>
      <c r="M75">
        <v>6811</v>
      </c>
      <c r="N75" t="s">
        <v>1507</v>
      </c>
      <c r="O75" t="s">
        <v>1533</v>
      </c>
      <c r="P75" t="s">
        <v>1544</v>
      </c>
      <c r="Q75" t="s">
        <v>1507</v>
      </c>
      <c r="R75" t="s">
        <v>1533</v>
      </c>
      <c r="S75" t="s">
        <v>1545</v>
      </c>
      <c r="T75">
        <v>1</v>
      </c>
      <c r="U75">
        <v>2</v>
      </c>
    </row>
    <row r="76" spans="1:21" x14ac:dyDescent="0.25">
      <c r="A76">
        <v>73</v>
      </c>
      <c r="B76" t="s">
        <v>80</v>
      </c>
      <c r="C76" t="s">
        <v>1223</v>
      </c>
      <c r="D76" t="s">
        <v>1234</v>
      </c>
      <c r="E76">
        <v>709</v>
      </c>
      <c r="F76">
        <v>875</v>
      </c>
      <c r="G76" t="s">
        <v>1263</v>
      </c>
      <c r="H76" s="2">
        <v>42596</v>
      </c>
      <c r="I76" s="2">
        <v>42626</v>
      </c>
      <c r="J76" t="s">
        <v>1285</v>
      </c>
      <c r="K76">
        <v>589356.25</v>
      </c>
      <c r="L76">
        <v>9305.625</v>
      </c>
      <c r="M76">
        <v>296850</v>
      </c>
      <c r="N76" t="s">
        <v>1506</v>
      </c>
      <c r="O76" t="s">
        <v>1538</v>
      </c>
      <c r="P76" t="s">
        <v>1541</v>
      </c>
      <c r="Q76" t="s">
        <v>1506</v>
      </c>
      <c r="R76" t="s">
        <v>1538</v>
      </c>
      <c r="S76" t="s">
        <v>1542</v>
      </c>
      <c r="T76">
        <v>8</v>
      </c>
      <c r="U76">
        <v>9</v>
      </c>
    </row>
    <row r="77" spans="1:21" x14ac:dyDescent="0.25">
      <c r="A77">
        <v>74</v>
      </c>
      <c r="B77" t="s">
        <v>81</v>
      </c>
      <c r="C77" t="s">
        <v>1214</v>
      </c>
      <c r="D77" t="s">
        <v>1213</v>
      </c>
      <c r="E77">
        <v>684</v>
      </c>
      <c r="F77">
        <v>631</v>
      </c>
      <c r="G77" t="s">
        <v>1260</v>
      </c>
      <c r="H77" s="2">
        <v>43173</v>
      </c>
      <c r="I77" s="2">
        <v>43208</v>
      </c>
      <c r="J77" t="s">
        <v>1283</v>
      </c>
      <c r="K77">
        <v>410023.8</v>
      </c>
      <c r="L77">
        <v>6474.0599999999995</v>
      </c>
      <c r="M77">
        <v>152538</v>
      </c>
      <c r="N77" t="s">
        <v>1508</v>
      </c>
      <c r="O77" t="s">
        <v>1533</v>
      </c>
      <c r="P77" t="s">
        <v>1534</v>
      </c>
      <c r="Q77" t="s">
        <v>1508</v>
      </c>
      <c r="R77" t="s">
        <v>1530</v>
      </c>
      <c r="S77" t="s">
        <v>1540</v>
      </c>
      <c r="T77">
        <v>3</v>
      </c>
      <c r="U77">
        <v>4</v>
      </c>
    </row>
    <row r="78" spans="1:21" x14ac:dyDescent="0.25">
      <c r="A78">
        <v>75</v>
      </c>
      <c r="B78" t="s">
        <v>82</v>
      </c>
      <c r="C78" t="s">
        <v>1230</v>
      </c>
      <c r="D78" t="s">
        <v>1234</v>
      </c>
      <c r="E78">
        <v>982</v>
      </c>
      <c r="F78">
        <v>144</v>
      </c>
      <c r="G78" t="s">
        <v>1272</v>
      </c>
      <c r="H78" s="2">
        <v>42432</v>
      </c>
      <c r="I78" s="2">
        <v>42452</v>
      </c>
      <c r="J78" t="s">
        <v>1286</v>
      </c>
      <c r="K78">
        <v>134337.60000000001</v>
      </c>
      <c r="L78">
        <v>2121.12</v>
      </c>
      <c r="M78">
        <v>52540</v>
      </c>
      <c r="N78" t="s">
        <v>1506</v>
      </c>
      <c r="O78" t="s">
        <v>1533</v>
      </c>
      <c r="P78" t="s">
        <v>1534</v>
      </c>
      <c r="Q78" t="s">
        <v>1506</v>
      </c>
      <c r="R78" t="s">
        <v>1533</v>
      </c>
      <c r="S78" t="s">
        <v>1534</v>
      </c>
      <c r="T78">
        <v>3</v>
      </c>
      <c r="U78">
        <v>3</v>
      </c>
    </row>
    <row r="79" spans="1:21" x14ac:dyDescent="0.25">
      <c r="A79">
        <v>76</v>
      </c>
      <c r="B79" t="s">
        <v>83</v>
      </c>
      <c r="C79" t="s">
        <v>1220</v>
      </c>
      <c r="D79" t="s">
        <v>1213</v>
      </c>
      <c r="E79">
        <v>587</v>
      </c>
      <c r="F79">
        <v>565</v>
      </c>
      <c r="G79" t="s">
        <v>1260</v>
      </c>
      <c r="H79" s="2">
        <v>42531</v>
      </c>
      <c r="I79" s="2">
        <v>42546</v>
      </c>
      <c r="J79" t="s">
        <v>1283</v>
      </c>
      <c r="K79">
        <v>315072.25</v>
      </c>
      <c r="L79">
        <v>4974.8249999999998</v>
      </c>
      <c r="M79">
        <v>76582</v>
      </c>
      <c r="N79" t="s">
        <v>1506</v>
      </c>
      <c r="O79" t="s">
        <v>1530</v>
      </c>
      <c r="P79" t="s">
        <v>1532</v>
      </c>
      <c r="Q79" t="s">
        <v>1506</v>
      </c>
      <c r="R79" t="s">
        <v>1530</v>
      </c>
      <c r="S79" t="s">
        <v>1532</v>
      </c>
      <c r="T79">
        <v>6</v>
      </c>
      <c r="U79">
        <v>6</v>
      </c>
    </row>
    <row r="80" spans="1:21" x14ac:dyDescent="0.25">
      <c r="A80">
        <v>77</v>
      </c>
      <c r="B80" t="s">
        <v>84</v>
      </c>
      <c r="C80" t="s">
        <v>1214</v>
      </c>
      <c r="D80" t="s">
        <v>1213</v>
      </c>
      <c r="E80">
        <v>283</v>
      </c>
      <c r="F80">
        <v>733</v>
      </c>
      <c r="G80" t="s">
        <v>1260</v>
      </c>
      <c r="H80" s="2">
        <v>43230</v>
      </c>
      <c r="I80" s="2">
        <v>43241</v>
      </c>
      <c r="J80" t="s">
        <v>1287</v>
      </c>
      <c r="K80">
        <v>197067.05</v>
      </c>
      <c r="L80">
        <v>3111.585</v>
      </c>
      <c r="M80">
        <v>115365</v>
      </c>
      <c r="N80" t="s">
        <v>1508</v>
      </c>
      <c r="O80" t="s">
        <v>1530</v>
      </c>
      <c r="P80" t="s">
        <v>1531</v>
      </c>
      <c r="Q80" t="s">
        <v>1508</v>
      </c>
      <c r="R80" t="s">
        <v>1530</v>
      </c>
      <c r="S80" t="s">
        <v>1531</v>
      </c>
      <c r="T80">
        <v>5</v>
      </c>
      <c r="U80">
        <v>5</v>
      </c>
    </row>
    <row r="81" spans="1:21" x14ac:dyDescent="0.25">
      <c r="A81">
        <v>78</v>
      </c>
      <c r="B81" t="s">
        <v>85</v>
      </c>
      <c r="C81" t="s">
        <v>1223</v>
      </c>
      <c r="D81" t="s">
        <v>1234</v>
      </c>
      <c r="E81">
        <v>71</v>
      </c>
      <c r="F81">
        <v>969</v>
      </c>
      <c r="G81" t="s">
        <v>1263</v>
      </c>
      <c r="H81" s="2">
        <v>42821</v>
      </c>
      <c r="I81" s="2">
        <v>42836</v>
      </c>
      <c r="J81" t="s">
        <v>1282</v>
      </c>
      <c r="K81">
        <v>65359.05</v>
      </c>
      <c r="L81">
        <v>1031.9849999999999</v>
      </c>
      <c r="M81">
        <v>54281</v>
      </c>
      <c r="N81" t="s">
        <v>1507</v>
      </c>
      <c r="O81" t="s">
        <v>1533</v>
      </c>
      <c r="P81" t="s">
        <v>1534</v>
      </c>
      <c r="Q81" t="s">
        <v>1507</v>
      </c>
      <c r="R81" t="s">
        <v>1530</v>
      </c>
      <c r="S81" t="s">
        <v>1540</v>
      </c>
      <c r="T81">
        <v>3</v>
      </c>
      <c r="U81">
        <v>4</v>
      </c>
    </row>
    <row r="82" spans="1:21" x14ac:dyDescent="0.25">
      <c r="A82">
        <v>79</v>
      </c>
      <c r="B82" t="s">
        <v>86</v>
      </c>
      <c r="C82" t="s">
        <v>1237</v>
      </c>
      <c r="D82" t="s">
        <v>1240</v>
      </c>
      <c r="E82">
        <v>487</v>
      </c>
      <c r="F82">
        <v>33</v>
      </c>
      <c r="G82" t="s">
        <v>1271</v>
      </c>
      <c r="H82" s="2">
        <v>43038</v>
      </c>
      <c r="I82" s="2">
        <v>43049</v>
      </c>
      <c r="J82" t="s">
        <v>1286</v>
      </c>
      <c r="K82">
        <v>15267.45</v>
      </c>
      <c r="L82">
        <v>241.065</v>
      </c>
      <c r="M82">
        <v>3101</v>
      </c>
      <c r="N82" t="s">
        <v>1507</v>
      </c>
      <c r="O82" t="s">
        <v>1535</v>
      </c>
      <c r="P82" t="s">
        <v>1543</v>
      </c>
      <c r="Q82" t="s">
        <v>1507</v>
      </c>
      <c r="R82" t="s">
        <v>1535</v>
      </c>
      <c r="S82" t="s">
        <v>1536</v>
      </c>
      <c r="T82">
        <v>10</v>
      </c>
      <c r="U82">
        <v>11</v>
      </c>
    </row>
    <row r="83" spans="1:21" x14ac:dyDescent="0.25">
      <c r="A83">
        <v>80</v>
      </c>
      <c r="B83" t="s">
        <v>87</v>
      </c>
      <c r="C83" t="s">
        <v>1236</v>
      </c>
      <c r="D83" t="s">
        <v>1234</v>
      </c>
      <c r="E83">
        <v>960</v>
      </c>
      <c r="F83">
        <v>98</v>
      </c>
      <c r="G83" t="s">
        <v>1269</v>
      </c>
      <c r="H83" s="2">
        <v>42626</v>
      </c>
      <c r="I83" s="2">
        <v>42651</v>
      </c>
      <c r="J83" t="s">
        <v>1283</v>
      </c>
      <c r="K83">
        <v>89376</v>
      </c>
      <c r="L83">
        <v>1411.2</v>
      </c>
      <c r="M83">
        <v>21550</v>
      </c>
      <c r="N83" t="s">
        <v>1506</v>
      </c>
      <c r="O83" t="s">
        <v>1538</v>
      </c>
      <c r="P83" t="s">
        <v>1542</v>
      </c>
      <c r="Q83" t="s">
        <v>1506</v>
      </c>
      <c r="R83" t="s">
        <v>1535</v>
      </c>
      <c r="S83" t="s">
        <v>1543</v>
      </c>
      <c r="T83">
        <v>9</v>
      </c>
      <c r="U83">
        <v>10</v>
      </c>
    </row>
    <row r="84" spans="1:21" x14ac:dyDescent="0.25">
      <c r="A84">
        <v>81</v>
      </c>
      <c r="B84" t="s">
        <v>88</v>
      </c>
      <c r="C84" t="s">
        <v>1236</v>
      </c>
      <c r="D84" t="s">
        <v>1234</v>
      </c>
      <c r="E84">
        <v>110</v>
      </c>
      <c r="F84">
        <v>108</v>
      </c>
      <c r="G84" t="s">
        <v>1269</v>
      </c>
      <c r="H84" s="2">
        <v>43286</v>
      </c>
      <c r="I84" s="2">
        <v>43307</v>
      </c>
      <c r="J84" t="s">
        <v>1285</v>
      </c>
      <c r="K84">
        <v>11286</v>
      </c>
      <c r="L84">
        <v>178.2</v>
      </c>
      <c r="M84">
        <v>5088</v>
      </c>
      <c r="N84" t="s">
        <v>1508</v>
      </c>
      <c r="O84" t="s">
        <v>1538</v>
      </c>
      <c r="P84" t="s">
        <v>1539</v>
      </c>
      <c r="Q84" t="s">
        <v>1508</v>
      </c>
      <c r="R84" t="s">
        <v>1538</v>
      </c>
      <c r="S84" t="s">
        <v>1539</v>
      </c>
      <c r="T84">
        <v>7</v>
      </c>
      <c r="U84">
        <v>7</v>
      </c>
    </row>
    <row r="85" spans="1:21" x14ac:dyDescent="0.25">
      <c r="A85">
        <v>82</v>
      </c>
      <c r="B85" t="s">
        <v>89</v>
      </c>
      <c r="C85" t="s">
        <v>1235</v>
      </c>
      <c r="D85" t="s">
        <v>1240</v>
      </c>
      <c r="E85">
        <v>824</v>
      </c>
      <c r="F85">
        <v>59</v>
      </c>
      <c r="G85" t="s">
        <v>1270</v>
      </c>
      <c r="H85" s="2">
        <v>42371</v>
      </c>
      <c r="I85" s="2">
        <v>42406</v>
      </c>
      <c r="J85" t="s">
        <v>1284</v>
      </c>
      <c r="K85">
        <v>46185.2</v>
      </c>
      <c r="L85">
        <v>729.24</v>
      </c>
      <c r="M85">
        <v>33899</v>
      </c>
      <c r="N85" t="s">
        <v>1506</v>
      </c>
      <c r="O85" t="s">
        <v>1533</v>
      </c>
      <c r="P85" t="s">
        <v>1544</v>
      </c>
      <c r="Q85" t="s">
        <v>1506</v>
      </c>
      <c r="R85" t="s">
        <v>1533</v>
      </c>
      <c r="S85" t="s">
        <v>1545</v>
      </c>
      <c r="T85">
        <v>1</v>
      </c>
      <c r="U85">
        <v>2</v>
      </c>
    </row>
    <row r="86" spans="1:21" x14ac:dyDescent="0.25">
      <c r="A86">
        <v>83</v>
      </c>
      <c r="B86" t="s">
        <v>90</v>
      </c>
      <c r="C86" t="s">
        <v>1228</v>
      </c>
      <c r="D86" t="s">
        <v>1213</v>
      </c>
      <c r="E86">
        <v>556</v>
      </c>
      <c r="F86">
        <v>133</v>
      </c>
      <c r="G86" t="s">
        <v>1263</v>
      </c>
      <c r="H86" s="2">
        <v>42449</v>
      </c>
      <c r="I86" s="2">
        <v>42465</v>
      </c>
      <c r="J86" t="s">
        <v>1286</v>
      </c>
      <c r="K86">
        <v>70250.600000000006</v>
      </c>
      <c r="L86">
        <v>1109.22</v>
      </c>
      <c r="M86">
        <v>50164</v>
      </c>
      <c r="N86" t="s">
        <v>1506</v>
      </c>
      <c r="O86" t="s">
        <v>1533</v>
      </c>
      <c r="P86" t="s">
        <v>1534</v>
      </c>
      <c r="Q86" t="s">
        <v>1506</v>
      </c>
      <c r="R86" t="s">
        <v>1530</v>
      </c>
      <c r="S86" t="s">
        <v>1540</v>
      </c>
      <c r="T86">
        <v>3</v>
      </c>
      <c r="U86">
        <v>4</v>
      </c>
    </row>
    <row r="87" spans="1:21" x14ac:dyDescent="0.25">
      <c r="A87">
        <v>84</v>
      </c>
      <c r="B87" t="s">
        <v>91</v>
      </c>
      <c r="C87" t="s">
        <v>1221</v>
      </c>
      <c r="D87" t="s">
        <v>1234</v>
      </c>
      <c r="E87">
        <v>880</v>
      </c>
      <c r="F87">
        <v>303</v>
      </c>
      <c r="G87" t="s">
        <v>1264</v>
      </c>
      <c r="H87" s="2">
        <v>42806</v>
      </c>
      <c r="I87" s="2">
        <v>42819</v>
      </c>
      <c r="J87" t="s">
        <v>1287</v>
      </c>
      <c r="K87">
        <v>253308</v>
      </c>
      <c r="L87">
        <v>3999.6</v>
      </c>
      <c r="M87">
        <v>10688</v>
      </c>
      <c r="N87" t="s">
        <v>1507</v>
      </c>
      <c r="O87" t="s">
        <v>1533</v>
      </c>
      <c r="P87" t="s">
        <v>1534</v>
      </c>
      <c r="Q87" t="s">
        <v>1507</v>
      </c>
      <c r="R87" t="s">
        <v>1533</v>
      </c>
      <c r="S87" t="s">
        <v>1534</v>
      </c>
      <c r="T87">
        <v>3</v>
      </c>
      <c r="U87">
        <v>3</v>
      </c>
    </row>
    <row r="88" spans="1:21" x14ac:dyDescent="0.25">
      <c r="A88">
        <v>85</v>
      </c>
      <c r="B88" t="s">
        <v>92</v>
      </c>
      <c r="C88" t="s">
        <v>1226</v>
      </c>
      <c r="D88" t="s">
        <v>1234</v>
      </c>
      <c r="E88">
        <v>445</v>
      </c>
      <c r="F88">
        <v>55</v>
      </c>
      <c r="G88" t="s">
        <v>1266</v>
      </c>
      <c r="H88" s="2">
        <v>42896</v>
      </c>
      <c r="I88" s="2">
        <v>42908</v>
      </c>
      <c r="J88" t="s">
        <v>1282</v>
      </c>
      <c r="K88">
        <v>23251.25</v>
      </c>
      <c r="L88">
        <v>367.125</v>
      </c>
      <c r="M88">
        <v>19773</v>
      </c>
      <c r="N88" t="s">
        <v>1507</v>
      </c>
      <c r="O88" t="s">
        <v>1530</v>
      </c>
      <c r="P88" t="s">
        <v>1532</v>
      </c>
      <c r="Q88" t="s">
        <v>1507</v>
      </c>
      <c r="R88" t="s">
        <v>1530</v>
      </c>
      <c r="S88" t="s">
        <v>1532</v>
      </c>
      <c r="T88">
        <v>6</v>
      </c>
      <c r="U88">
        <v>6</v>
      </c>
    </row>
    <row r="89" spans="1:21" x14ac:dyDescent="0.25">
      <c r="A89">
        <v>86</v>
      </c>
      <c r="B89" t="s">
        <v>93</v>
      </c>
      <c r="C89" t="s">
        <v>1241</v>
      </c>
      <c r="D89" t="s">
        <v>1234</v>
      </c>
      <c r="E89">
        <v>212</v>
      </c>
      <c r="F89">
        <v>124</v>
      </c>
      <c r="G89" t="s">
        <v>1271</v>
      </c>
      <c r="H89" s="2">
        <v>42641</v>
      </c>
      <c r="I89" s="2">
        <v>42657</v>
      </c>
      <c r="J89" t="s">
        <v>1284</v>
      </c>
      <c r="K89">
        <v>24973.599999999999</v>
      </c>
      <c r="L89">
        <v>394.32</v>
      </c>
      <c r="M89">
        <v>9010</v>
      </c>
      <c r="N89" t="s">
        <v>1506</v>
      </c>
      <c r="O89" t="s">
        <v>1538</v>
      </c>
      <c r="P89" t="s">
        <v>1542</v>
      </c>
      <c r="Q89" t="s">
        <v>1506</v>
      </c>
      <c r="R89" t="s">
        <v>1535</v>
      </c>
      <c r="S89" t="s">
        <v>1543</v>
      </c>
      <c r="T89">
        <v>9</v>
      </c>
      <c r="U89">
        <v>10</v>
      </c>
    </row>
    <row r="90" spans="1:21" x14ac:dyDescent="0.25">
      <c r="A90">
        <v>87</v>
      </c>
      <c r="B90" t="s">
        <v>94</v>
      </c>
      <c r="C90" t="s">
        <v>1241</v>
      </c>
      <c r="D90" t="s">
        <v>1234</v>
      </c>
      <c r="E90">
        <v>469</v>
      </c>
      <c r="F90">
        <v>109</v>
      </c>
      <c r="G90" t="s">
        <v>1271</v>
      </c>
      <c r="H90" s="2">
        <v>43112</v>
      </c>
      <c r="I90" s="2">
        <v>43126</v>
      </c>
      <c r="J90" t="s">
        <v>1286</v>
      </c>
      <c r="K90">
        <v>48564.95</v>
      </c>
      <c r="L90">
        <v>766.81499999999994</v>
      </c>
      <c r="M90">
        <v>27691</v>
      </c>
      <c r="N90" t="s">
        <v>1508</v>
      </c>
      <c r="O90" t="s">
        <v>1533</v>
      </c>
      <c r="P90" t="s">
        <v>1544</v>
      </c>
      <c r="Q90" t="s">
        <v>1508</v>
      </c>
      <c r="R90" t="s">
        <v>1533</v>
      </c>
      <c r="S90" t="s">
        <v>1544</v>
      </c>
      <c r="T90">
        <v>1</v>
      </c>
      <c r="U90">
        <v>1</v>
      </c>
    </row>
    <row r="91" spans="1:21" x14ac:dyDescent="0.25">
      <c r="A91">
        <v>88</v>
      </c>
      <c r="B91" t="s">
        <v>95</v>
      </c>
      <c r="C91" t="s">
        <v>1215</v>
      </c>
      <c r="D91" t="s">
        <v>1213</v>
      </c>
      <c r="E91">
        <v>562</v>
      </c>
      <c r="F91">
        <v>994</v>
      </c>
      <c r="G91" t="s">
        <v>1261</v>
      </c>
      <c r="H91" s="2">
        <v>43280</v>
      </c>
      <c r="I91" s="2">
        <v>43310</v>
      </c>
      <c r="J91" t="s">
        <v>1290</v>
      </c>
      <c r="K91">
        <v>530696.6</v>
      </c>
      <c r="L91">
        <v>8379.42</v>
      </c>
      <c r="M91">
        <v>302390</v>
      </c>
      <c r="N91" t="s">
        <v>1508</v>
      </c>
      <c r="O91" t="s">
        <v>1530</v>
      </c>
      <c r="P91" t="s">
        <v>1532</v>
      </c>
      <c r="Q91" t="s">
        <v>1508</v>
      </c>
      <c r="R91" t="s">
        <v>1538</v>
      </c>
      <c r="S91" t="s">
        <v>1539</v>
      </c>
      <c r="T91">
        <v>6</v>
      </c>
      <c r="U91">
        <v>7</v>
      </c>
    </row>
    <row r="92" spans="1:21" x14ac:dyDescent="0.25">
      <c r="A92">
        <v>89</v>
      </c>
      <c r="B92" t="s">
        <v>96</v>
      </c>
      <c r="C92" t="s">
        <v>1228</v>
      </c>
      <c r="D92" t="s">
        <v>1213</v>
      </c>
      <c r="E92">
        <v>570</v>
      </c>
      <c r="F92">
        <v>123</v>
      </c>
      <c r="G92" t="s">
        <v>1263</v>
      </c>
      <c r="H92" s="2">
        <v>43051</v>
      </c>
      <c r="I92" s="2">
        <v>43081</v>
      </c>
      <c r="J92" t="s">
        <v>1285</v>
      </c>
      <c r="K92">
        <v>66604.5</v>
      </c>
      <c r="L92">
        <v>1051.6499999999999</v>
      </c>
      <c r="M92">
        <v>64807</v>
      </c>
      <c r="N92" t="s">
        <v>1507</v>
      </c>
      <c r="O92" t="s">
        <v>1535</v>
      </c>
      <c r="P92" t="s">
        <v>1536</v>
      </c>
      <c r="Q92" t="s">
        <v>1507</v>
      </c>
      <c r="R92" t="s">
        <v>1535</v>
      </c>
      <c r="S92" t="s">
        <v>1537</v>
      </c>
      <c r="T92">
        <v>11</v>
      </c>
      <c r="U92">
        <v>12</v>
      </c>
    </row>
    <row r="93" spans="1:21" x14ac:dyDescent="0.25">
      <c r="A93">
        <v>90</v>
      </c>
      <c r="B93" t="s">
        <v>97</v>
      </c>
      <c r="C93" t="s">
        <v>1242</v>
      </c>
      <c r="D93" t="s">
        <v>1240</v>
      </c>
      <c r="E93">
        <v>937</v>
      </c>
      <c r="F93">
        <v>62</v>
      </c>
      <c r="G93" t="s">
        <v>1271</v>
      </c>
      <c r="H93" s="2">
        <v>42408</v>
      </c>
      <c r="I93" s="2">
        <v>42438</v>
      </c>
      <c r="J93" t="s">
        <v>1282</v>
      </c>
      <c r="K93">
        <v>55189.3</v>
      </c>
      <c r="L93">
        <v>871.41</v>
      </c>
      <c r="M93">
        <v>38589</v>
      </c>
      <c r="N93" t="s">
        <v>1506</v>
      </c>
      <c r="O93" t="s">
        <v>1533</v>
      </c>
      <c r="P93" t="s">
        <v>1545</v>
      </c>
      <c r="Q93" t="s">
        <v>1506</v>
      </c>
      <c r="R93" t="s">
        <v>1533</v>
      </c>
      <c r="S93" t="s">
        <v>1534</v>
      </c>
      <c r="T93">
        <v>2</v>
      </c>
      <c r="U93">
        <v>3</v>
      </c>
    </row>
    <row r="94" spans="1:21" x14ac:dyDescent="0.25">
      <c r="A94">
        <v>91</v>
      </c>
      <c r="B94" t="s">
        <v>98</v>
      </c>
      <c r="C94" t="s">
        <v>1215</v>
      </c>
      <c r="D94" t="s">
        <v>1213</v>
      </c>
      <c r="E94">
        <v>466</v>
      </c>
      <c r="F94">
        <v>977</v>
      </c>
      <c r="G94" t="s">
        <v>1261</v>
      </c>
      <c r="H94" s="2">
        <v>43103</v>
      </c>
      <c r="I94" s="2">
        <v>43121</v>
      </c>
      <c r="J94" t="s">
        <v>1283</v>
      </c>
      <c r="K94">
        <v>432517.9</v>
      </c>
      <c r="L94">
        <v>6829.23</v>
      </c>
      <c r="M94">
        <v>180344</v>
      </c>
      <c r="N94" t="s">
        <v>1508</v>
      </c>
      <c r="O94" t="s">
        <v>1533</v>
      </c>
      <c r="P94" t="s">
        <v>1544</v>
      </c>
      <c r="Q94" t="s">
        <v>1508</v>
      </c>
      <c r="R94" t="s">
        <v>1533</v>
      </c>
      <c r="S94" t="s">
        <v>1544</v>
      </c>
      <c r="T94">
        <v>1</v>
      </c>
      <c r="U94">
        <v>1</v>
      </c>
    </row>
    <row r="95" spans="1:21" x14ac:dyDescent="0.25">
      <c r="A95">
        <v>92</v>
      </c>
      <c r="B95" t="s">
        <v>99</v>
      </c>
      <c r="C95" t="s">
        <v>1227</v>
      </c>
      <c r="D95" t="s">
        <v>1213</v>
      </c>
      <c r="E95">
        <v>728</v>
      </c>
      <c r="F95">
        <v>65</v>
      </c>
      <c r="G95" t="s">
        <v>1267</v>
      </c>
      <c r="H95" s="2">
        <v>43172</v>
      </c>
      <c r="I95" s="2">
        <v>43185</v>
      </c>
      <c r="J95" t="s">
        <v>1282</v>
      </c>
      <c r="K95">
        <v>44954</v>
      </c>
      <c r="L95">
        <v>709.8</v>
      </c>
      <c r="M95">
        <v>3790</v>
      </c>
      <c r="N95" t="s">
        <v>1508</v>
      </c>
      <c r="O95" t="s">
        <v>1533</v>
      </c>
      <c r="P95" t="s">
        <v>1534</v>
      </c>
      <c r="Q95" t="s">
        <v>1508</v>
      </c>
      <c r="R95" t="s">
        <v>1533</v>
      </c>
      <c r="S95" t="s">
        <v>1534</v>
      </c>
      <c r="T95">
        <v>3</v>
      </c>
      <c r="U95">
        <v>3</v>
      </c>
    </row>
    <row r="96" spans="1:21" x14ac:dyDescent="0.25">
      <c r="A96">
        <v>93</v>
      </c>
      <c r="B96" t="s">
        <v>100</v>
      </c>
      <c r="C96" t="s">
        <v>1223</v>
      </c>
      <c r="D96" t="s">
        <v>1234</v>
      </c>
      <c r="E96">
        <v>812</v>
      </c>
      <c r="F96">
        <v>817</v>
      </c>
      <c r="G96" t="s">
        <v>1263</v>
      </c>
      <c r="H96" s="2">
        <v>43074</v>
      </c>
      <c r="I96" s="2">
        <v>43091</v>
      </c>
      <c r="J96" t="s">
        <v>1290</v>
      </c>
      <c r="K96">
        <v>630233.80000000005</v>
      </c>
      <c r="L96">
        <v>9951.06</v>
      </c>
      <c r="M96">
        <v>533001</v>
      </c>
      <c r="N96" t="s">
        <v>1507</v>
      </c>
      <c r="O96" t="s">
        <v>1535</v>
      </c>
      <c r="P96" t="s">
        <v>1537</v>
      </c>
      <c r="Q96" t="s">
        <v>1507</v>
      </c>
      <c r="R96" t="s">
        <v>1535</v>
      </c>
      <c r="S96" t="s">
        <v>1537</v>
      </c>
      <c r="T96">
        <v>12</v>
      </c>
      <c r="U96">
        <v>12</v>
      </c>
    </row>
    <row r="97" spans="1:21" x14ac:dyDescent="0.25">
      <c r="A97">
        <v>94</v>
      </c>
      <c r="B97" t="s">
        <v>101</v>
      </c>
      <c r="C97" t="s">
        <v>1220</v>
      </c>
      <c r="D97" t="s">
        <v>1213</v>
      </c>
      <c r="E97">
        <v>288</v>
      </c>
      <c r="F97">
        <v>671</v>
      </c>
      <c r="G97" t="s">
        <v>1260</v>
      </c>
      <c r="H97" s="2">
        <v>43265</v>
      </c>
      <c r="I97" s="2">
        <v>43290</v>
      </c>
      <c r="J97" t="s">
        <v>1285</v>
      </c>
      <c r="K97">
        <v>183585.6</v>
      </c>
      <c r="L97">
        <v>2898.72</v>
      </c>
      <c r="M97">
        <v>68452</v>
      </c>
      <c r="N97" t="s">
        <v>1508</v>
      </c>
      <c r="O97" t="s">
        <v>1530</v>
      </c>
      <c r="P97" t="s">
        <v>1532</v>
      </c>
      <c r="Q97" t="s">
        <v>1508</v>
      </c>
      <c r="R97" t="s">
        <v>1538</v>
      </c>
      <c r="S97" t="s">
        <v>1539</v>
      </c>
      <c r="T97">
        <v>6</v>
      </c>
      <c r="U97">
        <v>7</v>
      </c>
    </row>
    <row r="98" spans="1:21" x14ac:dyDescent="0.25">
      <c r="A98">
        <v>95</v>
      </c>
      <c r="B98" t="s">
        <v>102</v>
      </c>
      <c r="C98" t="s">
        <v>1241</v>
      </c>
      <c r="D98" t="s">
        <v>1234</v>
      </c>
      <c r="E98">
        <v>586</v>
      </c>
      <c r="F98">
        <v>127</v>
      </c>
      <c r="G98" t="s">
        <v>1271</v>
      </c>
      <c r="H98" s="2">
        <v>43149</v>
      </c>
      <c r="I98" s="2">
        <v>43179</v>
      </c>
      <c r="J98" t="s">
        <v>1284</v>
      </c>
      <c r="K98">
        <v>70700.899999999994</v>
      </c>
      <c r="L98">
        <v>1116.33</v>
      </c>
      <c r="M98">
        <v>27571</v>
      </c>
      <c r="N98" t="s">
        <v>1508</v>
      </c>
      <c r="O98" t="s">
        <v>1533</v>
      </c>
      <c r="P98" t="s">
        <v>1545</v>
      </c>
      <c r="Q98" t="s">
        <v>1508</v>
      </c>
      <c r="R98" t="s">
        <v>1533</v>
      </c>
      <c r="S98" t="s">
        <v>1534</v>
      </c>
      <c r="T98">
        <v>2</v>
      </c>
      <c r="U98">
        <v>3</v>
      </c>
    </row>
    <row r="99" spans="1:21" x14ac:dyDescent="0.25">
      <c r="A99">
        <v>96</v>
      </c>
      <c r="B99" t="s">
        <v>103</v>
      </c>
      <c r="C99" t="s">
        <v>1231</v>
      </c>
      <c r="D99" t="s">
        <v>1213</v>
      </c>
      <c r="E99">
        <v>685</v>
      </c>
      <c r="F99">
        <v>218</v>
      </c>
      <c r="G99" t="s">
        <v>1263</v>
      </c>
      <c r="H99" s="2">
        <v>42523</v>
      </c>
      <c r="I99" s="2">
        <v>42554</v>
      </c>
      <c r="J99" t="s">
        <v>1282</v>
      </c>
      <c r="K99">
        <v>141863.5</v>
      </c>
      <c r="L99">
        <v>2239.9499999999998</v>
      </c>
      <c r="M99">
        <v>84716</v>
      </c>
      <c r="N99" t="s">
        <v>1506</v>
      </c>
      <c r="O99" t="s">
        <v>1530</v>
      </c>
      <c r="P99" t="s">
        <v>1532</v>
      </c>
      <c r="Q99" t="s">
        <v>1506</v>
      </c>
      <c r="R99" t="s">
        <v>1538</v>
      </c>
      <c r="S99" t="s">
        <v>1539</v>
      </c>
      <c r="T99">
        <v>6</v>
      </c>
      <c r="U99">
        <v>7</v>
      </c>
    </row>
    <row r="100" spans="1:21" x14ac:dyDescent="0.25">
      <c r="A100">
        <v>97</v>
      </c>
      <c r="B100" t="s">
        <v>104</v>
      </c>
      <c r="C100" t="s">
        <v>1228</v>
      </c>
      <c r="D100" t="s">
        <v>1213</v>
      </c>
      <c r="E100">
        <v>540</v>
      </c>
      <c r="F100">
        <v>124</v>
      </c>
      <c r="G100" t="s">
        <v>1263</v>
      </c>
      <c r="H100" s="2">
        <v>43016</v>
      </c>
      <c r="I100" s="2">
        <v>43051</v>
      </c>
      <c r="J100" t="s">
        <v>1282</v>
      </c>
      <c r="K100">
        <v>63612</v>
      </c>
      <c r="L100">
        <v>1004.4</v>
      </c>
      <c r="M100">
        <v>43542</v>
      </c>
      <c r="N100" t="s">
        <v>1507</v>
      </c>
      <c r="O100" t="s">
        <v>1535</v>
      </c>
      <c r="P100" t="s">
        <v>1543</v>
      </c>
      <c r="Q100" t="s">
        <v>1507</v>
      </c>
      <c r="R100" t="s">
        <v>1535</v>
      </c>
      <c r="S100" t="s">
        <v>1536</v>
      </c>
      <c r="T100">
        <v>10</v>
      </c>
      <c r="U100">
        <v>11</v>
      </c>
    </row>
    <row r="101" spans="1:21" x14ac:dyDescent="0.25">
      <c r="A101">
        <v>98</v>
      </c>
      <c r="B101" t="s">
        <v>105</v>
      </c>
      <c r="C101" t="s">
        <v>1215</v>
      </c>
      <c r="D101" t="s">
        <v>1213</v>
      </c>
      <c r="E101">
        <v>956</v>
      </c>
      <c r="F101">
        <v>795</v>
      </c>
      <c r="G101" t="s">
        <v>1261</v>
      </c>
      <c r="H101" s="2">
        <v>43095</v>
      </c>
      <c r="I101" s="2">
        <v>43121</v>
      </c>
      <c r="J101" t="s">
        <v>1285</v>
      </c>
      <c r="K101">
        <v>722019</v>
      </c>
      <c r="L101">
        <v>11400.3</v>
      </c>
      <c r="M101">
        <v>133424</v>
      </c>
      <c r="N101" t="s">
        <v>1507</v>
      </c>
      <c r="O101" t="s">
        <v>1535</v>
      </c>
      <c r="P101" t="s">
        <v>1537</v>
      </c>
      <c r="Q101" t="s">
        <v>1508</v>
      </c>
      <c r="R101" t="s">
        <v>1533</v>
      </c>
      <c r="S101" t="s">
        <v>1544</v>
      </c>
      <c r="T101">
        <v>12</v>
      </c>
      <c r="U101">
        <v>1</v>
      </c>
    </row>
    <row r="102" spans="1:21" x14ac:dyDescent="0.25">
      <c r="A102">
        <v>99</v>
      </c>
      <c r="B102" t="s">
        <v>106</v>
      </c>
      <c r="C102" t="s">
        <v>1214</v>
      </c>
      <c r="D102" t="s">
        <v>1213</v>
      </c>
      <c r="E102">
        <v>580</v>
      </c>
      <c r="F102">
        <v>626</v>
      </c>
      <c r="G102" t="s">
        <v>1260</v>
      </c>
      <c r="H102" s="2">
        <v>42590</v>
      </c>
      <c r="I102" s="2">
        <v>42608</v>
      </c>
      <c r="J102" t="s">
        <v>1282</v>
      </c>
      <c r="K102">
        <v>344926</v>
      </c>
      <c r="L102">
        <v>5446.2</v>
      </c>
      <c r="M102">
        <v>200010</v>
      </c>
      <c r="N102" t="s">
        <v>1506</v>
      </c>
      <c r="O102" t="s">
        <v>1538</v>
      </c>
      <c r="P102" t="s">
        <v>1541</v>
      </c>
      <c r="Q102" t="s">
        <v>1506</v>
      </c>
      <c r="R102" t="s">
        <v>1538</v>
      </c>
      <c r="S102" t="s">
        <v>1541</v>
      </c>
      <c r="T102">
        <v>8</v>
      </c>
      <c r="U102">
        <v>8</v>
      </c>
    </row>
    <row r="103" spans="1:21" x14ac:dyDescent="0.25">
      <c r="A103">
        <v>100</v>
      </c>
      <c r="B103" t="s">
        <v>107</v>
      </c>
      <c r="C103" t="s">
        <v>1214</v>
      </c>
      <c r="D103" t="s">
        <v>1213</v>
      </c>
      <c r="E103">
        <v>350</v>
      </c>
      <c r="F103">
        <v>619</v>
      </c>
      <c r="G103" t="s">
        <v>1260</v>
      </c>
      <c r="H103" s="2">
        <v>43264</v>
      </c>
      <c r="I103" s="2">
        <v>43283</v>
      </c>
      <c r="J103" t="s">
        <v>1282</v>
      </c>
      <c r="K103">
        <v>205817.5</v>
      </c>
      <c r="L103">
        <v>3249.75</v>
      </c>
      <c r="M103">
        <v>98147</v>
      </c>
      <c r="N103" t="s">
        <v>1508</v>
      </c>
      <c r="O103" t="s">
        <v>1530</v>
      </c>
      <c r="P103" t="s">
        <v>1532</v>
      </c>
      <c r="Q103" t="s">
        <v>1508</v>
      </c>
      <c r="R103" t="s">
        <v>1538</v>
      </c>
      <c r="S103" t="s">
        <v>1539</v>
      </c>
      <c r="T103">
        <v>6</v>
      </c>
      <c r="U103">
        <v>7</v>
      </c>
    </row>
    <row r="104" spans="1:21" x14ac:dyDescent="0.25">
      <c r="A104">
        <v>101</v>
      </c>
      <c r="B104" t="s">
        <v>108</v>
      </c>
      <c r="C104" t="s">
        <v>1223</v>
      </c>
      <c r="D104" t="s">
        <v>1234</v>
      </c>
      <c r="E104">
        <v>948</v>
      </c>
      <c r="F104">
        <v>1009</v>
      </c>
      <c r="G104" t="s">
        <v>1263</v>
      </c>
      <c r="H104" s="2">
        <v>42767</v>
      </c>
      <c r="I104" s="2">
        <v>42789</v>
      </c>
      <c r="J104" t="s">
        <v>1290</v>
      </c>
      <c r="K104">
        <v>908705.4</v>
      </c>
      <c r="L104">
        <v>14347.98</v>
      </c>
      <c r="M104">
        <v>173209</v>
      </c>
      <c r="N104" t="s">
        <v>1507</v>
      </c>
      <c r="O104" t="s">
        <v>1533</v>
      </c>
      <c r="P104" t="s">
        <v>1545</v>
      </c>
      <c r="Q104" t="s">
        <v>1507</v>
      </c>
      <c r="R104" t="s">
        <v>1533</v>
      </c>
      <c r="S104" t="s">
        <v>1545</v>
      </c>
      <c r="T104">
        <v>2</v>
      </c>
      <c r="U104">
        <v>2</v>
      </c>
    </row>
    <row r="105" spans="1:21" x14ac:dyDescent="0.25">
      <c r="A105">
        <v>102</v>
      </c>
      <c r="B105" t="s">
        <v>109</v>
      </c>
      <c r="C105" t="s">
        <v>1230</v>
      </c>
      <c r="D105" t="s">
        <v>1234</v>
      </c>
      <c r="E105">
        <v>482</v>
      </c>
      <c r="F105">
        <v>138</v>
      </c>
      <c r="G105" t="s">
        <v>1272</v>
      </c>
      <c r="H105" s="2">
        <v>43241</v>
      </c>
      <c r="I105" s="2">
        <v>43274</v>
      </c>
      <c r="J105" t="s">
        <v>1284</v>
      </c>
      <c r="K105">
        <v>63190.2</v>
      </c>
      <c r="L105">
        <v>997.74</v>
      </c>
      <c r="M105">
        <v>29304</v>
      </c>
      <c r="N105" t="s">
        <v>1508</v>
      </c>
      <c r="O105" t="s">
        <v>1530</v>
      </c>
      <c r="P105" t="s">
        <v>1531</v>
      </c>
      <c r="Q105" t="s">
        <v>1508</v>
      </c>
      <c r="R105" t="s">
        <v>1530</v>
      </c>
      <c r="S105" t="s">
        <v>1532</v>
      </c>
      <c r="T105">
        <v>5</v>
      </c>
      <c r="U105">
        <v>6</v>
      </c>
    </row>
    <row r="106" spans="1:21" x14ac:dyDescent="0.25">
      <c r="A106">
        <v>103</v>
      </c>
      <c r="B106" t="s">
        <v>110</v>
      </c>
      <c r="C106" t="s">
        <v>1224</v>
      </c>
      <c r="D106" t="s">
        <v>1213</v>
      </c>
      <c r="E106">
        <v>303</v>
      </c>
      <c r="F106">
        <v>1420</v>
      </c>
      <c r="G106" t="s">
        <v>1266</v>
      </c>
      <c r="H106" s="2">
        <v>42528</v>
      </c>
      <c r="I106" s="2">
        <v>42540</v>
      </c>
      <c r="J106" t="s">
        <v>1287</v>
      </c>
      <c r="K106">
        <v>408747</v>
      </c>
      <c r="L106">
        <v>6453.9</v>
      </c>
      <c r="M106">
        <v>377626</v>
      </c>
      <c r="N106" t="s">
        <v>1506</v>
      </c>
      <c r="O106" t="s">
        <v>1530</v>
      </c>
      <c r="P106" t="s">
        <v>1532</v>
      </c>
      <c r="Q106" t="s">
        <v>1506</v>
      </c>
      <c r="R106" t="s">
        <v>1530</v>
      </c>
      <c r="S106" t="s">
        <v>1532</v>
      </c>
      <c r="T106">
        <v>6</v>
      </c>
      <c r="U106">
        <v>6</v>
      </c>
    </row>
    <row r="107" spans="1:21" x14ac:dyDescent="0.25">
      <c r="A107">
        <v>104</v>
      </c>
      <c r="B107" t="s">
        <v>111</v>
      </c>
      <c r="C107" t="s">
        <v>1219</v>
      </c>
      <c r="D107" t="s">
        <v>1234</v>
      </c>
      <c r="E107">
        <v>139</v>
      </c>
      <c r="F107">
        <v>1616</v>
      </c>
      <c r="G107" t="s">
        <v>1263</v>
      </c>
      <c r="H107" s="2">
        <v>42573</v>
      </c>
      <c r="I107" s="2">
        <v>42603</v>
      </c>
      <c r="J107" t="s">
        <v>1285</v>
      </c>
      <c r="K107">
        <v>213392.8</v>
      </c>
      <c r="L107">
        <v>3369.3599999999997</v>
      </c>
      <c r="M107">
        <v>192368</v>
      </c>
      <c r="N107" t="s">
        <v>1506</v>
      </c>
      <c r="O107" t="s">
        <v>1538</v>
      </c>
      <c r="P107" t="s">
        <v>1539</v>
      </c>
      <c r="Q107" t="s">
        <v>1506</v>
      </c>
      <c r="R107" t="s">
        <v>1538</v>
      </c>
      <c r="S107" t="s">
        <v>1541</v>
      </c>
      <c r="T107">
        <v>7</v>
      </c>
      <c r="U107">
        <v>8</v>
      </c>
    </row>
    <row r="108" spans="1:21" x14ac:dyDescent="0.25">
      <c r="A108">
        <v>105</v>
      </c>
      <c r="B108" t="s">
        <v>112</v>
      </c>
      <c r="C108" t="s">
        <v>1228</v>
      </c>
      <c r="D108" t="s">
        <v>1213</v>
      </c>
      <c r="E108">
        <v>341</v>
      </c>
      <c r="F108">
        <v>106</v>
      </c>
      <c r="G108" t="s">
        <v>1263</v>
      </c>
      <c r="H108" s="2">
        <v>43016</v>
      </c>
      <c r="I108" s="2">
        <v>43037</v>
      </c>
      <c r="J108" t="s">
        <v>1284</v>
      </c>
      <c r="K108">
        <v>34338.699999999997</v>
      </c>
      <c r="L108">
        <v>542.18999999999994</v>
      </c>
      <c r="M108">
        <v>5488</v>
      </c>
      <c r="N108" t="s">
        <v>1507</v>
      </c>
      <c r="O108" t="s">
        <v>1535</v>
      </c>
      <c r="P108" t="s">
        <v>1543</v>
      </c>
      <c r="Q108" t="s">
        <v>1507</v>
      </c>
      <c r="R108" t="s">
        <v>1535</v>
      </c>
      <c r="S108" t="s">
        <v>1543</v>
      </c>
      <c r="T108">
        <v>10</v>
      </c>
      <c r="U108">
        <v>10</v>
      </c>
    </row>
    <row r="109" spans="1:21" x14ac:dyDescent="0.25">
      <c r="A109">
        <v>106</v>
      </c>
      <c r="B109" t="s">
        <v>113</v>
      </c>
      <c r="C109" t="s">
        <v>1215</v>
      </c>
      <c r="D109" t="s">
        <v>1213</v>
      </c>
      <c r="E109">
        <v>709</v>
      </c>
      <c r="F109">
        <v>985</v>
      </c>
      <c r="G109" t="s">
        <v>1261</v>
      </c>
      <c r="H109" s="2">
        <v>42811</v>
      </c>
      <c r="I109" s="2">
        <v>42827</v>
      </c>
      <c r="J109" t="s">
        <v>1287</v>
      </c>
      <c r="K109">
        <v>663446.75</v>
      </c>
      <c r="L109">
        <v>10475.475</v>
      </c>
      <c r="M109">
        <v>222087</v>
      </c>
      <c r="N109" t="s">
        <v>1507</v>
      </c>
      <c r="O109" t="s">
        <v>1533</v>
      </c>
      <c r="P109" t="s">
        <v>1534</v>
      </c>
      <c r="Q109" t="s">
        <v>1507</v>
      </c>
      <c r="R109" t="s">
        <v>1530</v>
      </c>
      <c r="S109" t="s">
        <v>1540</v>
      </c>
      <c r="T109">
        <v>3</v>
      </c>
      <c r="U109">
        <v>4</v>
      </c>
    </row>
    <row r="110" spans="1:21" x14ac:dyDescent="0.25">
      <c r="A110">
        <v>107</v>
      </c>
      <c r="B110" t="s">
        <v>114</v>
      </c>
      <c r="C110" t="s">
        <v>1215</v>
      </c>
      <c r="D110" t="s">
        <v>1213</v>
      </c>
      <c r="E110">
        <v>949</v>
      </c>
      <c r="F110">
        <v>867</v>
      </c>
      <c r="G110" t="s">
        <v>1261</v>
      </c>
      <c r="H110" s="2">
        <v>43171</v>
      </c>
      <c r="I110" s="2">
        <v>43193</v>
      </c>
      <c r="J110" t="s">
        <v>1288</v>
      </c>
      <c r="K110">
        <v>781643.85</v>
      </c>
      <c r="L110">
        <v>12341.744999999999</v>
      </c>
      <c r="M110">
        <v>93910</v>
      </c>
      <c r="N110" t="s">
        <v>1508</v>
      </c>
      <c r="O110" t="s">
        <v>1533</v>
      </c>
      <c r="P110" t="s">
        <v>1534</v>
      </c>
      <c r="Q110" t="s">
        <v>1508</v>
      </c>
      <c r="R110" t="s">
        <v>1530</v>
      </c>
      <c r="S110" t="s">
        <v>1540</v>
      </c>
      <c r="T110">
        <v>3</v>
      </c>
      <c r="U110">
        <v>4</v>
      </c>
    </row>
    <row r="111" spans="1:21" x14ac:dyDescent="0.25">
      <c r="A111">
        <v>108</v>
      </c>
      <c r="B111" t="s">
        <v>115</v>
      </c>
      <c r="C111" t="s">
        <v>1215</v>
      </c>
      <c r="D111" t="s">
        <v>1213</v>
      </c>
      <c r="E111">
        <v>529</v>
      </c>
      <c r="F111">
        <v>824</v>
      </c>
      <c r="G111" t="s">
        <v>1261</v>
      </c>
      <c r="H111" s="2">
        <v>43266</v>
      </c>
      <c r="I111" s="2">
        <v>43295</v>
      </c>
      <c r="J111" t="s">
        <v>1284</v>
      </c>
      <c r="K111">
        <v>414101.2</v>
      </c>
      <c r="L111">
        <v>6538.44</v>
      </c>
      <c r="M111">
        <v>246543</v>
      </c>
      <c r="N111" t="s">
        <v>1508</v>
      </c>
      <c r="O111" t="s">
        <v>1530</v>
      </c>
      <c r="P111" t="s">
        <v>1532</v>
      </c>
      <c r="Q111" t="s">
        <v>1508</v>
      </c>
      <c r="R111" t="s">
        <v>1538</v>
      </c>
      <c r="S111" t="s">
        <v>1539</v>
      </c>
      <c r="T111">
        <v>6</v>
      </c>
      <c r="U111">
        <v>7</v>
      </c>
    </row>
    <row r="112" spans="1:21" x14ac:dyDescent="0.25">
      <c r="A112">
        <v>109</v>
      </c>
      <c r="B112" t="s">
        <v>116</v>
      </c>
      <c r="C112" t="s">
        <v>1222</v>
      </c>
      <c r="D112" t="s">
        <v>1213</v>
      </c>
      <c r="E112">
        <v>78</v>
      </c>
      <c r="F112">
        <v>913</v>
      </c>
      <c r="G112" t="s">
        <v>1265</v>
      </c>
      <c r="H112" s="2">
        <v>42572</v>
      </c>
      <c r="I112" s="2">
        <v>42589</v>
      </c>
      <c r="J112" t="s">
        <v>1285</v>
      </c>
      <c r="K112">
        <v>67653.3</v>
      </c>
      <c r="L112">
        <v>1068.21</v>
      </c>
      <c r="M112">
        <v>18331</v>
      </c>
      <c r="N112" t="s">
        <v>1506</v>
      </c>
      <c r="O112" t="s">
        <v>1538</v>
      </c>
      <c r="P112" t="s">
        <v>1539</v>
      </c>
      <c r="Q112" t="s">
        <v>1506</v>
      </c>
      <c r="R112" t="s">
        <v>1538</v>
      </c>
      <c r="S112" t="s">
        <v>1541</v>
      </c>
      <c r="T112">
        <v>7</v>
      </c>
      <c r="U112">
        <v>8</v>
      </c>
    </row>
    <row r="113" spans="1:21" x14ac:dyDescent="0.25">
      <c r="A113">
        <v>110</v>
      </c>
      <c r="B113" t="s">
        <v>117</v>
      </c>
      <c r="C113" t="s">
        <v>1214</v>
      </c>
      <c r="D113" t="s">
        <v>1213</v>
      </c>
      <c r="E113">
        <v>284</v>
      </c>
      <c r="F113">
        <v>740</v>
      </c>
      <c r="G113" t="s">
        <v>1260</v>
      </c>
      <c r="H113" s="2">
        <v>43113</v>
      </c>
      <c r="I113" s="2">
        <v>43143</v>
      </c>
      <c r="J113" t="s">
        <v>1284</v>
      </c>
      <c r="K113">
        <v>199652</v>
      </c>
      <c r="L113">
        <v>3152.4</v>
      </c>
      <c r="M113">
        <v>1795</v>
      </c>
      <c r="N113" t="s">
        <v>1508</v>
      </c>
      <c r="O113" t="s">
        <v>1533</v>
      </c>
      <c r="P113" t="s">
        <v>1544</v>
      </c>
      <c r="Q113" t="s">
        <v>1508</v>
      </c>
      <c r="R113" t="s">
        <v>1533</v>
      </c>
      <c r="S113" t="s">
        <v>1545</v>
      </c>
      <c r="T113">
        <v>1</v>
      </c>
      <c r="U113">
        <v>2</v>
      </c>
    </row>
    <row r="114" spans="1:21" x14ac:dyDescent="0.25">
      <c r="A114">
        <v>111</v>
      </c>
      <c r="B114" t="s">
        <v>118</v>
      </c>
      <c r="C114" t="s">
        <v>1227</v>
      </c>
      <c r="D114" t="s">
        <v>1213</v>
      </c>
      <c r="E114">
        <v>961</v>
      </c>
      <c r="F114">
        <v>77</v>
      </c>
      <c r="G114" t="s">
        <v>1267</v>
      </c>
      <c r="H114" s="2">
        <v>43081</v>
      </c>
      <c r="I114" s="2">
        <v>43104</v>
      </c>
      <c r="J114" t="s">
        <v>1288</v>
      </c>
      <c r="K114">
        <v>70297.149999999994</v>
      </c>
      <c r="L114">
        <v>1109.9549999999999</v>
      </c>
      <c r="M114">
        <v>1200</v>
      </c>
      <c r="N114" t="s">
        <v>1507</v>
      </c>
      <c r="O114" t="s">
        <v>1535</v>
      </c>
      <c r="P114" t="s">
        <v>1537</v>
      </c>
      <c r="Q114" t="s">
        <v>1508</v>
      </c>
      <c r="R114" t="s">
        <v>1533</v>
      </c>
      <c r="S114" t="s">
        <v>1544</v>
      </c>
      <c r="T114">
        <v>12</v>
      </c>
      <c r="U114">
        <v>1</v>
      </c>
    </row>
    <row r="115" spans="1:21" x14ac:dyDescent="0.25">
      <c r="A115">
        <v>112</v>
      </c>
      <c r="B115" t="s">
        <v>119</v>
      </c>
      <c r="C115" t="s">
        <v>1233</v>
      </c>
      <c r="D115" t="s">
        <v>1234</v>
      </c>
      <c r="E115">
        <v>770</v>
      </c>
      <c r="F115">
        <v>27</v>
      </c>
      <c r="G115" t="s">
        <v>1268</v>
      </c>
      <c r="H115" s="2">
        <v>42724</v>
      </c>
      <c r="I115" s="2">
        <v>42758</v>
      </c>
      <c r="J115" t="s">
        <v>1286</v>
      </c>
      <c r="K115">
        <v>19750.5</v>
      </c>
      <c r="L115">
        <v>311.84999999999997</v>
      </c>
      <c r="M115">
        <v>8228</v>
      </c>
      <c r="N115" t="s">
        <v>1506</v>
      </c>
      <c r="O115" t="s">
        <v>1535</v>
      </c>
      <c r="P115" t="s">
        <v>1537</v>
      </c>
      <c r="Q115" t="s">
        <v>1507</v>
      </c>
      <c r="R115" t="s">
        <v>1533</v>
      </c>
      <c r="S115" t="s">
        <v>1544</v>
      </c>
      <c r="T115">
        <v>12</v>
      </c>
      <c r="U115">
        <v>1</v>
      </c>
    </row>
    <row r="116" spans="1:21" x14ac:dyDescent="0.25">
      <c r="A116">
        <v>113</v>
      </c>
      <c r="B116" t="s">
        <v>120</v>
      </c>
      <c r="C116" t="s">
        <v>1219</v>
      </c>
      <c r="D116" t="s">
        <v>1234</v>
      </c>
      <c r="E116">
        <v>729</v>
      </c>
      <c r="F116">
        <v>1620</v>
      </c>
      <c r="G116" t="s">
        <v>1263</v>
      </c>
      <c r="H116" s="2">
        <v>43236</v>
      </c>
      <c r="I116" s="2">
        <v>43261</v>
      </c>
      <c r="J116" t="s">
        <v>1283</v>
      </c>
      <c r="K116">
        <v>1121931</v>
      </c>
      <c r="L116">
        <v>17714.7</v>
      </c>
      <c r="M116">
        <v>220688</v>
      </c>
      <c r="N116" t="s">
        <v>1508</v>
      </c>
      <c r="O116" t="s">
        <v>1530</v>
      </c>
      <c r="P116" t="s">
        <v>1531</v>
      </c>
      <c r="Q116" t="s">
        <v>1508</v>
      </c>
      <c r="R116" t="s">
        <v>1530</v>
      </c>
      <c r="S116" t="s">
        <v>1532</v>
      </c>
      <c r="T116">
        <v>5</v>
      </c>
      <c r="U116">
        <v>6</v>
      </c>
    </row>
    <row r="117" spans="1:21" x14ac:dyDescent="0.25">
      <c r="A117">
        <v>114</v>
      </c>
      <c r="B117" t="s">
        <v>121</v>
      </c>
      <c r="C117" t="s">
        <v>1242</v>
      </c>
      <c r="D117" t="s">
        <v>1240</v>
      </c>
      <c r="E117">
        <v>202</v>
      </c>
      <c r="F117">
        <v>52</v>
      </c>
      <c r="G117" t="s">
        <v>1271</v>
      </c>
      <c r="H117" s="2">
        <v>43247</v>
      </c>
      <c r="I117" s="2">
        <v>43269</v>
      </c>
      <c r="J117" t="s">
        <v>1282</v>
      </c>
      <c r="K117">
        <v>9978.7999999999993</v>
      </c>
      <c r="L117">
        <v>157.56</v>
      </c>
      <c r="M117">
        <v>3531</v>
      </c>
      <c r="N117" t="s">
        <v>1508</v>
      </c>
      <c r="O117" t="s">
        <v>1530</v>
      </c>
      <c r="P117" t="s">
        <v>1531</v>
      </c>
      <c r="Q117" t="s">
        <v>1508</v>
      </c>
      <c r="R117" t="s">
        <v>1530</v>
      </c>
      <c r="S117" t="s">
        <v>1532</v>
      </c>
      <c r="T117">
        <v>5</v>
      </c>
      <c r="U117">
        <v>6</v>
      </c>
    </row>
    <row r="118" spans="1:21" x14ac:dyDescent="0.25">
      <c r="A118">
        <v>115</v>
      </c>
      <c r="B118" t="s">
        <v>122</v>
      </c>
      <c r="C118" t="s">
        <v>1215</v>
      </c>
      <c r="D118" t="s">
        <v>1213</v>
      </c>
      <c r="E118">
        <v>261</v>
      </c>
      <c r="F118">
        <v>871</v>
      </c>
      <c r="G118" t="s">
        <v>1261</v>
      </c>
      <c r="H118" s="2">
        <v>43249</v>
      </c>
      <c r="I118" s="2">
        <v>43281</v>
      </c>
      <c r="J118" t="s">
        <v>1289</v>
      </c>
      <c r="K118">
        <v>215964.45</v>
      </c>
      <c r="L118">
        <v>3409.9649999999997</v>
      </c>
      <c r="M118">
        <v>133711</v>
      </c>
      <c r="N118" t="s">
        <v>1508</v>
      </c>
      <c r="O118" t="s">
        <v>1530</v>
      </c>
      <c r="P118" t="s">
        <v>1531</v>
      </c>
      <c r="Q118" t="s">
        <v>1508</v>
      </c>
      <c r="R118" t="s">
        <v>1530</v>
      </c>
      <c r="S118" t="s">
        <v>1532</v>
      </c>
      <c r="T118">
        <v>5</v>
      </c>
      <c r="U118">
        <v>6</v>
      </c>
    </row>
    <row r="119" spans="1:21" x14ac:dyDescent="0.25">
      <c r="A119">
        <v>116</v>
      </c>
      <c r="B119" t="s">
        <v>123</v>
      </c>
      <c r="C119" t="s">
        <v>1229</v>
      </c>
      <c r="D119" t="s">
        <v>1234</v>
      </c>
      <c r="E119">
        <v>306</v>
      </c>
      <c r="F119">
        <v>1171</v>
      </c>
      <c r="G119" t="s">
        <v>1272</v>
      </c>
      <c r="H119" s="2">
        <v>42922</v>
      </c>
      <c r="I119" s="2">
        <v>42955</v>
      </c>
      <c r="J119" t="s">
        <v>1282</v>
      </c>
      <c r="K119">
        <v>340409.7</v>
      </c>
      <c r="L119">
        <v>5374.8899999999994</v>
      </c>
      <c r="M119">
        <v>8800</v>
      </c>
      <c r="N119" t="s">
        <v>1507</v>
      </c>
      <c r="O119" t="s">
        <v>1538</v>
      </c>
      <c r="P119" t="s">
        <v>1539</v>
      </c>
      <c r="Q119" t="s">
        <v>1507</v>
      </c>
      <c r="R119" t="s">
        <v>1538</v>
      </c>
      <c r="S119" t="s">
        <v>1541</v>
      </c>
      <c r="T119">
        <v>7</v>
      </c>
      <c r="U119">
        <v>8</v>
      </c>
    </row>
    <row r="120" spans="1:21" x14ac:dyDescent="0.25">
      <c r="A120">
        <v>117</v>
      </c>
      <c r="B120" t="s">
        <v>124</v>
      </c>
      <c r="C120" t="s">
        <v>1223</v>
      </c>
      <c r="D120" t="s">
        <v>1234</v>
      </c>
      <c r="E120">
        <v>634</v>
      </c>
      <c r="F120">
        <v>859</v>
      </c>
      <c r="G120" t="s">
        <v>1263</v>
      </c>
      <c r="H120" s="2">
        <v>42390</v>
      </c>
      <c r="I120" s="2">
        <v>42425</v>
      </c>
      <c r="J120" t="s">
        <v>1286</v>
      </c>
      <c r="K120">
        <v>517375.7</v>
      </c>
      <c r="L120">
        <v>8169.09</v>
      </c>
      <c r="M120">
        <v>485550</v>
      </c>
      <c r="N120" t="s">
        <v>1506</v>
      </c>
      <c r="O120" t="s">
        <v>1533</v>
      </c>
      <c r="P120" t="s">
        <v>1544</v>
      </c>
      <c r="Q120" t="s">
        <v>1506</v>
      </c>
      <c r="R120" t="s">
        <v>1533</v>
      </c>
      <c r="S120" t="s">
        <v>1545</v>
      </c>
      <c r="T120">
        <v>1</v>
      </c>
      <c r="U120">
        <v>2</v>
      </c>
    </row>
    <row r="121" spans="1:21" x14ac:dyDescent="0.25">
      <c r="A121">
        <v>118</v>
      </c>
      <c r="B121" t="s">
        <v>125</v>
      </c>
      <c r="C121" t="s">
        <v>1214</v>
      </c>
      <c r="D121" t="s">
        <v>1213</v>
      </c>
      <c r="E121">
        <v>307</v>
      </c>
      <c r="F121">
        <v>731</v>
      </c>
      <c r="G121" t="s">
        <v>1260</v>
      </c>
      <c r="H121" s="2">
        <v>42496</v>
      </c>
      <c r="I121" s="2">
        <v>42517</v>
      </c>
      <c r="J121" t="s">
        <v>1286</v>
      </c>
      <c r="K121">
        <v>213196.15</v>
      </c>
      <c r="L121">
        <v>3366.2549999999997</v>
      </c>
      <c r="M121">
        <v>180565</v>
      </c>
      <c r="N121" t="s">
        <v>1506</v>
      </c>
      <c r="O121" t="s">
        <v>1530</v>
      </c>
      <c r="P121" t="s">
        <v>1531</v>
      </c>
      <c r="Q121" t="s">
        <v>1506</v>
      </c>
      <c r="R121" t="s">
        <v>1530</v>
      </c>
      <c r="S121" t="s">
        <v>1531</v>
      </c>
      <c r="T121">
        <v>5</v>
      </c>
      <c r="U121">
        <v>5</v>
      </c>
    </row>
    <row r="122" spans="1:21" x14ac:dyDescent="0.25">
      <c r="A122">
        <v>119</v>
      </c>
      <c r="B122" t="s">
        <v>126</v>
      </c>
      <c r="C122" t="s">
        <v>1224</v>
      </c>
      <c r="D122" t="s">
        <v>1213</v>
      </c>
      <c r="E122">
        <v>624</v>
      </c>
      <c r="F122">
        <v>1307</v>
      </c>
      <c r="G122" t="s">
        <v>1266</v>
      </c>
      <c r="H122" s="2">
        <v>42584</v>
      </c>
      <c r="I122" s="2">
        <v>42615</v>
      </c>
      <c r="J122" t="s">
        <v>1282</v>
      </c>
      <c r="K122">
        <v>774789.6</v>
      </c>
      <c r="L122">
        <v>12233.52</v>
      </c>
      <c r="M122">
        <v>182128</v>
      </c>
      <c r="N122" t="s">
        <v>1506</v>
      </c>
      <c r="O122" t="s">
        <v>1538</v>
      </c>
      <c r="P122" t="s">
        <v>1541</v>
      </c>
      <c r="Q122" t="s">
        <v>1506</v>
      </c>
      <c r="R122" t="s">
        <v>1538</v>
      </c>
      <c r="S122" t="s">
        <v>1542</v>
      </c>
      <c r="T122">
        <v>8</v>
      </c>
      <c r="U122">
        <v>9</v>
      </c>
    </row>
    <row r="123" spans="1:21" x14ac:dyDescent="0.25">
      <c r="A123">
        <v>120</v>
      </c>
      <c r="B123" t="s">
        <v>127</v>
      </c>
      <c r="C123" t="s">
        <v>1239</v>
      </c>
      <c r="D123" t="s">
        <v>1234</v>
      </c>
      <c r="E123">
        <v>94</v>
      </c>
      <c r="F123">
        <v>221</v>
      </c>
      <c r="G123" t="s">
        <v>1271</v>
      </c>
      <c r="H123" s="2">
        <v>43220</v>
      </c>
      <c r="I123" s="2">
        <v>43243</v>
      </c>
      <c r="J123" t="s">
        <v>1282</v>
      </c>
      <c r="K123">
        <v>19735.3</v>
      </c>
      <c r="L123">
        <v>311.61</v>
      </c>
      <c r="M123">
        <v>18757</v>
      </c>
      <c r="N123" t="s">
        <v>1508</v>
      </c>
      <c r="O123" t="s">
        <v>1530</v>
      </c>
      <c r="P123" t="s">
        <v>1540</v>
      </c>
      <c r="Q123" t="s">
        <v>1508</v>
      </c>
      <c r="R123" t="s">
        <v>1530</v>
      </c>
      <c r="S123" t="s">
        <v>1531</v>
      </c>
      <c r="T123">
        <v>4</v>
      </c>
      <c r="U123">
        <v>5</v>
      </c>
    </row>
    <row r="124" spans="1:21" x14ac:dyDescent="0.25">
      <c r="A124">
        <v>121</v>
      </c>
      <c r="B124" t="s">
        <v>128</v>
      </c>
      <c r="C124" t="s">
        <v>1225</v>
      </c>
      <c r="D124" t="s">
        <v>1213</v>
      </c>
      <c r="E124">
        <v>535</v>
      </c>
      <c r="F124">
        <v>178</v>
      </c>
      <c r="G124" t="s">
        <v>1266</v>
      </c>
      <c r="H124" s="2">
        <v>43266</v>
      </c>
      <c r="I124" s="2">
        <v>43284</v>
      </c>
      <c r="J124" t="s">
        <v>1283</v>
      </c>
      <c r="K124">
        <v>90468.5</v>
      </c>
      <c r="L124">
        <v>1428.45</v>
      </c>
      <c r="M124">
        <v>82576</v>
      </c>
      <c r="N124" t="s">
        <v>1508</v>
      </c>
      <c r="O124" t="s">
        <v>1530</v>
      </c>
      <c r="P124" t="s">
        <v>1532</v>
      </c>
      <c r="Q124" t="s">
        <v>1508</v>
      </c>
      <c r="R124" t="s">
        <v>1538</v>
      </c>
      <c r="S124" t="s">
        <v>1539</v>
      </c>
      <c r="T124">
        <v>6</v>
      </c>
      <c r="U124">
        <v>7</v>
      </c>
    </row>
    <row r="125" spans="1:21" x14ac:dyDescent="0.25">
      <c r="A125">
        <v>122</v>
      </c>
      <c r="B125" t="s">
        <v>129</v>
      </c>
      <c r="C125" t="s">
        <v>1220</v>
      </c>
      <c r="D125" t="s">
        <v>1213</v>
      </c>
      <c r="E125">
        <v>850</v>
      </c>
      <c r="F125">
        <v>617</v>
      </c>
      <c r="G125" t="s">
        <v>1260</v>
      </c>
      <c r="H125" s="2">
        <v>43056</v>
      </c>
      <c r="I125" s="2">
        <v>43087</v>
      </c>
      <c r="J125" t="s">
        <v>1285</v>
      </c>
      <c r="K125">
        <v>498227.5</v>
      </c>
      <c r="L125">
        <v>7866.75</v>
      </c>
      <c r="M125">
        <v>298327</v>
      </c>
      <c r="N125" t="s">
        <v>1507</v>
      </c>
      <c r="O125" t="s">
        <v>1535</v>
      </c>
      <c r="P125" t="s">
        <v>1536</v>
      </c>
      <c r="Q125" t="s">
        <v>1507</v>
      </c>
      <c r="R125" t="s">
        <v>1535</v>
      </c>
      <c r="S125" t="s">
        <v>1537</v>
      </c>
      <c r="T125">
        <v>11</v>
      </c>
      <c r="U125">
        <v>12</v>
      </c>
    </row>
    <row r="126" spans="1:21" x14ac:dyDescent="0.25">
      <c r="A126">
        <v>123</v>
      </c>
      <c r="B126" t="s">
        <v>130</v>
      </c>
      <c r="C126" t="s">
        <v>1226</v>
      </c>
      <c r="D126" t="s">
        <v>1234</v>
      </c>
      <c r="E126">
        <v>493</v>
      </c>
      <c r="F126">
        <v>50</v>
      </c>
      <c r="G126" t="s">
        <v>1266</v>
      </c>
      <c r="H126" s="2">
        <v>43038</v>
      </c>
      <c r="I126" s="2">
        <v>43059</v>
      </c>
      <c r="J126" t="s">
        <v>1282</v>
      </c>
      <c r="K126">
        <v>23417.5</v>
      </c>
      <c r="L126">
        <v>369.75</v>
      </c>
      <c r="M126">
        <v>12626</v>
      </c>
      <c r="N126" t="s">
        <v>1507</v>
      </c>
      <c r="O126" t="s">
        <v>1535</v>
      </c>
      <c r="P126" t="s">
        <v>1543</v>
      </c>
      <c r="Q126" t="s">
        <v>1507</v>
      </c>
      <c r="R126" t="s">
        <v>1535</v>
      </c>
      <c r="S126" t="s">
        <v>1536</v>
      </c>
      <c r="T126">
        <v>10</v>
      </c>
      <c r="U126">
        <v>11</v>
      </c>
    </row>
    <row r="127" spans="1:21" x14ac:dyDescent="0.25">
      <c r="A127">
        <v>124</v>
      </c>
      <c r="B127" t="s">
        <v>131</v>
      </c>
      <c r="C127" t="s">
        <v>1224</v>
      </c>
      <c r="D127" t="s">
        <v>1213</v>
      </c>
      <c r="E127">
        <v>355</v>
      </c>
      <c r="F127">
        <v>1340</v>
      </c>
      <c r="G127" t="s">
        <v>1266</v>
      </c>
      <c r="H127" s="2">
        <v>43277</v>
      </c>
      <c r="I127" s="2">
        <v>43312</v>
      </c>
      <c r="J127" t="s">
        <v>1284</v>
      </c>
      <c r="K127">
        <v>451915</v>
      </c>
      <c r="L127">
        <v>7135.5</v>
      </c>
      <c r="M127">
        <v>375941</v>
      </c>
      <c r="N127" t="s">
        <v>1508</v>
      </c>
      <c r="O127" t="s">
        <v>1530</v>
      </c>
      <c r="P127" t="s">
        <v>1532</v>
      </c>
      <c r="Q127" t="s">
        <v>1508</v>
      </c>
      <c r="R127" t="s">
        <v>1538</v>
      </c>
      <c r="S127" t="s">
        <v>1539</v>
      </c>
      <c r="T127">
        <v>6</v>
      </c>
      <c r="U127">
        <v>7</v>
      </c>
    </row>
    <row r="128" spans="1:21" x14ac:dyDescent="0.25">
      <c r="A128">
        <v>125</v>
      </c>
      <c r="B128" t="s">
        <v>132</v>
      </c>
      <c r="C128" t="s">
        <v>1222</v>
      </c>
      <c r="D128" t="s">
        <v>1213</v>
      </c>
      <c r="E128">
        <v>213</v>
      </c>
      <c r="F128">
        <v>955</v>
      </c>
      <c r="G128" t="s">
        <v>1265</v>
      </c>
      <c r="H128" s="2">
        <v>42619</v>
      </c>
      <c r="I128" s="2">
        <v>42636</v>
      </c>
      <c r="J128" t="s">
        <v>1290</v>
      </c>
      <c r="K128">
        <v>193244.25</v>
      </c>
      <c r="L128">
        <v>3051.2249999999999</v>
      </c>
      <c r="M128">
        <v>171168</v>
      </c>
      <c r="N128" t="s">
        <v>1506</v>
      </c>
      <c r="O128" t="s">
        <v>1538</v>
      </c>
      <c r="P128" t="s">
        <v>1542</v>
      </c>
      <c r="Q128" t="s">
        <v>1506</v>
      </c>
      <c r="R128" t="s">
        <v>1538</v>
      </c>
      <c r="S128" t="s">
        <v>1542</v>
      </c>
      <c r="T128">
        <v>9</v>
      </c>
      <c r="U128">
        <v>9</v>
      </c>
    </row>
    <row r="129" spans="1:21" x14ac:dyDescent="0.25">
      <c r="A129">
        <v>126</v>
      </c>
      <c r="B129" t="s">
        <v>133</v>
      </c>
      <c r="C129" t="s">
        <v>1241</v>
      </c>
      <c r="D129" t="s">
        <v>1234</v>
      </c>
      <c r="E129">
        <v>581</v>
      </c>
      <c r="F129">
        <v>123</v>
      </c>
      <c r="G129" t="s">
        <v>1271</v>
      </c>
      <c r="H129" s="2">
        <v>42801</v>
      </c>
      <c r="I129" s="2">
        <v>42822</v>
      </c>
      <c r="J129" t="s">
        <v>1282</v>
      </c>
      <c r="K129">
        <v>67889.850000000006</v>
      </c>
      <c r="L129">
        <v>1071.9449999999999</v>
      </c>
      <c r="M129">
        <v>61949</v>
      </c>
      <c r="N129" t="s">
        <v>1507</v>
      </c>
      <c r="O129" t="s">
        <v>1533</v>
      </c>
      <c r="P129" t="s">
        <v>1534</v>
      </c>
      <c r="Q129" t="s">
        <v>1507</v>
      </c>
      <c r="R129" t="s">
        <v>1533</v>
      </c>
      <c r="S129" t="s">
        <v>1534</v>
      </c>
      <c r="T129">
        <v>3</v>
      </c>
      <c r="U129">
        <v>3</v>
      </c>
    </row>
    <row r="130" spans="1:21" x14ac:dyDescent="0.25">
      <c r="A130">
        <v>127</v>
      </c>
      <c r="B130" t="s">
        <v>134</v>
      </c>
      <c r="C130" t="s">
        <v>1236</v>
      </c>
      <c r="D130" t="s">
        <v>1234</v>
      </c>
      <c r="E130">
        <v>292</v>
      </c>
      <c r="F130">
        <v>102</v>
      </c>
      <c r="G130" t="s">
        <v>1269</v>
      </c>
      <c r="H130" s="2">
        <v>42635</v>
      </c>
      <c r="I130" s="2">
        <v>42647</v>
      </c>
      <c r="J130" t="s">
        <v>1284</v>
      </c>
      <c r="K130">
        <v>28294.799999999999</v>
      </c>
      <c r="L130">
        <v>446.76</v>
      </c>
      <c r="M130">
        <v>12708</v>
      </c>
      <c r="N130" t="s">
        <v>1506</v>
      </c>
      <c r="O130" t="s">
        <v>1538</v>
      </c>
      <c r="P130" t="s">
        <v>1542</v>
      </c>
      <c r="Q130" t="s">
        <v>1506</v>
      </c>
      <c r="R130" t="s">
        <v>1535</v>
      </c>
      <c r="S130" t="s">
        <v>1543</v>
      </c>
      <c r="T130">
        <v>9</v>
      </c>
      <c r="U130">
        <v>10</v>
      </c>
    </row>
    <row r="131" spans="1:21" x14ac:dyDescent="0.25">
      <c r="A131">
        <v>128</v>
      </c>
      <c r="B131" t="s">
        <v>135</v>
      </c>
      <c r="C131" t="s">
        <v>1221</v>
      </c>
      <c r="D131" t="s">
        <v>1234</v>
      </c>
      <c r="E131">
        <v>744</v>
      </c>
      <c r="F131">
        <v>274</v>
      </c>
      <c r="G131" t="s">
        <v>1264</v>
      </c>
      <c r="H131" s="2">
        <v>42579</v>
      </c>
      <c r="I131" s="2">
        <v>42611</v>
      </c>
      <c r="J131" t="s">
        <v>1286</v>
      </c>
      <c r="K131">
        <v>193663.2</v>
      </c>
      <c r="L131">
        <v>3057.8399999999997</v>
      </c>
      <c r="M131">
        <v>56190</v>
      </c>
      <c r="N131" t="s">
        <v>1506</v>
      </c>
      <c r="O131" t="s">
        <v>1538</v>
      </c>
      <c r="P131" t="s">
        <v>1539</v>
      </c>
      <c r="Q131" t="s">
        <v>1506</v>
      </c>
      <c r="R131" t="s">
        <v>1538</v>
      </c>
      <c r="S131" t="s">
        <v>1541</v>
      </c>
      <c r="T131">
        <v>7</v>
      </c>
      <c r="U131">
        <v>8</v>
      </c>
    </row>
    <row r="132" spans="1:21" x14ac:dyDescent="0.25">
      <c r="A132">
        <v>129</v>
      </c>
      <c r="B132" t="s">
        <v>136</v>
      </c>
      <c r="C132" t="s">
        <v>1222</v>
      </c>
      <c r="D132" t="s">
        <v>1213</v>
      </c>
      <c r="E132">
        <v>962</v>
      </c>
      <c r="F132">
        <v>977</v>
      </c>
      <c r="G132" t="s">
        <v>1265</v>
      </c>
      <c r="H132" s="2">
        <v>42997</v>
      </c>
      <c r="I132" s="2">
        <v>43030</v>
      </c>
      <c r="J132" t="s">
        <v>1284</v>
      </c>
      <c r="K132">
        <v>892880.3</v>
      </c>
      <c r="L132">
        <v>14098.109999999999</v>
      </c>
      <c r="M132">
        <v>60119</v>
      </c>
      <c r="N132" t="s">
        <v>1507</v>
      </c>
      <c r="O132" t="s">
        <v>1538</v>
      </c>
      <c r="P132" t="s">
        <v>1542</v>
      </c>
      <c r="Q132" t="s">
        <v>1507</v>
      </c>
      <c r="R132" t="s">
        <v>1535</v>
      </c>
      <c r="S132" t="s">
        <v>1543</v>
      </c>
      <c r="T132">
        <v>9</v>
      </c>
      <c r="U132">
        <v>10</v>
      </c>
    </row>
    <row r="133" spans="1:21" x14ac:dyDescent="0.25">
      <c r="A133">
        <v>130</v>
      </c>
      <c r="B133" t="s">
        <v>137</v>
      </c>
      <c r="C133" t="s">
        <v>1235</v>
      </c>
      <c r="D133" t="s">
        <v>1240</v>
      </c>
      <c r="E133">
        <v>653</v>
      </c>
      <c r="F133">
        <v>54</v>
      </c>
      <c r="G133" t="s">
        <v>1270</v>
      </c>
      <c r="H133" s="2">
        <v>43157</v>
      </c>
      <c r="I133" s="2">
        <v>43176</v>
      </c>
      <c r="J133" t="s">
        <v>1284</v>
      </c>
      <c r="K133">
        <v>33498.9</v>
      </c>
      <c r="L133">
        <v>528.92999999999995</v>
      </c>
      <c r="M133">
        <v>828</v>
      </c>
      <c r="N133" t="s">
        <v>1508</v>
      </c>
      <c r="O133" t="s">
        <v>1533</v>
      </c>
      <c r="P133" t="s">
        <v>1545</v>
      </c>
      <c r="Q133" t="s">
        <v>1508</v>
      </c>
      <c r="R133" t="s">
        <v>1533</v>
      </c>
      <c r="S133" t="s">
        <v>1534</v>
      </c>
      <c r="T133">
        <v>2</v>
      </c>
      <c r="U133">
        <v>3</v>
      </c>
    </row>
    <row r="134" spans="1:21" x14ac:dyDescent="0.25">
      <c r="A134">
        <v>131</v>
      </c>
      <c r="B134" t="s">
        <v>138</v>
      </c>
      <c r="C134" t="s">
        <v>1222</v>
      </c>
      <c r="D134" t="s">
        <v>1213</v>
      </c>
      <c r="E134">
        <v>799</v>
      </c>
      <c r="F134">
        <v>910</v>
      </c>
      <c r="G134" t="s">
        <v>1265</v>
      </c>
      <c r="H134" s="2">
        <v>43205</v>
      </c>
      <c r="I134" s="2">
        <v>43227</v>
      </c>
      <c r="J134" t="s">
        <v>1286</v>
      </c>
      <c r="K134">
        <v>690735.5</v>
      </c>
      <c r="L134">
        <v>10906.35</v>
      </c>
      <c r="M134">
        <v>309377</v>
      </c>
      <c r="N134" t="s">
        <v>1508</v>
      </c>
      <c r="O134" t="s">
        <v>1530</v>
      </c>
      <c r="P134" t="s">
        <v>1540</v>
      </c>
      <c r="Q134" t="s">
        <v>1508</v>
      </c>
      <c r="R134" t="s">
        <v>1530</v>
      </c>
      <c r="S134" t="s">
        <v>1531</v>
      </c>
      <c r="T134">
        <v>4</v>
      </c>
      <c r="U134">
        <v>5</v>
      </c>
    </row>
    <row r="135" spans="1:21" x14ac:dyDescent="0.25">
      <c r="A135">
        <v>132</v>
      </c>
      <c r="B135" t="s">
        <v>139</v>
      </c>
      <c r="C135" t="s">
        <v>1231</v>
      </c>
      <c r="D135" t="s">
        <v>1213</v>
      </c>
      <c r="E135">
        <v>614</v>
      </c>
      <c r="F135">
        <v>220</v>
      </c>
      <c r="G135" t="s">
        <v>1263</v>
      </c>
      <c r="H135" s="2">
        <v>42520</v>
      </c>
      <c r="I135" s="2">
        <v>42546</v>
      </c>
      <c r="J135" t="s">
        <v>1285</v>
      </c>
      <c r="K135">
        <v>128326</v>
      </c>
      <c r="L135">
        <v>2026.1999999999998</v>
      </c>
      <c r="M135">
        <v>43779</v>
      </c>
      <c r="N135" t="s">
        <v>1506</v>
      </c>
      <c r="O135" t="s">
        <v>1530</v>
      </c>
      <c r="P135" t="s">
        <v>1531</v>
      </c>
      <c r="Q135" t="s">
        <v>1506</v>
      </c>
      <c r="R135" t="s">
        <v>1530</v>
      </c>
      <c r="S135" t="s">
        <v>1532</v>
      </c>
      <c r="T135">
        <v>5</v>
      </c>
      <c r="U135">
        <v>6</v>
      </c>
    </row>
    <row r="136" spans="1:21" x14ac:dyDescent="0.25">
      <c r="A136">
        <v>133</v>
      </c>
      <c r="B136" t="s">
        <v>140</v>
      </c>
      <c r="C136" t="s">
        <v>1231</v>
      </c>
      <c r="D136" t="s">
        <v>1213</v>
      </c>
      <c r="E136">
        <v>422</v>
      </c>
      <c r="F136">
        <v>199</v>
      </c>
      <c r="G136" t="s">
        <v>1263</v>
      </c>
      <c r="H136" s="2">
        <v>43159</v>
      </c>
      <c r="I136" s="2">
        <v>43184</v>
      </c>
      <c r="J136" t="s">
        <v>1289</v>
      </c>
      <c r="K136">
        <v>79779.100000000006</v>
      </c>
      <c r="L136">
        <v>1259.6699999999998</v>
      </c>
      <c r="M136">
        <v>77543</v>
      </c>
      <c r="N136" t="s">
        <v>1508</v>
      </c>
      <c r="O136" t="s">
        <v>1533</v>
      </c>
      <c r="P136" t="s">
        <v>1545</v>
      </c>
      <c r="Q136" t="s">
        <v>1508</v>
      </c>
      <c r="R136" t="s">
        <v>1533</v>
      </c>
      <c r="S136" t="s">
        <v>1534</v>
      </c>
      <c r="T136">
        <v>2</v>
      </c>
      <c r="U136">
        <v>3</v>
      </c>
    </row>
    <row r="137" spans="1:21" x14ac:dyDescent="0.25">
      <c r="A137">
        <v>134</v>
      </c>
      <c r="B137" t="s">
        <v>141</v>
      </c>
      <c r="C137" t="s">
        <v>1242</v>
      </c>
      <c r="D137" t="s">
        <v>1240</v>
      </c>
      <c r="E137">
        <v>582</v>
      </c>
      <c r="F137">
        <v>59</v>
      </c>
      <c r="G137" t="s">
        <v>1271</v>
      </c>
      <c r="H137" s="2">
        <v>43231</v>
      </c>
      <c r="I137" s="2">
        <v>43253</v>
      </c>
      <c r="J137" t="s">
        <v>1282</v>
      </c>
      <c r="K137">
        <v>32621.1</v>
      </c>
      <c r="L137">
        <v>515.06999999999994</v>
      </c>
      <c r="M137">
        <v>16507</v>
      </c>
      <c r="N137" t="s">
        <v>1508</v>
      </c>
      <c r="O137" t="s">
        <v>1530</v>
      </c>
      <c r="P137" t="s">
        <v>1531</v>
      </c>
      <c r="Q137" t="s">
        <v>1508</v>
      </c>
      <c r="R137" t="s">
        <v>1530</v>
      </c>
      <c r="S137" t="s">
        <v>1532</v>
      </c>
      <c r="T137">
        <v>5</v>
      </c>
      <c r="U137">
        <v>6</v>
      </c>
    </row>
    <row r="138" spans="1:21" x14ac:dyDescent="0.25">
      <c r="A138">
        <v>135</v>
      </c>
      <c r="B138" t="s">
        <v>142</v>
      </c>
      <c r="C138" t="s">
        <v>1223</v>
      </c>
      <c r="D138" t="s">
        <v>1234</v>
      </c>
      <c r="E138">
        <v>389</v>
      </c>
      <c r="F138">
        <v>844</v>
      </c>
      <c r="G138" t="s">
        <v>1263</v>
      </c>
      <c r="H138" s="2">
        <v>42461</v>
      </c>
      <c r="I138" s="2">
        <v>42483</v>
      </c>
      <c r="J138" t="s">
        <v>1282</v>
      </c>
      <c r="K138">
        <v>311900.2</v>
      </c>
      <c r="L138">
        <v>4924.74</v>
      </c>
      <c r="M138">
        <v>87041</v>
      </c>
      <c r="N138" t="s">
        <v>1506</v>
      </c>
      <c r="O138" t="s">
        <v>1530</v>
      </c>
      <c r="P138" t="s">
        <v>1540</v>
      </c>
      <c r="Q138" t="s">
        <v>1506</v>
      </c>
      <c r="R138" t="s">
        <v>1530</v>
      </c>
      <c r="S138" t="s">
        <v>1540</v>
      </c>
      <c r="T138">
        <v>4</v>
      </c>
      <c r="U138">
        <v>4</v>
      </c>
    </row>
    <row r="139" spans="1:21" x14ac:dyDescent="0.25">
      <c r="A139">
        <v>136</v>
      </c>
      <c r="B139" t="s">
        <v>143</v>
      </c>
      <c r="C139" t="s">
        <v>1222</v>
      </c>
      <c r="D139" t="s">
        <v>1213</v>
      </c>
      <c r="E139">
        <v>346</v>
      </c>
      <c r="F139">
        <v>891</v>
      </c>
      <c r="G139" t="s">
        <v>1265</v>
      </c>
      <c r="H139" s="2">
        <v>42592</v>
      </c>
      <c r="I139" s="2">
        <v>42605</v>
      </c>
      <c r="J139" t="s">
        <v>1290</v>
      </c>
      <c r="K139">
        <v>292871.7</v>
      </c>
      <c r="L139">
        <v>4624.29</v>
      </c>
      <c r="M139">
        <v>194664</v>
      </c>
      <c r="N139" t="s">
        <v>1506</v>
      </c>
      <c r="O139" t="s">
        <v>1538</v>
      </c>
      <c r="P139" t="s">
        <v>1541</v>
      </c>
      <c r="Q139" t="s">
        <v>1506</v>
      </c>
      <c r="R139" t="s">
        <v>1538</v>
      </c>
      <c r="S139" t="s">
        <v>1541</v>
      </c>
      <c r="T139">
        <v>8</v>
      </c>
      <c r="U139">
        <v>8</v>
      </c>
    </row>
    <row r="140" spans="1:21" x14ac:dyDescent="0.25">
      <c r="A140">
        <v>137</v>
      </c>
      <c r="B140" t="s">
        <v>144</v>
      </c>
      <c r="C140" t="s">
        <v>1241</v>
      </c>
      <c r="D140" t="s">
        <v>1234</v>
      </c>
      <c r="E140">
        <v>521</v>
      </c>
      <c r="F140">
        <v>112</v>
      </c>
      <c r="G140" t="s">
        <v>1271</v>
      </c>
      <c r="H140" s="2">
        <v>43231</v>
      </c>
      <c r="I140" s="2">
        <v>43245</v>
      </c>
      <c r="J140" t="s">
        <v>1284</v>
      </c>
      <c r="K140">
        <v>55434.400000000001</v>
      </c>
      <c r="L140">
        <v>875.28</v>
      </c>
      <c r="M140">
        <v>44323</v>
      </c>
      <c r="N140" t="s">
        <v>1508</v>
      </c>
      <c r="O140" t="s">
        <v>1530</v>
      </c>
      <c r="P140" t="s">
        <v>1531</v>
      </c>
      <c r="Q140" t="s">
        <v>1508</v>
      </c>
      <c r="R140" t="s">
        <v>1530</v>
      </c>
      <c r="S140" t="s">
        <v>1531</v>
      </c>
      <c r="T140">
        <v>5</v>
      </c>
      <c r="U140">
        <v>5</v>
      </c>
    </row>
    <row r="141" spans="1:21" x14ac:dyDescent="0.25">
      <c r="A141">
        <v>138</v>
      </c>
      <c r="B141" t="s">
        <v>145</v>
      </c>
      <c r="C141" t="s">
        <v>1218</v>
      </c>
      <c r="D141" t="s">
        <v>1213</v>
      </c>
      <c r="E141">
        <v>966</v>
      </c>
      <c r="F141">
        <v>879</v>
      </c>
      <c r="G141" t="s">
        <v>1262</v>
      </c>
      <c r="H141" s="2">
        <v>42962</v>
      </c>
      <c r="I141" s="2">
        <v>42973</v>
      </c>
      <c r="J141" t="s">
        <v>1282</v>
      </c>
      <c r="K141">
        <v>806658.3</v>
      </c>
      <c r="L141">
        <v>12736.71</v>
      </c>
      <c r="M141">
        <v>502751</v>
      </c>
      <c r="N141" t="s">
        <v>1507</v>
      </c>
      <c r="O141" t="s">
        <v>1538</v>
      </c>
      <c r="P141" t="s">
        <v>1541</v>
      </c>
      <c r="Q141" t="s">
        <v>1507</v>
      </c>
      <c r="R141" t="s">
        <v>1538</v>
      </c>
      <c r="S141" t="s">
        <v>1541</v>
      </c>
      <c r="T141">
        <v>8</v>
      </c>
      <c r="U141">
        <v>8</v>
      </c>
    </row>
    <row r="142" spans="1:21" x14ac:dyDescent="0.25">
      <c r="A142">
        <v>139</v>
      </c>
      <c r="B142" t="s">
        <v>146</v>
      </c>
      <c r="C142" t="s">
        <v>1214</v>
      </c>
      <c r="D142" t="s">
        <v>1213</v>
      </c>
      <c r="E142">
        <v>762</v>
      </c>
      <c r="F142">
        <v>745</v>
      </c>
      <c r="G142" t="s">
        <v>1260</v>
      </c>
      <c r="H142" s="2">
        <v>42371</v>
      </c>
      <c r="I142" s="2">
        <v>42401</v>
      </c>
      <c r="J142" t="s">
        <v>1282</v>
      </c>
      <c r="K142">
        <v>539305.5</v>
      </c>
      <c r="L142">
        <v>8515.35</v>
      </c>
      <c r="M142">
        <v>528313</v>
      </c>
      <c r="N142" t="s">
        <v>1506</v>
      </c>
      <c r="O142" t="s">
        <v>1533</v>
      </c>
      <c r="P142" t="s">
        <v>1544</v>
      </c>
      <c r="Q142" t="s">
        <v>1506</v>
      </c>
      <c r="R142" t="s">
        <v>1533</v>
      </c>
      <c r="S142" t="s">
        <v>1545</v>
      </c>
      <c r="T142">
        <v>1</v>
      </c>
      <c r="U142">
        <v>2</v>
      </c>
    </row>
    <row r="143" spans="1:21" x14ac:dyDescent="0.25">
      <c r="A143">
        <v>140</v>
      </c>
      <c r="B143" t="s">
        <v>147</v>
      </c>
      <c r="C143" t="s">
        <v>1218</v>
      </c>
      <c r="D143" t="s">
        <v>1213</v>
      </c>
      <c r="E143">
        <v>350</v>
      </c>
      <c r="F143">
        <v>875</v>
      </c>
      <c r="G143" t="s">
        <v>1262</v>
      </c>
      <c r="H143" s="2">
        <v>42827</v>
      </c>
      <c r="I143" s="2">
        <v>42843</v>
      </c>
      <c r="J143" t="s">
        <v>1284</v>
      </c>
      <c r="K143">
        <v>290937.5</v>
      </c>
      <c r="L143">
        <v>4593.75</v>
      </c>
      <c r="M143">
        <v>278857</v>
      </c>
      <c r="N143" t="s">
        <v>1507</v>
      </c>
      <c r="O143" t="s">
        <v>1530</v>
      </c>
      <c r="P143" t="s">
        <v>1540</v>
      </c>
      <c r="Q143" t="s">
        <v>1507</v>
      </c>
      <c r="R143" t="s">
        <v>1530</v>
      </c>
      <c r="S143" t="s">
        <v>1540</v>
      </c>
      <c r="T143">
        <v>4</v>
      </c>
      <c r="U143">
        <v>4</v>
      </c>
    </row>
    <row r="144" spans="1:21" x14ac:dyDescent="0.25">
      <c r="A144">
        <v>141</v>
      </c>
      <c r="B144" t="s">
        <v>148</v>
      </c>
      <c r="C144" t="s">
        <v>1242</v>
      </c>
      <c r="D144" t="s">
        <v>1240</v>
      </c>
      <c r="E144">
        <v>309</v>
      </c>
      <c r="F144">
        <v>62</v>
      </c>
      <c r="G144" t="s">
        <v>1271</v>
      </c>
      <c r="H144" s="2">
        <v>43169</v>
      </c>
      <c r="I144" s="2">
        <v>43186</v>
      </c>
      <c r="J144" t="s">
        <v>1284</v>
      </c>
      <c r="K144">
        <v>18200.099999999999</v>
      </c>
      <c r="L144">
        <v>287.37</v>
      </c>
      <c r="M144">
        <v>5984</v>
      </c>
      <c r="N144" t="s">
        <v>1508</v>
      </c>
      <c r="O144" t="s">
        <v>1533</v>
      </c>
      <c r="P144" t="s">
        <v>1534</v>
      </c>
      <c r="Q144" t="s">
        <v>1508</v>
      </c>
      <c r="R144" t="s">
        <v>1533</v>
      </c>
      <c r="S144" t="s">
        <v>1534</v>
      </c>
      <c r="T144">
        <v>3</v>
      </c>
      <c r="U144">
        <v>3</v>
      </c>
    </row>
    <row r="145" spans="1:21" x14ac:dyDescent="0.25">
      <c r="A145">
        <v>142</v>
      </c>
      <c r="B145" t="s">
        <v>149</v>
      </c>
      <c r="C145" t="s">
        <v>1221</v>
      </c>
      <c r="D145" t="s">
        <v>1234</v>
      </c>
      <c r="E145">
        <v>670</v>
      </c>
      <c r="F145">
        <v>296</v>
      </c>
      <c r="G145" t="s">
        <v>1264</v>
      </c>
      <c r="H145" s="2">
        <v>42901</v>
      </c>
      <c r="I145" s="2">
        <v>42922</v>
      </c>
      <c r="J145" t="s">
        <v>1285</v>
      </c>
      <c r="K145">
        <v>188404</v>
      </c>
      <c r="L145">
        <v>2974.7999999999997</v>
      </c>
      <c r="M145">
        <v>30495</v>
      </c>
      <c r="N145" t="s">
        <v>1507</v>
      </c>
      <c r="O145" t="s">
        <v>1530</v>
      </c>
      <c r="P145" t="s">
        <v>1532</v>
      </c>
      <c r="Q145" t="s">
        <v>1507</v>
      </c>
      <c r="R145" t="s">
        <v>1538</v>
      </c>
      <c r="S145" t="s">
        <v>1539</v>
      </c>
      <c r="T145">
        <v>6</v>
      </c>
      <c r="U145">
        <v>7</v>
      </c>
    </row>
    <row r="146" spans="1:21" x14ac:dyDescent="0.25">
      <c r="A146">
        <v>143</v>
      </c>
      <c r="B146" t="s">
        <v>150</v>
      </c>
      <c r="C146" t="s">
        <v>1233</v>
      </c>
      <c r="D146" t="s">
        <v>1234</v>
      </c>
      <c r="E146">
        <v>906</v>
      </c>
      <c r="F146">
        <v>25</v>
      </c>
      <c r="G146" t="s">
        <v>1268</v>
      </c>
      <c r="H146" s="2">
        <v>42713</v>
      </c>
      <c r="I146" s="2">
        <v>42744</v>
      </c>
      <c r="J146" t="s">
        <v>1285</v>
      </c>
      <c r="K146">
        <v>21517.5</v>
      </c>
      <c r="L146">
        <v>339.75</v>
      </c>
      <c r="M146">
        <v>5306</v>
      </c>
      <c r="N146" t="s">
        <v>1506</v>
      </c>
      <c r="O146" t="s">
        <v>1535</v>
      </c>
      <c r="P146" t="s">
        <v>1537</v>
      </c>
      <c r="Q146" t="s">
        <v>1507</v>
      </c>
      <c r="R146" t="s">
        <v>1533</v>
      </c>
      <c r="S146" t="s">
        <v>1544</v>
      </c>
      <c r="T146">
        <v>12</v>
      </c>
      <c r="U146">
        <v>1</v>
      </c>
    </row>
    <row r="147" spans="1:21" x14ac:dyDescent="0.25">
      <c r="A147">
        <v>144</v>
      </c>
      <c r="B147" t="s">
        <v>151</v>
      </c>
      <c r="C147" t="s">
        <v>1214</v>
      </c>
      <c r="D147" t="s">
        <v>1213</v>
      </c>
      <c r="E147">
        <v>809</v>
      </c>
      <c r="F147">
        <v>714</v>
      </c>
      <c r="G147" t="s">
        <v>1260</v>
      </c>
      <c r="H147" s="2">
        <v>42678</v>
      </c>
      <c r="I147" s="2">
        <v>42689</v>
      </c>
      <c r="J147" t="s">
        <v>1282</v>
      </c>
      <c r="K147">
        <v>548744.69999999995</v>
      </c>
      <c r="L147">
        <v>8664.39</v>
      </c>
      <c r="M147">
        <v>487175</v>
      </c>
      <c r="N147" t="s">
        <v>1506</v>
      </c>
      <c r="O147" t="s">
        <v>1535</v>
      </c>
      <c r="P147" t="s">
        <v>1536</v>
      </c>
      <c r="Q147" t="s">
        <v>1506</v>
      </c>
      <c r="R147" t="s">
        <v>1535</v>
      </c>
      <c r="S147" t="s">
        <v>1536</v>
      </c>
      <c r="T147">
        <v>11</v>
      </c>
      <c r="U147">
        <v>11</v>
      </c>
    </row>
    <row r="148" spans="1:21" x14ac:dyDescent="0.25">
      <c r="A148">
        <v>145</v>
      </c>
      <c r="B148" t="s">
        <v>152</v>
      </c>
      <c r="C148" t="s">
        <v>1238</v>
      </c>
      <c r="D148" t="s">
        <v>1240</v>
      </c>
      <c r="E148">
        <v>374</v>
      </c>
      <c r="F148">
        <v>15</v>
      </c>
      <c r="G148" t="s">
        <v>1270</v>
      </c>
      <c r="H148" s="2">
        <v>42646</v>
      </c>
      <c r="I148" s="2">
        <v>42670</v>
      </c>
      <c r="J148" t="s">
        <v>1282</v>
      </c>
      <c r="K148">
        <v>5329.5</v>
      </c>
      <c r="L148">
        <v>84.149999999999991</v>
      </c>
      <c r="M148">
        <v>2635</v>
      </c>
      <c r="N148" t="s">
        <v>1506</v>
      </c>
      <c r="O148" t="s">
        <v>1535</v>
      </c>
      <c r="P148" t="s">
        <v>1543</v>
      </c>
      <c r="Q148" t="s">
        <v>1506</v>
      </c>
      <c r="R148" t="s">
        <v>1535</v>
      </c>
      <c r="S148" t="s">
        <v>1543</v>
      </c>
      <c r="T148">
        <v>10</v>
      </c>
      <c r="U148">
        <v>10</v>
      </c>
    </row>
    <row r="149" spans="1:21" x14ac:dyDescent="0.25">
      <c r="A149">
        <v>146</v>
      </c>
      <c r="B149" t="s">
        <v>153</v>
      </c>
      <c r="C149" t="s">
        <v>1214</v>
      </c>
      <c r="D149" t="s">
        <v>1213</v>
      </c>
      <c r="E149">
        <v>808</v>
      </c>
      <c r="F149">
        <v>743</v>
      </c>
      <c r="G149" t="s">
        <v>1260</v>
      </c>
      <c r="H149" s="2">
        <v>42955</v>
      </c>
      <c r="I149" s="2">
        <v>42976</v>
      </c>
      <c r="J149" t="s">
        <v>1287</v>
      </c>
      <c r="K149">
        <v>570326.80000000005</v>
      </c>
      <c r="L149">
        <v>9005.16</v>
      </c>
      <c r="M149">
        <v>361199</v>
      </c>
      <c r="N149" t="s">
        <v>1507</v>
      </c>
      <c r="O149" t="s">
        <v>1538</v>
      </c>
      <c r="P149" t="s">
        <v>1541</v>
      </c>
      <c r="Q149" t="s">
        <v>1507</v>
      </c>
      <c r="R149" t="s">
        <v>1538</v>
      </c>
      <c r="S149" t="s">
        <v>1541</v>
      </c>
      <c r="T149">
        <v>8</v>
      </c>
      <c r="U149">
        <v>8</v>
      </c>
    </row>
    <row r="150" spans="1:21" x14ac:dyDescent="0.25">
      <c r="A150">
        <v>147</v>
      </c>
      <c r="B150" t="s">
        <v>154</v>
      </c>
      <c r="C150" t="s">
        <v>1231</v>
      </c>
      <c r="D150" t="s">
        <v>1213</v>
      </c>
      <c r="E150">
        <v>226</v>
      </c>
      <c r="F150">
        <v>187</v>
      </c>
      <c r="G150" t="s">
        <v>1263</v>
      </c>
      <c r="H150" s="2">
        <v>43221</v>
      </c>
      <c r="I150" s="2">
        <v>43247</v>
      </c>
      <c r="J150" t="s">
        <v>1290</v>
      </c>
      <c r="K150">
        <v>40148.9</v>
      </c>
      <c r="L150">
        <v>633.92999999999995</v>
      </c>
      <c r="M150">
        <v>39912</v>
      </c>
      <c r="N150" t="s">
        <v>1508</v>
      </c>
      <c r="O150" t="s">
        <v>1530</v>
      </c>
      <c r="P150" t="s">
        <v>1531</v>
      </c>
      <c r="Q150" t="s">
        <v>1508</v>
      </c>
      <c r="R150" t="s">
        <v>1530</v>
      </c>
      <c r="S150" t="s">
        <v>1531</v>
      </c>
      <c r="T150">
        <v>5</v>
      </c>
      <c r="U150">
        <v>5</v>
      </c>
    </row>
    <row r="151" spans="1:21" x14ac:dyDescent="0.25">
      <c r="A151">
        <v>148</v>
      </c>
      <c r="B151" t="s">
        <v>155</v>
      </c>
      <c r="C151" t="s">
        <v>1231</v>
      </c>
      <c r="D151" t="s">
        <v>1213</v>
      </c>
      <c r="E151">
        <v>991</v>
      </c>
      <c r="F151">
        <v>192</v>
      </c>
      <c r="G151" t="s">
        <v>1263</v>
      </c>
      <c r="H151" s="2">
        <v>42863</v>
      </c>
      <c r="I151" s="2">
        <v>42880</v>
      </c>
      <c r="J151" t="s">
        <v>1284</v>
      </c>
      <c r="K151">
        <v>180758.39999999999</v>
      </c>
      <c r="L151">
        <v>2854.08</v>
      </c>
      <c r="M151">
        <v>44654</v>
      </c>
      <c r="N151" t="s">
        <v>1507</v>
      </c>
      <c r="O151" t="s">
        <v>1530</v>
      </c>
      <c r="P151" t="s">
        <v>1531</v>
      </c>
      <c r="Q151" t="s">
        <v>1507</v>
      </c>
      <c r="R151" t="s">
        <v>1530</v>
      </c>
      <c r="S151" t="s">
        <v>1531</v>
      </c>
      <c r="T151">
        <v>5</v>
      </c>
      <c r="U151">
        <v>5</v>
      </c>
    </row>
    <row r="152" spans="1:21" x14ac:dyDescent="0.25">
      <c r="A152">
        <v>149</v>
      </c>
      <c r="B152" t="s">
        <v>156</v>
      </c>
      <c r="C152" t="s">
        <v>1235</v>
      </c>
      <c r="D152" t="s">
        <v>1240</v>
      </c>
      <c r="E152">
        <v>126</v>
      </c>
      <c r="F152">
        <v>58</v>
      </c>
      <c r="G152" t="s">
        <v>1270</v>
      </c>
      <c r="H152" s="2">
        <v>42809</v>
      </c>
      <c r="I152" s="2">
        <v>42831</v>
      </c>
      <c r="J152" t="s">
        <v>1285</v>
      </c>
      <c r="K152">
        <v>6942.6</v>
      </c>
      <c r="L152">
        <v>109.61999999999999</v>
      </c>
      <c r="M152">
        <v>1573</v>
      </c>
      <c r="N152" t="s">
        <v>1507</v>
      </c>
      <c r="O152" t="s">
        <v>1533</v>
      </c>
      <c r="P152" t="s">
        <v>1534</v>
      </c>
      <c r="Q152" t="s">
        <v>1507</v>
      </c>
      <c r="R152" t="s">
        <v>1530</v>
      </c>
      <c r="S152" t="s">
        <v>1540</v>
      </c>
      <c r="T152">
        <v>3</v>
      </c>
      <c r="U152">
        <v>4</v>
      </c>
    </row>
    <row r="153" spans="1:21" x14ac:dyDescent="0.25">
      <c r="A153">
        <v>150</v>
      </c>
      <c r="B153" t="s">
        <v>157</v>
      </c>
      <c r="C153" t="s">
        <v>1223</v>
      </c>
      <c r="D153" t="s">
        <v>1234</v>
      </c>
      <c r="E153">
        <v>522</v>
      </c>
      <c r="F153">
        <v>955</v>
      </c>
      <c r="G153" t="s">
        <v>1263</v>
      </c>
      <c r="H153" s="2">
        <v>43040</v>
      </c>
      <c r="I153" s="2">
        <v>43057</v>
      </c>
      <c r="J153" t="s">
        <v>1283</v>
      </c>
      <c r="K153">
        <v>473584.5</v>
      </c>
      <c r="L153">
        <v>7477.65</v>
      </c>
      <c r="M153">
        <v>466736</v>
      </c>
      <c r="N153" t="s">
        <v>1507</v>
      </c>
      <c r="O153" t="s">
        <v>1535</v>
      </c>
      <c r="P153" t="s">
        <v>1536</v>
      </c>
      <c r="Q153" t="s">
        <v>1507</v>
      </c>
      <c r="R153" t="s">
        <v>1535</v>
      </c>
      <c r="S153" t="s">
        <v>1536</v>
      </c>
      <c r="T153">
        <v>11</v>
      </c>
      <c r="U153">
        <v>11</v>
      </c>
    </row>
    <row r="154" spans="1:21" x14ac:dyDescent="0.25">
      <c r="A154">
        <v>151</v>
      </c>
      <c r="B154" t="s">
        <v>158</v>
      </c>
      <c r="C154" t="s">
        <v>1228</v>
      </c>
      <c r="D154" t="s">
        <v>1213</v>
      </c>
      <c r="E154">
        <v>344</v>
      </c>
      <c r="F154">
        <v>122</v>
      </c>
      <c r="G154" t="s">
        <v>1263</v>
      </c>
      <c r="H154" s="2">
        <v>42616</v>
      </c>
      <c r="I154" s="2">
        <v>42636</v>
      </c>
      <c r="J154" t="s">
        <v>1287</v>
      </c>
      <c r="K154">
        <v>39869.599999999999</v>
      </c>
      <c r="L154">
        <v>629.52</v>
      </c>
      <c r="M154">
        <v>7310</v>
      </c>
      <c r="N154" t="s">
        <v>1506</v>
      </c>
      <c r="O154" t="s">
        <v>1538</v>
      </c>
      <c r="P154" t="s">
        <v>1542</v>
      </c>
      <c r="Q154" t="s">
        <v>1506</v>
      </c>
      <c r="R154" t="s">
        <v>1538</v>
      </c>
      <c r="S154" t="s">
        <v>1542</v>
      </c>
      <c r="T154">
        <v>9</v>
      </c>
      <c r="U154">
        <v>9</v>
      </c>
    </row>
    <row r="155" spans="1:21" x14ac:dyDescent="0.25">
      <c r="A155">
        <v>152</v>
      </c>
      <c r="B155" t="s">
        <v>159</v>
      </c>
      <c r="C155" t="s">
        <v>1239</v>
      </c>
      <c r="D155" t="s">
        <v>1234</v>
      </c>
      <c r="E155">
        <v>282</v>
      </c>
      <c r="F155">
        <v>263</v>
      </c>
      <c r="G155" t="s">
        <v>1271</v>
      </c>
      <c r="H155" s="2">
        <v>42939</v>
      </c>
      <c r="I155" s="2">
        <v>42971</v>
      </c>
      <c r="J155" t="s">
        <v>1284</v>
      </c>
      <c r="K155">
        <v>70457.7</v>
      </c>
      <c r="L155">
        <v>1112.49</v>
      </c>
      <c r="M155">
        <v>3990</v>
      </c>
      <c r="N155" t="s">
        <v>1507</v>
      </c>
      <c r="O155" t="s">
        <v>1538</v>
      </c>
      <c r="P155" t="s">
        <v>1539</v>
      </c>
      <c r="Q155" t="s">
        <v>1507</v>
      </c>
      <c r="R155" t="s">
        <v>1538</v>
      </c>
      <c r="S155" t="s">
        <v>1541</v>
      </c>
      <c r="T155">
        <v>7</v>
      </c>
      <c r="U155">
        <v>8</v>
      </c>
    </row>
    <row r="156" spans="1:21" x14ac:dyDescent="0.25">
      <c r="A156">
        <v>153</v>
      </c>
      <c r="B156" t="s">
        <v>160</v>
      </c>
      <c r="C156" t="s">
        <v>1214</v>
      </c>
      <c r="D156" t="s">
        <v>1213</v>
      </c>
      <c r="E156">
        <v>693</v>
      </c>
      <c r="F156">
        <v>726</v>
      </c>
      <c r="G156" t="s">
        <v>1260</v>
      </c>
      <c r="H156" s="2">
        <v>42787</v>
      </c>
      <c r="I156" s="2">
        <v>42815</v>
      </c>
      <c r="J156" t="s">
        <v>1282</v>
      </c>
      <c r="K156">
        <v>477962.1</v>
      </c>
      <c r="L156">
        <v>7546.7699999999995</v>
      </c>
      <c r="M156">
        <v>263712</v>
      </c>
      <c r="N156" t="s">
        <v>1507</v>
      </c>
      <c r="O156" t="s">
        <v>1533</v>
      </c>
      <c r="P156" t="s">
        <v>1545</v>
      </c>
      <c r="Q156" t="s">
        <v>1507</v>
      </c>
      <c r="R156" t="s">
        <v>1533</v>
      </c>
      <c r="S156" t="s">
        <v>1534</v>
      </c>
      <c r="T156">
        <v>2</v>
      </c>
      <c r="U156">
        <v>3</v>
      </c>
    </row>
    <row r="157" spans="1:21" x14ac:dyDescent="0.25">
      <c r="A157">
        <v>154</v>
      </c>
      <c r="B157" t="s">
        <v>161</v>
      </c>
      <c r="C157" t="s">
        <v>1231</v>
      </c>
      <c r="D157" t="s">
        <v>1213</v>
      </c>
      <c r="E157">
        <v>726</v>
      </c>
      <c r="F157">
        <v>177</v>
      </c>
      <c r="G157" t="s">
        <v>1263</v>
      </c>
      <c r="H157" s="2">
        <v>42539</v>
      </c>
      <c r="I157" s="2">
        <v>42565</v>
      </c>
      <c r="J157" t="s">
        <v>1282</v>
      </c>
      <c r="K157">
        <v>122076.9</v>
      </c>
      <c r="L157">
        <v>1927.53</v>
      </c>
      <c r="M157">
        <v>64922</v>
      </c>
      <c r="N157" t="s">
        <v>1506</v>
      </c>
      <c r="O157" t="s">
        <v>1530</v>
      </c>
      <c r="P157" t="s">
        <v>1532</v>
      </c>
      <c r="Q157" t="s">
        <v>1506</v>
      </c>
      <c r="R157" t="s">
        <v>1538</v>
      </c>
      <c r="S157" t="s">
        <v>1539</v>
      </c>
      <c r="T157">
        <v>6</v>
      </c>
      <c r="U157">
        <v>7</v>
      </c>
    </row>
    <row r="158" spans="1:21" x14ac:dyDescent="0.25">
      <c r="A158">
        <v>155</v>
      </c>
      <c r="B158" t="s">
        <v>162</v>
      </c>
      <c r="C158" t="s">
        <v>1239</v>
      </c>
      <c r="D158" t="s">
        <v>1234</v>
      </c>
      <c r="E158">
        <v>784</v>
      </c>
      <c r="F158">
        <v>219</v>
      </c>
      <c r="G158" t="s">
        <v>1271</v>
      </c>
      <c r="H158" s="2">
        <v>42601</v>
      </c>
      <c r="I158" s="2">
        <v>42612</v>
      </c>
      <c r="J158" t="s">
        <v>1282</v>
      </c>
      <c r="K158">
        <v>163111.20000000001</v>
      </c>
      <c r="L158">
        <v>2575.44</v>
      </c>
      <c r="M158">
        <v>61162</v>
      </c>
      <c r="N158" t="s">
        <v>1506</v>
      </c>
      <c r="O158" t="s">
        <v>1538</v>
      </c>
      <c r="P158" t="s">
        <v>1541</v>
      </c>
      <c r="Q158" t="s">
        <v>1506</v>
      </c>
      <c r="R158" t="s">
        <v>1538</v>
      </c>
      <c r="S158" t="s">
        <v>1541</v>
      </c>
      <c r="T158">
        <v>8</v>
      </c>
      <c r="U158">
        <v>8</v>
      </c>
    </row>
    <row r="159" spans="1:21" x14ac:dyDescent="0.25">
      <c r="A159">
        <v>156</v>
      </c>
      <c r="B159" t="s">
        <v>163</v>
      </c>
      <c r="C159" t="s">
        <v>1233</v>
      </c>
      <c r="D159" t="s">
        <v>1234</v>
      </c>
      <c r="E159">
        <v>592</v>
      </c>
      <c r="F159">
        <v>25</v>
      </c>
      <c r="G159" t="s">
        <v>1268</v>
      </c>
      <c r="H159" s="2">
        <v>43221</v>
      </c>
      <c r="I159" s="2">
        <v>43245</v>
      </c>
      <c r="J159" t="s">
        <v>1283</v>
      </c>
      <c r="K159">
        <v>14060</v>
      </c>
      <c r="L159">
        <v>222</v>
      </c>
      <c r="M159">
        <v>7983</v>
      </c>
      <c r="N159" t="s">
        <v>1508</v>
      </c>
      <c r="O159" t="s">
        <v>1530</v>
      </c>
      <c r="P159" t="s">
        <v>1531</v>
      </c>
      <c r="Q159" t="s">
        <v>1508</v>
      </c>
      <c r="R159" t="s">
        <v>1530</v>
      </c>
      <c r="S159" t="s">
        <v>1531</v>
      </c>
      <c r="T159">
        <v>5</v>
      </c>
      <c r="U159">
        <v>5</v>
      </c>
    </row>
    <row r="160" spans="1:21" x14ac:dyDescent="0.25">
      <c r="A160">
        <v>157</v>
      </c>
      <c r="B160" t="s">
        <v>164</v>
      </c>
      <c r="C160" t="s">
        <v>1227</v>
      </c>
      <c r="D160" t="s">
        <v>1213</v>
      </c>
      <c r="E160">
        <v>103</v>
      </c>
      <c r="F160">
        <v>71</v>
      </c>
      <c r="G160" t="s">
        <v>1267</v>
      </c>
      <c r="H160" s="2">
        <v>42770</v>
      </c>
      <c r="I160" s="2">
        <v>42788</v>
      </c>
      <c r="J160" t="s">
        <v>1285</v>
      </c>
      <c r="K160">
        <v>6947.35</v>
      </c>
      <c r="L160">
        <v>109.69499999999999</v>
      </c>
      <c r="M160">
        <v>3868</v>
      </c>
      <c r="N160" t="s">
        <v>1507</v>
      </c>
      <c r="O160" t="s">
        <v>1533</v>
      </c>
      <c r="P160" t="s">
        <v>1545</v>
      </c>
      <c r="Q160" t="s">
        <v>1507</v>
      </c>
      <c r="R160" t="s">
        <v>1533</v>
      </c>
      <c r="S160" t="s">
        <v>1545</v>
      </c>
      <c r="T160">
        <v>2</v>
      </c>
      <c r="U160">
        <v>2</v>
      </c>
    </row>
    <row r="161" spans="1:21" x14ac:dyDescent="0.25">
      <c r="A161">
        <v>158</v>
      </c>
      <c r="B161" t="s">
        <v>165</v>
      </c>
      <c r="C161" t="s">
        <v>1231</v>
      </c>
      <c r="D161" t="s">
        <v>1213</v>
      </c>
      <c r="E161">
        <v>791</v>
      </c>
      <c r="F161">
        <v>190</v>
      </c>
      <c r="G161" t="s">
        <v>1263</v>
      </c>
      <c r="H161" s="2">
        <v>42714</v>
      </c>
      <c r="I161" s="2">
        <v>42724</v>
      </c>
      <c r="J161" t="s">
        <v>1282</v>
      </c>
      <c r="K161">
        <v>142775.5</v>
      </c>
      <c r="L161">
        <v>2254.35</v>
      </c>
      <c r="M161">
        <v>123975</v>
      </c>
      <c r="N161" t="s">
        <v>1506</v>
      </c>
      <c r="O161" t="s">
        <v>1535</v>
      </c>
      <c r="P161" t="s">
        <v>1537</v>
      </c>
      <c r="Q161" t="s">
        <v>1506</v>
      </c>
      <c r="R161" t="s">
        <v>1535</v>
      </c>
      <c r="S161" t="s">
        <v>1537</v>
      </c>
      <c r="T161">
        <v>12</v>
      </c>
      <c r="U161">
        <v>12</v>
      </c>
    </row>
    <row r="162" spans="1:21" x14ac:dyDescent="0.25">
      <c r="A162">
        <v>159</v>
      </c>
      <c r="B162" t="s">
        <v>166</v>
      </c>
      <c r="C162" t="s">
        <v>1222</v>
      </c>
      <c r="D162" t="s">
        <v>1213</v>
      </c>
      <c r="E162">
        <v>187</v>
      </c>
      <c r="F162">
        <v>994</v>
      </c>
      <c r="G162" t="s">
        <v>1265</v>
      </c>
      <c r="H162" s="2">
        <v>42570</v>
      </c>
      <c r="I162" s="2">
        <v>42592</v>
      </c>
      <c r="J162" t="s">
        <v>1282</v>
      </c>
      <c r="K162">
        <v>176584.1</v>
      </c>
      <c r="L162">
        <v>2788.17</v>
      </c>
      <c r="M162">
        <v>8018</v>
      </c>
      <c r="N162" t="s">
        <v>1506</v>
      </c>
      <c r="O162" t="s">
        <v>1538</v>
      </c>
      <c r="P162" t="s">
        <v>1539</v>
      </c>
      <c r="Q162" t="s">
        <v>1506</v>
      </c>
      <c r="R162" t="s">
        <v>1538</v>
      </c>
      <c r="S162" t="s">
        <v>1541</v>
      </c>
      <c r="T162">
        <v>7</v>
      </c>
      <c r="U162">
        <v>8</v>
      </c>
    </row>
    <row r="163" spans="1:21" x14ac:dyDescent="0.25">
      <c r="A163">
        <v>160</v>
      </c>
      <c r="B163" t="s">
        <v>167</v>
      </c>
      <c r="C163" t="s">
        <v>1225</v>
      </c>
      <c r="D163" t="s">
        <v>1213</v>
      </c>
      <c r="E163">
        <v>895</v>
      </c>
      <c r="F163">
        <v>218</v>
      </c>
      <c r="G163" t="s">
        <v>1266</v>
      </c>
      <c r="H163" s="2">
        <v>43019</v>
      </c>
      <c r="I163" s="2">
        <v>43050</v>
      </c>
      <c r="J163" t="s">
        <v>1289</v>
      </c>
      <c r="K163">
        <v>185354.5</v>
      </c>
      <c r="L163">
        <v>2926.65</v>
      </c>
      <c r="M163">
        <v>95387</v>
      </c>
      <c r="N163" t="s">
        <v>1507</v>
      </c>
      <c r="O163" t="s">
        <v>1535</v>
      </c>
      <c r="P163" t="s">
        <v>1543</v>
      </c>
      <c r="Q163" t="s">
        <v>1507</v>
      </c>
      <c r="R163" t="s">
        <v>1535</v>
      </c>
      <c r="S163" t="s">
        <v>1536</v>
      </c>
      <c r="T163">
        <v>10</v>
      </c>
      <c r="U163">
        <v>11</v>
      </c>
    </row>
    <row r="164" spans="1:21" x14ac:dyDescent="0.25">
      <c r="A164">
        <v>161</v>
      </c>
      <c r="B164" t="s">
        <v>168</v>
      </c>
      <c r="C164" t="s">
        <v>1218</v>
      </c>
      <c r="D164" t="s">
        <v>1213</v>
      </c>
      <c r="E164">
        <v>770</v>
      </c>
      <c r="F164">
        <v>953</v>
      </c>
      <c r="G164" t="s">
        <v>1262</v>
      </c>
      <c r="H164" s="2">
        <v>42588</v>
      </c>
      <c r="I164" s="2">
        <v>42611</v>
      </c>
      <c r="J164" t="s">
        <v>1289</v>
      </c>
      <c r="K164">
        <v>697119.5</v>
      </c>
      <c r="L164">
        <v>11007.15</v>
      </c>
      <c r="M164">
        <v>245979</v>
      </c>
      <c r="N164" t="s">
        <v>1506</v>
      </c>
      <c r="O164" t="s">
        <v>1538</v>
      </c>
      <c r="P164" t="s">
        <v>1541</v>
      </c>
      <c r="Q164" t="s">
        <v>1506</v>
      </c>
      <c r="R164" t="s">
        <v>1538</v>
      </c>
      <c r="S164" t="s">
        <v>1541</v>
      </c>
      <c r="T164">
        <v>8</v>
      </c>
      <c r="U164">
        <v>8</v>
      </c>
    </row>
    <row r="165" spans="1:21" x14ac:dyDescent="0.25">
      <c r="A165">
        <v>162</v>
      </c>
      <c r="B165" t="s">
        <v>169</v>
      </c>
      <c r="C165" t="s">
        <v>1225</v>
      </c>
      <c r="D165" t="s">
        <v>1213</v>
      </c>
      <c r="E165">
        <v>481</v>
      </c>
      <c r="F165">
        <v>208</v>
      </c>
      <c r="G165" t="s">
        <v>1266</v>
      </c>
      <c r="H165" s="2">
        <v>42440</v>
      </c>
      <c r="I165" s="2">
        <v>42461</v>
      </c>
      <c r="J165" t="s">
        <v>1283</v>
      </c>
      <c r="K165">
        <v>95045.6</v>
      </c>
      <c r="L165">
        <v>1500.72</v>
      </c>
      <c r="M165">
        <v>4385</v>
      </c>
      <c r="N165" t="s">
        <v>1506</v>
      </c>
      <c r="O165" t="s">
        <v>1533</v>
      </c>
      <c r="P165" t="s">
        <v>1534</v>
      </c>
      <c r="Q165" t="s">
        <v>1506</v>
      </c>
      <c r="R165" t="s">
        <v>1530</v>
      </c>
      <c r="S165" t="s">
        <v>1540</v>
      </c>
      <c r="T165">
        <v>3</v>
      </c>
      <c r="U165">
        <v>4</v>
      </c>
    </row>
    <row r="166" spans="1:21" x14ac:dyDescent="0.25">
      <c r="A166">
        <v>163</v>
      </c>
      <c r="B166" t="s">
        <v>170</v>
      </c>
      <c r="C166" t="s">
        <v>1232</v>
      </c>
      <c r="D166" t="s">
        <v>1213</v>
      </c>
      <c r="E166">
        <v>799</v>
      </c>
      <c r="F166">
        <v>50</v>
      </c>
      <c r="G166" t="s">
        <v>1263</v>
      </c>
      <c r="H166" s="2">
        <v>42994</v>
      </c>
      <c r="I166" s="2">
        <v>43007</v>
      </c>
      <c r="J166" t="s">
        <v>1284</v>
      </c>
      <c r="K166">
        <v>37952.5</v>
      </c>
      <c r="L166">
        <v>599.25</v>
      </c>
      <c r="M166">
        <v>25059</v>
      </c>
      <c r="N166" t="s">
        <v>1507</v>
      </c>
      <c r="O166" t="s">
        <v>1538</v>
      </c>
      <c r="P166" t="s">
        <v>1542</v>
      </c>
      <c r="Q166" t="s">
        <v>1507</v>
      </c>
      <c r="R166" t="s">
        <v>1538</v>
      </c>
      <c r="S166" t="s">
        <v>1542</v>
      </c>
      <c r="T166">
        <v>9</v>
      </c>
      <c r="U166">
        <v>9</v>
      </c>
    </row>
    <row r="167" spans="1:21" x14ac:dyDescent="0.25">
      <c r="A167">
        <v>164</v>
      </c>
      <c r="B167" t="s">
        <v>171</v>
      </c>
      <c r="C167" t="s">
        <v>1225</v>
      </c>
      <c r="D167" t="s">
        <v>1213</v>
      </c>
      <c r="E167">
        <v>879</v>
      </c>
      <c r="F167">
        <v>224</v>
      </c>
      <c r="G167" t="s">
        <v>1266</v>
      </c>
      <c r="H167" s="2">
        <v>42685</v>
      </c>
      <c r="I167" s="2">
        <v>42713</v>
      </c>
      <c r="J167" t="s">
        <v>1283</v>
      </c>
      <c r="K167">
        <v>187051.2</v>
      </c>
      <c r="L167">
        <v>2953.44</v>
      </c>
      <c r="M167">
        <v>177557</v>
      </c>
      <c r="N167" t="s">
        <v>1506</v>
      </c>
      <c r="O167" t="s">
        <v>1535</v>
      </c>
      <c r="P167" t="s">
        <v>1536</v>
      </c>
      <c r="Q167" t="s">
        <v>1506</v>
      </c>
      <c r="R167" t="s">
        <v>1535</v>
      </c>
      <c r="S167" t="s">
        <v>1537</v>
      </c>
      <c r="T167">
        <v>11</v>
      </c>
      <c r="U167">
        <v>12</v>
      </c>
    </row>
    <row r="168" spans="1:21" x14ac:dyDescent="0.25">
      <c r="A168">
        <v>165</v>
      </c>
      <c r="B168" t="s">
        <v>172</v>
      </c>
      <c r="C168" t="s">
        <v>1222</v>
      </c>
      <c r="D168" t="s">
        <v>1213</v>
      </c>
      <c r="E168">
        <v>726</v>
      </c>
      <c r="F168">
        <v>990</v>
      </c>
      <c r="G168" t="s">
        <v>1265</v>
      </c>
      <c r="H168" s="2">
        <v>42921</v>
      </c>
      <c r="I168" s="2">
        <v>42931</v>
      </c>
      <c r="J168" t="s">
        <v>1282</v>
      </c>
      <c r="K168">
        <v>682803</v>
      </c>
      <c r="L168">
        <v>10781.1</v>
      </c>
      <c r="M168">
        <v>377407</v>
      </c>
      <c r="N168" t="s">
        <v>1507</v>
      </c>
      <c r="O168" t="s">
        <v>1538</v>
      </c>
      <c r="P168" t="s">
        <v>1539</v>
      </c>
      <c r="Q168" t="s">
        <v>1507</v>
      </c>
      <c r="R168" t="s">
        <v>1538</v>
      </c>
      <c r="S168" t="s">
        <v>1539</v>
      </c>
      <c r="T168">
        <v>7</v>
      </c>
      <c r="U168">
        <v>7</v>
      </c>
    </row>
    <row r="169" spans="1:21" x14ac:dyDescent="0.25">
      <c r="A169">
        <v>166</v>
      </c>
      <c r="B169" t="s">
        <v>173</v>
      </c>
      <c r="C169" t="s">
        <v>1233</v>
      </c>
      <c r="D169" t="s">
        <v>1234</v>
      </c>
      <c r="E169">
        <v>538</v>
      </c>
      <c r="F169">
        <v>23</v>
      </c>
      <c r="G169" t="s">
        <v>1268</v>
      </c>
      <c r="H169" s="2">
        <v>43173</v>
      </c>
      <c r="I169" s="2">
        <v>43186</v>
      </c>
      <c r="J169" t="s">
        <v>1284</v>
      </c>
      <c r="K169">
        <v>11755.3</v>
      </c>
      <c r="L169">
        <v>185.60999999999999</v>
      </c>
      <c r="M169">
        <v>6144</v>
      </c>
      <c r="N169" t="s">
        <v>1508</v>
      </c>
      <c r="O169" t="s">
        <v>1533</v>
      </c>
      <c r="P169" t="s">
        <v>1534</v>
      </c>
      <c r="Q169" t="s">
        <v>1508</v>
      </c>
      <c r="R169" t="s">
        <v>1533</v>
      </c>
      <c r="S169" t="s">
        <v>1534</v>
      </c>
      <c r="T169">
        <v>3</v>
      </c>
      <c r="U169">
        <v>3</v>
      </c>
    </row>
    <row r="170" spans="1:21" x14ac:dyDescent="0.25">
      <c r="A170">
        <v>167</v>
      </c>
      <c r="B170" t="s">
        <v>174</v>
      </c>
      <c r="C170" t="s">
        <v>1218</v>
      </c>
      <c r="D170" t="s">
        <v>1213</v>
      </c>
      <c r="E170">
        <v>768</v>
      </c>
      <c r="F170">
        <v>980</v>
      </c>
      <c r="G170" t="s">
        <v>1262</v>
      </c>
      <c r="H170" s="2">
        <v>42552</v>
      </c>
      <c r="I170" s="2">
        <v>42574</v>
      </c>
      <c r="J170" t="s">
        <v>1284</v>
      </c>
      <c r="K170">
        <v>715008</v>
      </c>
      <c r="L170">
        <v>11289.6</v>
      </c>
      <c r="M170">
        <v>653519</v>
      </c>
      <c r="N170" t="s">
        <v>1506</v>
      </c>
      <c r="O170" t="s">
        <v>1538</v>
      </c>
      <c r="P170" t="s">
        <v>1539</v>
      </c>
      <c r="Q170" t="s">
        <v>1506</v>
      </c>
      <c r="R170" t="s">
        <v>1538</v>
      </c>
      <c r="S170" t="s">
        <v>1539</v>
      </c>
      <c r="T170">
        <v>7</v>
      </c>
      <c r="U170">
        <v>7</v>
      </c>
    </row>
    <row r="171" spans="1:21" x14ac:dyDescent="0.25">
      <c r="A171">
        <v>168</v>
      </c>
      <c r="B171" t="s">
        <v>175</v>
      </c>
      <c r="C171" t="s">
        <v>1226</v>
      </c>
      <c r="D171" t="s">
        <v>1234</v>
      </c>
      <c r="E171">
        <v>710</v>
      </c>
      <c r="F171">
        <v>53</v>
      </c>
      <c r="G171" t="s">
        <v>1266</v>
      </c>
      <c r="H171" s="2">
        <v>43237</v>
      </c>
      <c r="I171" s="2">
        <v>43269</v>
      </c>
      <c r="J171" t="s">
        <v>1288</v>
      </c>
      <c r="K171">
        <v>35748.5</v>
      </c>
      <c r="L171">
        <v>564.44999999999993</v>
      </c>
      <c r="M171">
        <v>24942</v>
      </c>
      <c r="N171" t="s">
        <v>1508</v>
      </c>
      <c r="O171" t="s">
        <v>1530</v>
      </c>
      <c r="P171" t="s">
        <v>1531</v>
      </c>
      <c r="Q171" t="s">
        <v>1508</v>
      </c>
      <c r="R171" t="s">
        <v>1530</v>
      </c>
      <c r="S171" t="s">
        <v>1532</v>
      </c>
      <c r="T171">
        <v>5</v>
      </c>
      <c r="U171">
        <v>6</v>
      </c>
    </row>
    <row r="172" spans="1:21" x14ac:dyDescent="0.25">
      <c r="A172">
        <v>169</v>
      </c>
      <c r="B172" t="s">
        <v>176</v>
      </c>
      <c r="C172" t="s">
        <v>1226</v>
      </c>
      <c r="D172" t="s">
        <v>1234</v>
      </c>
      <c r="E172">
        <v>766</v>
      </c>
      <c r="F172">
        <v>45</v>
      </c>
      <c r="G172" t="s">
        <v>1266</v>
      </c>
      <c r="H172" s="2">
        <v>43108</v>
      </c>
      <c r="I172" s="2">
        <v>43122</v>
      </c>
      <c r="J172" t="s">
        <v>1286</v>
      </c>
      <c r="K172">
        <v>32746.5</v>
      </c>
      <c r="L172">
        <v>517.04999999999995</v>
      </c>
      <c r="M172">
        <v>2254</v>
      </c>
      <c r="N172" t="s">
        <v>1508</v>
      </c>
      <c r="O172" t="s">
        <v>1533</v>
      </c>
      <c r="P172" t="s">
        <v>1544</v>
      </c>
      <c r="Q172" t="s">
        <v>1508</v>
      </c>
      <c r="R172" t="s">
        <v>1533</v>
      </c>
      <c r="S172" t="s">
        <v>1544</v>
      </c>
      <c r="T172">
        <v>1</v>
      </c>
      <c r="U172">
        <v>1</v>
      </c>
    </row>
    <row r="173" spans="1:21" x14ac:dyDescent="0.25">
      <c r="A173">
        <v>170</v>
      </c>
      <c r="B173" t="s">
        <v>177</v>
      </c>
      <c r="C173" t="s">
        <v>1221</v>
      </c>
      <c r="D173" t="s">
        <v>1234</v>
      </c>
      <c r="E173">
        <v>557</v>
      </c>
      <c r="F173">
        <v>313</v>
      </c>
      <c r="G173" t="s">
        <v>1264</v>
      </c>
      <c r="H173" s="2">
        <v>42410</v>
      </c>
      <c r="I173" s="2">
        <v>42420</v>
      </c>
      <c r="J173" t="s">
        <v>1282</v>
      </c>
      <c r="K173">
        <v>165623.95000000001</v>
      </c>
      <c r="L173">
        <v>2615.1149999999998</v>
      </c>
      <c r="M173">
        <v>77238</v>
      </c>
      <c r="N173" t="s">
        <v>1506</v>
      </c>
      <c r="O173" t="s">
        <v>1533</v>
      </c>
      <c r="P173" t="s">
        <v>1545</v>
      </c>
      <c r="Q173" t="s">
        <v>1506</v>
      </c>
      <c r="R173" t="s">
        <v>1533</v>
      </c>
      <c r="S173" t="s">
        <v>1545</v>
      </c>
      <c r="T173">
        <v>2</v>
      </c>
      <c r="U173">
        <v>2</v>
      </c>
    </row>
    <row r="174" spans="1:21" x14ac:dyDescent="0.25">
      <c r="A174">
        <v>171</v>
      </c>
      <c r="B174" t="s">
        <v>178</v>
      </c>
      <c r="C174" t="s">
        <v>1235</v>
      </c>
      <c r="D174" t="s">
        <v>1240</v>
      </c>
      <c r="E174">
        <v>521</v>
      </c>
      <c r="F174">
        <v>54</v>
      </c>
      <c r="G174" t="s">
        <v>1270</v>
      </c>
      <c r="H174" s="2">
        <v>43015</v>
      </c>
      <c r="I174" s="2">
        <v>43046</v>
      </c>
      <c r="J174" t="s">
        <v>1284</v>
      </c>
      <c r="K174">
        <v>26727.3</v>
      </c>
      <c r="L174">
        <v>422.01</v>
      </c>
      <c r="M174">
        <v>8867</v>
      </c>
      <c r="N174" t="s">
        <v>1507</v>
      </c>
      <c r="O174" t="s">
        <v>1535</v>
      </c>
      <c r="P174" t="s">
        <v>1543</v>
      </c>
      <c r="Q174" t="s">
        <v>1507</v>
      </c>
      <c r="R174" t="s">
        <v>1535</v>
      </c>
      <c r="S174" t="s">
        <v>1536</v>
      </c>
      <c r="T174">
        <v>10</v>
      </c>
      <c r="U174">
        <v>11</v>
      </c>
    </row>
    <row r="175" spans="1:21" x14ac:dyDescent="0.25">
      <c r="A175">
        <v>172</v>
      </c>
      <c r="B175" t="s">
        <v>179</v>
      </c>
      <c r="C175" t="s">
        <v>1225</v>
      </c>
      <c r="D175" t="s">
        <v>1213</v>
      </c>
      <c r="E175">
        <v>564</v>
      </c>
      <c r="F175">
        <v>186</v>
      </c>
      <c r="G175" t="s">
        <v>1266</v>
      </c>
      <c r="H175" s="2">
        <v>42827</v>
      </c>
      <c r="I175" s="2">
        <v>42847</v>
      </c>
      <c r="J175" t="s">
        <v>1288</v>
      </c>
      <c r="K175">
        <v>99658.8</v>
      </c>
      <c r="L175">
        <v>1573.56</v>
      </c>
      <c r="M175">
        <v>17202</v>
      </c>
      <c r="N175" t="s">
        <v>1507</v>
      </c>
      <c r="O175" t="s">
        <v>1530</v>
      </c>
      <c r="P175" t="s">
        <v>1540</v>
      </c>
      <c r="Q175" t="s">
        <v>1507</v>
      </c>
      <c r="R175" t="s">
        <v>1530</v>
      </c>
      <c r="S175" t="s">
        <v>1540</v>
      </c>
      <c r="T175">
        <v>4</v>
      </c>
      <c r="U175">
        <v>4</v>
      </c>
    </row>
    <row r="176" spans="1:21" x14ac:dyDescent="0.25">
      <c r="A176">
        <v>173</v>
      </c>
      <c r="B176" t="s">
        <v>180</v>
      </c>
      <c r="C176" t="s">
        <v>1222</v>
      </c>
      <c r="D176" t="s">
        <v>1213</v>
      </c>
      <c r="E176">
        <v>388</v>
      </c>
      <c r="F176">
        <v>850</v>
      </c>
      <c r="G176" t="s">
        <v>1265</v>
      </c>
      <c r="H176" s="2">
        <v>43051</v>
      </c>
      <c r="I176" s="2">
        <v>43082</v>
      </c>
      <c r="J176" t="s">
        <v>1285</v>
      </c>
      <c r="K176">
        <v>313310</v>
      </c>
      <c r="L176">
        <v>4947</v>
      </c>
      <c r="M176">
        <v>215338</v>
      </c>
      <c r="N176" t="s">
        <v>1507</v>
      </c>
      <c r="O176" t="s">
        <v>1535</v>
      </c>
      <c r="P176" t="s">
        <v>1536</v>
      </c>
      <c r="Q176" t="s">
        <v>1507</v>
      </c>
      <c r="R176" t="s">
        <v>1535</v>
      </c>
      <c r="S176" t="s">
        <v>1537</v>
      </c>
      <c r="T176">
        <v>11</v>
      </c>
      <c r="U176">
        <v>12</v>
      </c>
    </row>
    <row r="177" spans="1:21" x14ac:dyDescent="0.25">
      <c r="A177">
        <v>174</v>
      </c>
      <c r="B177" t="s">
        <v>181</v>
      </c>
      <c r="C177" t="s">
        <v>1230</v>
      </c>
      <c r="D177" t="s">
        <v>1234</v>
      </c>
      <c r="E177">
        <v>911</v>
      </c>
      <c r="F177">
        <v>149</v>
      </c>
      <c r="G177" t="s">
        <v>1272</v>
      </c>
      <c r="H177" s="2">
        <v>43023</v>
      </c>
      <c r="I177" s="2">
        <v>43048</v>
      </c>
      <c r="J177" t="s">
        <v>1286</v>
      </c>
      <c r="K177">
        <v>128952.05</v>
      </c>
      <c r="L177">
        <v>2036.085</v>
      </c>
      <c r="M177">
        <v>70069</v>
      </c>
      <c r="N177" t="s">
        <v>1507</v>
      </c>
      <c r="O177" t="s">
        <v>1535</v>
      </c>
      <c r="P177" t="s">
        <v>1543</v>
      </c>
      <c r="Q177" t="s">
        <v>1507</v>
      </c>
      <c r="R177" t="s">
        <v>1535</v>
      </c>
      <c r="S177" t="s">
        <v>1536</v>
      </c>
      <c r="T177">
        <v>10</v>
      </c>
      <c r="U177">
        <v>11</v>
      </c>
    </row>
    <row r="178" spans="1:21" x14ac:dyDescent="0.25">
      <c r="A178">
        <v>175</v>
      </c>
      <c r="B178" t="s">
        <v>182</v>
      </c>
      <c r="C178" t="s">
        <v>1218</v>
      </c>
      <c r="D178" t="s">
        <v>1213</v>
      </c>
      <c r="E178">
        <v>407</v>
      </c>
      <c r="F178">
        <v>1071</v>
      </c>
      <c r="G178" t="s">
        <v>1262</v>
      </c>
      <c r="H178" s="2">
        <v>42683</v>
      </c>
      <c r="I178" s="2">
        <v>42716</v>
      </c>
      <c r="J178" t="s">
        <v>1282</v>
      </c>
      <c r="K178">
        <v>414102.15</v>
      </c>
      <c r="L178">
        <v>6538.4549999999999</v>
      </c>
      <c r="M178">
        <v>354154</v>
      </c>
      <c r="N178" t="s">
        <v>1506</v>
      </c>
      <c r="O178" t="s">
        <v>1535</v>
      </c>
      <c r="P178" t="s">
        <v>1536</v>
      </c>
      <c r="Q178" t="s">
        <v>1506</v>
      </c>
      <c r="R178" t="s">
        <v>1535</v>
      </c>
      <c r="S178" t="s">
        <v>1537</v>
      </c>
      <c r="T178">
        <v>11</v>
      </c>
      <c r="U178">
        <v>12</v>
      </c>
    </row>
    <row r="179" spans="1:21" x14ac:dyDescent="0.25">
      <c r="A179">
        <v>176</v>
      </c>
      <c r="B179" t="s">
        <v>183</v>
      </c>
      <c r="C179" t="s">
        <v>1227</v>
      </c>
      <c r="D179" t="s">
        <v>1213</v>
      </c>
      <c r="E179">
        <v>709</v>
      </c>
      <c r="F179">
        <v>65</v>
      </c>
      <c r="G179" t="s">
        <v>1267</v>
      </c>
      <c r="H179" s="2">
        <v>42660</v>
      </c>
      <c r="I179" s="2">
        <v>42670</v>
      </c>
      <c r="J179" t="s">
        <v>1287</v>
      </c>
      <c r="K179">
        <v>43780.75</v>
      </c>
      <c r="L179">
        <v>691.27499999999998</v>
      </c>
      <c r="M179">
        <v>36573</v>
      </c>
      <c r="N179" t="s">
        <v>1506</v>
      </c>
      <c r="O179" t="s">
        <v>1535</v>
      </c>
      <c r="P179" t="s">
        <v>1543</v>
      </c>
      <c r="Q179" t="s">
        <v>1506</v>
      </c>
      <c r="R179" t="s">
        <v>1535</v>
      </c>
      <c r="S179" t="s">
        <v>1543</v>
      </c>
      <c r="T179">
        <v>10</v>
      </c>
      <c r="U179">
        <v>10</v>
      </c>
    </row>
    <row r="180" spans="1:21" x14ac:dyDescent="0.25">
      <c r="A180">
        <v>177</v>
      </c>
      <c r="B180" t="s">
        <v>184</v>
      </c>
      <c r="C180" t="s">
        <v>1214</v>
      </c>
      <c r="D180" t="s">
        <v>1213</v>
      </c>
      <c r="E180">
        <v>197</v>
      </c>
      <c r="F180">
        <v>730</v>
      </c>
      <c r="G180" t="s">
        <v>1260</v>
      </c>
      <c r="H180" s="2">
        <v>43136</v>
      </c>
      <c r="I180" s="2">
        <v>43171</v>
      </c>
      <c r="J180" t="s">
        <v>1283</v>
      </c>
      <c r="K180">
        <v>136619.5</v>
      </c>
      <c r="L180">
        <v>2157.15</v>
      </c>
      <c r="M180">
        <v>67333</v>
      </c>
      <c r="N180" t="s">
        <v>1508</v>
      </c>
      <c r="O180" t="s">
        <v>1533</v>
      </c>
      <c r="P180" t="s">
        <v>1545</v>
      </c>
      <c r="Q180" t="s">
        <v>1508</v>
      </c>
      <c r="R180" t="s">
        <v>1533</v>
      </c>
      <c r="S180" t="s">
        <v>1534</v>
      </c>
      <c r="T180">
        <v>2</v>
      </c>
      <c r="U180">
        <v>3</v>
      </c>
    </row>
    <row r="181" spans="1:21" x14ac:dyDescent="0.25">
      <c r="A181">
        <v>178</v>
      </c>
      <c r="B181" t="s">
        <v>185</v>
      </c>
      <c r="C181" t="s">
        <v>1232</v>
      </c>
      <c r="D181" t="s">
        <v>1213</v>
      </c>
      <c r="E181">
        <v>329</v>
      </c>
      <c r="F181">
        <v>44</v>
      </c>
      <c r="G181" t="s">
        <v>1263</v>
      </c>
      <c r="H181" s="2">
        <v>42801</v>
      </c>
      <c r="I181" s="2">
        <v>42813</v>
      </c>
      <c r="J181" t="s">
        <v>1282</v>
      </c>
      <c r="K181">
        <v>13752.2</v>
      </c>
      <c r="L181">
        <v>217.14</v>
      </c>
      <c r="M181">
        <v>4425</v>
      </c>
      <c r="N181" t="s">
        <v>1507</v>
      </c>
      <c r="O181" t="s">
        <v>1533</v>
      </c>
      <c r="P181" t="s">
        <v>1534</v>
      </c>
      <c r="Q181" t="s">
        <v>1507</v>
      </c>
      <c r="R181" t="s">
        <v>1533</v>
      </c>
      <c r="S181" t="s">
        <v>1534</v>
      </c>
      <c r="T181">
        <v>3</v>
      </c>
      <c r="U181">
        <v>3</v>
      </c>
    </row>
    <row r="182" spans="1:21" x14ac:dyDescent="0.25">
      <c r="A182">
        <v>179</v>
      </c>
      <c r="B182" t="s">
        <v>186</v>
      </c>
      <c r="C182" t="s">
        <v>1222</v>
      </c>
      <c r="D182" t="s">
        <v>1213</v>
      </c>
      <c r="E182">
        <v>318</v>
      </c>
      <c r="F182">
        <v>997</v>
      </c>
      <c r="G182" t="s">
        <v>1265</v>
      </c>
      <c r="H182" s="2">
        <v>42767</v>
      </c>
      <c r="I182" s="2">
        <v>42790</v>
      </c>
      <c r="J182" t="s">
        <v>1286</v>
      </c>
      <c r="K182">
        <v>301193.7</v>
      </c>
      <c r="L182">
        <v>4755.6899999999996</v>
      </c>
      <c r="M182">
        <v>141518</v>
      </c>
      <c r="N182" t="s">
        <v>1507</v>
      </c>
      <c r="O182" t="s">
        <v>1533</v>
      </c>
      <c r="P182" t="s">
        <v>1545</v>
      </c>
      <c r="Q182" t="s">
        <v>1507</v>
      </c>
      <c r="R182" t="s">
        <v>1533</v>
      </c>
      <c r="S182" t="s">
        <v>1545</v>
      </c>
      <c r="T182">
        <v>2</v>
      </c>
      <c r="U182">
        <v>2</v>
      </c>
    </row>
    <row r="183" spans="1:21" x14ac:dyDescent="0.25">
      <c r="A183">
        <v>180</v>
      </c>
      <c r="B183" t="s">
        <v>187</v>
      </c>
      <c r="C183" t="s">
        <v>1242</v>
      </c>
      <c r="D183" t="s">
        <v>1240</v>
      </c>
      <c r="E183">
        <v>668</v>
      </c>
      <c r="F183">
        <v>56</v>
      </c>
      <c r="G183" t="s">
        <v>1271</v>
      </c>
      <c r="H183" s="2">
        <v>43258</v>
      </c>
      <c r="I183" s="2">
        <v>43285</v>
      </c>
      <c r="J183" t="s">
        <v>1282</v>
      </c>
      <c r="K183">
        <v>35537.599999999999</v>
      </c>
      <c r="L183">
        <v>561.12</v>
      </c>
      <c r="M183">
        <v>8190</v>
      </c>
      <c r="N183" t="s">
        <v>1508</v>
      </c>
      <c r="O183" t="s">
        <v>1530</v>
      </c>
      <c r="P183" t="s">
        <v>1532</v>
      </c>
      <c r="Q183" t="s">
        <v>1508</v>
      </c>
      <c r="R183" t="s">
        <v>1538</v>
      </c>
      <c r="S183" t="s">
        <v>1539</v>
      </c>
      <c r="T183">
        <v>6</v>
      </c>
      <c r="U183">
        <v>7</v>
      </c>
    </row>
    <row r="184" spans="1:21" x14ac:dyDescent="0.25">
      <c r="A184">
        <v>181</v>
      </c>
      <c r="B184" t="s">
        <v>188</v>
      </c>
      <c r="C184" t="s">
        <v>1222</v>
      </c>
      <c r="D184" t="s">
        <v>1213</v>
      </c>
      <c r="E184">
        <v>287</v>
      </c>
      <c r="F184">
        <v>847</v>
      </c>
      <c r="G184" t="s">
        <v>1265</v>
      </c>
      <c r="H184" s="2">
        <v>43067</v>
      </c>
      <c r="I184" s="2">
        <v>43098</v>
      </c>
      <c r="J184" t="s">
        <v>1285</v>
      </c>
      <c r="K184">
        <v>230934.55</v>
      </c>
      <c r="L184">
        <v>3646.335</v>
      </c>
      <c r="M184">
        <v>162384</v>
      </c>
      <c r="N184" t="s">
        <v>1507</v>
      </c>
      <c r="O184" t="s">
        <v>1535</v>
      </c>
      <c r="P184" t="s">
        <v>1536</v>
      </c>
      <c r="Q184" t="s">
        <v>1507</v>
      </c>
      <c r="R184" t="s">
        <v>1535</v>
      </c>
      <c r="S184" t="s">
        <v>1537</v>
      </c>
      <c r="T184">
        <v>11</v>
      </c>
      <c r="U184">
        <v>12</v>
      </c>
    </row>
    <row r="185" spans="1:21" x14ac:dyDescent="0.25">
      <c r="A185">
        <v>182</v>
      </c>
      <c r="B185" t="s">
        <v>189</v>
      </c>
      <c r="C185" t="s">
        <v>1231</v>
      </c>
      <c r="D185" t="s">
        <v>1213</v>
      </c>
      <c r="E185">
        <v>706</v>
      </c>
      <c r="F185">
        <v>193</v>
      </c>
      <c r="G185" t="s">
        <v>1263</v>
      </c>
      <c r="H185" s="2">
        <v>42446</v>
      </c>
      <c r="I185" s="2">
        <v>42469</v>
      </c>
      <c r="J185" t="s">
        <v>1283</v>
      </c>
      <c r="K185">
        <v>129445.1</v>
      </c>
      <c r="L185">
        <v>2043.87</v>
      </c>
      <c r="M185">
        <v>41952</v>
      </c>
      <c r="N185" t="s">
        <v>1506</v>
      </c>
      <c r="O185" t="s">
        <v>1533</v>
      </c>
      <c r="P185" t="s">
        <v>1534</v>
      </c>
      <c r="Q185" t="s">
        <v>1506</v>
      </c>
      <c r="R185" t="s">
        <v>1530</v>
      </c>
      <c r="S185" t="s">
        <v>1540</v>
      </c>
      <c r="T185">
        <v>3</v>
      </c>
      <c r="U185">
        <v>4</v>
      </c>
    </row>
    <row r="186" spans="1:21" x14ac:dyDescent="0.25">
      <c r="A186">
        <v>183</v>
      </c>
      <c r="B186" t="s">
        <v>190</v>
      </c>
      <c r="C186" t="s">
        <v>1235</v>
      </c>
      <c r="D186" t="s">
        <v>1240</v>
      </c>
      <c r="E186">
        <v>367</v>
      </c>
      <c r="F186">
        <v>52</v>
      </c>
      <c r="G186" t="s">
        <v>1270</v>
      </c>
      <c r="H186" s="2">
        <v>42816</v>
      </c>
      <c r="I186" s="2">
        <v>42830</v>
      </c>
      <c r="J186" t="s">
        <v>1282</v>
      </c>
      <c r="K186">
        <v>18129.8</v>
      </c>
      <c r="L186">
        <v>286.26</v>
      </c>
      <c r="M186">
        <v>8400</v>
      </c>
      <c r="N186" t="s">
        <v>1507</v>
      </c>
      <c r="O186" t="s">
        <v>1533</v>
      </c>
      <c r="P186" t="s">
        <v>1534</v>
      </c>
      <c r="Q186" t="s">
        <v>1507</v>
      </c>
      <c r="R186" t="s">
        <v>1530</v>
      </c>
      <c r="S186" t="s">
        <v>1540</v>
      </c>
      <c r="T186">
        <v>3</v>
      </c>
      <c r="U186">
        <v>4</v>
      </c>
    </row>
    <row r="187" spans="1:21" x14ac:dyDescent="0.25">
      <c r="A187">
        <v>184</v>
      </c>
      <c r="B187" t="s">
        <v>191</v>
      </c>
      <c r="C187" t="s">
        <v>1227</v>
      </c>
      <c r="D187" t="s">
        <v>1213</v>
      </c>
      <c r="E187">
        <v>124</v>
      </c>
      <c r="F187">
        <v>65</v>
      </c>
      <c r="G187" t="s">
        <v>1267</v>
      </c>
      <c r="H187" s="2">
        <v>42998</v>
      </c>
      <c r="I187" s="2">
        <v>43017</v>
      </c>
      <c r="J187" t="s">
        <v>1284</v>
      </c>
      <c r="K187">
        <v>7657</v>
      </c>
      <c r="L187">
        <v>120.89999999999999</v>
      </c>
      <c r="M187">
        <v>2473</v>
      </c>
      <c r="N187" t="s">
        <v>1507</v>
      </c>
      <c r="O187" t="s">
        <v>1538</v>
      </c>
      <c r="P187" t="s">
        <v>1542</v>
      </c>
      <c r="Q187" t="s">
        <v>1507</v>
      </c>
      <c r="R187" t="s">
        <v>1535</v>
      </c>
      <c r="S187" t="s">
        <v>1543</v>
      </c>
      <c r="T187">
        <v>9</v>
      </c>
      <c r="U187">
        <v>10</v>
      </c>
    </row>
    <row r="188" spans="1:21" x14ac:dyDescent="0.25">
      <c r="A188">
        <v>185</v>
      </c>
      <c r="B188" t="s">
        <v>192</v>
      </c>
      <c r="C188" t="s">
        <v>1239</v>
      </c>
      <c r="D188" t="s">
        <v>1234</v>
      </c>
      <c r="E188">
        <v>711</v>
      </c>
      <c r="F188">
        <v>278</v>
      </c>
      <c r="G188" t="s">
        <v>1271</v>
      </c>
      <c r="H188" s="2">
        <v>42452</v>
      </c>
      <c r="I188" s="2">
        <v>42480</v>
      </c>
      <c r="J188" t="s">
        <v>1288</v>
      </c>
      <c r="K188">
        <v>187775.1</v>
      </c>
      <c r="L188">
        <v>2964.87</v>
      </c>
      <c r="M188">
        <v>121300</v>
      </c>
      <c r="N188" t="s">
        <v>1506</v>
      </c>
      <c r="O188" t="s">
        <v>1533</v>
      </c>
      <c r="P188" t="s">
        <v>1534</v>
      </c>
      <c r="Q188" t="s">
        <v>1506</v>
      </c>
      <c r="R188" t="s">
        <v>1530</v>
      </c>
      <c r="S188" t="s">
        <v>1540</v>
      </c>
      <c r="T188">
        <v>3</v>
      </c>
      <c r="U188">
        <v>4</v>
      </c>
    </row>
    <row r="189" spans="1:21" x14ac:dyDescent="0.25">
      <c r="A189">
        <v>186</v>
      </c>
      <c r="B189" t="s">
        <v>193</v>
      </c>
      <c r="C189" t="s">
        <v>1219</v>
      </c>
      <c r="D189" t="s">
        <v>1234</v>
      </c>
      <c r="E189">
        <v>664</v>
      </c>
      <c r="F189">
        <v>1650</v>
      </c>
      <c r="G189" t="s">
        <v>1263</v>
      </c>
      <c r="H189" s="2">
        <v>42512</v>
      </c>
      <c r="I189" s="2">
        <v>42528</v>
      </c>
      <c r="J189" t="s">
        <v>1282</v>
      </c>
      <c r="K189">
        <v>1040820</v>
      </c>
      <c r="L189">
        <v>16434</v>
      </c>
      <c r="M189">
        <v>374650</v>
      </c>
      <c r="N189" t="s">
        <v>1506</v>
      </c>
      <c r="O189" t="s">
        <v>1530</v>
      </c>
      <c r="P189" t="s">
        <v>1531</v>
      </c>
      <c r="Q189" t="s">
        <v>1506</v>
      </c>
      <c r="R189" t="s">
        <v>1530</v>
      </c>
      <c r="S189" t="s">
        <v>1532</v>
      </c>
      <c r="T189">
        <v>5</v>
      </c>
      <c r="U189">
        <v>6</v>
      </c>
    </row>
    <row r="190" spans="1:21" x14ac:dyDescent="0.25">
      <c r="A190">
        <v>187</v>
      </c>
      <c r="B190" t="s">
        <v>194</v>
      </c>
      <c r="C190" t="s">
        <v>1231</v>
      </c>
      <c r="D190" t="s">
        <v>1213</v>
      </c>
      <c r="E190">
        <v>752</v>
      </c>
      <c r="F190">
        <v>215</v>
      </c>
      <c r="G190" t="s">
        <v>1263</v>
      </c>
      <c r="H190" s="2">
        <v>42916</v>
      </c>
      <c r="I190" s="2">
        <v>42927</v>
      </c>
      <c r="J190" t="s">
        <v>1283</v>
      </c>
      <c r="K190">
        <v>153596</v>
      </c>
      <c r="L190">
        <v>2425.1999999999998</v>
      </c>
      <c r="M190">
        <v>8123</v>
      </c>
      <c r="N190" t="s">
        <v>1507</v>
      </c>
      <c r="O190" t="s">
        <v>1530</v>
      </c>
      <c r="P190" t="s">
        <v>1532</v>
      </c>
      <c r="Q190" t="s">
        <v>1507</v>
      </c>
      <c r="R190" t="s">
        <v>1538</v>
      </c>
      <c r="S190" t="s">
        <v>1539</v>
      </c>
      <c r="T190">
        <v>6</v>
      </c>
      <c r="U190">
        <v>7</v>
      </c>
    </row>
    <row r="191" spans="1:21" x14ac:dyDescent="0.25">
      <c r="A191">
        <v>188</v>
      </c>
      <c r="B191" t="s">
        <v>195</v>
      </c>
      <c r="C191" t="s">
        <v>1223</v>
      </c>
      <c r="D191" t="s">
        <v>1234</v>
      </c>
      <c r="E191">
        <v>684</v>
      </c>
      <c r="F191">
        <v>975</v>
      </c>
      <c r="G191" t="s">
        <v>1263</v>
      </c>
      <c r="H191" s="2">
        <v>42746</v>
      </c>
      <c r="I191" s="2">
        <v>42766</v>
      </c>
      <c r="J191" t="s">
        <v>1285</v>
      </c>
      <c r="K191">
        <v>633555</v>
      </c>
      <c r="L191">
        <v>10003.5</v>
      </c>
      <c r="M191">
        <v>609021</v>
      </c>
      <c r="N191" t="s">
        <v>1507</v>
      </c>
      <c r="O191" t="s">
        <v>1533</v>
      </c>
      <c r="P191" t="s">
        <v>1544</v>
      </c>
      <c r="Q191" t="s">
        <v>1507</v>
      </c>
      <c r="R191" t="s">
        <v>1533</v>
      </c>
      <c r="S191" t="s">
        <v>1544</v>
      </c>
      <c r="T191">
        <v>1</v>
      </c>
      <c r="U191">
        <v>1</v>
      </c>
    </row>
    <row r="192" spans="1:21" x14ac:dyDescent="0.25">
      <c r="A192">
        <v>189</v>
      </c>
      <c r="B192" t="s">
        <v>196</v>
      </c>
      <c r="C192" t="s">
        <v>1215</v>
      </c>
      <c r="D192" t="s">
        <v>1213</v>
      </c>
      <c r="E192">
        <v>762</v>
      </c>
      <c r="F192">
        <v>961</v>
      </c>
      <c r="G192" t="s">
        <v>1261</v>
      </c>
      <c r="H192" s="2">
        <v>43281</v>
      </c>
      <c r="I192" s="2">
        <v>43294</v>
      </c>
      <c r="J192" t="s">
        <v>1284</v>
      </c>
      <c r="K192">
        <v>695667.9</v>
      </c>
      <c r="L192">
        <v>10984.23</v>
      </c>
      <c r="M192">
        <v>45162</v>
      </c>
      <c r="N192" t="s">
        <v>1508</v>
      </c>
      <c r="O192" t="s">
        <v>1530</v>
      </c>
      <c r="P192" t="s">
        <v>1532</v>
      </c>
      <c r="Q192" t="s">
        <v>1508</v>
      </c>
      <c r="R192" t="s">
        <v>1538</v>
      </c>
      <c r="S192" t="s">
        <v>1539</v>
      </c>
      <c r="T192">
        <v>6</v>
      </c>
      <c r="U192">
        <v>7</v>
      </c>
    </row>
    <row r="193" spans="1:21" x14ac:dyDescent="0.25">
      <c r="A193">
        <v>190</v>
      </c>
      <c r="B193" t="s">
        <v>197</v>
      </c>
      <c r="C193" t="s">
        <v>1214</v>
      </c>
      <c r="D193" t="s">
        <v>1213</v>
      </c>
      <c r="E193">
        <v>107</v>
      </c>
      <c r="F193">
        <v>641</v>
      </c>
      <c r="G193" t="s">
        <v>1260</v>
      </c>
      <c r="H193" s="2">
        <v>43092</v>
      </c>
      <c r="I193" s="2">
        <v>43110</v>
      </c>
      <c r="J193" t="s">
        <v>1284</v>
      </c>
      <c r="K193">
        <v>65157.65</v>
      </c>
      <c r="L193">
        <v>1028.8050000000001</v>
      </c>
      <c r="M193">
        <v>36476</v>
      </c>
      <c r="N193" t="s">
        <v>1507</v>
      </c>
      <c r="O193" t="s">
        <v>1535</v>
      </c>
      <c r="P193" t="s">
        <v>1537</v>
      </c>
      <c r="Q193" t="s">
        <v>1508</v>
      </c>
      <c r="R193" t="s">
        <v>1533</v>
      </c>
      <c r="S193" t="s">
        <v>1544</v>
      </c>
      <c r="T193">
        <v>12</v>
      </c>
      <c r="U193">
        <v>1</v>
      </c>
    </row>
    <row r="194" spans="1:21" x14ac:dyDescent="0.25">
      <c r="A194">
        <v>191</v>
      </c>
      <c r="B194" t="s">
        <v>198</v>
      </c>
      <c r="C194" t="s">
        <v>1215</v>
      </c>
      <c r="D194" t="s">
        <v>1213</v>
      </c>
      <c r="E194">
        <v>302</v>
      </c>
      <c r="F194">
        <v>814</v>
      </c>
      <c r="G194" t="s">
        <v>1261</v>
      </c>
      <c r="H194" s="2">
        <v>42870</v>
      </c>
      <c r="I194" s="2">
        <v>42897</v>
      </c>
      <c r="J194" t="s">
        <v>1282</v>
      </c>
      <c r="K194">
        <v>233536.6</v>
      </c>
      <c r="L194">
        <v>3687.42</v>
      </c>
      <c r="M194">
        <v>110692</v>
      </c>
      <c r="N194" t="s">
        <v>1507</v>
      </c>
      <c r="O194" t="s">
        <v>1530</v>
      </c>
      <c r="P194" t="s">
        <v>1531</v>
      </c>
      <c r="Q194" t="s">
        <v>1507</v>
      </c>
      <c r="R194" t="s">
        <v>1530</v>
      </c>
      <c r="S194" t="s">
        <v>1532</v>
      </c>
      <c r="T194">
        <v>5</v>
      </c>
      <c r="U194">
        <v>6</v>
      </c>
    </row>
    <row r="195" spans="1:21" x14ac:dyDescent="0.25">
      <c r="A195">
        <v>192</v>
      </c>
      <c r="B195" t="s">
        <v>199</v>
      </c>
      <c r="C195" t="s">
        <v>1222</v>
      </c>
      <c r="D195" t="s">
        <v>1213</v>
      </c>
      <c r="E195">
        <v>451</v>
      </c>
      <c r="F195">
        <v>937</v>
      </c>
      <c r="G195" t="s">
        <v>1265</v>
      </c>
      <c r="H195" s="2">
        <v>42493</v>
      </c>
      <c r="I195" s="2">
        <v>42526</v>
      </c>
      <c r="J195" t="s">
        <v>1284</v>
      </c>
      <c r="K195">
        <v>401457.65</v>
      </c>
      <c r="L195">
        <v>6338.8049999999994</v>
      </c>
      <c r="M195">
        <v>326328</v>
      </c>
      <c r="N195" t="s">
        <v>1506</v>
      </c>
      <c r="O195" t="s">
        <v>1530</v>
      </c>
      <c r="P195" t="s">
        <v>1531</v>
      </c>
      <c r="Q195" t="s">
        <v>1506</v>
      </c>
      <c r="R195" t="s">
        <v>1530</v>
      </c>
      <c r="S195" t="s">
        <v>1532</v>
      </c>
      <c r="T195">
        <v>5</v>
      </c>
      <c r="U195">
        <v>6</v>
      </c>
    </row>
    <row r="196" spans="1:21" x14ac:dyDescent="0.25">
      <c r="A196">
        <v>193</v>
      </c>
      <c r="B196" t="s">
        <v>200</v>
      </c>
      <c r="C196" t="s">
        <v>1231</v>
      </c>
      <c r="D196" t="s">
        <v>1213</v>
      </c>
      <c r="E196">
        <v>792</v>
      </c>
      <c r="F196">
        <v>198</v>
      </c>
      <c r="G196" t="s">
        <v>1263</v>
      </c>
      <c r="H196" s="2">
        <v>43071</v>
      </c>
      <c r="I196" s="2">
        <v>43100</v>
      </c>
      <c r="J196" t="s">
        <v>1283</v>
      </c>
      <c r="K196">
        <v>148975.20000000001</v>
      </c>
      <c r="L196">
        <v>2352.2399999999998</v>
      </c>
      <c r="M196">
        <v>93238</v>
      </c>
      <c r="N196" t="s">
        <v>1507</v>
      </c>
      <c r="O196" t="s">
        <v>1535</v>
      </c>
      <c r="P196" t="s">
        <v>1537</v>
      </c>
      <c r="Q196" t="s">
        <v>1507</v>
      </c>
      <c r="R196" t="s">
        <v>1535</v>
      </c>
      <c r="S196" t="s">
        <v>1537</v>
      </c>
      <c r="T196">
        <v>12</v>
      </c>
      <c r="U196">
        <v>12</v>
      </c>
    </row>
    <row r="197" spans="1:21" x14ac:dyDescent="0.25">
      <c r="A197">
        <v>194</v>
      </c>
      <c r="B197" t="s">
        <v>201</v>
      </c>
      <c r="C197" t="s">
        <v>1218</v>
      </c>
      <c r="D197" t="s">
        <v>1213</v>
      </c>
      <c r="E197">
        <v>652</v>
      </c>
      <c r="F197">
        <v>884</v>
      </c>
      <c r="G197" t="s">
        <v>1262</v>
      </c>
      <c r="H197" s="2">
        <v>43055</v>
      </c>
      <c r="I197" s="2">
        <v>43066</v>
      </c>
      <c r="J197" t="s">
        <v>1284</v>
      </c>
      <c r="K197">
        <v>547549.6</v>
      </c>
      <c r="L197">
        <v>8645.52</v>
      </c>
      <c r="M197">
        <v>303970</v>
      </c>
      <c r="N197" t="s">
        <v>1507</v>
      </c>
      <c r="O197" t="s">
        <v>1535</v>
      </c>
      <c r="P197" t="s">
        <v>1536</v>
      </c>
      <c r="Q197" t="s">
        <v>1507</v>
      </c>
      <c r="R197" t="s">
        <v>1535</v>
      </c>
      <c r="S197" t="s">
        <v>1536</v>
      </c>
      <c r="T197">
        <v>11</v>
      </c>
      <c r="U197">
        <v>11</v>
      </c>
    </row>
    <row r="198" spans="1:21" x14ac:dyDescent="0.25">
      <c r="A198">
        <v>195</v>
      </c>
      <c r="B198" t="s">
        <v>202</v>
      </c>
      <c r="C198" t="s">
        <v>1223</v>
      </c>
      <c r="D198" t="s">
        <v>1234</v>
      </c>
      <c r="E198">
        <v>607</v>
      </c>
      <c r="F198">
        <v>982</v>
      </c>
      <c r="G198" t="s">
        <v>1263</v>
      </c>
      <c r="H198" s="2">
        <v>43192</v>
      </c>
      <c r="I198" s="2">
        <v>43226</v>
      </c>
      <c r="J198" t="s">
        <v>1286</v>
      </c>
      <c r="K198">
        <v>566270.30000000005</v>
      </c>
      <c r="L198">
        <v>8941.1099999999988</v>
      </c>
      <c r="M198">
        <v>27760</v>
      </c>
      <c r="N198" t="s">
        <v>1508</v>
      </c>
      <c r="O198" t="s">
        <v>1530</v>
      </c>
      <c r="P198" t="s">
        <v>1540</v>
      </c>
      <c r="Q198" t="s">
        <v>1508</v>
      </c>
      <c r="R198" t="s">
        <v>1530</v>
      </c>
      <c r="S198" t="s">
        <v>1531</v>
      </c>
      <c r="T198">
        <v>4</v>
      </c>
      <c r="U198">
        <v>5</v>
      </c>
    </row>
    <row r="199" spans="1:21" x14ac:dyDescent="0.25">
      <c r="A199">
        <v>196</v>
      </c>
      <c r="B199" t="s">
        <v>203</v>
      </c>
      <c r="C199" t="s">
        <v>1238</v>
      </c>
      <c r="D199" t="s">
        <v>1240</v>
      </c>
      <c r="E199">
        <v>938</v>
      </c>
      <c r="F199">
        <v>15</v>
      </c>
      <c r="G199" t="s">
        <v>1270</v>
      </c>
      <c r="H199" s="2">
        <v>42940</v>
      </c>
      <c r="I199" s="2">
        <v>42969</v>
      </c>
      <c r="J199" t="s">
        <v>1282</v>
      </c>
      <c r="K199">
        <v>13366.5</v>
      </c>
      <c r="L199">
        <v>211.04999999999998</v>
      </c>
      <c r="M199">
        <v>309</v>
      </c>
      <c r="N199" t="s">
        <v>1507</v>
      </c>
      <c r="O199" t="s">
        <v>1538</v>
      </c>
      <c r="P199" t="s">
        <v>1539</v>
      </c>
      <c r="Q199" t="s">
        <v>1507</v>
      </c>
      <c r="R199" t="s">
        <v>1538</v>
      </c>
      <c r="S199" t="s">
        <v>1541</v>
      </c>
      <c r="T199">
        <v>7</v>
      </c>
      <c r="U199">
        <v>8</v>
      </c>
    </row>
    <row r="200" spans="1:21" x14ac:dyDescent="0.25">
      <c r="A200">
        <v>197</v>
      </c>
      <c r="B200" t="s">
        <v>204</v>
      </c>
      <c r="C200" t="s">
        <v>1242</v>
      </c>
      <c r="D200" t="s">
        <v>1240</v>
      </c>
      <c r="E200">
        <v>627</v>
      </c>
      <c r="F200">
        <v>51</v>
      </c>
      <c r="G200" t="s">
        <v>1271</v>
      </c>
      <c r="H200" s="2">
        <v>42483</v>
      </c>
      <c r="I200" s="2">
        <v>42515</v>
      </c>
      <c r="J200" t="s">
        <v>1286</v>
      </c>
      <c r="K200">
        <v>30378.15</v>
      </c>
      <c r="L200">
        <v>479.65499999999997</v>
      </c>
      <c r="M200">
        <v>3508</v>
      </c>
      <c r="N200" t="s">
        <v>1506</v>
      </c>
      <c r="O200" t="s">
        <v>1530</v>
      </c>
      <c r="P200" t="s">
        <v>1540</v>
      </c>
      <c r="Q200" t="s">
        <v>1506</v>
      </c>
      <c r="R200" t="s">
        <v>1530</v>
      </c>
      <c r="S200" t="s">
        <v>1531</v>
      </c>
      <c r="T200">
        <v>4</v>
      </c>
      <c r="U200">
        <v>5</v>
      </c>
    </row>
    <row r="201" spans="1:21" x14ac:dyDescent="0.25">
      <c r="A201">
        <v>198</v>
      </c>
      <c r="B201" t="s">
        <v>205</v>
      </c>
      <c r="C201" t="s">
        <v>1236</v>
      </c>
      <c r="D201" t="s">
        <v>1234</v>
      </c>
      <c r="E201">
        <v>863</v>
      </c>
      <c r="F201">
        <v>90</v>
      </c>
      <c r="G201" t="s">
        <v>1269</v>
      </c>
      <c r="H201" s="2">
        <v>42522</v>
      </c>
      <c r="I201" s="2">
        <v>42548</v>
      </c>
      <c r="J201" t="s">
        <v>1285</v>
      </c>
      <c r="K201">
        <v>73786.5</v>
      </c>
      <c r="L201">
        <v>1165.05</v>
      </c>
      <c r="M201">
        <v>53185</v>
      </c>
      <c r="N201" t="s">
        <v>1506</v>
      </c>
      <c r="O201" t="s">
        <v>1530</v>
      </c>
      <c r="P201" t="s">
        <v>1532</v>
      </c>
      <c r="Q201" t="s">
        <v>1506</v>
      </c>
      <c r="R201" t="s">
        <v>1530</v>
      </c>
      <c r="S201" t="s">
        <v>1532</v>
      </c>
      <c r="T201">
        <v>6</v>
      </c>
      <c r="U201">
        <v>6</v>
      </c>
    </row>
    <row r="202" spans="1:21" x14ac:dyDescent="0.25">
      <c r="A202">
        <v>199</v>
      </c>
      <c r="B202" t="s">
        <v>206</v>
      </c>
      <c r="C202" t="s">
        <v>1224</v>
      </c>
      <c r="D202" t="s">
        <v>1213</v>
      </c>
      <c r="E202">
        <v>284</v>
      </c>
      <c r="F202">
        <v>1269</v>
      </c>
      <c r="G202" t="s">
        <v>1266</v>
      </c>
      <c r="H202" s="2">
        <v>42882</v>
      </c>
      <c r="I202" s="2">
        <v>42914</v>
      </c>
      <c r="J202" t="s">
        <v>1286</v>
      </c>
      <c r="K202">
        <v>342376.2</v>
      </c>
      <c r="L202">
        <v>5405.94</v>
      </c>
      <c r="M202">
        <v>293023</v>
      </c>
      <c r="N202" t="s">
        <v>1507</v>
      </c>
      <c r="O202" t="s">
        <v>1530</v>
      </c>
      <c r="P202" t="s">
        <v>1531</v>
      </c>
      <c r="Q202" t="s">
        <v>1507</v>
      </c>
      <c r="R202" t="s">
        <v>1530</v>
      </c>
      <c r="S202" t="s">
        <v>1532</v>
      </c>
      <c r="T202">
        <v>5</v>
      </c>
      <c r="U202">
        <v>6</v>
      </c>
    </row>
    <row r="203" spans="1:21" x14ac:dyDescent="0.25">
      <c r="A203">
        <v>200</v>
      </c>
      <c r="B203" t="s">
        <v>207</v>
      </c>
      <c r="C203" t="s">
        <v>1230</v>
      </c>
      <c r="D203" t="s">
        <v>1234</v>
      </c>
      <c r="E203">
        <v>893</v>
      </c>
      <c r="F203">
        <v>123</v>
      </c>
      <c r="G203" t="s">
        <v>1272</v>
      </c>
      <c r="H203" s="2">
        <v>42686</v>
      </c>
      <c r="I203" s="2">
        <v>42712</v>
      </c>
      <c r="J203" t="s">
        <v>1282</v>
      </c>
      <c r="K203">
        <v>104347.05</v>
      </c>
      <c r="L203">
        <v>1647.585</v>
      </c>
      <c r="M203">
        <v>73170</v>
      </c>
      <c r="N203" t="s">
        <v>1506</v>
      </c>
      <c r="O203" t="s">
        <v>1535</v>
      </c>
      <c r="P203" t="s">
        <v>1536</v>
      </c>
      <c r="Q203" t="s">
        <v>1506</v>
      </c>
      <c r="R203" t="s">
        <v>1535</v>
      </c>
      <c r="S203" t="s">
        <v>1537</v>
      </c>
      <c r="T203">
        <v>11</v>
      </c>
      <c r="U203">
        <v>12</v>
      </c>
    </row>
    <row r="204" spans="1:21" x14ac:dyDescent="0.25">
      <c r="A204">
        <v>201</v>
      </c>
      <c r="B204" t="s">
        <v>208</v>
      </c>
      <c r="C204" t="s">
        <v>1223</v>
      </c>
      <c r="D204" t="s">
        <v>1234</v>
      </c>
      <c r="E204">
        <v>500</v>
      </c>
      <c r="F204">
        <v>997</v>
      </c>
      <c r="G204" t="s">
        <v>1263</v>
      </c>
      <c r="H204" s="2">
        <v>43165</v>
      </c>
      <c r="I204" s="2">
        <v>43189</v>
      </c>
      <c r="J204" t="s">
        <v>1283</v>
      </c>
      <c r="K204">
        <v>473575</v>
      </c>
      <c r="L204">
        <v>7477.5</v>
      </c>
      <c r="M204">
        <v>249838</v>
      </c>
      <c r="N204" t="s">
        <v>1508</v>
      </c>
      <c r="O204" t="s">
        <v>1533</v>
      </c>
      <c r="P204" t="s">
        <v>1534</v>
      </c>
      <c r="Q204" t="s">
        <v>1508</v>
      </c>
      <c r="R204" t="s">
        <v>1533</v>
      </c>
      <c r="S204" t="s">
        <v>1534</v>
      </c>
      <c r="T204">
        <v>3</v>
      </c>
      <c r="U204">
        <v>3</v>
      </c>
    </row>
    <row r="205" spans="1:21" x14ac:dyDescent="0.25">
      <c r="A205">
        <v>202</v>
      </c>
      <c r="B205" t="s">
        <v>209</v>
      </c>
      <c r="C205" t="s">
        <v>1222</v>
      </c>
      <c r="D205" t="s">
        <v>1213</v>
      </c>
      <c r="E205">
        <v>84</v>
      </c>
      <c r="F205">
        <v>960</v>
      </c>
      <c r="G205" t="s">
        <v>1265</v>
      </c>
      <c r="H205" s="2">
        <v>43171</v>
      </c>
      <c r="I205" s="2">
        <v>43192</v>
      </c>
      <c r="J205" t="s">
        <v>1282</v>
      </c>
      <c r="K205">
        <v>76608</v>
      </c>
      <c r="L205">
        <v>1209.5999999999999</v>
      </c>
      <c r="M205">
        <v>5190</v>
      </c>
      <c r="N205" t="s">
        <v>1508</v>
      </c>
      <c r="O205" t="s">
        <v>1533</v>
      </c>
      <c r="P205" t="s">
        <v>1534</v>
      </c>
      <c r="Q205" t="s">
        <v>1508</v>
      </c>
      <c r="R205" t="s">
        <v>1530</v>
      </c>
      <c r="S205" t="s">
        <v>1540</v>
      </c>
      <c r="T205">
        <v>3</v>
      </c>
      <c r="U205">
        <v>4</v>
      </c>
    </row>
    <row r="206" spans="1:21" x14ac:dyDescent="0.25">
      <c r="A206">
        <v>203</v>
      </c>
      <c r="B206" t="s">
        <v>210</v>
      </c>
      <c r="C206" t="s">
        <v>1231</v>
      </c>
      <c r="D206" t="s">
        <v>1213</v>
      </c>
      <c r="E206">
        <v>610</v>
      </c>
      <c r="F206">
        <v>215</v>
      </c>
      <c r="G206" t="s">
        <v>1263</v>
      </c>
      <c r="H206" s="2">
        <v>42719</v>
      </c>
      <c r="I206" s="2">
        <v>42746</v>
      </c>
      <c r="J206" t="s">
        <v>1284</v>
      </c>
      <c r="K206">
        <v>124592.5</v>
      </c>
      <c r="L206">
        <v>1967.25</v>
      </c>
      <c r="M206">
        <v>7598</v>
      </c>
      <c r="N206" t="s">
        <v>1506</v>
      </c>
      <c r="O206" t="s">
        <v>1535</v>
      </c>
      <c r="P206" t="s">
        <v>1537</v>
      </c>
      <c r="Q206" t="s">
        <v>1507</v>
      </c>
      <c r="R206" t="s">
        <v>1533</v>
      </c>
      <c r="S206" t="s">
        <v>1544</v>
      </c>
      <c r="T206">
        <v>12</v>
      </c>
      <c r="U206">
        <v>1</v>
      </c>
    </row>
    <row r="207" spans="1:21" x14ac:dyDescent="0.25">
      <c r="A207">
        <v>204</v>
      </c>
      <c r="B207" t="s">
        <v>211</v>
      </c>
      <c r="C207" t="s">
        <v>1214</v>
      </c>
      <c r="D207" t="s">
        <v>1213</v>
      </c>
      <c r="E207">
        <v>512</v>
      </c>
      <c r="F207">
        <v>641</v>
      </c>
      <c r="G207" t="s">
        <v>1260</v>
      </c>
      <c r="H207" s="2">
        <v>42885</v>
      </c>
      <c r="I207" s="2">
        <v>42900</v>
      </c>
      <c r="J207" t="s">
        <v>1285</v>
      </c>
      <c r="K207">
        <v>311782.40000000002</v>
      </c>
      <c r="L207">
        <v>4922.88</v>
      </c>
      <c r="M207">
        <v>37961</v>
      </c>
      <c r="N207" t="s">
        <v>1507</v>
      </c>
      <c r="O207" t="s">
        <v>1530</v>
      </c>
      <c r="P207" t="s">
        <v>1531</v>
      </c>
      <c r="Q207" t="s">
        <v>1507</v>
      </c>
      <c r="R207" t="s">
        <v>1530</v>
      </c>
      <c r="S207" t="s">
        <v>1532</v>
      </c>
      <c r="T207">
        <v>5</v>
      </c>
      <c r="U207">
        <v>6</v>
      </c>
    </row>
    <row r="208" spans="1:21" x14ac:dyDescent="0.25">
      <c r="A208">
        <v>205</v>
      </c>
      <c r="B208" t="s">
        <v>212</v>
      </c>
      <c r="C208" t="s">
        <v>1215</v>
      </c>
      <c r="D208" t="s">
        <v>1213</v>
      </c>
      <c r="E208">
        <v>281</v>
      </c>
      <c r="F208">
        <v>940</v>
      </c>
      <c r="G208" t="s">
        <v>1261</v>
      </c>
      <c r="H208" s="2">
        <v>43124</v>
      </c>
      <c r="I208" s="2">
        <v>43143</v>
      </c>
      <c r="J208" t="s">
        <v>1286</v>
      </c>
      <c r="K208">
        <v>250933</v>
      </c>
      <c r="L208">
        <v>3962.1</v>
      </c>
      <c r="M208">
        <v>42252</v>
      </c>
      <c r="N208" t="s">
        <v>1508</v>
      </c>
      <c r="O208" t="s">
        <v>1533</v>
      </c>
      <c r="P208" t="s">
        <v>1544</v>
      </c>
      <c r="Q208" t="s">
        <v>1508</v>
      </c>
      <c r="R208" t="s">
        <v>1533</v>
      </c>
      <c r="S208" t="s">
        <v>1545</v>
      </c>
      <c r="T208">
        <v>1</v>
      </c>
      <c r="U208">
        <v>2</v>
      </c>
    </row>
    <row r="209" spans="1:21" x14ac:dyDescent="0.25">
      <c r="A209">
        <v>206</v>
      </c>
      <c r="B209" t="s">
        <v>213</v>
      </c>
      <c r="C209" t="s">
        <v>1232</v>
      </c>
      <c r="D209" t="s">
        <v>1213</v>
      </c>
      <c r="E209">
        <v>586</v>
      </c>
      <c r="F209">
        <v>54</v>
      </c>
      <c r="G209" t="s">
        <v>1263</v>
      </c>
      <c r="H209" s="2">
        <v>42603</v>
      </c>
      <c r="I209" s="2">
        <v>42632</v>
      </c>
      <c r="J209" t="s">
        <v>1282</v>
      </c>
      <c r="K209">
        <v>30061.8</v>
      </c>
      <c r="L209">
        <v>474.65999999999997</v>
      </c>
      <c r="M209">
        <v>4566</v>
      </c>
      <c r="N209" t="s">
        <v>1506</v>
      </c>
      <c r="O209" t="s">
        <v>1538</v>
      </c>
      <c r="P209" t="s">
        <v>1541</v>
      </c>
      <c r="Q209" t="s">
        <v>1506</v>
      </c>
      <c r="R209" t="s">
        <v>1538</v>
      </c>
      <c r="S209" t="s">
        <v>1542</v>
      </c>
      <c r="T209">
        <v>8</v>
      </c>
      <c r="U209">
        <v>9</v>
      </c>
    </row>
    <row r="210" spans="1:21" x14ac:dyDescent="0.25">
      <c r="A210">
        <v>207</v>
      </c>
      <c r="B210" t="s">
        <v>214</v>
      </c>
      <c r="C210" t="s">
        <v>1231</v>
      </c>
      <c r="D210" t="s">
        <v>1213</v>
      </c>
      <c r="E210">
        <v>820</v>
      </c>
      <c r="F210">
        <v>193</v>
      </c>
      <c r="G210" t="s">
        <v>1263</v>
      </c>
      <c r="H210" s="2">
        <v>43055</v>
      </c>
      <c r="I210" s="2">
        <v>43086</v>
      </c>
      <c r="J210" t="s">
        <v>1282</v>
      </c>
      <c r="K210">
        <v>150347</v>
      </c>
      <c r="L210">
        <v>2373.9</v>
      </c>
      <c r="M210">
        <v>9176</v>
      </c>
      <c r="N210" t="s">
        <v>1507</v>
      </c>
      <c r="O210" t="s">
        <v>1535</v>
      </c>
      <c r="P210" t="s">
        <v>1536</v>
      </c>
      <c r="Q210" t="s">
        <v>1507</v>
      </c>
      <c r="R210" t="s">
        <v>1535</v>
      </c>
      <c r="S210" t="s">
        <v>1537</v>
      </c>
      <c r="T210">
        <v>11</v>
      </c>
      <c r="U210">
        <v>12</v>
      </c>
    </row>
    <row r="211" spans="1:21" x14ac:dyDescent="0.25">
      <c r="A211">
        <v>208</v>
      </c>
      <c r="B211" t="s">
        <v>215</v>
      </c>
      <c r="C211" t="s">
        <v>1223</v>
      </c>
      <c r="D211" t="s">
        <v>1234</v>
      </c>
      <c r="E211">
        <v>945</v>
      </c>
      <c r="F211">
        <v>994</v>
      </c>
      <c r="G211" t="s">
        <v>1263</v>
      </c>
      <c r="H211" s="2">
        <v>43054</v>
      </c>
      <c r="I211" s="2">
        <v>43083</v>
      </c>
      <c r="J211" t="s">
        <v>1287</v>
      </c>
      <c r="K211">
        <v>892363.5</v>
      </c>
      <c r="L211">
        <v>14089.949999999999</v>
      </c>
      <c r="M211">
        <v>538645</v>
      </c>
      <c r="N211" t="s">
        <v>1507</v>
      </c>
      <c r="O211" t="s">
        <v>1535</v>
      </c>
      <c r="P211" t="s">
        <v>1536</v>
      </c>
      <c r="Q211" t="s">
        <v>1507</v>
      </c>
      <c r="R211" t="s">
        <v>1535</v>
      </c>
      <c r="S211" t="s">
        <v>1537</v>
      </c>
      <c r="T211">
        <v>11</v>
      </c>
      <c r="U211">
        <v>12</v>
      </c>
    </row>
    <row r="212" spans="1:21" x14ac:dyDescent="0.25">
      <c r="A212">
        <v>209</v>
      </c>
      <c r="B212" t="s">
        <v>216</v>
      </c>
      <c r="C212" t="s">
        <v>1221</v>
      </c>
      <c r="D212" t="s">
        <v>1234</v>
      </c>
      <c r="E212">
        <v>863</v>
      </c>
      <c r="F212">
        <v>265</v>
      </c>
      <c r="G212" t="s">
        <v>1264</v>
      </c>
      <c r="H212" s="2">
        <v>42512</v>
      </c>
      <c r="I212" s="2">
        <v>42524</v>
      </c>
      <c r="J212" t="s">
        <v>1287</v>
      </c>
      <c r="K212">
        <v>217260.25</v>
      </c>
      <c r="L212">
        <v>3430.4249999999997</v>
      </c>
      <c r="M212">
        <v>89087</v>
      </c>
      <c r="N212" t="s">
        <v>1506</v>
      </c>
      <c r="O212" t="s">
        <v>1530</v>
      </c>
      <c r="P212" t="s">
        <v>1531</v>
      </c>
      <c r="Q212" t="s">
        <v>1506</v>
      </c>
      <c r="R212" t="s">
        <v>1530</v>
      </c>
      <c r="S212" t="s">
        <v>1532</v>
      </c>
      <c r="T212">
        <v>5</v>
      </c>
      <c r="U212">
        <v>6</v>
      </c>
    </row>
    <row r="213" spans="1:21" x14ac:dyDescent="0.25">
      <c r="A213">
        <v>210</v>
      </c>
      <c r="B213" t="s">
        <v>217</v>
      </c>
      <c r="C213" t="s">
        <v>1239</v>
      </c>
      <c r="D213" t="s">
        <v>1234</v>
      </c>
      <c r="E213">
        <v>362</v>
      </c>
      <c r="F213">
        <v>271</v>
      </c>
      <c r="G213" t="s">
        <v>1271</v>
      </c>
      <c r="H213" s="2">
        <v>42871</v>
      </c>
      <c r="I213" s="2">
        <v>42891</v>
      </c>
      <c r="J213" t="s">
        <v>1287</v>
      </c>
      <c r="K213">
        <v>93196.9</v>
      </c>
      <c r="L213">
        <v>1471.53</v>
      </c>
      <c r="M213">
        <v>47763</v>
      </c>
      <c r="N213" t="s">
        <v>1507</v>
      </c>
      <c r="O213" t="s">
        <v>1530</v>
      </c>
      <c r="P213" t="s">
        <v>1531</v>
      </c>
      <c r="Q213" t="s">
        <v>1507</v>
      </c>
      <c r="R213" t="s">
        <v>1530</v>
      </c>
      <c r="S213" t="s">
        <v>1532</v>
      </c>
      <c r="T213">
        <v>5</v>
      </c>
      <c r="U213">
        <v>6</v>
      </c>
    </row>
    <row r="214" spans="1:21" x14ac:dyDescent="0.25">
      <c r="A214">
        <v>211</v>
      </c>
      <c r="B214" t="s">
        <v>218</v>
      </c>
      <c r="C214" t="s">
        <v>1226</v>
      </c>
      <c r="D214" t="s">
        <v>1234</v>
      </c>
      <c r="E214">
        <v>403</v>
      </c>
      <c r="F214">
        <v>54</v>
      </c>
      <c r="G214" t="s">
        <v>1266</v>
      </c>
      <c r="H214" s="2">
        <v>43099</v>
      </c>
      <c r="I214" s="2">
        <v>43132</v>
      </c>
      <c r="J214" t="s">
        <v>1289</v>
      </c>
      <c r="K214">
        <v>20673.900000000001</v>
      </c>
      <c r="L214">
        <v>326.43</v>
      </c>
      <c r="M214">
        <v>4150</v>
      </c>
      <c r="N214" t="s">
        <v>1507</v>
      </c>
      <c r="O214" t="s">
        <v>1535</v>
      </c>
      <c r="P214" t="s">
        <v>1537</v>
      </c>
      <c r="Q214" t="s">
        <v>1508</v>
      </c>
      <c r="R214" t="s">
        <v>1533</v>
      </c>
      <c r="S214" t="s">
        <v>1545</v>
      </c>
      <c r="T214">
        <v>12</v>
      </c>
      <c r="U214">
        <v>2</v>
      </c>
    </row>
    <row r="215" spans="1:21" x14ac:dyDescent="0.25">
      <c r="A215">
        <v>212</v>
      </c>
      <c r="B215" t="s">
        <v>219</v>
      </c>
      <c r="C215" t="s">
        <v>1222</v>
      </c>
      <c r="D215" t="s">
        <v>1213</v>
      </c>
      <c r="E215">
        <v>579</v>
      </c>
      <c r="F215">
        <v>886</v>
      </c>
      <c r="G215" t="s">
        <v>1265</v>
      </c>
      <c r="H215" s="2">
        <v>42968</v>
      </c>
      <c r="I215" s="2">
        <v>42998</v>
      </c>
      <c r="J215" t="s">
        <v>1285</v>
      </c>
      <c r="K215">
        <v>487344.3</v>
      </c>
      <c r="L215">
        <v>7694.91</v>
      </c>
      <c r="M215">
        <v>225326</v>
      </c>
      <c r="N215" t="s">
        <v>1507</v>
      </c>
      <c r="O215" t="s">
        <v>1538</v>
      </c>
      <c r="P215" t="s">
        <v>1541</v>
      </c>
      <c r="Q215" t="s">
        <v>1507</v>
      </c>
      <c r="R215" t="s">
        <v>1538</v>
      </c>
      <c r="S215" t="s">
        <v>1542</v>
      </c>
      <c r="T215">
        <v>8</v>
      </c>
      <c r="U215">
        <v>9</v>
      </c>
    </row>
    <row r="216" spans="1:21" x14ac:dyDescent="0.25">
      <c r="A216">
        <v>213</v>
      </c>
      <c r="B216" t="s">
        <v>220</v>
      </c>
      <c r="C216" t="s">
        <v>1215</v>
      </c>
      <c r="D216" t="s">
        <v>1213</v>
      </c>
      <c r="E216">
        <v>440</v>
      </c>
      <c r="F216">
        <v>794</v>
      </c>
      <c r="G216" t="s">
        <v>1261</v>
      </c>
      <c r="H216" s="2">
        <v>42413</v>
      </c>
      <c r="I216" s="2">
        <v>42436</v>
      </c>
      <c r="J216" t="s">
        <v>1282</v>
      </c>
      <c r="K216">
        <v>331892</v>
      </c>
      <c r="L216">
        <v>5240.3999999999996</v>
      </c>
      <c r="M216">
        <v>73555</v>
      </c>
      <c r="N216" t="s">
        <v>1506</v>
      </c>
      <c r="O216" t="s">
        <v>1533</v>
      </c>
      <c r="P216" t="s">
        <v>1545</v>
      </c>
      <c r="Q216" t="s">
        <v>1506</v>
      </c>
      <c r="R216" t="s">
        <v>1533</v>
      </c>
      <c r="S216" t="s">
        <v>1534</v>
      </c>
      <c r="T216">
        <v>2</v>
      </c>
      <c r="U216">
        <v>3</v>
      </c>
    </row>
    <row r="217" spans="1:21" x14ac:dyDescent="0.25">
      <c r="A217">
        <v>214</v>
      </c>
      <c r="B217" t="s">
        <v>221</v>
      </c>
      <c r="C217" t="s">
        <v>1214</v>
      </c>
      <c r="D217" t="s">
        <v>1213</v>
      </c>
      <c r="E217">
        <v>342</v>
      </c>
      <c r="F217">
        <v>701</v>
      </c>
      <c r="G217" t="s">
        <v>1260</v>
      </c>
      <c r="H217" s="2">
        <v>42903</v>
      </c>
      <c r="I217" s="2">
        <v>42929</v>
      </c>
      <c r="J217" t="s">
        <v>1282</v>
      </c>
      <c r="K217">
        <v>227754.9</v>
      </c>
      <c r="L217">
        <v>3596.1299999999997</v>
      </c>
      <c r="M217">
        <v>27611</v>
      </c>
      <c r="N217" t="s">
        <v>1507</v>
      </c>
      <c r="O217" t="s">
        <v>1530</v>
      </c>
      <c r="P217" t="s">
        <v>1532</v>
      </c>
      <c r="Q217" t="s">
        <v>1507</v>
      </c>
      <c r="R217" t="s">
        <v>1538</v>
      </c>
      <c r="S217" t="s">
        <v>1539</v>
      </c>
      <c r="T217">
        <v>6</v>
      </c>
      <c r="U217">
        <v>7</v>
      </c>
    </row>
    <row r="218" spans="1:21" x14ac:dyDescent="0.25">
      <c r="A218">
        <v>215</v>
      </c>
      <c r="B218" t="s">
        <v>222</v>
      </c>
      <c r="C218" t="s">
        <v>1238</v>
      </c>
      <c r="D218" t="s">
        <v>1240</v>
      </c>
      <c r="E218">
        <v>344</v>
      </c>
      <c r="F218">
        <v>16</v>
      </c>
      <c r="G218" t="s">
        <v>1270</v>
      </c>
      <c r="H218" s="2">
        <v>42652</v>
      </c>
      <c r="I218" s="2">
        <v>42687</v>
      </c>
      <c r="J218" t="s">
        <v>1290</v>
      </c>
      <c r="K218">
        <v>5228.8</v>
      </c>
      <c r="L218">
        <v>82.56</v>
      </c>
      <c r="M218">
        <v>1508</v>
      </c>
      <c r="N218" t="s">
        <v>1506</v>
      </c>
      <c r="O218" t="s">
        <v>1535</v>
      </c>
      <c r="P218" t="s">
        <v>1543</v>
      </c>
      <c r="Q218" t="s">
        <v>1506</v>
      </c>
      <c r="R218" t="s">
        <v>1535</v>
      </c>
      <c r="S218" t="s">
        <v>1536</v>
      </c>
      <c r="T218">
        <v>10</v>
      </c>
      <c r="U218">
        <v>11</v>
      </c>
    </row>
    <row r="219" spans="1:21" x14ac:dyDescent="0.25">
      <c r="A219">
        <v>216</v>
      </c>
      <c r="B219" t="s">
        <v>223</v>
      </c>
      <c r="C219" t="s">
        <v>1239</v>
      </c>
      <c r="D219" t="s">
        <v>1234</v>
      </c>
      <c r="E219">
        <v>335</v>
      </c>
      <c r="F219">
        <v>269</v>
      </c>
      <c r="G219" t="s">
        <v>1271</v>
      </c>
      <c r="H219" s="2">
        <v>42856</v>
      </c>
      <c r="I219" s="2">
        <v>42888</v>
      </c>
      <c r="J219" t="s">
        <v>1282</v>
      </c>
      <c r="K219">
        <v>85609.25</v>
      </c>
      <c r="L219">
        <v>1351.7249999999999</v>
      </c>
      <c r="M219">
        <v>65231</v>
      </c>
      <c r="N219" t="s">
        <v>1507</v>
      </c>
      <c r="O219" t="s">
        <v>1530</v>
      </c>
      <c r="P219" t="s">
        <v>1531</v>
      </c>
      <c r="Q219" t="s">
        <v>1507</v>
      </c>
      <c r="R219" t="s">
        <v>1530</v>
      </c>
      <c r="S219" t="s">
        <v>1532</v>
      </c>
      <c r="T219">
        <v>5</v>
      </c>
      <c r="U219">
        <v>6</v>
      </c>
    </row>
    <row r="220" spans="1:21" x14ac:dyDescent="0.25">
      <c r="A220">
        <v>217</v>
      </c>
      <c r="B220" t="s">
        <v>224</v>
      </c>
      <c r="C220" t="s">
        <v>1225</v>
      </c>
      <c r="D220" t="s">
        <v>1213</v>
      </c>
      <c r="E220">
        <v>436</v>
      </c>
      <c r="F220">
        <v>212</v>
      </c>
      <c r="G220" t="s">
        <v>1266</v>
      </c>
      <c r="H220" s="2">
        <v>43145</v>
      </c>
      <c r="I220" s="2">
        <v>43171</v>
      </c>
      <c r="J220" t="s">
        <v>1289</v>
      </c>
      <c r="K220">
        <v>87810.4</v>
      </c>
      <c r="L220">
        <v>1386.48</v>
      </c>
      <c r="M220">
        <v>80630</v>
      </c>
      <c r="N220" t="s">
        <v>1508</v>
      </c>
      <c r="O220" t="s">
        <v>1533</v>
      </c>
      <c r="P220" t="s">
        <v>1545</v>
      </c>
      <c r="Q220" t="s">
        <v>1508</v>
      </c>
      <c r="R220" t="s">
        <v>1533</v>
      </c>
      <c r="S220" t="s">
        <v>1534</v>
      </c>
      <c r="T220">
        <v>2</v>
      </c>
      <c r="U220">
        <v>3</v>
      </c>
    </row>
    <row r="221" spans="1:21" x14ac:dyDescent="0.25">
      <c r="A221">
        <v>218</v>
      </c>
      <c r="B221" t="s">
        <v>225</v>
      </c>
      <c r="C221" t="s">
        <v>1218</v>
      </c>
      <c r="D221" t="s">
        <v>1213</v>
      </c>
      <c r="E221">
        <v>555</v>
      </c>
      <c r="F221">
        <v>1063</v>
      </c>
      <c r="G221" t="s">
        <v>1262</v>
      </c>
      <c r="H221" s="2">
        <v>43209</v>
      </c>
      <c r="I221" s="2">
        <v>43241</v>
      </c>
      <c r="J221" t="s">
        <v>1286</v>
      </c>
      <c r="K221">
        <v>560466.75</v>
      </c>
      <c r="L221">
        <v>8849.4750000000004</v>
      </c>
      <c r="M221">
        <v>169307</v>
      </c>
      <c r="N221" t="s">
        <v>1508</v>
      </c>
      <c r="O221" t="s">
        <v>1530</v>
      </c>
      <c r="P221" t="s">
        <v>1540</v>
      </c>
      <c r="Q221" t="s">
        <v>1508</v>
      </c>
      <c r="R221" t="s">
        <v>1530</v>
      </c>
      <c r="S221" t="s">
        <v>1531</v>
      </c>
      <c r="T221">
        <v>4</v>
      </c>
      <c r="U221">
        <v>5</v>
      </c>
    </row>
    <row r="222" spans="1:21" x14ac:dyDescent="0.25">
      <c r="A222">
        <v>219</v>
      </c>
      <c r="B222" t="s">
        <v>226</v>
      </c>
      <c r="C222" t="s">
        <v>1225</v>
      </c>
      <c r="D222" t="s">
        <v>1213</v>
      </c>
      <c r="E222">
        <v>76</v>
      </c>
      <c r="F222">
        <v>194</v>
      </c>
      <c r="G222" t="s">
        <v>1266</v>
      </c>
      <c r="H222" s="2">
        <v>42530</v>
      </c>
      <c r="I222" s="2">
        <v>42562</v>
      </c>
      <c r="J222" t="s">
        <v>1285</v>
      </c>
      <c r="K222">
        <v>14006.8</v>
      </c>
      <c r="L222">
        <v>221.16</v>
      </c>
      <c r="M222">
        <v>3090</v>
      </c>
      <c r="N222" t="s">
        <v>1506</v>
      </c>
      <c r="O222" t="s">
        <v>1530</v>
      </c>
      <c r="P222" t="s">
        <v>1532</v>
      </c>
      <c r="Q222" t="s">
        <v>1506</v>
      </c>
      <c r="R222" t="s">
        <v>1538</v>
      </c>
      <c r="S222" t="s">
        <v>1539</v>
      </c>
      <c r="T222">
        <v>6</v>
      </c>
      <c r="U222">
        <v>7</v>
      </c>
    </row>
    <row r="223" spans="1:21" x14ac:dyDescent="0.25">
      <c r="A223">
        <v>220</v>
      </c>
      <c r="B223" t="s">
        <v>227</v>
      </c>
      <c r="C223" t="s">
        <v>1231</v>
      </c>
      <c r="D223" t="s">
        <v>1213</v>
      </c>
      <c r="E223">
        <v>929</v>
      </c>
      <c r="F223">
        <v>191</v>
      </c>
      <c r="G223" t="s">
        <v>1263</v>
      </c>
      <c r="H223" s="2">
        <v>43193</v>
      </c>
      <c r="I223" s="2">
        <v>43205</v>
      </c>
      <c r="J223" t="s">
        <v>1282</v>
      </c>
      <c r="K223">
        <v>168567.05</v>
      </c>
      <c r="L223">
        <v>2661.585</v>
      </c>
      <c r="M223">
        <v>117504</v>
      </c>
      <c r="N223" t="s">
        <v>1508</v>
      </c>
      <c r="O223" t="s">
        <v>1530</v>
      </c>
      <c r="P223" t="s">
        <v>1540</v>
      </c>
      <c r="Q223" t="s">
        <v>1508</v>
      </c>
      <c r="R223" t="s">
        <v>1530</v>
      </c>
      <c r="S223" t="s">
        <v>1540</v>
      </c>
      <c r="T223">
        <v>4</v>
      </c>
      <c r="U223">
        <v>4</v>
      </c>
    </row>
    <row r="224" spans="1:21" x14ac:dyDescent="0.25">
      <c r="A224">
        <v>221</v>
      </c>
      <c r="B224" t="s">
        <v>228</v>
      </c>
      <c r="C224" t="s">
        <v>1221</v>
      </c>
      <c r="D224" t="s">
        <v>1234</v>
      </c>
      <c r="E224">
        <v>943</v>
      </c>
      <c r="F224">
        <v>313</v>
      </c>
      <c r="G224" t="s">
        <v>1264</v>
      </c>
      <c r="H224" s="2">
        <v>43110</v>
      </c>
      <c r="I224" s="2">
        <v>43121</v>
      </c>
      <c r="J224" t="s">
        <v>1290</v>
      </c>
      <c r="K224">
        <v>280401.05</v>
      </c>
      <c r="L224">
        <v>4427.3850000000002</v>
      </c>
      <c r="M224">
        <v>249872</v>
      </c>
      <c r="N224" t="s">
        <v>1508</v>
      </c>
      <c r="O224" t="s">
        <v>1533</v>
      </c>
      <c r="P224" t="s">
        <v>1544</v>
      </c>
      <c r="Q224" t="s">
        <v>1508</v>
      </c>
      <c r="R224" t="s">
        <v>1533</v>
      </c>
      <c r="S224" t="s">
        <v>1544</v>
      </c>
      <c r="T224">
        <v>1</v>
      </c>
      <c r="U224">
        <v>1</v>
      </c>
    </row>
    <row r="225" spans="1:21" x14ac:dyDescent="0.25">
      <c r="A225">
        <v>222</v>
      </c>
      <c r="B225" t="s">
        <v>229</v>
      </c>
      <c r="C225" t="s">
        <v>1232</v>
      </c>
      <c r="D225" t="s">
        <v>1213</v>
      </c>
      <c r="E225">
        <v>929</v>
      </c>
      <c r="F225">
        <v>56</v>
      </c>
      <c r="G225" t="s">
        <v>1263</v>
      </c>
      <c r="H225" s="2">
        <v>43204</v>
      </c>
      <c r="I225" s="2">
        <v>43220</v>
      </c>
      <c r="J225" t="s">
        <v>1285</v>
      </c>
      <c r="K225">
        <v>49422.8</v>
      </c>
      <c r="L225">
        <v>780.36</v>
      </c>
      <c r="M225">
        <v>31636</v>
      </c>
      <c r="N225" t="s">
        <v>1508</v>
      </c>
      <c r="O225" t="s">
        <v>1530</v>
      </c>
      <c r="P225" t="s">
        <v>1540</v>
      </c>
      <c r="Q225" t="s">
        <v>1508</v>
      </c>
      <c r="R225" t="s">
        <v>1530</v>
      </c>
      <c r="S225" t="s">
        <v>1540</v>
      </c>
      <c r="T225">
        <v>4</v>
      </c>
      <c r="U225">
        <v>4</v>
      </c>
    </row>
    <row r="226" spans="1:21" x14ac:dyDescent="0.25">
      <c r="A226">
        <v>223</v>
      </c>
      <c r="B226" t="s">
        <v>230</v>
      </c>
      <c r="C226" t="s">
        <v>1238</v>
      </c>
      <c r="D226" t="s">
        <v>1240</v>
      </c>
      <c r="E226">
        <v>328</v>
      </c>
      <c r="F226">
        <v>14</v>
      </c>
      <c r="G226" t="s">
        <v>1270</v>
      </c>
      <c r="H226" s="2">
        <v>43095</v>
      </c>
      <c r="I226" s="2">
        <v>43109</v>
      </c>
      <c r="J226" t="s">
        <v>1285</v>
      </c>
      <c r="K226">
        <v>4362.3999999999996</v>
      </c>
      <c r="L226">
        <v>68.88</v>
      </c>
      <c r="M226">
        <v>2883</v>
      </c>
      <c r="N226" t="s">
        <v>1507</v>
      </c>
      <c r="O226" t="s">
        <v>1535</v>
      </c>
      <c r="P226" t="s">
        <v>1537</v>
      </c>
      <c r="Q226" t="s">
        <v>1508</v>
      </c>
      <c r="R226" t="s">
        <v>1533</v>
      </c>
      <c r="S226" t="s">
        <v>1544</v>
      </c>
      <c r="T226">
        <v>12</v>
      </c>
      <c r="U226">
        <v>1</v>
      </c>
    </row>
    <row r="227" spans="1:21" x14ac:dyDescent="0.25">
      <c r="A227">
        <v>224</v>
      </c>
      <c r="B227" t="s">
        <v>231</v>
      </c>
      <c r="C227" t="s">
        <v>1219</v>
      </c>
      <c r="D227" t="s">
        <v>1234</v>
      </c>
      <c r="E227">
        <v>386</v>
      </c>
      <c r="F227">
        <v>1514</v>
      </c>
      <c r="G227" t="s">
        <v>1263</v>
      </c>
      <c r="H227" s="2">
        <v>42876</v>
      </c>
      <c r="I227" s="2">
        <v>42894</v>
      </c>
      <c r="J227" t="s">
        <v>1286</v>
      </c>
      <c r="K227">
        <v>555183.80000000005</v>
      </c>
      <c r="L227">
        <v>8766.06</v>
      </c>
      <c r="M227">
        <v>278559</v>
      </c>
      <c r="N227" t="s">
        <v>1507</v>
      </c>
      <c r="O227" t="s">
        <v>1530</v>
      </c>
      <c r="P227" t="s">
        <v>1531</v>
      </c>
      <c r="Q227" t="s">
        <v>1507</v>
      </c>
      <c r="R227" t="s">
        <v>1530</v>
      </c>
      <c r="S227" t="s">
        <v>1532</v>
      </c>
      <c r="T227">
        <v>5</v>
      </c>
      <c r="U227">
        <v>6</v>
      </c>
    </row>
    <row r="228" spans="1:21" x14ac:dyDescent="0.25">
      <c r="A228">
        <v>225</v>
      </c>
      <c r="B228" t="s">
        <v>232</v>
      </c>
      <c r="C228" t="s">
        <v>1225</v>
      </c>
      <c r="D228" t="s">
        <v>1213</v>
      </c>
      <c r="E228">
        <v>314</v>
      </c>
      <c r="F228">
        <v>203</v>
      </c>
      <c r="G228" t="s">
        <v>1266</v>
      </c>
      <c r="H228" s="2">
        <v>42833</v>
      </c>
      <c r="I228" s="2">
        <v>42865</v>
      </c>
      <c r="J228" t="s">
        <v>1286</v>
      </c>
      <c r="K228">
        <v>60554.9</v>
      </c>
      <c r="L228">
        <v>956.13</v>
      </c>
      <c r="M228">
        <v>59849</v>
      </c>
      <c r="N228" t="s">
        <v>1507</v>
      </c>
      <c r="O228" t="s">
        <v>1530</v>
      </c>
      <c r="P228" t="s">
        <v>1540</v>
      </c>
      <c r="Q228" t="s">
        <v>1507</v>
      </c>
      <c r="R228" t="s">
        <v>1530</v>
      </c>
      <c r="S228" t="s">
        <v>1531</v>
      </c>
      <c r="T228">
        <v>4</v>
      </c>
      <c r="U228">
        <v>5</v>
      </c>
    </row>
    <row r="229" spans="1:21" x14ac:dyDescent="0.25">
      <c r="A229">
        <v>226</v>
      </c>
      <c r="B229" t="s">
        <v>233</v>
      </c>
      <c r="C229" t="s">
        <v>1238</v>
      </c>
      <c r="D229" t="s">
        <v>1240</v>
      </c>
      <c r="E229">
        <v>334</v>
      </c>
      <c r="F229">
        <v>14</v>
      </c>
      <c r="G229" t="s">
        <v>1270</v>
      </c>
      <c r="H229" s="2">
        <v>43209</v>
      </c>
      <c r="I229" s="2">
        <v>43230</v>
      </c>
      <c r="J229" t="s">
        <v>1283</v>
      </c>
      <c r="K229">
        <v>4442.2</v>
      </c>
      <c r="L229">
        <v>70.14</v>
      </c>
      <c r="M229">
        <v>2425</v>
      </c>
      <c r="N229" t="s">
        <v>1508</v>
      </c>
      <c r="O229" t="s">
        <v>1530</v>
      </c>
      <c r="P229" t="s">
        <v>1540</v>
      </c>
      <c r="Q229" t="s">
        <v>1508</v>
      </c>
      <c r="R229" t="s">
        <v>1530</v>
      </c>
      <c r="S229" t="s">
        <v>1531</v>
      </c>
      <c r="T229">
        <v>4</v>
      </c>
      <c r="U229">
        <v>5</v>
      </c>
    </row>
    <row r="230" spans="1:21" x14ac:dyDescent="0.25">
      <c r="A230">
        <v>227</v>
      </c>
      <c r="B230" t="s">
        <v>234</v>
      </c>
      <c r="C230" t="s">
        <v>1218</v>
      </c>
      <c r="D230" t="s">
        <v>1213</v>
      </c>
      <c r="E230">
        <v>715</v>
      </c>
      <c r="F230">
        <v>875</v>
      </c>
      <c r="G230" t="s">
        <v>1262</v>
      </c>
      <c r="H230" s="2">
        <v>43244</v>
      </c>
      <c r="I230" s="2">
        <v>43263</v>
      </c>
      <c r="J230" t="s">
        <v>1284</v>
      </c>
      <c r="K230">
        <v>594343.75</v>
      </c>
      <c r="L230">
        <v>9384.375</v>
      </c>
      <c r="M230">
        <v>72849</v>
      </c>
      <c r="N230" t="s">
        <v>1508</v>
      </c>
      <c r="O230" t="s">
        <v>1530</v>
      </c>
      <c r="P230" t="s">
        <v>1531</v>
      </c>
      <c r="Q230" t="s">
        <v>1508</v>
      </c>
      <c r="R230" t="s">
        <v>1530</v>
      </c>
      <c r="S230" t="s">
        <v>1532</v>
      </c>
      <c r="T230">
        <v>5</v>
      </c>
      <c r="U230">
        <v>6</v>
      </c>
    </row>
    <row r="231" spans="1:21" x14ac:dyDescent="0.25">
      <c r="A231">
        <v>228</v>
      </c>
      <c r="B231" t="s">
        <v>235</v>
      </c>
      <c r="C231" t="s">
        <v>1224</v>
      </c>
      <c r="D231" t="s">
        <v>1213</v>
      </c>
      <c r="E231">
        <v>673</v>
      </c>
      <c r="F231">
        <v>1380</v>
      </c>
      <c r="G231" t="s">
        <v>1266</v>
      </c>
      <c r="H231" s="2">
        <v>42627</v>
      </c>
      <c r="I231" s="2">
        <v>42662</v>
      </c>
      <c r="J231" t="s">
        <v>1285</v>
      </c>
      <c r="K231">
        <v>882303</v>
      </c>
      <c r="L231">
        <v>13931.1</v>
      </c>
      <c r="M231">
        <v>136490</v>
      </c>
      <c r="N231" t="s">
        <v>1506</v>
      </c>
      <c r="O231" t="s">
        <v>1538</v>
      </c>
      <c r="P231" t="s">
        <v>1542</v>
      </c>
      <c r="Q231" t="s">
        <v>1506</v>
      </c>
      <c r="R231" t="s">
        <v>1535</v>
      </c>
      <c r="S231" t="s">
        <v>1543</v>
      </c>
      <c r="T231">
        <v>9</v>
      </c>
      <c r="U231">
        <v>10</v>
      </c>
    </row>
    <row r="232" spans="1:21" x14ac:dyDescent="0.25">
      <c r="A232">
        <v>229</v>
      </c>
      <c r="B232" t="s">
        <v>236</v>
      </c>
      <c r="C232" t="s">
        <v>1233</v>
      </c>
      <c r="D232" t="s">
        <v>1234</v>
      </c>
      <c r="E232">
        <v>332</v>
      </c>
      <c r="F232">
        <v>26</v>
      </c>
      <c r="G232" t="s">
        <v>1268</v>
      </c>
      <c r="H232" s="2">
        <v>43029</v>
      </c>
      <c r="I232" s="2">
        <v>43039</v>
      </c>
      <c r="J232" t="s">
        <v>1284</v>
      </c>
      <c r="K232">
        <v>8200.4</v>
      </c>
      <c r="L232">
        <v>129.47999999999999</v>
      </c>
      <c r="M232">
        <v>7957</v>
      </c>
      <c r="N232" t="s">
        <v>1507</v>
      </c>
      <c r="O232" t="s">
        <v>1535</v>
      </c>
      <c r="P232" t="s">
        <v>1543</v>
      </c>
      <c r="Q232" t="s">
        <v>1507</v>
      </c>
      <c r="R232" t="s">
        <v>1535</v>
      </c>
      <c r="S232" t="s">
        <v>1543</v>
      </c>
      <c r="T232">
        <v>10</v>
      </c>
      <c r="U232">
        <v>10</v>
      </c>
    </row>
    <row r="233" spans="1:21" x14ac:dyDescent="0.25">
      <c r="A233">
        <v>230</v>
      </c>
      <c r="B233" t="s">
        <v>237</v>
      </c>
      <c r="C233" t="s">
        <v>1223</v>
      </c>
      <c r="D233" t="s">
        <v>1234</v>
      </c>
      <c r="E233">
        <v>496</v>
      </c>
      <c r="F233">
        <v>876</v>
      </c>
      <c r="G233" t="s">
        <v>1263</v>
      </c>
      <c r="H233" s="2">
        <v>42519</v>
      </c>
      <c r="I233" s="2">
        <v>42551</v>
      </c>
      <c r="J233" t="s">
        <v>1286</v>
      </c>
      <c r="K233">
        <v>412771.2</v>
      </c>
      <c r="L233">
        <v>6517.44</v>
      </c>
      <c r="M233">
        <v>259501</v>
      </c>
      <c r="N233" t="s">
        <v>1506</v>
      </c>
      <c r="O233" t="s">
        <v>1530</v>
      </c>
      <c r="P233" t="s">
        <v>1531</v>
      </c>
      <c r="Q233" t="s">
        <v>1506</v>
      </c>
      <c r="R233" t="s">
        <v>1530</v>
      </c>
      <c r="S233" t="s">
        <v>1532</v>
      </c>
      <c r="T233">
        <v>5</v>
      </c>
      <c r="U233">
        <v>6</v>
      </c>
    </row>
    <row r="234" spans="1:21" x14ac:dyDescent="0.25">
      <c r="A234">
        <v>231</v>
      </c>
      <c r="B234" t="s">
        <v>238</v>
      </c>
      <c r="C234" t="s">
        <v>1222</v>
      </c>
      <c r="D234" t="s">
        <v>1213</v>
      </c>
      <c r="E234">
        <v>118</v>
      </c>
      <c r="F234">
        <v>861</v>
      </c>
      <c r="G234" t="s">
        <v>1265</v>
      </c>
      <c r="H234" s="2">
        <v>42673</v>
      </c>
      <c r="I234" s="2">
        <v>42694</v>
      </c>
      <c r="J234" t="s">
        <v>1290</v>
      </c>
      <c r="K234">
        <v>96518.1</v>
      </c>
      <c r="L234">
        <v>1523.97</v>
      </c>
      <c r="M234">
        <v>60011</v>
      </c>
      <c r="N234" t="s">
        <v>1506</v>
      </c>
      <c r="O234" t="s">
        <v>1535</v>
      </c>
      <c r="P234" t="s">
        <v>1543</v>
      </c>
      <c r="Q234" t="s">
        <v>1506</v>
      </c>
      <c r="R234" t="s">
        <v>1535</v>
      </c>
      <c r="S234" t="s">
        <v>1536</v>
      </c>
      <c r="T234">
        <v>10</v>
      </c>
      <c r="U234">
        <v>11</v>
      </c>
    </row>
    <row r="235" spans="1:21" x14ac:dyDescent="0.25">
      <c r="A235">
        <v>232</v>
      </c>
      <c r="B235" t="s">
        <v>239</v>
      </c>
      <c r="C235" t="s">
        <v>1235</v>
      </c>
      <c r="D235" t="s">
        <v>1240</v>
      </c>
      <c r="E235">
        <v>974</v>
      </c>
      <c r="F235">
        <v>53</v>
      </c>
      <c r="G235" t="s">
        <v>1270</v>
      </c>
      <c r="H235" s="2">
        <v>42653</v>
      </c>
      <c r="I235" s="2">
        <v>42672</v>
      </c>
      <c r="J235" t="s">
        <v>1282</v>
      </c>
      <c r="K235">
        <v>49040.9</v>
      </c>
      <c r="L235">
        <v>774.32999999999993</v>
      </c>
      <c r="M235">
        <v>37421</v>
      </c>
      <c r="N235" t="s">
        <v>1506</v>
      </c>
      <c r="O235" t="s">
        <v>1535</v>
      </c>
      <c r="P235" t="s">
        <v>1543</v>
      </c>
      <c r="Q235" t="s">
        <v>1506</v>
      </c>
      <c r="R235" t="s">
        <v>1535</v>
      </c>
      <c r="S235" t="s">
        <v>1543</v>
      </c>
      <c r="T235">
        <v>10</v>
      </c>
      <c r="U235">
        <v>10</v>
      </c>
    </row>
    <row r="236" spans="1:21" x14ac:dyDescent="0.25">
      <c r="A236">
        <v>233</v>
      </c>
      <c r="B236" t="s">
        <v>240</v>
      </c>
      <c r="C236" t="s">
        <v>1222</v>
      </c>
      <c r="D236" t="s">
        <v>1213</v>
      </c>
      <c r="E236">
        <v>592</v>
      </c>
      <c r="F236">
        <v>857</v>
      </c>
      <c r="G236" t="s">
        <v>1265</v>
      </c>
      <c r="H236" s="2">
        <v>43235</v>
      </c>
      <c r="I236" s="2">
        <v>43258</v>
      </c>
      <c r="J236" t="s">
        <v>1283</v>
      </c>
      <c r="K236">
        <v>481976.8</v>
      </c>
      <c r="L236">
        <v>7610.16</v>
      </c>
      <c r="M236">
        <v>325746</v>
      </c>
      <c r="N236" t="s">
        <v>1508</v>
      </c>
      <c r="O236" t="s">
        <v>1530</v>
      </c>
      <c r="P236" t="s">
        <v>1531</v>
      </c>
      <c r="Q236" t="s">
        <v>1508</v>
      </c>
      <c r="R236" t="s">
        <v>1530</v>
      </c>
      <c r="S236" t="s">
        <v>1532</v>
      </c>
      <c r="T236">
        <v>5</v>
      </c>
      <c r="U236">
        <v>6</v>
      </c>
    </row>
    <row r="237" spans="1:21" x14ac:dyDescent="0.25">
      <c r="A237">
        <v>234</v>
      </c>
      <c r="B237" t="s">
        <v>241</v>
      </c>
      <c r="C237" t="s">
        <v>1223</v>
      </c>
      <c r="D237" t="s">
        <v>1234</v>
      </c>
      <c r="E237">
        <v>415</v>
      </c>
      <c r="F237">
        <v>979</v>
      </c>
      <c r="G237" t="s">
        <v>1263</v>
      </c>
      <c r="H237" s="2">
        <v>43254</v>
      </c>
      <c r="I237" s="2">
        <v>43279</v>
      </c>
      <c r="J237" t="s">
        <v>1288</v>
      </c>
      <c r="K237">
        <v>385970.75</v>
      </c>
      <c r="L237">
        <v>6094.2749999999996</v>
      </c>
      <c r="M237">
        <v>12198</v>
      </c>
      <c r="N237" t="s">
        <v>1508</v>
      </c>
      <c r="O237" t="s">
        <v>1530</v>
      </c>
      <c r="P237" t="s">
        <v>1532</v>
      </c>
      <c r="Q237" t="s">
        <v>1508</v>
      </c>
      <c r="R237" t="s">
        <v>1530</v>
      </c>
      <c r="S237" t="s">
        <v>1532</v>
      </c>
      <c r="T237">
        <v>6</v>
      </c>
      <c r="U237">
        <v>6</v>
      </c>
    </row>
    <row r="238" spans="1:21" x14ac:dyDescent="0.25">
      <c r="A238">
        <v>235</v>
      </c>
      <c r="B238" t="s">
        <v>242</v>
      </c>
      <c r="C238" t="s">
        <v>1232</v>
      </c>
      <c r="D238" t="s">
        <v>1213</v>
      </c>
      <c r="E238">
        <v>752</v>
      </c>
      <c r="F238">
        <v>49</v>
      </c>
      <c r="G238" t="s">
        <v>1263</v>
      </c>
      <c r="H238" s="2">
        <v>42971</v>
      </c>
      <c r="I238" s="2">
        <v>42989</v>
      </c>
      <c r="J238" t="s">
        <v>1284</v>
      </c>
      <c r="K238">
        <v>35005.599999999999</v>
      </c>
      <c r="L238">
        <v>552.72</v>
      </c>
      <c r="M238">
        <v>7686</v>
      </c>
      <c r="N238" t="s">
        <v>1507</v>
      </c>
      <c r="O238" t="s">
        <v>1538</v>
      </c>
      <c r="P238" t="s">
        <v>1541</v>
      </c>
      <c r="Q238" t="s">
        <v>1507</v>
      </c>
      <c r="R238" t="s">
        <v>1538</v>
      </c>
      <c r="S238" t="s">
        <v>1542</v>
      </c>
      <c r="T238">
        <v>8</v>
      </c>
      <c r="U238">
        <v>9</v>
      </c>
    </row>
    <row r="239" spans="1:21" x14ac:dyDescent="0.25">
      <c r="A239">
        <v>236</v>
      </c>
      <c r="B239" t="s">
        <v>243</v>
      </c>
      <c r="C239" t="s">
        <v>1229</v>
      </c>
      <c r="D239" t="s">
        <v>1234</v>
      </c>
      <c r="E239">
        <v>205</v>
      </c>
      <c r="F239">
        <v>1201</v>
      </c>
      <c r="G239" t="s">
        <v>1272</v>
      </c>
      <c r="H239" s="2">
        <v>42923</v>
      </c>
      <c r="I239" s="2">
        <v>42935</v>
      </c>
      <c r="J239" t="s">
        <v>1288</v>
      </c>
      <c r="K239">
        <v>233894.75</v>
      </c>
      <c r="L239">
        <v>3693.0749999999998</v>
      </c>
      <c r="M239">
        <v>64186</v>
      </c>
      <c r="N239" t="s">
        <v>1507</v>
      </c>
      <c r="O239" t="s">
        <v>1538</v>
      </c>
      <c r="P239" t="s">
        <v>1539</v>
      </c>
      <c r="Q239" t="s">
        <v>1507</v>
      </c>
      <c r="R239" t="s">
        <v>1538</v>
      </c>
      <c r="S239" t="s">
        <v>1539</v>
      </c>
      <c r="T239">
        <v>7</v>
      </c>
      <c r="U239">
        <v>7</v>
      </c>
    </row>
    <row r="240" spans="1:21" x14ac:dyDescent="0.25">
      <c r="A240">
        <v>237</v>
      </c>
      <c r="B240" t="s">
        <v>244</v>
      </c>
      <c r="C240" t="s">
        <v>1228</v>
      </c>
      <c r="D240" t="s">
        <v>1213</v>
      </c>
      <c r="E240">
        <v>805</v>
      </c>
      <c r="F240">
        <v>132</v>
      </c>
      <c r="G240" t="s">
        <v>1263</v>
      </c>
      <c r="H240" s="2">
        <v>42573</v>
      </c>
      <c r="I240" s="2">
        <v>42588</v>
      </c>
      <c r="J240" t="s">
        <v>1285</v>
      </c>
      <c r="K240">
        <v>100947</v>
      </c>
      <c r="L240">
        <v>1593.8999999999999</v>
      </c>
      <c r="M240">
        <v>73648</v>
      </c>
      <c r="N240" t="s">
        <v>1506</v>
      </c>
      <c r="O240" t="s">
        <v>1538</v>
      </c>
      <c r="P240" t="s">
        <v>1539</v>
      </c>
      <c r="Q240" t="s">
        <v>1506</v>
      </c>
      <c r="R240" t="s">
        <v>1538</v>
      </c>
      <c r="S240" t="s">
        <v>1541</v>
      </c>
      <c r="T240">
        <v>7</v>
      </c>
      <c r="U240">
        <v>8</v>
      </c>
    </row>
    <row r="241" spans="1:21" x14ac:dyDescent="0.25">
      <c r="A241">
        <v>238</v>
      </c>
      <c r="B241" t="s">
        <v>245</v>
      </c>
      <c r="C241" t="s">
        <v>1221</v>
      </c>
      <c r="D241" t="s">
        <v>1234</v>
      </c>
      <c r="E241">
        <v>97</v>
      </c>
      <c r="F241">
        <v>277</v>
      </c>
      <c r="G241" t="s">
        <v>1264</v>
      </c>
      <c r="H241" s="2">
        <v>42411</v>
      </c>
      <c r="I241" s="2">
        <v>42426</v>
      </c>
      <c r="J241" t="s">
        <v>1287</v>
      </c>
      <c r="K241">
        <v>25525.55</v>
      </c>
      <c r="L241">
        <v>403.03499999999997</v>
      </c>
      <c r="M241">
        <v>3581</v>
      </c>
      <c r="N241" t="s">
        <v>1506</v>
      </c>
      <c r="O241" t="s">
        <v>1533</v>
      </c>
      <c r="P241" t="s">
        <v>1545</v>
      </c>
      <c r="Q241" t="s">
        <v>1506</v>
      </c>
      <c r="R241" t="s">
        <v>1533</v>
      </c>
      <c r="S241" t="s">
        <v>1545</v>
      </c>
      <c r="T241">
        <v>2</v>
      </c>
      <c r="U241">
        <v>2</v>
      </c>
    </row>
    <row r="242" spans="1:21" x14ac:dyDescent="0.25">
      <c r="A242">
        <v>239</v>
      </c>
      <c r="B242" t="s">
        <v>246</v>
      </c>
      <c r="C242" t="s">
        <v>1221</v>
      </c>
      <c r="D242" t="s">
        <v>1234</v>
      </c>
      <c r="E242">
        <v>732</v>
      </c>
      <c r="F242">
        <v>276</v>
      </c>
      <c r="G242" t="s">
        <v>1264</v>
      </c>
      <c r="H242" s="2">
        <v>42964</v>
      </c>
      <c r="I242" s="2">
        <v>42993</v>
      </c>
      <c r="J242" t="s">
        <v>1282</v>
      </c>
      <c r="K242">
        <v>191930.4</v>
      </c>
      <c r="L242">
        <v>3030.48</v>
      </c>
      <c r="M242">
        <v>141722</v>
      </c>
      <c r="N242" t="s">
        <v>1507</v>
      </c>
      <c r="O242" t="s">
        <v>1538</v>
      </c>
      <c r="P242" t="s">
        <v>1541</v>
      </c>
      <c r="Q242" t="s">
        <v>1507</v>
      </c>
      <c r="R242" t="s">
        <v>1538</v>
      </c>
      <c r="S242" t="s">
        <v>1542</v>
      </c>
      <c r="T242">
        <v>8</v>
      </c>
      <c r="U242">
        <v>9</v>
      </c>
    </row>
    <row r="243" spans="1:21" x14ac:dyDescent="0.25">
      <c r="A243">
        <v>240</v>
      </c>
      <c r="B243" t="s">
        <v>247</v>
      </c>
      <c r="C243" t="s">
        <v>1237</v>
      </c>
      <c r="D243" t="s">
        <v>1240</v>
      </c>
      <c r="E243">
        <v>229</v>
      </c>
      <c r="F243">
        <v>31</v>
      </c>
      <c r="G243" t="s">
        <v>1271</v>
      </c>
      <c r="H243" s="2">
        <v>42373</v>
      </c>
      <c r="I243" s="2">
        <v>42400</v>
      </c>
      <c r="J243" t="s">
        <v>1283</v>
      </c>
      <c r="K243">
        <v>6744.05</v>
      </c>
      <c r="L243">
        <v>106.485</v>
      </c>
      <c r="M243">
        <v>1409</v>
      </c>
      <c r="N243" t="s">
        <v>1506</v>
      </c>
      <c r="O243" t="s">
        <v>1533</v>
      </c>
      <c r="P243" t="s">
        <v>1544</v>
      </c>
      <c r="Q243" t="s">
        <v>1506</v>
      </c>
      <c r="R243" t="s">
        <v>1533</v>
      </c>
      <c r="S243" t="s">
        <v>1544</v>
      </c>
      <c r="T243">
        <v>1</v>
      </c>
      <c r="U243">
        <v>1</v>
      </c>
    </row>
    <row r="244" spans="1:21" x14ac:dyDescent="0.25">
      <c r="A244">
        <v>241</v>
      </c>
      <c r="B244" t="s">
        <v>248</v>
      </c>
      <c r="C244" t="s">
        <v>1221</v>
      </c>
      <c r="D244" t="s">
        <v>1234</v>
      </c>
      <c r="E244">
        <v>597</v>
      </c>
      <c r="F244">
        <v>280</v>
      </c>
      <c r="G244" t="s">
        <v>1264</v>
      </c>
      <c r="H244" s="2">
        <v>42987</v>
      </c>
      <c r="I244" s="2">
        <v>43016</v>
      </c>
      <c r="J244" t="s">
        <v>1283</v>
      </c>
      <c r="K244">
        <v>158802</v>
      </c>
      <c r="L244">
        <v>2507.4</v>
      </c>
      <c r="M244">
        <v>72818</v>
      </c>
      <c r="N244" t="s">
        <v>1507</v>
      </c>
      <c r="O244" t="s">
        <v>1538</v>
      </c>
      <c r="P244" t="s">
        <v>1542</v>
      </c>
      <c r="Q244" t="s">
        <v>1507</v>
      </c>
      <c r="R244" t="s">
        <v>1535</v>
      </c>
      <c r="S244" t="s">
        <v>1543</v>
      </c>
      <c r="T244">
        <v>9</v>
      </c>
      <c r="U244">
        <v>10</v>
      </c>
    </row>
    <row r="245" spans="1:21" x14ac:dyDescent="0.25">
      <c r="A245">
        <v>242</v>
      </c>
      <c r="B245" t="s">
        <v>249</v>
      </c>
      <c r="C245" t="s">
        <v>1218</v>
      </c>
      <c r="D245" t="s">
        <v>1213</v>
      </c>
      <c r="E245">
        <v>823</v>
      </c>
      <c r="F245">
        <v>1008</v>
      </c>
      <c r="G245" t="s">
        <v>1262</v>
      </c>
      <c r="H245" s="2">
        <v>42457</v>
      </c>
      <c r="I245" s="2">
        <v>42469</v>
      </c>
      <c r="J245" t="s">
        <v>1289</v>
      </c>
      <c r="K245">
        <v>788104.8</v>
      </c>
      <c r="L245">
        <v>12443.76</v>
      </c>
      <c r="M245">
        <v>575311</v>
      </c>
      <c r="N245" t="s">
        <v>1506</v>
      </c>
      <c r="O245" t="s">
        <v>1533</v>
      </c>
      <c r="P245" t="s">
        <v>1534</v>
      </c>
      <c r="Q245" t="s">
        <v>1506</v>
      </c>
      <c r="R245" t="s">
        <v>1530</v>
      </c>
      <c r="S245" t="s">
        <v>1540</v>
      </c>
      <c r="T245">
        <v>3</v>
      </c>
      <c r="U245">
        <v>4</v>
      </c>
    </row>
    <row r="246" spans="1:21" x14ac:dyDescent="0.25">
      <c r="A246">
        <v>243</v>
      </c>
      <c r="B246" t="s">
        <v>250</v>
      </c>
      <c r="C246" t="s">
        <v>1221</v>
      </c>
      <c r="D246" t="s">
        <v>1234</v>
      </c>
      <c r="E246">
        <v>935</v>
      </c>
      <c r="F246">
        <v>295</v>
      </c>
      <c r="G246" t="s">
        <v>1264</v>
      </c>
      <c r="H246" s="2">
        <v>42827</v>
      </c>
      <c r="I246" s="2">
        <v>42857</v>
      </c>
      <c r="J246" t="s">
        <v>1286</v>
      </c>
      <c r="K246">
        <v>262033.75</v>
      </c>
      <c r="L246">
        <v>4137.375</v>
      </c>
      <c r="M246">
        <v>111578</v>
      </c>
      <c r="N246" t="s">
        <v>1507</v>
      </c>
      <c r="O246" t="s">
        <v>1530</v>
      </c>
      <c r="P246" t="s">
        <v>1540</v>
      </c>
      <c r="Q246" t="s">
        <v>1507</v>
      </c>
      <c r="R246" t="s">
        <v>1530</v>
      </c>
      <c r="S246" t="s">
        <v>1531</v>
      </c>
      <c r="T246">
        <v>4</v>
      </c>
      <c r="U246">
        <v>5</v>
      </c>
    </row>
    <row r="247" spans="1:21" x14ac:dyDescent="0.25">
      <c r="A247">
        <v>244</v>
      </c>
      <c r="B247" t="s">
        <v>251</v>
      </c>
      <c r="C247" t="s">
        <v>1223</v>
      </c>
      <c r="D247" t="s">
        <v>1234</v>
      </c>
      <c r="E247">
        <v>333</v>
      </c>
      <c r="F247">
        <v>972</v>
      </c>
      <c r="G247" t="s">
        <v>1263</v>
      </c>
      <c r="H247" s="2">
        <v>42579</v>
      </c>
      <c r="I247" s="2">
        <v>42603</v>
      </c>
      <c r="J247" t="s">
        <v>1289</v>
      </c>
      <c r="K247">
        <v>307492.2</v>
      </c>
      <c r="L247">
        <v>4855.1399999999994</v>
      </c>
      <c r="M247">
        <v>246936</v>
      </c>
      <c r="N247" t="s">
        <v>1506</v>
      </c>
      <c r="O247" t="s">
        <v>1538</v>
      </c>
      <c r="P247" t="s">
        <v>1539</v>
      </c>
      <c r="Q247" t="s">
        <v>1506</v>
      </c>
      <c r="R247" t="s">
        <v>1538</v>
      </c>
      <c r="S247" t="s">
        <v>1541</v>
      </c>
      <c r="T247">
        <v>7</v>
      </c>
      <c r="U247">
        <v>8</v>
      </c>
    </row>
    <row r="248" spans="1:21" x14ac:dyDescent="0.25">
      <c r="A248">
        <v>245</v>
      </c>
      <c r="B248" t="s">
        <v>252</v>
      </c>
      <c r="C248" t="s">
        <v>1239</v>
      </c>
      <c r="D248" t="s">
        <v>1234</v>
      </c>
      <c r="E248">
        <v>89</v>
      </c>
      <c r="F248">
        <v>278</v>
      </c>
      <c r="G248" t="s">
        <v>1271</v>
      </c>
      <c r="H248" s="2">
        <v>42421</v>
      </c>
      <c r="I248" s="2">
        <v>42440</v>
      </c>
      <c r="J248" t="s">
        <v>1284</v>
      </c>
      <c r="K248">
        <v>23504.9</v>
      </c>
      <c r="L248">
        <v>371.13</v>
      </c>
      <c r="M248">
        <v>19206</v>
      </c>
      <c r="N248" t="s">
        <v>1506</v>
      </c>
      <c r="O248" t="s">
        <v>1533</v>
      </c>
      <c r="P248" t="s">
        <v>1545</v>
      </c>
      <c r="Q248" t="s">
        <v>1506</v>
      </c>
      <c r="R248" t="s">
        <v>1533</v>
      </c>
      <c r="S248" t="s">
        <v>1534</v>
      </c>
      <c r="T248">
        <v>2</v>
      </c>
      <c r="U248">
        <v>3</v>
      </c>
    </row>
    <row r="249" spans="1:21" x14ac:dyDescent="0.25">
      <c r="A249">
        <v>246</v>
      </c>
      <c r="B249" t="s">
        <v>253</v>
      </c>
      <c r="C249" t="s">
        <v>1222</v>
      </c>
      <c r="D249" t="s">
        <v>1213</v>
      </c>
      <c r="E249">
        <v>526</v>
      </c>
      <c r="F249">
        <v>923</v>
      </c>
      <c r="G249" t="s">
        <v>1265</v>
      </c>
      <c r="H249" s="2">
        <v>42596</v>
      </c>
      <c r="I249" s="2">
        <v>42610</v>
      </c>
      <c r="J249" t="s">
        <v>1288</v>
      </c>
      <c r="K249">
        <v>461223.1</v>
      </c>
      <c r="L249">
        <v>7282.4699999999993</v>
      </c>
      <c r="M249">
        <v>110450</v>
      </c>
      <c r="N249" t="s">
        <v>1506</v>
      </c>
      <c r="O249" t="s">
        <v>1538</v>
      </c>
      <c r="P249" t="s">
        <v>1541</v>
      </c>
      <c r="Q249" t="s">
        <v>1506</v>
      </c>
      <c r="R249" t="s">
        <v>1538</v>
      </c>
      <c r="S249" t="s">
        <v>1541</v>
      </c>
      <c r="T249">
        <v>8</v>
      </c>
      <c r="U249">
        <v>8</v>
      </c>
    </row>
    <row r="250" spans="1:21" x14ac:dyDescent="0.25">
      <c r="A250">
        <v>247</v>
      </c>
      <c r="B250" t="s">
        <v>254</v>
      </c>
      <c r="C250" t="s">
        <v>1222</v>
      </c>
      <c r="D250" t="s">
        <v>1213</v>
      </c>
      <c r="E250">
        <v>201</v>
      </c>
      <c r="F250">
        <v>939</v>
      </c>
      <c r="G250" t="s">
        <v>1265</v>
      </c>
      <c r="H250" s="2">
        <v>42956</v>
      </c>
      <c r="I250" s="2">
        <v>42991</v>
      </c>
      <c r="J250" t="s">
        <v>1285</v>
      </c>
      <c r="K250">
        <v>179302.05</v>
      </c>
      <c r="L250">
        <v>2831.085</v>
      </c>
      <c r="M250">
        <v>156758</v>
      </c>
      <c r="N250" t="s">
        <v>1507</v>
      </c>
      <c r="O250" t="s">
        <v>1538</v>
      </c>
      <c r="P250" t="s">
        <v>1541</v>
      </c>
      <c r="Q250" t="s">
        <v>1507</v>
      </c>
      <c r="R250" t="s">
        <v>1538</v>
      </c>
      <c r="S250" t="s">
        <v>1542</v>
      </c>
      <c r="T250">
        <v>8</v>
      </c>
      <c r="U250">
        <v>9</v>
      </c>
    </row>
    <row r="251" spans="1:21" x14ac:dyDescent="0.25">
      <c r="A251">
        <v>248</v>
      </c>
      <c r="B251" t="s">
        <v>255</v>
      </c>
      <c r="C251" t="s">
        <v>1238</v>
      </c>
      <c r="D251" t="s">
        <v>1240</v>
      </c>
      <c r="E251">
        <v>359</v>
      </c>
      <c r="F251">
        <v>16</v>
      </c>
      <c r="G251" t="s">
        <v>1270</v>
      </c>
      <c r="H251" s="2">
        <v>42728</v>
      </c>
      <c r="I251" s="2">
        <v>42753</v>
      </c>
      <c r="J251" t="s">
        <v>1282</v>
      </c>
      <c r="K251">
        <v>5456.8</v>
      </c>
      <c r="L251">
        <v>86.16</v>
      </c>
      <c r="M251">
        <v>1661</v>
      </c>
      <c r="N251" t="s">
        <v>1506</v>
      </c>
      <c r="O251" t="s">
        <v>1535</v>
      </c>
      <c r="P251" t="s">
        <v>1537</v>
      </c>
      <c r="Q251" t="s">
        <v>1507</v>
      </c>
      <c r="R251" t="s">
        <v>1533</v>
      </c>
      <c r="S251" t="s">
        <v>1544</v>
      </c>
      <c r="T251">
        <v>12</v>
      </c>
      <c r="U251">
        <v>1</v>
      </c>
    </row>
    <row r="252" spans="1:21" x14ac:dyDescent="0.25">
      <c r="A252">
        <v>249</v>
      </c>
      <c r="B252" t="s">
        <v>256</v>
      </c>
      <c r="C252" t="s">
        <v>1231</v>
      </c>
      <c r="D252" t="s">
        <v>1213</v>
      </c>
      <c r="E252">
        <v>595</v>
      </c>
      <c r="F252">
        <v>197</v>
      </c>
      <c r="G252" t="s">
        <v>1263</v>
      </c>
      <c r="H252" s="2">
        <v>42915</v>
      </c>
      <c r="I252" s="2">
        <v>42928</v>
      </c>
      <c r="J252" t="s">
        <v>1286</v>
      </c>
      <c r="K252">
        <v>111354.25</v>
      </c>
      <c r="L252">
        <v>1758.2249999999999</v>
      </c>
      <c r="M252">
        <v>75392</v>
      </c>
      <c r="N252" t="s">
        <v>1507</v>
      </c>
      <c r="O252" t="s">
        <v>1530</v>
      </c>
      <c r="P252" t="s">
        <v>1532</v>
      </c>
      <c r="Q252" t="s">
        <v>1507</v>
      </c>
      <c r="R252" t="s">
        <v>1538</v>
      </c>
      <c r="S252" t="s">
        <v>1539</v>
      </c>
      <c r="T252">
        <v>6</v>
      </c>
      <c r="U252">
        <v>7</v>
      </c>
    </row>
    <row r="253" spans="1:21" x14ac:dyDescent="0.25">
      <c r="A253">
        <v>250</v>
      </c>
      <c r="B253" t="s">
        <v>257</v>
      </c>
      <c r="C253" t="s">
        <v>1231</v>
      </c>
      <c r="D253" t="s">
        <v>1213</v>
      </c>
      <c r="E253">
        <v>857</v>
      </c>
      <c r="F253">
        <v>195</v>
      </c>
      <c r="G253" t="s">
        <v>1263</v>
      </c>
      <c r="H253" s="2">
        <v>42445</v>
      </c>
      <c r="I253" s="2">
        <v>42461</v>
      </c>
      <c r="J253" t="s">
        <v>1287</v>
      </c>
      <c r="K253">
        <v>158759.25</v>
      </c>
      <c r="L253">
        <v>2506.7249999999999</v>
      </c>
      <c r="M253">
        <v>74016</v>
      </c>
      <c r="N253" t="s">
        <v>1506</v>
      </c>
      <c r="O253" t="s">
        <v>1533</v>
      </c>
      <c r="P253" t="s">
        <v>1534</v>
      </c>
      <c r="Q253" t="s">
        <v>1506</v>
      </c>
      <c r="R253" t="s">
        <v>1530</v>
      </c>
      <c r="S253" t="s">
        <v>1540</v>
      </c>
      <c r="T253">
        <v>3</v>
      </c>
      <c r="U253">
        <v>4</v>
      </c>
    </row>
    <row r="254" spans="1:21" x14ac:dyDescent="0.25">
      <c r="A254">
        <v>251</v>
      </c>
      <c r="B254" t="s">
        <v>258</v>
      </c>
      <c r="C254" t="s">
        <v>1223</v>
      </c>
      <c r="D254" t="s">
        <v>1234</v>
      </c>
      <c r="E254">
        <v>941</v>
      </c>
      <c r="F254">
        <v>924</v>
      </c>
      <c r="G254" t="s">
        <v>1263</v>
      </c>
      <c r="H254" s="2">
        <v>42613</v>
      </c>
      <c r="I254" s="2">
        <v>42631</v>
      </c>
      <c r="J254" t="s">
        <v>1288</v>
      </c>
      <c r="K254">
        <v>826009.8</v>
      </c>
      <c r="L254">
        <v>13042.26</v>
      </c>
      <c r="M254">
        <v>648569</v>
      </c>
      <c r="N254" t="s">
        <v>1506</v>
      </c>
      <c r="O254" t="s">
        <v>1538</v>
      </c>
      <c r="P254" t="s">
        <v>1541</v>
      </c>
      <c r="Q254" t="s">
        <v>1506</v>
      </c>
      <c r="R254" t="s">
        <v>1538</v>
      </c>
      <c r="S254" t="s">
        <v>1542</v>
      </c>
      <c r="T254">
        <v>8</v>
      </c>
      <c r="U254">
        <v>9</v>
      </c>
    </row>
    <row r="255" spans="1:21" x14ac:dyDescent="0.25">
      <c r="A255">
        <v>252</v>
      </c>
      <c r="B255" t="s">
        <v>259</v>
      </c>
      <c r="C255" t="s">
        <v>1231</v>
      </c>
      <c r="D255" t="s">
        <v>1213</v>
      </c>
      <c r="E255">
        <v>239</v>
      </c>
      <c r="F255">
        <v>221</v>
      </c>
      <c r="G255" t="s">
        <v>1263</v>
      </c>
      <c r="H255" s="2">
        <v>42622</v>
      </c>
      <c r="I255" s="2">
        <v>42646</v>
      </c>
      <c r="J255" t="s">
        <v>1284</v>
      </c>
      <c r="K255">
        <v>50178.05</v>
      </c>
      <c r="L255">
        <v>792.28499999999997</v>
      </c>
      <c r="M255">
        <v>9755</v>
      </c>
      <c r="N255" t="s">
        <v>1506</v>
      </c>
      <c r="O255" t="s">
        <v>1538</v>
      </c>
      <c r="P255" t="s">
        <v>1542</v>
      </c>
      <c r="Q255" t="s">
        <v>1506</v>
      </c>
      <c r="R255" t="s">
        <v>1535</v>
      </c>
      <c r="S255" t="s">
        <v>1543</v>
      </c>
      <c r="T255">
        <v>9</v>
      </c>
      <c r="U255">
        <v>10</v>
      </c>
    </row>
    <row r="256" spans="1:21" x14ac:dyDescent="0.25">
      <c r="A256">
        <v>253</v>
      </c>
      <c r="B256" t="s">
        <v>260</v>
      </c>
      <c r="C256" t="s">
        <v>1238</v>
      </c>
      <c r="D256" t="s">
        <v>1240</v>
      </c>
      <c r="E256">
        <v>518</v>
      </c>
      <c r="F256">
        <v>16</v>
      </c>
      <c r="G256" t="s">
        <v>1270</v>
      </c>
      <c r="H256" s="2">
        <v>42640</v>
      </c>
      <c r="I256" s="2">
        <v>42654</v>
      </c>
      <c r="J256" t="s">
        <v>1284</v>
      </c>
      <c r="K256">
        <v>7873.6</v>
      </c>
      <c r="L256">
        <v>124.32</v>
      </c>
      <c r="M256">
        <v>7810</v>
      </c>
      <c r="N256" t="s">
        <v>1506</v>
      </c>
      <c r="O256" t="s">
        <v>1538</v>
      </c>
      <c r="P256" t="s">
        <v>1542</v>
      </c>
      <c r="Q256" t="s">
        <v>1506</v>
      </c>
      <c r="R256" t="s">
        <v>1535</v>
      </c>
      <c r="S256" t="s">
        <v>1543</v>
      </c>
      <c r="T256">
        <v>9</v>
      </c>
      <c r="U256">
        <v>10</v>
      </c>
    </row>
    <row r="257" spans="1:21" x14ac:dyDescent="0.25">
      <c r="A257">
        <v>254</v>
      </c>
      <c r="B257" t="s">
        <v>261</v>
      </c>
      <c r="C257" t="s">
        <v>1233</v>
      </c>
      <c r="D257" t="s">
        <v>1234</v>
      </c>
      <c r="E257">
        <v>165</v>
      </c>
      <c r="F257">
        <v>25</v>
      </c>
      <c r="G257" t="s">
        <v>1268</v>
      </c>
      <c r="H257" s="2">
        <v>43006</v>
      </c>
      <c r="I257" s="2">
        <v>43017</v>
      </c>
      <c r="J257" t="s">
        <v>1287</v>
      </c>
      <c r="K257">
        <v>3918.75</v>
      </c>
      <c r="L257">
        <v>61.875</v>
      </c>
      <c r="M257">
        <v>3665</v>
      </c>
      <c r="N257" t="s">
        <v>1507</v>
      </c>
      <c r="O257" t="s">
        <v>1538</v>
      </c>
      <c r="P257" t="s">
        <v>1542</v>
      </c>
      <c r="Q257" t="s">
        <v>1507</v>
      </c>
      <c r="R257" t="s">
        <v>1535</v>
      </c>
      <c r="S257" t="s">
        <v>1543</v>
      </c>
      <c r="T257">
        <v>9</v>
      </c>
      <c r="U257">
        <v>10</v>
      </c>
    </row>
    <row r="258" spans="1:21" x14ac:dyDescent="0.25">
      <c r="A258">
        <v>255</v>
      </c>
      <c r="B258" t="s">
        <v>262</v>
      </c>
      <c r="C258" t="s">
        <v>1231</v>
      </c>
      <c r="D258" t="s">
        <v>1213</v>
      </c>
      <c r="E258">
        <v>192</v>
      </c>
      <c r="F258">
        <v>196</v>
      </c>
      <c r="G258" t="s">
        <v>1263</v>
      </c>
      <c r="H258" s="2">
        <v>42907</v>
      </c>
      <c r="I258" s="2">
        <v>42918</v>
      </c>
      <c r="J258" t="s">
        <v>1282</v>
      </c>
      <c r="K258">
        <v>35750.400000000001</v>
      </c>
      <c r="L258">
        <v>564.48</v>
      </c>
      <c r="M258">
        <v>8376</v>
      </c>
      <c r="N258" t="s">
        <v>1507</v>
      </c>
      <c r="O258" t="s">
        <v>1530</v>
      </c>
      <c r="P258" t="s">
        <v>1532</v>
      </c>
      <c r="Q258" t="s">
        <v>1507</v>
      </c>
      <c r="R258" t="s">
        <v>1538</v>
      </c>
      <c r="S258" t="s">
        <v>1539</v>
      </c>
      <c r="T258">
        <v>6</v>
      </c>
      <c r="U258">
        <v>7</v>
      </c>
    </row>
    <row r="259" spans="1:21" x14ac:dyDescent="0.25">
      <c r="A259">
        <v>256</v>
      </c>
      <c r="B259" t="s">
        <v>263</v>
      </c>
      <c r="C259" t="s">
        <v>1225</v>
      </c>
      <c r="D259" t="s">
        <v>1213</v>
      </c>
      <c r="E259">
        <v>846</v>
      </c>
      <c r="F259">
        <v>178</v>
      </c>
      <c r="G259" t="s">
        <v>1266</v>
      </c>
      <c r="H259" s="2">
        <v>42398</v>
      </c>
      <c r="I259" s="2">
        <v>42417</v>
      </c>
      <c r="J259" t="s">
        <v>1282</v>
      </c>
      <c r="K259">
        <v>143058.6</v>
      </c>
      <c r="L259">
        <v>2258.8199999999997</v>
      </c>
      <c r="M259">
        <v>623</v>
      </c>
      <c r="N259" t="s">
        <v>1506</v>
      </c>
      <c r="O259" t="s">
        <v>1533</v>
      </c>
      <c r="P259" t="s">
        <v>1544</v>
      </c>
      <c r="Q259" t="s">
        <v>1506</v>
      </c>
      <c r="R259" t="s">
        <v>1533</v>
      </c>
      <c r="S259" t="s">
        <v>1545</v>
      </c>
      <c r="T259">
        <v>1</v>
      </c>
      <c r="U259">
        <v>2</v>
      </c>
    </row>
    <row r="260" spans="1:21" x14ac:dyDescent="0.25">
      <c r="A260">
        <v>257</v>
      </c>
      <c r="B260" t="s">
        <v>264</v>
      </c>
      <c r="C260" t="s">
        <v>1232</v>
      </c>
      <c r="D260" t="s">
        <v>1213</v>
      </c>
      <c r="E260">
        <v>281</v>
      </c>
      <c r="F260">
        <v>48</v>
      </c>
      <c r="G260" t="s">
        <v>1263</v>
      </c>
      <c r="H260" s="2">
        <v>43007</v>
      </c>
      <c r="I260" s="2">
        <v>43032</v>
      </c>
      <c r="J260" t="s">
        <v>1284</v>
      </c>
      <c r="K260">
        <v>12813.6</v>
      </c>
      <c r="L260">
        <v>202.32</v>
      </c>
      <c r="M260">
        <v>3336</v>
      </c>
      <c r="N260" t="s">
        <v>1507</v>
      </c>
      <c r="O260" t="s">
        <v>1538</v>
      </c>
      <c r="P260" t="s">
        <v>1542</v>
      </c>
      <c r="Q260" t="s">
        <v>1507</v>
      </c>
      <c r="R260" t="s">
        <v>1535</v>
      </c>
      <c r="S260" t="s">
        <v>1543</v>
      </c>
      <c r="T260">
        <v>9</v>
      </c>
      <c r="U260">
        <v>10</v>
      </c>
    </row>
    <row r="261" spans="1:21" x14ac:dyDescent="0.25">
      <c r="A261">
        <v>258</v>
      </c>
      <c r="B261" t="s">
        <v>265</v>
      </c>
      <c r="C261" t="s">
        <v>1225</v>
      </c>
      <c r="D261" t="s">
        <v>1213</v>
      </c>
      <c r="E261">
        <v>768</v>
      </c>
      <c r="F261">
        <v>216</v>
      </c>
      <c r="G261" t="s">
        <v>1266</v>
      </c>
      <c r="H261" s="2">
        <v>42879</v>
      </c>
      <c r="I261" s="2">
        <v>42901</v>
      </c>
      <c r="J261" t="s">
        <v>1283</v>
      </c>
      <c r="K261">
        <v>157593.60000000001</v>
      </c>
      <c r="L261">
        <v>2488.3199999999997</v>
      </c>
      <c r="M261">
        <v>119110</v>
      </c>
      <c r="N261" t="s">
        <v>1507</v>
      </c>
      <c r="O261" t="s">
        <v>1530</v>
      </c>
      <c r="P261" t="s">
        <v>1531</v>
      </c>
      <c r="Q261" t="s">
        <v>1507</v>
      </c>
      <c r="R261" t="s">
        <v>1530</v>
      </c>
      <c r="S261" t="s">
        <v>1532</v>
      </c>
      <c r="T261">
        <v>5</v>
      </c>
      <c r="U261">
        <v>6</v>
      </c>
    </row>
    <row r="262" spans="1:21" x14ac:dyDescent="0.25">
      <c r="A262">
        <v>259</v>
      </c>
      <c r="B262" t="s">
        <v>266</v>
      </c>
      <c r="C262" t="s">
        <v>1221</v>
      </c>
      <c r="D262" t="s">
        <v>1234</v>
      </c>
      <c r="E262">
        <v>131</v>
      </c>
      <c r="F262">
        <v>264</v>
      </c>
      <c r="G262" t="s">
        <v>1264</v>
      </c>
      <c r="H262" s="2">
        <v>42977</v>
      </c>
      <c r="I262" s="2">
        <v>43001</v>
      </c>
      <c r="J262" t="s">
        <v>1283</v>
      </c>
      <c r="K262">
        <v>32854.800000000003</v>
      </c>
      <c r="L262">
        <v>518.76</v>
      </c>
      <c r="M262">
        <v>1457</v>
      </c>
      <c r="N262" t="s">
        <v>1507</v>
      </c>
      <c r="O262" t="s">
        <v>1538</v>
      </c>
      <c r="P262" t="s">
        <v>1541</v>
      </c>
      <c r="Q262" t="s">
        <v>1507</v>
      </c>
      <c r="R262" t="s">
        <v>1538</v>
      </c>
      <c r="S262" t="s">
        <v>1542</v>
      </c>
      <c r="T262">
        <v>8</v>
      </c>
      <c r="U262">
        <v>9</v>
      </c>
    </row>
    <row r="263" spans="1:21" x14ac:dyDescent="0.25">
      <c r="A263">
        <v>260</v>
      </c>
      <c r="B263" t="s">
        <v>267</v>
      </c>
      <c r="C263" t="s">
        <v>1219</v>
      </c>
      <c r="D263" t="s">
        <v>1234</v>
      </c>
      <c r="E263">
        <v>495</v>
      </c>
      <c r="F263">
        <v>1380</v>
      </c>
      <c r="G263" t="s">
        <v>1263</v>
      </c>
      <c r="H263" s="2">
        <v>42397</v>
      </c>
      <c r="I263" s="2">
        <v>42423</v>
      </c>
      <c r="J263" t="s">
        <v>1290</v>
      </c>
      <c r="K263">
        <v>648945</v>
      </c>
      <c r="L263">
        <v>10246.5</v>
      </c>
      <c r="M263">
        <v>396129</v>
      </c>
      <c r="N263" t="s">
        <v>1506</v>
      </c>
      <c r="O263" t="s">
        <v>1533</v>
      </c>
      <c r="P263" t="s">
        <v>1544</v>
      </c>
      <c r="Q263" t="s">
        <v>1506</v>
      </c>
      <c r="R263" t="s">
        <v>1533</v>
      </c>
      <c r="S263" t="s">
        <v>1545</v>
      </c>
      <c r="T263">
        <v>1</v>
      </c>
      <c r="U263">
        <v>2</v>
      </c>
    </row>
    <row r="264" spans="1:21" x14ac:dyDescent="0.25">
      <c r="A264">
        <v>261</v>
      </c>
      <c r="B264" t="s">
        <v>268</v>
      </c>
      <c r="C264" t="s">
        <v>1226</v>
      </c>
      <c r="D264" t="s">
        <v>1234</v>
      </c>
      <c r="E264">
        <v>257</v>
      </c>
      <c r="F264">
        <v>55</v>
      </c>
      <c r="G264" t="s">
        <v>1266</v>
      </c>
      <c r="H264" s="2">
        <v>42576</v>
      </c>
      <c r="I264" s="2">
        <v>42599</v>
      </c>
      <c r="J264" t="s">
        <v>1282</v>
      </c>
      <c r="K264">
        <v>13428.25</v>
      </c>
      <c r="L264">
        <v>212.02500000000001</v>
      </c>
      <c r="M264">
        <v>2701</v>
      </c>
      <c r="N264" t="s">
        <v>1506</v>
      </c>
      <c r="O264" t="s">
        <v>1538</v>
      </c>
      <c r="P264" t="s">
        <v>1539</v>
      </c>
      <c r="Q264" t="s">
        <v>1506</v>
      </c>
      <c r="R264" t="s">
        <v>1538</v>
      </c>
      <c r="S264" t="s">
        <v>1541</v>
      </c>
      <c r="T264">
        <v>7</v>
      </c>
      <c r="U264">
        <v>8</v>
      </c>
    </row>
    <row r="265" spans="1:21" x14ac:dyDescent="0.25">
      <c r="A265">
        <v>262</v>
      </c>
      <c r="B265" t="s">
        <v>269</v>
      </c>
      <c r="C265" t="s">
        <v>1235</v>
      </c>
      <c r="D265" t="s">
        <v>1240</v>
      </c>
      <c r="E265">
        <v>337</v>
      </c>
      <c r="F265">
        <v>60</v>
      </c>
      <c r="G265" t="s">
        <v>1270</v>
      </c>
      <c r="H265" s="2">
        <v>42445</v>
      </c>
      <c r="I265" s="2">
        <v>42465</v>
      </c>
      <c r="J265" t="s">
        <v>1284</v>
      </c>
      <c r="K265">
        <v>19209</v>
      </c>
      <c r="L265">
        <v>303.3</v>
      </c>
      <c r="M265">
        <v>9006</v>
      </c>
      <c r="N265" t="s">
        <v>1506</v>
      </c>
      <c r="O265" t="s">
        <v>1533</v>
      </c>
      <c r="P265" t="s">
        <v>1534</v>
      </c>
      <c r="Q265" t="s">
        <v>1506</v>
      </c>
      <c r="R265" t="s">
        <v>1530</v>
      </c>
      <c r="S265" t="s">
        <v>1540</v>
      </c>
      <c r="T265">
        <v>3</v>
      </c>
      <c r="U265">
        <v>4</v>
      </c>
    </row>
    <row r="266" spans="1:21" x14ac:dyDescent="0.25">
      <c r="A266">
        <v>263</v>
      </c>
      <c r="B266" t="s">
        <v>270</v>
      </c>
      <c r="C266" t="s">
        <v>1224</v>
      </c>
      <c r="D266" t="s">
        <v>1213</v>
      </c>
      <c r="E266">
        <v>847</v>
      </c>
      <c r="F266">
        <v>1296</v>
      </c>
      <c r="G266" t="s">
        <v>1266</v>
      </c>
      <c r="H266" s="2">
        <v>42624</v>
      </c>
      <c r="I266" s="2">
        <v>42645</v>
      </c>
      <c r="J266" t="s">
        <v>1283</v>
      </c>
      <c r="K266">
        <v>1042826.4</v>
      </c>
      <c r="L266">
        <v>16465.68</v>
      </c>
      <c r="M266">
        <v>688065</v>
      </c>
      <c r="N266" t="s">
        <v>1506</v>
      </c>
      <c r="O266" t="s">
        <v>1538</v>
      </c>
      <c r="P266" t="s">
        <v>1542</v>
      </c>
      <c r="Q266" t="s">
        <v>1506</v>
      </c>
      <c r="R266" t="s">
        <v>1535</v>
      </c>
      <c r="S266" t="s">
        <v>1543</v>
      </c>
      <c r="T266">
        <v>9</v>
      </c>
      <c r="U266">
        <v>10</v>
      </c>
    </row>
    <row r="267" spans="1:21" x14ac:dyDescent="0.25">
      <c r="A267">
        <v>264</v>
      </c>
      <c r="B267" t="s">
        <v>271</v>
      </c>
      <c r="C267" t="s">
        <v>1236</v>
      </c>
      <c r="D267" t="s">
        <v>1234</v>
      </c>
      <c r="E267">
        <v>83</v>
      </c>
      <c r="F267">
        <v>90</v>
      </c>
      <c r="G267" t="s">
        <v>1269</v>
      </c>
      <c r="H267" s="2">
        <v>43196</v>
      </c>
      <c r="I267" s="2">
        <v>43210</v>
      </c>
      <c r="J267" t="s">
        <v>1283</v>
      </c>
      <c r="K267">
        <v>7096.5</v>
      </c>
      <c r="L267">
        <v>112.05</v>
      </c>
      <c r="M267">
        <v>1600</v>
      </c>
      <c r="N267" t="s">
        <v>1508</v>
      </c>
      <c r="O267" t="s">
        <v>1530</v>
      </c>
      <c r="P267" t="s">
        <v>1540</v>
      </c>
      <c r="Q267" t="s">
        <v>1508</v>
      </c>
      <c r="R267" t="s">
        <v>1530</v>
      </c>
      <c r="S267" t="s">
        <v>1540</v>
      </c>
      <c r="T267">
        <v>4</v>
      </c>
      <c r="U267">
        <v>4</v>
      </c>
    </row>
    <row r="268" spans="1:21" x14ac:dyDescent="0.25">
      <c r="A268">
        <v>265</v>
      </c>
      <c r="B268" t="s">
        <v>272</v>
      </c>
      <c r="C268" t="s">
        <v>1233</v>
      </c>
      <c r="D268" t="s">
        <v>1234</v>
      </c>
      <c r="E268">
        <v>436</v>
      </c>
      <c r="F268">
        <v>28</v>
      </c>
      <c r="G268" t="s">
        <v>1268</v>
      </c>
      <c r="H268" s="2">
        <v>42376</v>
      </c>
      <c r="I268" s="2">
        <v>42387</v>
      </c>
      <c r="J268" t="s">
        <v>1282</v>
      </c>
      <c r="K268">
        <v>11597.6</v>
      </c>
      <c r="L268">
        <v>183.12</v>
      </c>
      <c r="M268">
        <v>5762</v>
      </c>
      <c r="N268" t="s">
        <v>1506</v>
      </c>
      <c r="O268" t="s">
        <v>1533</v>
      </c>
      <c r="P268" t="s">
        <v>1544</v>
      </c>
      <c r="Q268" t="s">
        <v>1506</v>
      </c>
      <c r="R268" t="s">
        <v>1533</v>
      </c>
      <c r="S268" t="s">
        <v>1544</v>
      </c>
      <c r="T268">
        <v>1</v>
      </c>
      <c r="U268">
        <v>1</v>
      </c>
    </row>
    <row r="269" spans="1:21" x14ac:dyDescent="0.25">
      <c r="A269">
        <v>266</v>
      </c>
      <c r="B269" t="s">
        <v>273</v>
      </c>
      <c r="C269" t="s">
        <v>1224</v>
      </c>
      <c r="D269" t="s">
        <v>1213</v>
      </c>
      <c r="E269">
        <v>635</v>
      </c>
      <c r="F269">
        <v>1453</v>
      </c>
      <c r="G269" t="s">
        <v>1266</v>
      </c>
      <c r="H269" s="2">
        <v>43146</v>
      </c>
      <c r="I269" s="2">
        <v>43168</v>
      </c>
      <c r="J269" t="s">
        <v>1282</v>
      </c>
      <c r="K269">
        <v>876522.25</v>
      </c>
      <c r="L269">
        <v>13839.824999999999</v>
      </c>
      <c r="M269">
        <v>538687</v>
      </c>
      <c r="N269" t="s">
        <v>1508</v>
      </c>
      <c r="O269" t="s">
        <v>1533</v>
      </c>
      <c r="P269" t="s">
        <v>1545</v>
      </c>
      <c r="Q269" t="s">
        <v>1508</v>
      </c>
      <c r="R269" t="s">
        <v>1533</v>
      </c>
      <c r="S269" t="s">
        <v>1534</v>
      </c>
      <c r="T269">
        <v>2</v>
      </c>
      <c r="U269">
        <v>3</v>
      </c>
    </row>
    <row r="270" spans="1:21" x14ac:dyDescent="0.25">
      <c r="A270">
        <v>267</v>
      </c>
      <c r="B270" t="s">
        <v>274</v>
      </c>
      <c r="C270" t="s">
        <v>1241</v>
      </c>
      <c r="D270" t="s">
        <v>1234</v>
      </c>
      <c r="E270">
        <v>471</v>
      </c>
      <c r="F270">
        <v>126</v>
      </c>
      <c r="G270" t="s">
        <v>1271</v>
      </c>
      <c r="H270" s="2">
        <v>42448</v>
      </c>
      <c r="I270" s="2">
        <v>42460</v>
      </c>
      <c r="J270" t="s">
        <v>1282</v>
      </c>
      <c r="K270">
        <v>56378.7</v>
      </c>
      <c r="L270">
        <v>890.18999999999994</v>
      </c>
      <c r="M270">
        <v>3324</v>
      </c>
      <c r="N270" t="s">
        <v>1506</v>
      </c>
      <c r="O270" t="s">
        <v>1533</v>
      </c>
      <c r="P270" t="s">
        <v>1534</v>
      </c>
      <c r="Q270" t="s">
        <v>1506</v>
      </c>
      <c r="R270" t="s">
        <v>1533</v>
      </c>
      <c r="S270" t="s">
        <v>1534</v>
      </c>
      <c r="T270">
        <v>3</v>
      </c>
      <c r="U270">
        <v>3</v>
      </c>
    </row>
    <row r="271" spans="1:21" x14ac:dyDescent="0.25">
      <c r="A271">
        <v>268</v>
      </c>
      <c r="B271" t="s">
        <v>275</v>
      </c>
      <c r="C271" t="s">
        <v>1233</v>
      </c>
      <c r="D271" t="s">
        <v>1234</v>
      </c>
      <c r="E271">
        <v>272</v>
      </c>
      <c r="F271">
        <v>22</v>
      </c>
      <c r="G271" t="s">
        <v>1268</v>
      </c>
      <c r="H271" s="2">
        <v>42581</v>
      </c>
      <c r="I271" s="2">
        <v>42600</v>
      </c>
      <c r="J271" t="s">
        <v>1283</v>
      </c>
      <c r="K271">
        <v>5684.8</v>
      </c>
      <c r="L271">
        <v>89.759999999999991</v>
      </c>
      <c r="M271">
        <v>2476</v>
      </c>
      <c r="N271" t="s">
        <v>1506</v>
      </c>
      <c r="O271" t="s">
        <v>1538</v>
      </c>
      <c r="P271" t="s">
        <v>1539</v>
      </c>
      <c r="Q271" t="s">
        <v>1506</v>
      </c>
      <c r="R271" t="s">
        <v>1538</v>
      </c>
      <c r="S271" t="s">
        <v>1541</v>
      </c>
      <c r="T271">
        <v>7</v>
      </c>
      <c r="U271">
        <v>8</v>
      </c>
    </row>
    <row r="272" spans="1:21" x14ac:dyDescent="0.25">
      <c r="A272">
        <v>269</v>
      </c>
      <c r="B272" t="s">
        <v>276</v>
      </c>
      <c r="C272" t="s">
        <v>1223</v>
      </c>
      <c r="D272" t="s">
        <v>1234</v>
      </c>
      <c r="E272">
        <v>903</v>
      </c>
      <c r="F272">
        <v>1012</v>
      </c>
      <c r="G272" t="s">
        <v>1263</v>
      </c>
      <c r="H272" s="2">
        <v>42511</v>
      </c>
      <c r="I272" s="2">
        <v>42538</v>
      </c>
      <c r="J272" t="s">
        <v>1289</v>
      </c>
      <c r="K272">
        <v>868144.2</v>
      </c>
      <c r="L272">
        <v>13707.539999999999</v>
      </c>
      <c r="M272">
        <v>779108</v>
      </c>
      <c r="N272" t="s">
        <v>1506</v>
      </c>
      <c r="O272" t="s">
        <v>1530</v>
      </c>
      <c r="P272" t="s">
        <v>1531</v>
      </c>
      <c r="Q272" t="s">
        <v>1506</v>
      </c>
      <c r="R272" t="s">
        <v>1530</v>
      </c>
      <c r="S272" t="s">
        <v>1532</v>
      </c>
      <c r="T272">
        <v>5</v>
      </c>
      <c r="U272">
        <v>6</v>
      </c>
    </row>
    <row r="273" spans="1:21" x14ac:dyDescent="0.25">
      <c r="A273">
        <v>270</v>
      </c>
      <c r="B273" t="s">
        <v>277</v>
      </c>
      <c r="C273" t="s">
        <v>1233</v>
      </c>
      <c r="D273" t="s">
        <v>1234</v>
      </c>
      <c r="E273">
        <v>651</v>
      </c>
      <c r="F273">
        <v>26</v>
      </c>
      <c r="G273" t="s">
        <v>1268</v>
      </c>
      <c r="H273" s="2">
        <v>42428</v>
      </c>
      <c r="I273" s="2">
        <v>42443</v>
      </c>
      <c r="J273" t="s">
        <v>1282</v>
      </c>
      <c r="K273">
        <v>16079.7</v>
      </c>
      <c r="L273">
        <v>253.89</v>
      </c>
      <c r="M273">
        <v>893</v>
      </c>
      <c r="N273" t="s">
        <v>1506</v>
      </c>
      <c r="O273" t="s">
        <v>1533</v>
      </c>
      <c r="P273" t="s">
        <v>1545</v>
      </c>
      <c r="Q273" t="s">
        <v>1506</v>
      </c>
      <c r="R273" t="s">
        <v>1533</v>
      </c>
      <c r="S273" t="s">
        <v>1534</v>
      </c>
      <c r="T273">
        <v>2</v>
      </c>
      <c r="U273">
        <v>3</v>
      </c>
    </row>
    <row r="274" spans="1:21" x14ac:dyDescent="0.25">
      <c r="A274">
        <v>271</v>
      </c>
      <c r="B274" t="s">
        <v>278</v>
      </c>
      <c r="C274" t="s">
        <v>1215</v>
      </c>
      <c r="D274" t="s">
        <v>1213</v>
      </c>
      <c r="E274">
        <v>234</v>
      </c>
      <c r="F274">
        <v>1005</v>
      </c>
      <c r="G274" t="s">
        <v>1261</v>
      </c>
      <c r="H274" s="2">
        <v>43055</v>
      </c>
      <c r="I274" s="2">
        <v>43082</v>
      </c>
      <c r="J274" t="s">
        <v>1282</v>
      </c>
      <c r="K274">
        <v>223411.5</v>
      </c>
      <c r="L274">
        <v>3527.5499999999997</v>
      </c>
      <c r="M274">
        <v>199199</v>
      </c>
      <c r="N274" t="s">
        <v>1507</v>
      </c>
      <c r="O274" t="s">
        <v>1535</v>
      </c>
      <c r="P274" t="s">
        <v>1536</v>
      </c>
      <c r="Q274" t="s">
        <v>1507</v>
      </c>
      <c r="R274" t="s">
        <v>1535</v>
      </c>
      <c r="S274" t="s">
        <v>1537</v>
      </c>
      <c r="T274">
        <v>11</v>
      </c>
      <c r="U274">
        <v>12</v>
      </c>
    </row>
    <row r="275" spans="1:21" x14ac:dyDescent="0.25">
      <c r="A275">
        <v>272</v>
      </c>
      <c r="B275" t="s">
        <v>279</v>
      </c>
      <c r="C275" t="s">
        <v>1220</v>
      </c>
      <c r="D275" t="s">
        <v>1213</v>
      </c>
      <c r="E275">
        <v>524</v>
      </c>
      <c r="F275">
        <v>613</v>
      </c>
      <c r="G275" t="s">
        <v>1260</v>
      </c>
      <c r="H275" s="2">
        <v>42574</v>
      </c>
      <c r="I275" s="2">
        <v>42608</v>
      </c>
      <c r="J275" t="s">
        <v>1282</v>
      </c>
      <c r="K275">
        <v>305151.40000000002</v>
      </c>
      <c r="L275">
        <v>4818.1799999999994</v>
      </c>
      <c r="M275">
        <v>140768</v>
      </c>
      <c r="N275" t="s">
        <v>1506</v>
      </c>
      <c r="O275" t="s">
        <v>1538</v>
      </c>
      <c r="P275" t="s">
        <v>1539</v>
      </c>
      <c r="Q275" t="s">
        <v>1506</v>
      </c>
      <c r="R275" t="s">
        <v>1538</v>
      </c>
      <c r="S275" t="s">
        <v>1541</v>
      </c>
      <c r="T275">
        <v>7</v>
      </c>
      <c r="U275">
        <v>8</v>
      </c>
    </row>
    <row r="276" spans="1:21" x14ac:dyDescent="0.25">
      <c r="A276">
        <v>273</v>
      </c>
      <c r="B276" t="s">
        <v>280</v>
      </c>
      <c r="C276" t="s">
        <v>1231</v>
      </c>
      <c r="D276" t="s">
        <v>1213</v>
      </c>
      <c r="E276">
        <v>447</v>
      </c>
      <c r="F276">
        <v>203</v>
      </c>
      <c r="G276" t="s">
        <v>1263</v>
      </c>
      <c r="H276" s="2">
        <v>42504</v>
      </c>
      <c r="I276" s="2">
        <v>42527</v>
      </c>
      <c r="J276" t="s">
        <v>1282</v>
      </c>
      <c r="K276">
        <v>86203.95</v>
      </c>
      <c r="L276">
        <v>1361.115</v>
      </c>
      <c r="M276">
        <v>8358</v>
      </c>
      <c r="N276" t="s">
        <v>1506</v>
      </c>
      <c r="O276" t="s">
        <v>1530</v>
      </c>
      <c r="P276" t="s">
        <v>1531</v>
      </c>
      <c r="Q276" t="s">
        <v>1506</v>
      </c>
      <c r="R276" t="s">
        <v>1530</v>
      </c>
      <c r="S276" t="s">
        <v>1532</v>
      </c>
      <c r="T276">
        <v>5</v>
      </c>
      <c r="U276">
        <v>6</v>
      </c>
    </row>
    <row r="277" spans="1:21" x14ac:dyDescent="0.25">
      <c r="A277">
        <v>274</v>
      </c>
      <c r="B277" t="s">
        <v>281</v>
      </c>
      <c r="C277" t="s">
        <v>1222</v>
      </c>
      <c r="D277" t="s">
        <v>1213</v>
      </c>
      <c r="E277">
        <v>768</v>
      </c>
      <c r="F277">
        <v>939</v>
      </c>
      <c r="G277" t="s">
        <v>1265</v>
      </c>
      <c r="H277" s="2">
        <v>42790</v>
      </c>
      <c r="I277" s="2">
        <v>42809</v>
      </c>
      <c r="J277" t="s">
        <v>1282</v>
      </c>
      <c r="K277">
        <v>685094.40000000002</v>
      </c>
      <c r="L277">
        <v>10817.279999999999</v>
      </c>
      <c r="M277">
        <v>400878</v>
      </c>
      <c r="N277" t="s">
        <v>1507</v>
      </c>
      <c r="O277" t="s">
        <v>1533</v>
      </c>
      <c r="P277" t="s">
        <v>1545</v>
      </c>
      <c r="Q277" t="s">
        <v>1507</v>
      </c>
      <c r="R277" t="s">
        <v>1533</v>
      </c>
      <c r="S277" t="s">
        <v>1534</v>
      </c>
      <c r="T277">
        <v>2</v>
      </c>
      <c r="U277">
        <v>3</v>
      </c>
    </row>
    <row r="278" spans="1:21" x14ac:dyDescent="0.25">
      <c r="A278">
        <v>275</v>
      </c>
      <c r="B278" t="s">
        <v>282</v>
      </c>
      <c r="C278" t="s">
        <v>1229</v>
      </c>
      <c r="D278" t="s">
        <v>1234</v>
      </c>
      <c r="E278">
        <v>722</v>
      </c>
      <c r="F278">
        <v>1294</v>
      </c>
      <c r="G278" t="s">
        <v>1272</v>
      </c>
      <c r="H278" s="2">
        <v>42385</v>
      </c>
      <c r="I278" s="2">
        <v>42407</v>
      </c>
      <c r="J278" t="s">
        <v>1285</v>
      </c>
      <c r="K278">
        <v>887554.6</v>
      </c>
      <c r="L278">
        <v>14014.019999999999</v>
      </c>
      <c r="M278">
        <v>676652</v>
      </c>
      <c r="N278" t="s">
        <v>1506</v>
      </c>
      <c r="O278" t="s">
        <v>1533</v>
      </c>
      <c r="P278" t="s">
        <v>1544</v>
      </c>
      <c r="Q278" t="s">
        <v>1506</v>
      </c>
      <c r="R278" t="s">
        <v>1533</v>
      </c>
      <c r="S278" t="s">
        <v>1545</v>
      </c>
      <c r="T278">
        <v>1</v>
      </c>
      <c r="U278">
        <v>2</v>
      </c>
    </row>
    <row r="279" spans="1:21" x14ac:dyDescent="0.25">
      <c r="A279">
        <v>276</v>
      </c>
      <c r="B279" t="s">
        <v>283</v>
      </c>
      <c r="C279" t="s">
        <v>1215</v>
      </c>
      <c r="D279" t="s">
        <v>1213</v>
      </c>
      <c r="E279">
        <v>891</v>
      </c>
      <c r="F279">
        <v>865</v>
      </c>
      <c r="G279" t="s">
        <v>1261</v>
      </c>
      <c r="H279" s="2">
        <v>42581</v>
      </c>
      <c r="I279" s="2">
        <v>42613</v>
      </c>
      <c r="J279" t="s">
        <v>1285</v>
      </c>
      <c r="K279">
        <v>732179.25</v>
      </c>
      <c r="L279">
        <v>11560.725</v>
      </c>
      <c r="M279">
        <v>170210</v>
      </c>
      <c r="N279" t="s">
        <v>1506</v>
      </c>
      <c r="O279" t="s">
        <v>1538</v>
      </c>
      <c r="P279" t="s">
        <v>1539</v>
      </c>
      <c r="Q279" t="s">
        <v>1506</v>
      </c>
      <c r="R279" t="s">
        <v>1538</v>
      </c>
      <c r="S279" t="s">
        <v>1541</v>
      </c>
      <c r="T279">
        <v>7</v>
      </c>
      <c r="U279">
        <v>8</v>
      </c>
    </row>
    <row r="280" spans="1:21" x14ac:dyDescent="0.25">
      <c r="A280">
        <v>277</v>
      </c>
      <c r="B280" t="s">
        <v>284</v>
      </c>
      <c r="C280" t="s">
        <v>1223</v>
      </c>
      <c r="D280" t="s">
        <v>1234</v>
      </c>
      <c r="E280">
        <v>976</v>
      </c>
      <c r="F280">
        <v>957</v>
      </c>
      <c r="G280" t="s">
        <v>1263</v>
      </c>
      <c r="H280" s="2">
        <v>42848</v>
      </c>
      <c r="I280" s="2">
        <v>42862</v>
      </c>
      <c r="J280" t="s">
        <v>1286</v>
      </c>
      <c r="K280">
        <v>887330.4</v>
      </c>
      <c r="L280">
        <v>14010.48</v>
      </c>
      <c r="M280">
        <v>82573</v>
      </c>
      <c r="N280" t="s">
        <v>1507</v>
      </c>
      <c r="O280" t="s">
        <v>1530</v>
      </c>
      <c r="P280" t="s">
        <v>1540</v>
      </c>
      <c r="Q280" t="s">
        <v>1507</v>
      </c>
      <c r="R280" t="s">
        <v>1530</v>
      </c>
      <c r="S280" t="s">
        <v>1531</v>
      </c>
      <c r="T280">
        <v>4</v>
      </c>
      <c r="U280">
        <v>5</v>
      </c>
    </row>
    <row r="281" spans="1:21" x14ac:dyDescent="0.25">
      <c r="A281">
        <v>278</v>
      </c>
      <c r="B281" t="s">
        <v>285</v>
      </c>
      <c r="C281" t="s">
        <v>1231</v>
      </c>
      <c r="D281" t="s">
        <v>1213</v>
      </c>
      <c r="E281">
        <v>238</v>
      </c>
      <c r="F281">
        <v>214</v>
      </c>
      <c r="G281" t="s">
        <v>1263</v>
      </c>
      <c r="H281" s="2">
        <v>42995</v>
      </c>
      <c r="I281" s="2">
        <v>43026</v>
      </c>
      <c r="J281" t="s">
        <v>1286</v>
      </c>
      <c r="K281">
        <v>48385.4</v>
      </c>
      <c r="L281">
        <v>763.98</v>
      </c>
      <c r="M281">
        <v>16076</v>
      </c>
      <c r="N281" t="s">
        <v>1507</v>
      </c>
      <c r="O281" t="s">
        <v>1538</v>
      </c>
      <c r="P281" t="s">
        <v>1542</v>
      </c>
      <c r="Q281" t="s">
        <v>1507</v>
      </c>
      <c r="R281" t="s">
        <v>1535</v>
      </c>
      <c r="S281" t="s">
        <v>1543</v>
      </c>
      <c r="T281">
        <v>9</v>
      </c>
      <c r="U281">
        <v>10</v>
      </c>
    </row>
    <row r="282" spans="1:21" x14ac:dyDescent="0.25">
      <c r="A282">
        <v>279</v>
      </c>
      <c r="B282" t="s">
        <v>286</v>
      </c>
      <c r="C282" t="s">
        <v>1231</v>
      </c>
      <c r="D282" t="s">
        <v>1213</v>
      </c>
      <c r="E282">
        <v>537</v>
      </c>
      <c r="F282">
        <v>196</v>
      </c>
      <c r="G282" t="s">
        <v>1263</v>
      </c>
      <c r="H282" s="2">
        <v>42954</v>
      </c>
      <c r="I282" s="2">
        <v>42966</v>
      </c>
      <c r="J282" t="s">
        <v>1285</v>
      </c>
      <c r="K282">
        <v>99989.4</v>
      </c>
      <c r="L282">
        <v>1578.78</v>
      </c>
      <c r="M282">
        <v>23355</v>
      </c>
      <c r="N282" t="s">
        <v>1507</v>
      </c>
      <c r="O282" t="s">
        <v>1538</v>
      </c>
      <c r="P282" t="s">
        <v>1541</v>
      </c>
      <c r="Q282" t="s">
        <v>1507</v>
      </c>
      <c r="R282" t="s">
        <v>1538</v>
      </c>
      <c r="S282" t="s">
        <v>1541</v>
      </c>
      <c r="T282">
        <v>8</v>
      </c>
      <c r="U282">
        <v>8</v>
      </c>
    </row>
    <row r="283" spans="1:21" x14ac:dyDescent="0.25">
      <c r="A283">
        <v>280</v>
      </c>
      <c r="B283" t="s">
        <v>287</v>
      </c>
      <c r="C283" t="s">
        <v>1242</v>
      </c>
      <c r="D283" t="s">
        <v>1240</v>
      </c>
      <c r="E283">
        <v>180</v>
      </c>
      <c r="F283">
        <v>52</v>
      </c>
      <c r="G283" t="s">
        <v>1271</v>
      </c>
      <c r="H283" s="2">
        <v>42939</v>
      </c>
      <c r="I283" s="2">
        <v>42974</v>
      </c>
      <c r="J283" t="s">
        <v>1285</v>
      </c>
      <c r="K283">
        <v>8892</v>
      </c>
      <c r="L283">
        <v>140.4</v>
      </c>
      <c r="M283">
        <v>7424</v>
      </c>
      <c r="N283" t="s">
        <v>1507</v>
      </c>
      <c r="O283" t="s">
        <v>1538</v>
      </c>
      <c r="P283" t="s">
        <v>1539</v>
      </c>
      <c r="Q283" t="s">
        <v>1507</v>
      </c>
      <c r="R283" t="s">
        <v>1538</v>
      </c>
      <c r="S283" t="s">
        <v>1541</v>
      </c>
      <c r="T283">
        <v>7</v>
      </c>
      <c r="U283">
        <v>8</v>
      </c>
    </row>
    <row r="284" spans="1:21" x14ac:dyDescent="0.25">
      <c r="A284">
        <v>281</v>
      </c>
      <c r="B284" t="s">
        <v>288</v>
      </c>
      <c r="C284" t="s">
        <v>1225</v>
      </c>
      <c r="D284" t="s">
        <v>1213</v>
      </c>
      <c r="E284">
        <v>674</v>
      </c>
      <c r="F284">
        <v>205</v>
      </c>
      <c r="G284" t="s">
        <v>1266</v>
      </c>
      <c r="H284" s="2">
        <v>42858</v>
      </c>
      <c r="I284" s="2">
        <v>42871</v>
      </c>
      <c r="J284" t="s">
        <v>1285</v>
      </c>
      <c r="K284">
        <v>131261.5</v>
      </c>
      <c r="L284">
        <v>2072.5499999999997</v>
      </c>
      <c r="M284">
        <v>89149</v>
      </c>
      <c r="N284" t="s">
        <v>1507</v>
      </c>
      <c r="O284" t="s">
        <v>1530</v>
      </c>
      <c r="P284" t="s">
        <v>1531</v>
      </c>
      <c r="Q284" t="s">
        <v>1507</v>
      </c>
      <c r="R284" t="s">
        <v>1530</v>
      </c>
      <c r="S284" t="s">
        <v>1531</v>
      </c>
      <c r="T284">
        <v>5</v>
      </c>
      <c r="U284">
        <v>5</v>
      </c>
    </row>
    <row r="285" spans="1:21" x14ac:dyDescent="0.25">
      <c r="A285">
        <v>282</v>
      </c>
      <c r="B285" t="s">
        <v>289</v>
      </c>
      <c r="C285" t="s">
        <v>1222</v>
      </c>
      <c r="D285" t="s">
        <v>1213</v>
      </c>
      <c r="E285">
        <v>121</v>
      </c>
      <c r="F285">
        <v>889</v>
      </c>
      <c r="G285" t="s">
        <v>1265</v>
      </c>
      <c r="H285" s="2">
        <v>42533</v>
      </c>
      <c r="I285" s="2">
        <v>42550</v>
      </c>
      <c r="J285" t="s">
        <v>1286</v>
      </c>
      <c r="K285">
        <v>102190.55</v>
      </c>
      <c r="L285">
        <v>1613.5349999999999</v>
      </c>
      <c r="M285">
        <v>10616</v>
      </c>
      <c r="N285" t="s">
        <v>1506</v>
      </c>
      <c r="O285" t="s">
        <v>1530</v>
      </c>
      <c r="P285" t="s">
        <v>1532</v>
      </c>
      <c r="Q285" t="s">
        <v>1506</v>
      </c>
      <c r="R285" t="s">
        <v>1530</v>
      </c>
      <c r="S285" t="s">
        <v>1532</v>
      </c>
      <c r="T285">
        <v>6</v>
      </c>
      <c r="U285">
        <v>6</v>
      </c>
    </row>
    <row r="286" spans="1:21" x14ac:dyDescent="0.25">
      <c r="A286">
        <v>283</v>
      </c>
      <c r="B286" t="s">
        <v>290</v>
      </c>
      <c r="C286" t="s">
        <v>1218</v>
      </c>
      <c r="D286" t="s">
        <v>1213</v>
      </c>
      <c r="E286">
        <v>193</v>
      </c>
      <c r="F286">
        <v>947</v>
      </c>
      <c r="G286" t="s">
        <v>1262</v>
      </c>
      <c r="H286" s="2">
        <v>42954</v>
      </c>
      <c r="I286" s="2">
        <v>42970</v>
      </c>
      <c r="J286" t="s">
        <v>1282</v>
      </c>
      <c r="K286">
        <v>173632.45</v>
      </c>
      <c r="L286">
        <v>2741.5650000000001</v>
      </c>
      <c r="M286">
        <v>38367</v>
      </c>
      <c r="N286" t="s">
        <v>1507</v>
      </c>
      <c r="O286" t="s">
        <v>1538</v>
      </c>
      <c r="P286" t="s">
        <v>1541</v>
      </c>
      <c r="Q286" t="s">
        <v>1507</v>
      </c>
      <c r="R286" t="s">
        <v>1538</v>
      </c>
      <c r="S286" t="s">
        <v>1541</v>
      </c>
      <c r="T286">
        <v>8</v>
      </c>
      <c r="U286">
        <v>8</v>
      </c>
    </row>
    <row r="287" spans="1:21" x14ac:dyDescent="0.25">
      <c r="A287">
        <v>284</v>
      </c>
      <c r="B287" t="s">
        <v>291</v>
      </c>
      <c r="C287" t="s">
        <v>1233</v>
      </c>
      <c r="D287" t="s">
        <v>1234</v>
      </c>
      <c r="E287">
        <v>468</v>
      </c>
      <c r="F287">
        <v>25</v>
      </c>
      <c r="G287" t="s">
        <v>1268</v>
      </c>
      <c r="H287" s="2">
        <v>42854</v>
      </c>
      <c r="I287" s="2">
        <v>42874</v>
      </c>
      <c r="J287" t="s">
        <v>1284</v>
      </c>
      <c r="K287">
        <v>11115</v>
      </c>
      <c r="L287">
        <v>175.5</v>
      </c>
      <c r="M287">
        <v>8975</v>
      </c>
      <c r="N287" t="s">
        <v>1507</v>
      </c>
      <c r="O287" t="s">
        <v>1530</v>
      </c>
      <c r="P287" t="s">
        <v>1540</v>
      </c>
      <c r="Q287" t="s">
        <v>1507</v>
      </c>
      <c r="R287" t="s">
        <v>1530</v>
      </c>
      <c r="S287" t="s">
        <v>1531</v>
      </c>
      <c r="T287">
        <v>4</v>
      </c>
      <c r="U287">
        <v>5</v>
      </c>
    </row>
    <row r="288" spans="1:21" x14ac:dyDescent="0.25">
      <c r="A288">
        <v>285</v>
      </c>
      <c r="B288" t="s">
        <v>292</v>
      </c>
      <c r="C288" t="s">
        <v>1221</v>
      </c>
      <c r="D288" t="s">
        <v>1234</v>
      </c>
      <c r="E288">
        <v>879</v>
      </c>
      <c r="F288">
        <v>285</v>
      </c>
      <c r="G288" t="s">
        <v>1264</v>
      </c>
      <c r="H288" s="2">
        <v>43040</v>
      </c>
      <c r="I288" s="2">
        <v>43073</v>
      </c>
      <c r="J288" t="s">
        <v>1284</v>
      </c>
      <c r="K288">
        <v>237989.25</v>
      </c>
      <c r="L288">
        <v>3757.7249999999999</v>
      </c>
      <c r="M288">
        <v>72553</v>
      </c>
      <c r="N288" t="s">
        <v>1507</v>
      </c>
      <c r="O288" t="s">
        <v>1535</v>
      </c>
      <c r="P288" t="s">
        <v>1536</v>
      </c>
      <c r="Q288" t="s">
        <v>1507</v>
      </c>
      <c r="R288" t="s">
        <v>1535</v>
      </c>
      <c r="S288" t="s">
        <v>1537</v>
      </c>
      <c r="T288">
        <v>11</v>
      </c>
      <c r="U288">
        <v>12</v>
      </c>
    </row>
    <row r="289" spans="1:21" x14ac:dyDescent="0.25">
      <c r="A289">
        <v>286</v>
      </c>
      <c r="B289" t="s">
        <v>293</v>
      </c>
      <c r="C289" t="s">
        <v>1223</v>
      </c>
      <c r="D289" t="s">
        <v>1234</v>
      </c>
      <c r="E289">
        <v>554</v>
      </c>
      <c r="F289">
        <v>844</v>
      </c>
      <c r="G289" t="s">
        <v>1263</v>
      </c>
      <c r="H289" s="2">
        <v>42914</v>
      </c>
      <c r="I289" s="2">
        <v>42931</v>
      </c>
      <c r="J289" t="s">
        <v>1284</v>
      </c>
      <c r="K289">
        <v>444197.2</v>
      </c>
      <c r="L289">
        <v>7013.6399999999994</v>
      </c>
      <c r="M289">
        <v>247754</v>
      </c>
      <c r="N289" t="s">
        <v>1507</v>
      </c>
      <c r="O289" t="s">
        <v>1530</v>
      </c>
      <c r="P289" t="s">
        <v>1532</v>
      </c>
      <c r="Q289" t="s">
        <v>1507</v>
      </c>
      <c r="R289" t="s">
        <v>1538</v>
      </c>
      <c r="S289" t="s">
        <v>1539</v>
      </c>
      <c r="T289">
        <v>6</v>
      </c>
      <c r="U289">
        <v>7</v>
      </c>
    </row>
    <row r="290" spans="1:21" x14ac:dyDescent="0.25">
      <c r="A290">
        <v>287</v>
      </c>
      <c r="B290" t="s">
        <v>294</v>
      </c>
      <c r="C290" t="s">
        <v>1224</v>
      </c>
      <c r="D290" t="s">
        <v>1213</v>
      </c>
      <c r="E290">
        <v>107</v>
      </c>
      <c r="F290">
        <v>1299</v>
      </c>
      <c r="G290" t="s">
        <v>1266</v>
      </c>
      <c r="H290" s="2">
        <v>43196</v>
      </c>
      <c r="I290" s="2">
        <v>43214</v>
      </c>
      <c r="J290" t="s">
        <v>1282</v>
      </c>
      <c r="K290">
        <v>132043.35</v>
      </c>
      <c r="L290">
        <v>2084.895</v>
      </c>
      <c r="M290">
        <v>72640</v>
      </c>
      <c r="N290" t="s">
        <v>1508</v>
      </c>
      <c r="O290" t="s">
        <v>1530</v>
      </c>
      <c r="P290" t="s">
        <v>1540</v>
      </c>
      <c r="Q290" t="s">
        <v>1508</v>
      </c>
      <c r="R290" t="s">
        <v>1530</v>
      </c>
      <c r="S290" t="s">
        <v>1540</v>
      </c>
      <c r="T290">
        <v>4</v>
      </c>
      <c r="U290">
        <v>4</v>
      </c>
    </row>
    <row r="291" spans="1:21" x14ac:dyDescent="0.25">
      <c r="A291">
        <v>288</v>
      </c>
      <c r="B291" t="s">
        <v>295</v>
      </c>
      <c r="C291" t="s">
        <v>1224</v>
      </c>
      <c r="D291" t="s">
        <v>1213</v>
      </c>
      <c r="E291">
        <v>817</v>
      </c>
      <c r="F291">
        <v>1336</v>
      </c>
      <c r="G291" t="s">
        <v>1266</v>
      </c>
      <c r="H291" s="2">
        <v>43241</v>
      </c>
      <c r="I291" s="2">
        <v>43268</v>
      </c>
      <c r="J291" t="s">
        <v>1282</v>
      </c>
      <c r="K291">
        <v>1036936.4</v>
      </c>
      <c r="L291">
        <v>16372.68</v>
      </c>
      <c r="M291">
        <v>634588</v>
      </c>
      <c r="N291" t="s">
        <v>1508</v>
      </c>
      <c r="O291" t="s">
        <v>1530</v>
      </c>
      <c r="P291" t="s">
        <v>1531</v>
      </c>
      <c r="Q291" t="s">
        <v>1508</v>
      </c>
      <c r="R291" t="s">
        <v>1530</v>
      </c>
      <c r="S291" t="s">
        <v>1532</v>
      </c>
      <c r="T291">
        <v>5</v>
      </c>
      <c r="U291">
        <v>6</v>
      </c>
    </row>
    <row r="292" spans="1:21" x14ac:dyDescent="0.25">
      <c r="A292">
        <v>289</v>
      </c>
      <c r="B292" t="s">
        <v>296</v>
      </c>
      <c r="C292" t="s">
        <v>1222</v>
      </c>
      <c r="D292" t="s">
        <v>1213</v>
      </c>
      <c r="E292">
        <v>403</v>
      </c>
      <c r="F292">
        <v>1017</v>
      </c>
      <c r="G292" t="s">
        <v>1265</v>
      </c>
      <c r="H292" s="2">
        <v>42591</v>
      </c>
      <c r="I292" s="2">
        <v>42621</v>
      </c>
      <c r="J292" t="s">
        <v>1284</v>
      </c>
      <c r="K292">
        <v>389358.45</v>
      </c>
      <c r="L292">
        <v>6147.7649999999994</v>
      </c>
      <c r="M292">
        <v>59236</v>
      </c>
      <c r="N292" t="s">
        <v>1506</v>
      </c>
      <c r="O292" t="s">
        <v>1538</v>
      </c>
      <c r="P292" t="s">
        <v>1541</v>
      </c>
      <c r="Q292" t="s">
        <v>1506</v>
      </c>
      <c r="R292" t="s">
        <v>1538</v>
      </c>
      <c r="S292" t="s">
        <v>1542</v>
      </c>
      <c r="T292">
        <v>8</v>
      </c>
      <c r="U292">
        <v>9</v>
      </c>
    </row>
    <row r="293" spans="1:21" x14ac:dyDescent="0.25">
      <c r="A293">
        <v>290</v>
      </c>
      <c r="B293" t="s">
        <v>297</v>
      </c>
      <c r="C293" t="s">
        <v>1229</v>
      </c>
      <c r="D293" t="s">
        <v>1234</v>
      </c>
      <c r="E293">
        <v>469</v>
      </c>
      <c r="F293">
        <v>1369</v>
      </c>
      <c r="G293" t="s">
        <v>1272</v>
      </c>
      <c r="H293" s="2">
        <v>43214</v>
      </c>
      <c r="I293" s="2">
        <v>43232</v>
      </c>
      <c r="J293" t="s">
        <v>1285</v>
      </c>
      <c r="K293">
        <v>609957.94999999995</v>
      </c>
      <c r="L293">
        <v>9630.9149999999991</v>
      </c>
      <c r="M293">
        <v>227274</v>
      </c>
      <c r="N293" t="s">
        <v>1508</v>
      </c>
      <c r="O293" t="s">
        <v>1530</v>
      </c>
      <c r="P293" t="s">
        <v>1540</v>
      </c>
      <c r="Q293" t="s">
        <v>1508</v>
      </c>
      <c r="R293" t="s">
        <v>1530</v>
      </c>
      <c r="S293" t="s">
        <v>1531</v>
      </c>
      <c r="T293">
        <v>4</v>
      </c>
      <c r="U293">
        <v>5</v>
      </c>
    </row>
    <row r="294" spans="1:21" x14ac:dyDescent="0.25">
      <c r="A294">
        <v>291</v>
      </c>
      <c r="B294" t="s">
        <v>298</v>
      </c>
      <c r="C294" t="s">
        <v>1222</v>
      </c>
      <c r="D294" t="s">
        <v>1213</v>
      </c>
      <c r="E294">
        <v>650</v>
      </c>
      <c r="F294">
        <v>876</v>
      </c>
      <c r="G294" t="s">
        <v>1265</v>
      </c>
      <c r="H294" s="2">
        <v>43270</v>
      </c>
      <c r="I294" s="2">
        <v>43281</v>
      </c>
      <c r="J294" t="s">
        <v>1283</v>
      </c>
      <c r="K294">
        <v>540930</v>
      </c>
      <c r="L294">
        <v>8541</v>
      </c>
      <c r="M294">
        <v>368294</v>
      </c>
      <c r="N294" t="s">
        <v>1508</v>
      </c>
      <c r="O294" t="s">
        <v>1530</v>
      </c>
      <c r="P294" t="s">
        <v>1532</v>
      </c>
      <c r="Q294" t="s">
        <v>1508</v>
      </c>
      <c r="R294" t="s">
        <v>1530</v>
      </c>
      <c r="S294" t="s">
        <v>1532</v>
      </c>
      <c r="T294">
        <v>6</v>
      </c>
      <c r="U294">
        <v>6</v>
      </c>
    </row>
    <row r="295" spans="1:21" x14ac:dyDescent="0.25">
      <c r="A295">
        <v>292</v>
      </c>
      <c r="B295" t="s">
        <v>299</v>
      </c>
      <c r="C295" t="s">
        <v>1224</v>
      </c>
      <c r="D295" t="s">
        <v>1213</v>
      </c>
      <c r="E295">
        <v>566</v>
      </c>
      <c r="F295">
        <v>1305</v>
      </c>
      <c r="G295" t="s">
        <v>1266</v>
      </c>
      <c r="H295" s="2">
        <v>42799</v>
      </c>
      <c r="I295" s="2">
        <v>42829</v>
      </c>
      <c r="J295" t="s">
        <v>1284</v>
      </c>
      <c r="K295">
        <v>701698.5</v>
      </c>
      <c r="L295">
        <v>11079.449999999999</v>
      </c>
      <c r="M295">
        <v>38763</v>
      </c>
      <c r="N295" t="s">
        <v>1507</v>
      </c>
      <c r="O295" t="s">
        <v>1533</v>
      </c>
      <c r="P295" t="s">
        <v>1534</v>
      </c>
      <c r="Q295" t="s">
        <v>1507</v>
      </c>
      <c r="R295" t="s">
        <v>1530</v>
      </c>
      <c r="S295" t="s">
        <v>1540</v>
      </c>
      <c r="T295">
        <v>3</v>
      </c>
      <c r="U295">
        <v>4</v>
      </c>
    </row>
    <row r="296" spans="1:21" x14ac:dyDescent="0.25">
      <c r="A296">
        <v>293</v>
      </c>
      <c r="B296" t="s">
        <v>300</v>
      </c>
      <c r="C296" t="s">
        <v>1223</v>
      </c>
      <c r="D296" t="s">
        <v>1234</v>
      </c>
      <c r="E296">
        <v>591</v>
      </c>
      <c r="F296">
        <v>927</v>
      </c>
      <c r="G296" t="s">
        <v>1263</v>
      </c>
      <c r="H296" s="2">
        <v>42770</v>
      </c>
      <c r="I296" s="2">
        <v>42784</v>
      </c>
      <c r="J296" t="s">
        <v>1284</v>
      </c>
      <c r="K296">
        <v>520464.15</v>
      </c>
      <c r="L296">
        <v>8217.8549999999996</v>
      </c>
      <c r="M296">
        <v>238529</v>
      </c>
      <c r="N296" t="s">
        <v>1507</v>
      </c>
      <c r="O296" t="s">
        <v>1533</v>
      </c>
      <c r="P296" t="s">
        <v>1545</v>
      </c>
      <c r="Q296" t="s">
        <v>1507</v>
      </c>
      <c r="R296" t="s">
        <v>1533</v>
      </c>
      <c r="S296" t="s">
        <v>1545</v>
      </c>
      <c r="T296">
        <v>2</v>
      </c>
      <c r="U296">
        <v>2</v>
      </c>
    </row>
    <row r="297" spans="1:21" x14ac:dyDescent="0.25">
      <c r="A297">
        <v>294</v>
      </c>
      <c r="B297" t="s">
        <v>301</v>
      </c>
      <c r="C297" t="s">
        <v>1224</v>
      </c>
      <c r="D297" t="s">
        <v>1213</v>
      </c>
      <c r="E297">
        <v>836</v>
      </c>
      <c r="F297">
        <v>1277</v>
      </c>
      <c r="G297" t="s">
        <v>1266</v>
      </c>
      <c r="H297" s="2">
        <v>42645</v>
      </c>
      <c r="I297" s="2">
        <v>42666</v>
      </c>
      <c r="J297" t="s">
        <v>1282</v>
      </c>
      <c r="K297">
        <v>1014193.4</v>
      </c>
      <c r="L297">
        <v>16013.58</v>
      </c>
      <c r="M297">
        <v>973125</v>
      </c>
      <c r="N297" t="s">
        <v>1506</v>
      </c>
      <c r="O297" t="s">
        <v>1535</v>
      </c>
      <c r="P297" t="s">
        <v>1543</v>
      </c>
      <c r="Q297" t="s">
        <v>1506</v>
      </c>
      <c r="R297" t="s">
        <v>1535</v>
      </c>
      <c r="S297" t="s">
        <v>1543</v>
      </c>
      <c r="T297">
        <v>10</v>
      </c>
      <c r="U297">
        <v>10</v>
      </c>
    </row>
    <row r="298" spans="1:21" x14ac:dyDescent="0.25">
      <c r="A298">
        <v>295</v>
      </c>
      <c r="B298" t="s">
        <v>302</v>
      </c>
      <c r="C298" t="s">
        <v>1219</v>
      </c>
      <c r="D298" t="s">
        <v>1234</v>
      </c>
      <c r="E298">
        <v>783</v>
      </c>
      <c r="F298">
        <v>1681</v>
      </c>
      <c r="G298" t="s">
        <v>1263</v>
      </c>
      <c r="H298" s="2">
        <v>42568</v>
      </c>
      <c r="I298" s="2">
        <v>42591</v>
      </c>
      <c r="J298" t="s">
        <v>1284</v>
      </c>
      <c r="K298">
        <v>1250411.8500000001</v>
      </c>
      <c r="L298">
        <v>19743.344999999998</v>
      </c>
      <c r="M298">
        <v>1196032</v>
      </c>
      <c r="N298" t="s">
        <v>1506</v>
      </c>
      <c r="O298" t="s">
        <v>1538</v>
      </c>
      <c r="P298" t="s">
        <v>1539</v>
      </c>
      <c r="Q298" t="s">
        <v>1506</v>
      </c>
      <c r="R298" t="s">
        <v>1538</v>
      </c>
      <c r="S298" t="s">
        <v>1541</v>
      </c>
      <c r="T298">
        <v>7</v>
      </c>
      <c r="U298">
        <v>8</v>
      </c>
    </row>
    <row r="299" spans="1:21" x14ac:dyDescent="0.25">
      <c r="A299">
        <v>296</v>
      </c>
      <c r="B299" t="s">
        <v>303</v>
      </c>
      <c r="C299" t="s">
        <v>1238</v>
      </c>
      <c r="D299" t="s">
        <v>1240</v>
      </c>
      <c r="E299">
        <v>355</v>
      </c>
      <c r="F299">
        <v>15</v>
      </c>
      <c r="G299" t="s">
        <v>1270</v>
      </c>
      <c r="H299" s="2">
        <v>42445</v>
      </c>
      <c r="I299" s="2">
        <v>42477</v>
      </c>
      <c r="J299" t="s">
        <v>1285</v>
      </c>
      <c r="K299">
        <v>5058.75</v>
      </c>
      <c r="L299">
        <v>79.875</v>
      </c>
      <c r="M299">
        <v>3159</v>
      </c>
      <c r="N299" t="s">
        <v>1506</v>
      </c>
      <c r="O299" t="s">
        <v>1533</v>
      </c>
      <c r="P299" t="s">
        <v>1534</v>
      </c>
      <c r="Q299" t="s">
        <v>1506</v>
      </c>
      <c r="R299" t="s">
        <v>1530</v>
      </c>
      <c r="S299" t="s">
        <v>1540</v>
      </c>
      <c r="T299">
        <v>3</v>
      </c>
      <c r="U299">
        <v>4</v>
      </c>
    </row>
    <row r="300" spans="1:21" x14ac:dyDescent="0.25">
      <c r="A300">
        <v>297</v>
      </c>
      <c r="B300" t="s">
        <v>304</v>
      </c>
      <c r="C300" t="s">
        <v>1239</v>
      </c>
      <c r="D300" t="s">
        <v>1234</v>
      </c>
      <c r="E300">
        <v>442</v>
      </c>
      <c r="F300">
        <v>271</v>
      </c>
      <c r="G300" t="s">
        <v>1271</v>
      </c>
      <c r="H300" s="2">
        <v>43033</v>
      </c>
      <c r="I300" s="2">
        <v>43066</v>
      </c>
      <c r="J300" t="s">
        <v>1287</v>
      </c>
      <c r="K300">
        <v>113792.9</v>
      </c>
      <c r="L300">
        <v>1796.73</v>
      </c>
      <c r="M300">
        <v>83367</v>
      </c>
      <c r="N300" t="s">
        <v>1507</v>
      </c>
      <c r="O300" t="s">
        <v>1535</v>
      </c>
      <c r="P300" t="s">
        <v>1543</v>
      </c>
      <c r="Q300" t="s">
        <v>1507</v>
      </c>
      <c r="R300" t="s">
        <v>1535</v>
      </c>
      <c r="S300" t="s">
        <v>1536</v>
      </c>
      <c r="T300">
        <v>10</v>
      </c>
      <c r="U300">
        <v>11</v>
      </c>
    </row>
    <row r="301" spans="1:21" x14ac:dyDescent="0.25">
      <c r="A301">
        <v>298</v>
      </c>
      <c r="B301" t="s">
        <v>305</v>
      </c>
      <c r="C301" t="s">
        <v>1220</v>
      </c>
      <c r="D301" t="s">
        <v>1213</v>
      </c>
      <c r="E301">
        <v>357</v>
      </c>
      <c r="F301">
        <v>540</v>
      </c>
      <c r="G301" t="s">
        <v>1260</v>
      </c>
      <c r="H301" s="2">
        <v>42507</v>
      </c>
      <c r="I301" s="2">
        <v>42529</v>
      </c>
      <c r="J301" t="s">
        <v>1284</v>
      </c>
      <c r="K301">
        <v>183141</v>
      </c>
      <c r="L301">
        <v>2891.7</v>
      </c>
      <c r="M301">
        <v>132021</v>
      </c>
      <c r="N301" t="s">
        <v>1506</v>
      </c>
      <c r="O301" t="s">
        <v>1530</v>
      </c>
      <c r="P301" t="s">
        <v>1531</v>
      </c>
      <c r="Q301" t="s">
        <v>1506</v>
      </c>
      <c r="R301" t="s">
        <v>1530</v>
      </c>
      <c r="S301" t="s">
        <v>1532</v>
      </c>
      <c r="T301">
        <v>5</v>
      </c>
      <c r="U301">
        <v>6</v>
      </c>
    </row>
    <row r="302" spans="1:21" x14ac:dyDescent="0.25">
      <c r="A302">
        <v>299</v>
      </c>
      <c r="B302" t="s">
        <v>306</v>
      </c>
      <c r="C302" t="s">
        <v>1232</v>
      </c>
      <c r="D302" t="s">
        <v>1213</v>
      </c>
      <c r="E302">
        <v>163</v>
      </c>
      <c r="F302">
        <v>54</v>
      </c>
      <c r="G302" t="s">
        <v>1263</v>
      </c>
      <c r="H302" s="2">
        <v>43134</v>
      </c>
      <c r="I302" s="2">
        <v>43161</v>
      </c>
      <c r="J302" t="s">
        <v>1286</v>
      </c>
      <c r="K302">
        <v>8361.9</v>
      </c>
      <c r="L302">
        <v>132.03</v>
      </c>
      <c r="M302">
        <v>2305</v>
      </c>
      <c r="N302" t="s">
        <v>1508</v>
      </c>
      <c r="O302" t="s">
        <v>1533</v>
      </c>
      <c r="P302" t="s">
        <v>1545</v>
      </c>
      <c r="Q302" t="s">
        <v>1508</v>
      </c>
      <c r="R302" t="s">
        <v>1533</v>
      </c>
      <c r="S302" t="s">
        <v>1534</v>
      </c>
      <c r="T302">
        <v>2</v>
      </c>
      <c r="U302">
        <v>3</v>
      </c>
    </row>
    <row r="303" spans="1:21" x14ac:dyDescent="0.25">
      <c r="A303">
        <v>300</v>
      </c>
      <c r="B303" t="s">
        <v>307</v>
      </c>
      <c r="C303" t="s">
        <v>1214</v>
      </c>
      <c r="D303" t="s">
        <v>1213</v>
      </c>
      <c r="E303">
        <v>980</v>
      </c>
      <c r="F303">
        <v>755</v>
      </c>
      <c r="G303" t="s">
        <v>1260</v>
      </c>
      <c r="H303" s="2">
        <v>43002</v>
      </c>
      <c r="I303" s="2">
        <v>43028</v>
      </c>
      <c r="J303" t="s">
        <v>1284</v>
      </c>
      <c r="K303">
        <v>702905</v>
      </c>
      <c r="L303">
        <v>11098.5</v>
      </c>
      <c r="M303">
        <v>542738</v>
      </c>
      <c r="N303" t="s">
        <v>1507</v>
      </c>
      <c r="O303" t="s">
        <v>1538</v>
      </c>
      <c r="P303" t="s">
        <v>1542</v>
      </c>
      <c r="Q303" t="s">
        <v>1507</v>
      </c>
      <c r="R303" t="s">
        <v>1535</v>
      </c>
      <c r="S303" t="s">
        <v>1543</v>
      </c>
      <c r="T303">
        <v>9</v>
      </c>
      <c r="U303">
        <v>10</v>
      </c>
    </row>
    <row r="304" spans="1:21" x14ac:dyDescent="0.25">
      <c r="A304">
        <v>301</v>
      </c>
      <c r="B304" t="s">
        <v>308</v>
      </c>
      <c r="C304" t="s">
        <v>1236</v>
      </c>
      <c r="D304" t="s">
        <v>1234</v>
      </c>
      <c r="E304">
        <v>275</v>
      </c>
      <c r="F304">
        <v>110</v>
      </c>
      <c r="G304" t="s">
        <v>1269</v>
      </c>
      <c r="H304" s="2">
        <v>43022</v>
      </c>
      <c r="I304" s="2">
        <v>43046</v>
      </c>
      <c r="J304" t="s">
        <v>1286</v>
      </c>
      <c r="K304">
        <v>28737.5</v>
      </c>
      <c r="L304">
        <v>453.75</v>
      </c>
      <c r="M304">
        <v>4113</v>
      </c>
      <c r="N304" t="s">
        <v>1507</v>
      </c>
      <c r="O304" t="s">
        <v>1535</v>
      </c>
      <c r="P304" t="s">
        <v>1543</v>
      </c>
      <c r="Q304" t="s">
        <v>1507</v>
      </c>
      <c r="R304" t="s">
        <v>1535</v>
      </c>
      <c r="S304" t="s">
        <v>1536</v>
      </c>
      <c r="T304">
        <v>10</v>
      </c>
      <c r="U304">
        <v>11</v>
      </c>
    </row>
    <row r="305" spans="1:21" x14ac:dyDescent="0.25">
      <c r="A305">
        <v>302</v>
      </c>
      <c r="B305" t="s">
        <v>309</v>
      </c>
      <c r="C305" t="s">
        <v>1236</v>
      </c>
      <c r="D305" t="s">
        <v>1234</v>
      </c>
      <c r="E305">
        <v>938</v>
      </c>
      <c r="F305">
        <v>107</v>
      </c>
      <c r="G305" t="s">
        <v>1269</v>
      </c>
      <c r="H305" s="2">
        <v>42761</v>
      </c>
      <c r="I305" s="2">
        <v>42782</v>
      </c>
      <c r="J305" t="s">
        <v>1284</v>
      </c>
      <c r="K305">
        <v>95347.7</v>
      </c>
      <c r="L305">
        <v>1505.49</v>
      </c>
      <c r="M305">
        <v>14890</v>
      </c>
      <c r="N305" t="s">
        <v>1507</v>
      </c>
      <c r="O305" t="s">
        <v>1533</v>
      </c>
      <c r="P305" t="s">
        <v>1544</v>
      </c>
      <c r="Q305" t="s">
        <v>1507</v>
      </c>
      <c r="R305" t="s">
        <v>1533</v>
      </c>
      <c r="S305" t="s">
        <v>1545</v>
      </c>
      <c r="T305">
        <v>1</v>
      </c>
      <c r="U305">
        <v>2</v>
      </c>
    </row>
    <row r="306" spans="1:21" x14ac:dyDescent="0.25">
      <c r="A306">
        <v>303</v>
      </c>
      <c r="B306" t="s">
        <v>310</v>
      </c>
      <c r="C306" t="s">
        <v>1214</v>
      </c>
      <c r="D306" t="s">
        <v>1213</v>
      </c>
      <c r="E306">
        <v>285</v>
      </c>
      <c r="F306">
        <v>698</v>
      </c>
      <c r="G306" t="s">
        <v>1260</v>
      </c>
      <c r="H306" s="2">
        <v>42749</v>
      </c>
      <c r="I306" s="2">
        <v>42760</v>
      </c>
      <c r="J306" t="s">
        <v>1282</v>
      </c>
      <c r="K306">
        <v>188983.5</v>
      </c>
      <c r="L306">
        <v>2983.95</v>
      </c>
      <c r="M306">
        <v>125581</v>
      </c>
      <c r="N306" t="s">
        <v>1507</v>
      </c>
      <c r="O306" t="s">
        <v>1533</v>
      </c>
      <c r="P306" t="s">
        <v>1544</v>
      </c>
      <c r="Q306" t="s">
        <v>1507</v>
      </c>
      <c r="R306" t="s">
        <v>1533</v>
      </c>
      <c r="S306" t="s">
        <v>1544</v>
      </c>
      <c r="T306">
        <v>1</v>
      </c>
      <c r="U306">
        <v>1</v>
      </c>
    </row>
    <row r="307" spans="1:21" x14ac:dyDescent="0.25">
      <c r="A307">
        <v>304</v>
      </c>
      <c r="B307" t="s">
        <v>311</v>
      </c>
      <c r="C307" t="s">
        <v>1221</v>
      </c>
      <c r="D307" t="s">
        <v>1234</v>
      </c>
      <c r="E307">
        <v>672</v>
      </c>
      <c r="F307">
        <v>302</v>
      </c>
      <c r="G307" t="s">
        <v>1264</v>
      </c>
      <c r="H307" s="2">
        <v>42766</v>
      </c>
      <c r="I307" s="2">
        <v>42784</v>
      </c>
      <c r="J307" t="s">
        <v>1282</v>
      </c>
      <c r="K307">
        <v>192796.79999999999</v>
      </c>
      <c r="L307">
        <v>3044.16</v>
      </c>
      <c r="M307">
        <v>122786</v>
      </c>
      <c r="N307" t="s">
        <v>1507</v>
      </c>
      <c r="O307" t="s">
        <v>1533</v>
      </c>
      <c r="P307" t="s">
        <v>1544</v>
      </c>
      <c r="Q307" t="s">
        <v>1507</v>
      </c>
      <c r="R307" t="s">
        <v>1533</v>
      </c>
      <c r="S307" t="s">
        <v>1545</v>
      </c>
      <c r="T307">
        <v>1</v>
      </c>
      <c r="U307">
        <v>2</v>
      </c>
    </row>
    <row r="308" spans="1:21" x14ac:dyDescent="0.25">
      <c r="A308">
        <v>305</v>
      </c>
      <c r="B308" t="s">
        <v>312</v>
      </c>
      <c r="C308" t="s">
        <v>1221</v>
      </c>
      <c r="D308" t="s">
        <v>1234</v>
      </c>
      <c r="E308">
        <v>129</v>
      </c>
      <c r="F308">
        <v>319</v>
      </c>
      <c r="G308" t="s">
        <v>1264</v>
      </c>
      <c r="H308" s="2">
        <v>42616</v>
      </c>
      <c r="I308" s="2">
        <v>42628</v>
      </c>
      <c r="J308" t="s">
        <v>1284</v>
      </c>
      <c r="K308">
        <v>39093.449999999997</v>
      </c>
      <c r="L308">
        <v>617.26499999999999</v>
      </c>
      <c r="M308">
        <v>25838</v>
      </c>
      <c r="N308" t="s">
        <v>1506</v>
      </c>
      <c r="O308" t="s">
        <v>1538</v>
      </c>
      <c r="P308" t="s">
        <v>1542</v>
      </c>
      <c r="Q308" t="s">
        <v>1506</v>
      </c>
      <c r="R308" t="s">
        <v>1538</v>
      </c>
      <c r="S308" t="s">
        <v>1542</v>
      </c>
      <c r="T308">
        <v>9</v>
      </c>
      <c r="U308">
        <v>9</v>
      </c>
    </row>
    <row r="309" spans="1:21" x14ac:dyDescent="0.25">
      <c r="A309">
        <v>306</v>
      </c>
      <c r="B309" t="s">
        <v>313</v>
      </c>
      <c r="C309" t="s">
        <v>1214</v>
      </c>
      <c r="D309" t="s">
        <v>1213</v>
      </c>
      <c r="E309">
        <v>419</v>
      </c>
      <c r="F309">
        <v>670</v>
      </c>
      <c r="G309" t="s">
        <v>1260</v>
      </c>
      <c r="H309" s="2">
        <v>42524</v>
      </c>
      <c r="I309" s="2">
        <v>42539</v>
      </c>
      <c r="J309" t="s">
        <v>1286</v>
      </c>
      <c r="K309">
        <v>266693.5</v>
      </c>
      <c r="L309">
        <v>4210.95</v>
      </c>
      <c r="M309">
        <v>223550</v>
      </c>
      <c r="N309" t="s">
        <v>1506</v>
      </c>
      <c r="O309" t="s">
        <v>1530</v>
      </c>
      <c r="P309" t="s">
        <v>1532</v>
      </c>
      <c r="Q309" t="s">
        <v>1506</v>
      </c>
      <c r="R309" t="s">
        <v>1530</v>
      </c>
      <c r="S309" t="s">
        <v>1532</v>
      </c>
      <c r="T309">
        <v>6</v>
      </c>
      <c r="U309">
        <v>6</v>
      </c>
    </row>
    <row r="310" spans="1:21" x14ac:dyDescent="0.25">
      <c r="A310">
        <v>307</v>
      </c>
      <c r="B310" t="s">
        <v>314</v>
      </c>
      <c r="C310" t="s">
        <v>1227</v>
      </c>
      <c r="D310" t="s">
        <v>1213</v>
      </c>
      <c r="E310">
        <v>479</v>
      </c>
      <c r="F310">
        <v>64</v>
      </c>
      <c r="G310" t="s">
        <v>1267</v>
      </c>
      <c r="H310" s="2">
        <v>43051</v>
      </c>
      <c r="I310" s="2">
        <v>43081</v>
      </c>
      <c r="J310" t="s">
        <v>1282</v>
      </c>
      <c r="K310">
        <v>29123.200000000001</v>
      </c>
      <c r="L310">
        <v>459.84</v>
      </c>
      <c r="M310">
        <v>17975</v>
      </c>
      <c r="N310" t="s">
        <v>1507</v>
      </c>
      <c r="O310" t="s">
        <v>1535</v>
      </c>
      <c r="P310" t="s">
        <v>1536</v>
      </c>
      <c r="Q310" t="s">
        <v>1507</v>
      </c>
      <c r="R310" t="s">
        <v>1535</v>
      </c>
      <c r="S310" t="s">
        <v>1537</v>
      </c>
      <c r="T310">
        <v>11</v>
      </c>
      <c r="U310">
        <v>12</v>
      </c>
    </row>
    <row r="311" spans="1:21" x14ac:dyDescent="0.25">
      <c r="A311">
        <v>308</v>
      </c>
      <c r="B311" t="s">
        <v>315</v>
      </c>
      <c r="C311" t="s">
        <v>1225</v>
      </c>
      <c r="D311" t="s">
        <v>1213</v>
      </c>
      <c r="E311">
        <v>75</v>
      </c>
      <c r="F311">
        <v>183</v>
      </c>
      <c r="G311" t="s">
        <v>1266</v>
      </c>
      <c r="H311" s="2">
        <v>42398</v>
      </c>
      <c r="I311" s="2">
        <v>42430</v>
      </c>
      <c r="J311" t="s">
        <v>1282</v>
      </c>
      <c r="K311">
        <v>13038.75</v>
      </c>
      <c r="L311">
        <v>205.875</v>
      </c>
      <c r="M311">
        <v>8217</v>
      </c>
      <c r="N311" t="s">
        <v>1506</v>
      </c>
      <c r="O311" t="s">
        <v>1533</v>
      </c>
      <c r="P311" t="s">
        <v>1544</v>
      </c>
      <c r="Q311" t="s">
        <v>1506</v>
      </c>
      <c r="R311" t="s">
        <v>1533</v>
      </c>
      <c r="S311" t="s">
        <v>1534</v>
      </c>
      <c r="T311">
        <v>1</v>
      </c>
      <c r="U311">
        <v>3</v>
      </c>
    </row>
    <row r="312" spans="1:21" x14ac:dyDescent="0.25">
      <c r="A312">
        <v>309</v>
      </c>
      <c r="B312" t="s">
        <v>316</v>
      </c>
      <c r="C312" t="s">
        <v>1220</v>
      </c>
      <c r="D312" t="s">
        <v>1213</v>
      </c>
      <c r="E312">
        <v>723</v>
      </c>
      <c r="F312">
        <v>596</v>
      </c>
      <c r="G312" t="s">
        <v>1260</v>
      </c>
      <c r="H312" s="2">
        <v>43264</v>
      </c>
      <c r="I312" s="2">
        <v>43298</v>
      </c>
      <c r="J312" t="s">
        <v>1286</v>
      </c>
      <c r="K312">
        <v>409362.6</v>
      </c>
      <c r="L312">
        <v>6463.62</v>
      </c>
      <c r="M312">
        <v>12686</v>
      </c>
      <c r="N312" t="s">
        <v>1508</v>
      </c>
      <c r="O312" t="s">
        <v>1530</v>
      </c>
      <c r="P312" t="s">
        <v>1532</v>
      </c>
      <c r="Q312" t="s">
        <v>1508</v>
      </c>
      <c r="R312" t="s">
        <v>1538</v>
      </c>
      <c r="S312" t="s">
        <v>1539</v>
      </c>
      <c r="T312">
        <v>6</v>
      </c>
      <c r="U312">
        <v>7</v>
      </c>
    </row>
    <row r="313" spans="1:21" x14ac:dyDescent="0.25">
      <c r="A313">
        <v>310</v>
      </c>
      <c r="B313" t="s">
        <v>317</v>
      </c>
      <c r="C313" t="s">
        <v>1233</v>
      </c>
      <c r="D313" t="s">
        <v>1234</v>
      </c>
      <c r="E313">
        <v>522</v>
      </c>
      <c r="F313">
        <v>25</v>
      </c>
      <c r="G313" t="s">
        <v>1268</v>
      </c>
      <c r="H313" s="2">
        <v>43155</v>
      </c>
      <c r="I313" s="2">
        <v>43178</v>
      </c>
      <c r="J313" t="s">
        <v>1290</v>
      </c>
      <c r="K313">
        <v>12397.5</v>
      </c>
      <c r="L313">
        <v>195.75</v>
      </c>
      <c r="M313">
        <v>7624</v>
      </c>
      <c r="N313" t="s">
        <v>1508</v>
      </c>
      <c r="O313" t="s">
        <v>1533</v>
      </c>
      <c r="P313" t="s">
        <v>1545</v>
      </c>
      <c r="Q313" t="s">
        <v>1508</v>
      </c>
      <c r="R313" t="s">
        <v>1533</v>
      </c>
      <c r="S313" t="s">
        <v>1534</v>
      </c>
      <c r="T313">
        <v>2</v>
      </c>
      <c r="U313">
        <v>3</v>
      </c>
    </row>
    <row r="314" spans="1:21" x14ac:dyDescent="0.25">
      <c r="A314">
        <v>311</v>
      </c>
      <c r="B314" t="s">
        <v>318</v>
      </c>
      <c r="C314" t="s">
        <v>1239</v>
      </c>
      <c r="D314" t="s">
        <v>1234</v>
      </c>
      <c r="E314">
        <v>168</v>
      </c>
      <c r="F314">
        <v>222</v>
      </c>
      <c r="G314" t="s">
        <v>1271</v>
      </c>
      <c r="H314" s="2">
        <v>42819</v>
      </c>
      <c r="I314" s="2">
        <v>42844</v>
      </c>
      <c r="J314" t="s">
        <v>1287</v>
      </c>
      <c r="K314">
        <v>35431.199999999997</v>
      </c>
      <c r="L314">
        <v>559.43999999999994</v>
      </c>
      <c r="M314">
        <v>23192</v>
      </c>
      <c r="N314" t="s">
        <v>1507</v>
      </c>
      <c r="O314" t="s">
        <v>1533</v>
      </c>
      <c r="P314" t="s">
        <v>1534</v>
      </c>
      <c r="Q314" t="s">
        <v>1507</v>
      </c>
      <c r="R314" t="s">
        <v>1530</v>
      </c>
      <c r="S314" t="s">
        <v>1540</v>
      </c>
      <c r="T314">
        <v>3</v>
      </c>
      <c r="U314">
        <v>4</v>
      </c>
    </row>
    <row r="315" spans="1:21" x14ac:dyDescent="0.25">
      <c r="A315">
        <v>312</v>
      </c>
      <c r="B315" t="s">
        <v>319</v>
      </c>
      <c r="C315" t="s">
        <v>1225</v>
      </c>
      <c r="D315" t="s">
        <v>1213</v>
      </c>
      <c r="E315">
        <v>957</v>
      </c>
      <c r="F315">
        <v>207</v>
      </c>
      <c r="G315" t="s">
        <v>1266</v>
      </c>
      <c r="H315" s="2">
        <v>42902</v>
      </c>
      <c r="I315" s="2">
        <v>42921</v>
      </c>
      <c r="J315" t="s">
        <v>1282</v>
      </c>
      <c r="K315">
        <v>188194.05</v>
      </c>
      <c r="L315">
        <v>2971.4849999999997</v>
      </c>
      <c r="M315">
        <v>87887</v>
      </c>
      <c r="N315" t="s">
        <v>1507</v>
      </c>
      <c r="O315" t="s">
        <v>1530</v>
      </c>
      <c r="P315" t="s">
        <v>1532</v>
      </c>
      <c r="Q315" t="s">
        <v>1507</v>
      </c>
      <c r="R315" t="s">
        <v>1538</v>
      </c>
      <c r="S315" t="s">
        <v>1539</v>
      </c>
      <c r="T315">
        <v>6</v>
      </c>
      <c r="U315">
        <v>7</v>
      </c>
    </row>
    <row r="316" spans="1:21" x14ac:dyDescent="0.25">
      <c r="A316">
        <v>313</v>
      </c>
      <c r="B316" t="s">
        <v>320</v>
      </c>
      <c r="C316" t="s">
        <v>1215</v>
      </c>
      <c r="D316" t="s">
        <v>1213</v>
      </c>
      <c r="E316">
        <v>410</v>
      </c>
      <c r="F316">
        <v>984</v>
      </c>
      <c r="G316" t="s">
        <v>1261</v>
      </c>
      <c r="H316" s="2">
        <v>43021</v>
      </c>
      <c r="I316" s="2">
        <v>43033</v>
      </c>
      <c r="J316" t="s">
        <v>1287</v>
      </c>
      <c r="K316">
        <v>383268</v>
      </c>
      <c r="L316">
        <v>6051.5999999999995</v>
      </c>
      <c r="M316">
        <v>75241</v>
      </c>
      <c r="N316" t="s">
        <v>1507</v>
      </c>
      <c r="O316" t="s">
        <v>1535</v>
      </c>
      <c r="P316" t="s">
        <v>1543</v>
      </c>
      <c r="Q316" t="s">
        <v>1507</v>
      </c>
      <c r="R316" t="s">
        <v>1535</v>
      </c>
      <c r="S316" t="s">
        <v>1543</v>
      </c>
      <c r="T316">
        <v>10</v>
      </c>
      <c r="U316">
        <v>10</v>
      </c>
    </row>
    <row r="317" spans="1:21" x14ac:dyDescent="0.25">
      <c r="A317">
        <v>314</v>
      </c>
      <c r="B317" t="s">
        <v>321</v>
      </c>
      <c r="C317" t="s">
        <v>1236</v>
      </c>
      <c r="D317" t="s">
        <v>1234</v>
      </c>
      <c r="E317">
        <v>389</v>
      </c>
      <c r="F317">
        <v>90</v>
      </c>
      <c r="G317" t="s">
        <v>1269</v>
      </c>
      <c r="H317" s="2">
        <v>42603</v>
      </c>
      <c r="I317" s="2">
        <v>42624</v>
      </c>
      <c r="J317" t="s">
        <v>1286</v>
      </c>
      <c r="K317">
        <v>33259.5</v>
      </c>
      <c r="L317">
        <v>525.15</v>
      </c>
      <c r="M317">
        <v>16108</v>
      </c>
      <c r="N317" t="s">
        <v>1506</v>
      </c>
      <c r="O317" t="s">
        <v>1538</v>
      </c>
      <c r="P317" t="s">
        <v>1541</v>
      </c>
      <c r="Q317" t="s">
        <v>1506</v>
      </c>
      <c r="R317" t="s">
        <v>1538</v>
      </c>
      <c r="S317" t="s">
        <v>1542</v>
      </c>
      <c r="T317">
        <v>8</v>
      </c>
      <c r="U317">
        <v>9</v>
      </c>
    </row>
    <row r="318" spans="1:21" x14ac:dyDescent="0.25">
      <c r="A318">
        <v>315</v>
      </c>
      <c r="B318" t="s">
        <v>322</v>
      </c>
      <c r="C318" t="s">
        <v>1223</v>
      </c>
      <c r="D318" t="s">
        <v>1234</v>
      </c>
      <c r="E318">
        <v>410</v>
      </c>
      <c r="F318">
        <v>865</v>
      </c>
      <c r="G318" t="s">
        <v>1263</v>
      </c>
      <c r="H318" s="2">
        <v>42956</v>
      </c>
      <c r="I318" s="2">
        <v>42987</v>
      </c>
      <c r="J318" t="s">
        <v>1285</v>
      </c>
      <c r="K318">
        <v>336917.5</v>
      </c>
      <c r="L318">
        <v>5319.75</v>
      </c>
      <c r="M318">
        <v>133693</v>
      </c>
      <c r="N318" t="s">
        <v>1507</v>
      </c>
      <c r="O318" t="s">
        <v>1538</v>
      </c>
      <c r="P318" t="s">
        <v>1541</v>
      </c>
      <c r="Q318" t="s">
        <v>1507</v>
      </c>
      <c r="R318" t="s">
        <v>1538</v>
      </c>
      <c r="S318" t="s">
        <v>1542</v>
      </c>
      <c r="T318">
        <v>8</v>
      </c>
      <c r="U318">
        <v>9</v>
      </c>
    </row>
    <row r="319" spans="1:21" x14ac:dyDescent="0.25">
      <c r="A319">
        <v>316</v>
      </c>
      <c r="B319" t="s">
        <v>323</v>
      </c>
      <c r="C319" t="s">
        <v>1220</v>
      </c>
      <c r="D319" t="s">
        <v>1213</v>
      </c>
      <c r="E319">
        <v>327</v>
      </c>
      <c r="F319">
        <v>551</v>
      </c>
      <c r="G319" t="s">
        <v>1260</v>
      </c>
      <c r="H319" s="2">
        <v>42436</v>
      </c>
      <c r="I319" s="2">
        <v>42459</v>
      </c>
      <c r="J319" t="s">
        <v>1285</v>
      </c>
      <c r="K319">
        <v>171168.15</v>
      </c>
      <c r="L319">
        <v>2702.6549999999997</v>
      </c>
      <c r="M319">
        <v>153100</v>
      </c>
      <c r="N319" t="s">
        <v>1506</v>
      </c>
      <c r="O319" t="s">
        <v>1533</v>
      </c>
      <c r="P319" t="s">
        <v>1534</v>
      </c>
      <c r="Q319" t="s">
        <v>1506</v>
      </c>
      <c r="R319" t="s">
        <v>1533</v>
      </c>
      <c r="S319" t="s">
        <v>1534</v>
      </c>
      <c r="T319">
        <v>3</v>
      </c>
      <c r="U319">
        <v>3</v>
      </c>
    </row>
    <row r="320" spans="1:21" x14ac:dyDescent="0.25">
      <c r="A320">
        <v>317</v>
      </c>
      <c r="B320" t="s">
        <v>324</v>
      </c>
      <c r="C320" t="s">
        <v>1215</v>
      </c>
      <c r="D320" t="s">
        <v>1213</v>
      </c>
      <c r="E320">
        <v>95</v>
      </c>
      <c r="F320">
        <v>997</v>
      </c>
      <c r="G320" t="s">
        <v>1261</v>
      </c>
      <c r="H320" s="2">
        <v>43034</v>
      </c>
      <c r="I320" s="2">
        <v>43051</v>
      </c>
      <c r="J320" t="s">
        <v>1284</v>
      </c>
      <c r="K320">
        <v>89979.25</v>
      </c>
      <c r="L320">
        <v>1420.7249999999999</v>
      </c>
      <c r="M320">
        <v>65560</v>
      </c>
      <c r="N320" t="s">
        <v>1507</v>
      </c>
      <c r="O320" t="s">
        <v>1535</v>
      </c>
      <c r="P320" t="s">
        <v>1543</v>
      </c>
      <c r="Q320" t="s">
        <v>1507</v>
      </c>
      <c r="R320" t="s">
        <v>1535</v>
      </c>
      <c r="S320" t="s">
        <v>1536</v>
      </c>
      <c r="T320">
        <v>10</v>
      </c>
      <c r="U320">
        <v>11</v>
      </c>
    </row>
    <row r="321" spans="1:21" x14ac:dyDescent="0.25">
      <c r="A321">
        <v>318</v>
      </c>
      <c r="B321" t="s">
        <v>325</v>
      </c>
      <c r="C321" t="s">
        <v>1242</v>
      </c>
      <c r="D321" t="s">
        <v>1240</v>
      </c>
      <c r="E321">
        <v>806</v>
      </c>
      <c r="F321">
        <v>52</v>
      </c>
      <c r="G321" t="s">
        <v>1271</v>
      </c>
      <c r="H321" s="2">
        <v>42645</v>
      </c>
      <c r="I321" s="2">
        <v>42669</v>
      </c>
      <c r="J321" t="s">
        <v>1285</v>
      </c>
      <c r="K321">
        <v>39816.400000000001</v>
      </c>
      <c r="L321">
        <v>628.67999999999995</v>
      </c>
      <c r="M321">
        <v>11279</v>
      </c>
      <c r="N321" t="s">
        <v>1506</v>
      </c>
      <c r="O321" t="s">
        <v>1535</v>
      </c>
      <c r="P321" t="s">
        <v>1543</v>
      </c>
      <c r="Q321" t="s">
        <v>1506</v>
      </c>
      <c r="R321" t="s">
        <v>1535</v>
      </c>
      <c r="S321" t="s">
        <v>1543</v>
      </c>
      <c r="T321">
        <v>10</v>
      </c>
      <c r="U321">
        <v>10</v>
      </c>
    </row>
    <row r="322" spans="1:21" x14ac:dyDescent="0.25">
      <c r="A322">
        <v>319</v>
      </c>
      <c r="B322" t="s">
        <v>326</v>
      </c>
      <c r="C322" t="s">
        <v>1237</v>
      </c>
      <c r="D322" t="s">
        <v>1240</v>
      </c>
      <c r="E322">
        <v>455</v>
      </c>
      <c r="F322">
        <v>31</v>
      </c>
      <c r="G322" t="s">
        <v>1271</v>
      </c>
      <c r="H322" s="2">
        <v>42452</v>
      </c>
      <c r="I322" s="2">
        <v>42479</v>
      </c>
      <c r="J322" t="s">
        <v>1284</v>
      </c>
      <c r="K322">
        <v>13399.75</v>
      </c>
      <c r="L322">
        <v>211.57499999999999</v>
      </c>
      <c r="M322">
        <v>738</v>
      </c>
      <c r="N322" t="s">
        <v>1506</v>
      </c>
      <c r="O322" t="s">
        <v>1533</v>
      </c>
      <c r="P322" t="s">
        <v>1534</v>
      </c>
      <c r="Q322" t="s">
        <v>1506</v>
      </c>
      <c r="R322" t="s">
        <v>1530</v>
      </c>
      <c r="S322" t="s">
        <v>1540</v>
      </c>
      <c r="T322">
        <v>3</v>
      </c>
      <c r="U322">
        <v>4</v>
      </c>
    </row>
    <row r="323" spans="1:21" x14ac:dyDescent="0.25">
      <c r="A323">
        <v>320</v>
      </c>
      <c r="B323" t="s">
        <v>327</v>
      </c>
      <c r="C323" t="s">
        <v>1222</v>
      </c>
      <c r="D323" t="s">
        <v>1213</v>
      </c>
      <c r="E323">
        <v>566</v>
      </c>
      <c r="F323">
        <v>878</v>
      </c>
      <c r="G323" t="s">
        <v>1265</v>
      </c>
      <c r="H323" s="2">
        <v>42627</v>
      </c>
      <c r="I323" s="2">
        <v>42657</v>
      </c>
      <c r="J323" t="s">
        <v>1288</v>
      </c>
      <c r="K323">
        <v>472100.6</v>
      </c>
      <c r="L323">
        <v>7454.2199999999993</v>
      </c>
      <c r="M323">
        <v>89439</v>
      </c>
      <c r="N323" t="s">
        <v>1506</v>
      </c>
      <c r="O323" t="s">
        <v>1538</v>
      </c>
      <c r="P323" t="s">
        <v>1542</v>
      </c>
      <c r="Q323" t="s">
        <v>1506</v>
      </c>
      <c r="R323" t="s">
        <v>1535</v>
      </c>
      <c r="S323" t="s">
        <v>1543</v>
      </c>
      <c r="T323">
        <v>9</v>
      </c>
      <c r="U323">
        <v>10</v>
      </c>
    </row>
    <row r="324" spans="1:21" x14ac:dyDescent="0.25">
      <c r="A324">
        <v>321</v>
      </c>
      <c r="B324" t="s">
        <v>328</v>
      </c>
      <c r="C324" t="s">
        <v>1218</v>
      </c>
      <c r="D324" t="s">
        <v>1213</v>
      </c>
      <c r="E324">
        <v>966</v>
      </c>
      <c r="F324">
        <v>1008</v>
      </c>
      <c r="G324" t="s">
        <v>1262</v>
      </c>
      <c r="H324" s="2">
        <v>42418</v>
      </c>
      <c r="I324" s="2">
        <v>42443</v>
      </c>
      <c r="J324" t="s">
        <v>1285</v>
      </c>
      <c r="K324">
        <v>925041.6</v>
      </c>
      <c r="L324">
        <v>14605.92</v>
      </c>
      <c r="M324">
        <v>389049</v>
      </c>
      <c r="N324" t="s">
        <v>1506</v>
      </c>
      <c r="O324" t="s">
        <v>1533</v>
      </c>
      <c r="P324" t="s">
        <v>1545</v>
      </c>
      <c r="Q324" t="s">
        <v>1506</v>
      </c>
      <c r="R324" t="s">
        <v>1533</v>
      </c>
      <c r="S324" t="s">
        <v>1534</v>
      </c>
      <c r="T324">
        <v>2</v>
      </c>
      <c r="U324">
        <v>3</v>
      </c>
    </row>
    <row r="325" spans="1:21" x14ac:dyDescent="0.25">
      <c r="A325">
        <v>322</v>
      </c>
      <c r="B325" t="s">
        <v>329</v>
      </c>
      <c r="C325" t="s">
        <v>1231</v>
      </c>
      <c r="D325" t="s">
        <v>1213</v>
      </c>
      <c r="E325">
        <v>477</v>
      </c>
      <c r="F325">
        <v>192</v>
      </c>
      <c r="G325" t="s">
        <v>1263</v>
      </c>
      <c r="H325" s="2">
        <v>42612</v>
      </c>
      <c r="I325" s="2">
        <v>42634</v>
      </c>
      <c r="J325" t="s">
        <v>1282</v>
      </c>
      <c r="K325">
        <v>87004.800000000003</v>
      </c>
      <c r="L325">
        <v>1373.76</v>
      </c>
      <c r="M325">
        <v>21823</v>
      </c>
      <c r="N325" t="s">
        <v>1506</v>
      </c>
      <c r="O325" t="s">
        <v>1538</v>
      </c>
      <c r="P325" t="s">
        <v>1541</v>
      </c>
      <c r="Q325" t="s">
        <v>1506</v>
      </c>
      <c r="R325" t="s">
        <v>1538</v>
      </c>
      <c r="S325" t="s">
        <v>1542</v>
      </c>
      <c r="T325">
        <v>8</v>
      </c>
      <c r="U325">
        <v>9</v>
      </c>
    </row>
    <row r="326" spans="1:21" x14ac:dyDescent="0.25">
      <c r="A326">
        <v>323</v>
      </c>
      <c r="B326" t="s">
        <v>330</v>
      </c>
      <c r="C326" t="s">
        <v>1223</v>
      </c>
      <c r="D326" t="s">
        <v>1234</v>
      </c>
      <c r="E326">
        <v>413</v>
      </c>
      <c r="F326">
        <v>973</v>
      </c>
      <c r="G326" t="s">
        <v>1263</v>
      </c>
      <c r="H326" s="2">
        <v>42419</v>
      </c>
      <c r="I326" s="2">
        <v>42450</v>
      </c>
      <c r="J326" t="s">
        <v>1285</v>
      </c>
      <c r="K326">
        <v>381756.55</v>
      </c>
      <c r="L326">
        <v>6027.7349999999997</v>
      </c>
      <c r="M326">
        <v>150023</v>
      </c>
      <c r="N326" t="s">
        <v>1506</v>
      </c>
      <c r="O326" t="s">
        <v>1533</v>
      </c>
      <c r="P326" t="s">
        <v>1545</v>
      </c>
      <c r="Q326" t="s">
        <v>1506</v>
      </c>
      <c r="R326" t="s">
        <v>1533</v>
      </c>
      <c r="S326" t="s">
        <v>1534</v>
      </c>
      <c r="T326">
        <v>2</v>
      </c>
      <c r="U326">
        <v>3</v>
      </c>
    </row>
    <row r="327" spans="1:21" x14ac:dyDescent="0.25">
      <c r="A327">
        <v>324</v>
      </c>
      <c r="B327" t="s">
        <v>331</v>
      </c>
      <c r="C327" t="s">
        <v>1236</v>
      </c>
      <c r="D327" t="s">
        <v>1234</v>
      </c>
      <c r="E327">
        <v>431</v>
      </c>
      <c r="F327">
        <v>90</v>
      </c>
      <c r="G327" t="s">
        <v>1269</v>
      </c>
      <c r="H327" s="2">
        <v>42374</v>
      </c>
      <c r="I327" s="2">
        <v>42405</v>
      </c>
      <c r="J327" t="s">
        <v>1289</v>
      </c>
      <c r="K327">
        <v>36850.5</v>
      </c>
      <c r="L327">
        <v>581.85</v>
      </c>
      <c r="M327">
        <v>12420</v>
      </c>
      <c r="N327" t="s">
        <v>1506</v>
      </c>
      <c r="O327" t="s">
        <v>1533</v>
      </c>
      <c r="P327" t="s">
        <v>1544</v>
      </c>
      <c r="Q327" t="s">
        <v>1506</v>
      </c>
      <c r="R327" t="s">
        <v>1533</v>
      </c>
      <c r="S327" t="s">
        <v>1545</v>
      </c>
      <c r="T327">
        <v>1</v>
      </c>
      <c r="U327">
        <v>2</v>
      </c>
    </row>
    <row r="328" spans="1:21" x14ac:dyDescent="0.25">
      <c r="A328">
        <v>325</v>
      </c>
      <c r="B328" t="s">
        <v>332</v>
      </c>
      <c r="C328" t="s">
        <v>1222</v>
      </c>
      <c r="D328" t="s">
        <v>1213</v>
      </c>
      <c r="E328">
        <v>536</v>
      </c>
      <c r="F328">
        <v>921</v>
      </c>
      <c r="G328" t="s">
        <v>1265</v>
      </c>
      <c r="H328" s="2">
        <v>42848</v>
      </c>
      <c r="I328" s="2">
        <v>42871</v>
      </c>
      <c r="J328" t="s">
        <v>1282</v>
      </c>
      <c r="K328">
        <v>468973.2</v>
      </c>
      <c r="L328">
        <v>7404.84</v>
      </c>
      <c r="M328">
        <v>57040</v>
      </c>
      <c r="N328" t="s">
        <v>1507</v>
      </c>
      <c r="O328" t="s">
        <v>1530</v>
      </c>
      <c r="P328" t="s">
        <v>1540</v>
      </c>
      <c r="Q328" t="s">
        <v>1507</v>
      </c>
      <c r="R328" t="s">
        <v>1530</v>
      </c>
      <c r="S328" t="s">
        <v>1531</v>
      </c>
      <c r="T328">
        <v>4</v>
      </c>
      <c r="U328">
        <v>5</v>
      </c>
    </row>
    <row r="329" spans="1:21" x14ac:dyDescent="0.25">
      <c r="A329">
        <v>326</v>
      </c>
      <c r="B329" t="s">
        <v>333</v>
      </c>
      <c r="C329" t="s">
        <v>1219</v>
      </c>
      <c r="D329" t="s">
        <v>1234</v>
      </c>
      <c r="E329">
        <v>106</v>
      </c>
      <c r="F329">
        <v>1528</v>
      </c>
      <c r="G329" t="s">
        <v>1263</v>
      </c>
      <c r="H329" s="2">
        <v>42436</v>
      </c>
      <c r="I329" s="2">
        <v>42457</v>
      </c>
      <c r="J329" t="s">
        <v>1286</v>
      </c>
      <c r="K329">
        <v>153869.6</v>
      </c>
      <c r="L329">
        <v>2429.52</v>
      </c>
      <c r="M329">
        <v>3526</v>
      </c>
      <c r="N329" t="s">
        <v>1506</v>
      </c>
      <c r="O329" t="s">
        <v>1533</v>
      </c>
      <c r="P329" t="s">
        <v>1534</v>
      </c>
      <c r="Q329" t="s">
        <v>1506</v>
      </c>
      <c r="R329" t="s">
        <v>1533</v>
      </c>
      <c r="S329" t="s">
        <v>1534</v>
      </c>
      <c r="T329">
        <v>3</v>
      </c>
      <c r="U329">
        <v>3</v>
      </c>
    </row>
    <row r="330" spans="1:21" x14ac:dyDescent="0.25">
      <c r="A330">
        <v>327</v>
      </c>
      <c r="B330" t="s">
        <v>334</v>
      </c>
      <c r="C330" t="s">
        <v>1237</v>
      </c>
      <c r="D330" t="s">
        <v>1240</v>
      </c>
      <c r="E330">
        <v>931</v>
      </c>
      <c r="F330">
        <v>35</v>
      </c>
      <c r="G330" t="s">
        <v>1271</v>
      </c>
      <c r="H330" s="2">
        <v>43171</v>
      </c>
      <c r="I330" s="2">
        <v>43186</v>
      </c>
      <c r="J330" t="s">
        <v>1284</v>
      </c>
      <c r="K330">
        <v>30955.75</v>
      </c>
      <c r="L330">
        <v>488.77499999999998</v>
      </c>
      <c r="M330">
        <v>26413</v>
      </c>
      <c r="N330" t="s">
        <v>1508</v>
      </c>
      <c r="O330" t="s">
        <v>1533</v>
      </c>
      <c r="P330" t="s">
        <v>1534</v>
      </c>
      <c r="Q330" t="s">
        <v>1508</v>
      </c>
      <c r="R330" t="s">
        <v>1533</v>
      </c>
      <c r="S330" t="s">
        <v>1534</v>
      </c>
      <c r="T330">
        <v>3</v>
      </c>
      <c r="U330">
        <v>3</v>
      </c>
    </row>
    <row r="331" spans="1:21" x14ac:dyDescent="0.25">
      <c r="A331">
        <v>328</v>
      </c>
      <c r="B331" t="s">
        <v>335</v>
      </c>
      <c r="C331" t="s">
        <v>1228</v>
      </c>
      <c r="D331" t="s">
        <v>1213</v>
      </c>
      <c r="E331">
        <v>860</v>
      </c>
      <c r="F331">
        <v>131</v>
      </c>
      <c r="G331" t="s">
        <v>1263</v>
      </c>
      <c r="H331" s="2">
        <v>42625</v>
      </c>
      <c r="I331" s="2">
        <v>42635</v>
      </c>
      <c r="J331" t="s">
        <v>1289</v>
      </c>
      <c r="K331">
        <v>107027</v>
      </c>
      <c r="L331">
        <v>1689.8999999999999</v>
      </c>
      <c r="M331">
        <v>73519</v>
      </c>
      <c r="N331" t="s">
        <v>1506</v>
      </c>
      <c r="O331" t="s">
        <v>1538</v>
      </c>
      <c r="P331" t="s">
        <v>1542</v>
      </c>
      <c r="Q331" t="s">
        <v>1506</v>
      </c>
      <c r="R331" t="s">
        <v>1538</v>
      </c>
      <c r="S331" t="s">
        <v>1542</v>
      </c>
      <c r="T331">
        <v>9</v>
      </c>
      <c r="U331">
        <v>9</v>
      </c>
    </row>
    <row r="332" spans="1:21" x14ac:dyDescent="0.25">
      <c r="A332">
        <v>329</v>
      </c>
      <c r="B332" t="s">
        <v>336</v>
      </c>
      <c r="C332" t="s">
        <v>1241</v>
      </c>
      <c r="D332" t="s">
        <v>1234</v>
      </c>
      <c r="E332">
        <v>829</v>
      </c>
      <c r="F332">
        <v>107</v>
      </c>
      <c r="G332" t="s">
        <v>1271</v>
      </c>
      <c r="H332" s="2">
        <v>43042</v>
      </c>
      <c r="I332" s="2">
        <v>43070</v>
      </c>
      <c r="J332" t="s">
        <v>1289</v>
      </c>
      <c r="K332">
        <v>84267.85</v>
      </c>
      <c r="L332">
        <v>1330.5449999999998</v>
      </c>
      <c r="M332">
        <v>26065</v>
      </c>
      <c r="N332" t="s">
        <v>1507</v>
      </c>
      <c r="O332" t="s">
        <v>1535</v>
      </c>
      <c r="P332" t="s">
        <v>1536</v>
      </c>
      <c r="Q332" t="s">
        <v>1507</v>
      </c>
      <c r="R332" t="s">
        <v>1535</v>
      </c>
      <c r="S332" t="s">
        <v>1537</v>
      </c>
      <c r="T332">
        <v>11</v>
      </c>
      <c r="U332">
        <v>12</v>
      </c>
    </row>
    <row r="333" spans="1:21" x14ac:dyDescent="0.25">
      <c r="A333">
        <v>330</v>
      </c>
      <c r="B333" t="s">
        <v>337</v>
      </c>
      <c r="C333" t="s">
        <v>1225</v>
      </c>
      <c r="D333" t="s">
        <v>1213</v>
      </c>
      <c r="E333">
        <v>695</v>
      </c>
      <c r="F333">
        <v>200</v>
      </c>
      <c r="G333" t="s">
        <v>1266</v>
      </c>
      <c r="H333" s="2">
        <v>43173</v>
      </c>
      <c r="I333" s="2">
        <v>43202</v>
      </c>
      <c r="J333" t="s">
        <v>1282</v>
      </c>
      <c r="K333">
        <v>132050</v>
      </c>
      <c r="L333">
        <v>2085</v>
      </c>
      <c r="M333">
        <v>109254</v>
      </c>
      <c r="N333" t="s">
        <v>1508</v>
      </c>
      <c r="O333" t="s">
        <v>1533</v>
      </c>
      <c r="P333" t="s">
        <v>1534</v>
      </c>
      <c r="Q333" t="s">
        <v>1508</v>
      </c>
      <c r="R333" t="s">
        <v>1530</v>
      </c>
      <c r="S333" t="s">
        <v>1540</v>
      </c>
      <c r="T333">
        <v>3</v>
      </c>
      <c r="U333">
        <v>4</v>
      </c>
    </row>
    <row r="334" spans="1:21" x14ac:dyDescent="0.25">
      <c r="A334">
        <v>331</v>
      </c>
      <c r="B334" t="s">
        <v>338</v>
      </c>
      <c r="C334" t="s">
        <v>1229</v>
      </c>
      <c r="D334" t="s">
        <v>1234</v>
      </c>
      <c r="E334">
        <v>284</v>
      </c>
      <c r="F334">
        <v>1131</v>
      </c>
      <c r="G334" t="s">
        <v>1272</v>
      </c>
      <c r="H334" s="2">
        <v>42660</v>
      </c>
      <c r="I334" s="2">
        <v>42674</v>
      </c>
      <c r="J334" t="s">
        <v>1284</v>
      </c>
      <c r="K334">
        <v>305143.8</v>
      </c>
      <c r="L334">
        <v>4818.0599999999995</v>
      </c>
      <c r="M334">
        <v>232145</v>
      </c>
      <c r="N334" t="s">
        <v>1506</v>
      </c>
      <c r="O334" t="s">
        <v>1535</v>
      </c>
      <c r="P334" t="s">
        <v>1543</v>
      </c>
      <c r="Q334" t="s">
        <v>1506</v>
      </c>
      <c r="R334" t="s">
        <v>1535</v>
      </c>
      <c r="S334" t="s">
        <v>1543</v>
      </c>
      <c r="T334">
        <v>10</v>
      </c>
      <c r="U334">
        <v>10</v>
      </c>
    </row>
    <row r="335" spans="1:21" x14ac:dyDescent="0.25">
      <c r="A335">
        <v>332</v>
      </c>
      <c r="B335" t="s">
        <v>339</v>
      </c>
      <c r="C335" t="s">
        <v>1232</v>
      </c>
      <c r="D335" t="s">
        <v>1213</v>
      </c>
      <c r="E335">
        <v>134</v>
      </c>
      <c r="F335">
        <v>46</v>
      </c>
      <c r="G335" t="s">
        <v>1263</v>
      </c>
      <c r="H335" s="2">
        <v>42875</v>
      </c>
      <c r="I335" s="2">
        <v>42889</v>
      </c>
      <c r="J335" t="s">
        <v>1284</v>
      </c>
      <c r="K335">
        <v>5855.8</v>
      </c>
      <c r="L335">
        <v>92.46</v>
      </c>
      <c r="M335">
        <v>3788</v>
      </c>
      <c r="N335" t="s">
        <v>1507</v>
      </c>
      <c r="O335" t="s">
        <v>1530</v>
      </c>
      <c r="P335" t="s">
        <v>1531</v>
      </c>
      <c r="Q335" t="s">
        <v>1507</v>
      </c>
      <c r="R335" t="s">
        <v>1530</v>
      </c>
      <c r="S335" t="s">
        <v>1532</v>
      </c>
      <c r="T335">
        <v>5</v>
      </c>
      <c r="U335">
        <v>6</v>
      </c>
    </row>
    <row r="336" spans="1:21" x14ac:dyDescent="0.25">
      <c r="A336">
        <v>333</v>
      </c>
      <c r="B336" t="s">
        <v>340</v>
      </c>
      <c r="C336" t="s">
        <v>1231</v>
      </c>
      <c r="D336" t="s">
        <v>1213</v>
      </c>
      <c r="E336">
        <v>737</v>
      </c>
      <c r="F336">
        <v>181</v>
      </c>
      <c r="G336" t="s">
        <v>1263</v>
      </c>
      <c r="H336" s="2">
        <v>42759</v>
      </c>
      <c r="I336" s="2">
        <v>42774</v>
      </c>
      <c r="J336" t="s">
        <v>1282</v>
      </c>
      <c r="K336">
        <v>126727.15</v>
      </c>
      <c r="L336">
        <v>2000.9549999999999</v>
      </c>
      <c r="M336">
        <v>119686</v>
      </c>
      <c r="N336" t="s">
        <v>1507</v>
      </c>
      <c r="O336" t="s">
        <v>1533</v>
      </c>
      <c r="P336" t="s">
        <v>1544</v>
      </c>
      <c r="Q336" t="s">
        <v>1507</v>
      </c>
      <c r="R336" t="s">
        <v>1533</v>
      </c>
      <c r="S336" t="s">
        <v>1545</v>
      </c>
      <c r="T336">
        <v>1</v>
      </c>
      <c r="U336">
        <v>2</v>
      </c>
    </row>
    <row r="337" spans="1:21" x14ac:dyDescent="0.25">
      <c r="A337">
        <v>334</v>
      </c>
      <c r="B337" t="s">
        <v>341</v>
      </c>
      <c r="C337" t="s">
        <v>1227</v>
      </c>
      <c r="D337" t="s">
        <v>1213</v>
      </c>
      <c r="E337">
        <v>120</v>
      </c>
      <c r="F337">
        <v>67</v>
      </c>
      <c r="G337" t="s">
        <v>1267</v>
      </c>
      <c r="H337" s="2">
        <v>42532</v>
      </c>
      <c r="I337" s="2">
        <v>42545</v>
      </c>
      <c r="J337" t="s">
        <v>1288</v>
      </c>
      <c r="K337">
        <v>7638</v>
      </c>
      <c r="L337">
        <v>120.6</v>
      </c>
      <c r="M337">
        <v>3833</v>
      </c>
      <c r="N337" t="s">
        <v>1506</v>
      </c>
      <c r="O337" t="s">
        <v>1530</v>
      </c>
      <c r="P337" t="s">
        <v>1532</v>
      </c>
      <c r="Q337" t="s">
        <v>1506</v>
      </c>
      <c r="R337" t="s">
        <v>1530</v>
      </c>
      <c r="S337" t="s">
        <v>1532</v>
      </c>
      <c r="T337">
        <v>6</v>
      </c>
      <c r="U337">
        <v>6</v>
      </c>
    </row>
    <row r="338" spans="1:21" x14ac:dyDescent="0.25">
      <c r="A338">
        <v>335</v>
      </c>
      <c r="B338" t="s">
        <v>342</v>
      </c>
      <c r="C338" t="s">
        <v>1231</v>
      </c>
      <c r="D338" t="s">
        <v>1213</v>
      </c>
      <c r="E338">
        <v>467</v>
      </c>
      <c r="F338">
        <v>177</v>
      </c>
      <c r="G338" t="s">
        <v>1263</v>
      </c>
      <c r="H338" s="2">
        <v>43097</v>
      </c>
      <c r="I338" s="2">
        <v>43112</v>
      </c>
      <c r="J338" t="s">
        <v>1285</v>
      </c>
      <c r="K338">
        <v>78526.05</v>
      </c>
      <c r="L338">
        <v>1239.885</v>
      </c>
      <c r="M338">
        <v>35078</v>
      </c>
      <c r="N338" t="s">
        <v>1507</v>
      </c>
      <c r="O338" t="s">
        <v>1535</v>
      </c>
      <c r="P338" t="s">
        <v>1537</v>
      </c>
      <c r="Q338" t="s">
        <v>1508</v>
      </c>
      <c r="R338" t="s">
        <v>1533</v>
      </c>
      <c r="S338" t="s">
        <v>1544</v>
      </c>
      <c r="T338">
        <v>12</v>
      </c>
      <c r="U338">
        <v>1</v>
      </c>
    </row>
    <row r="339" spans="1:21" x14ac:dyDescent="0.25">
      <c r="A339">
        <v>336</v>
      </c>
      <c r="B339" t="s">
        <v>343</v>
      </c>
      <c r="C339" t="s">
        <v>1222</v>
      </c>
      <c r="D339" t="s">
        <v>1213</v>
      </c>
      <c r="E339">
        <v>656</v>
      </c>
      <c r="F339">
        <v>931</v>
      </c>
      <c r="G339" t="s">
        <v>1265</v>
      </c>
      <c r="H339" s="2">
        <v>42936</v>
      </c>
      <c r="I339" s="2">
        <v>42958</v>
      </c>
      <c r="J339" t="s">
        <v>1287</v>
      </c>
      <c r="K339">
        <v>580199.19999999995</v>
      </c>
      <c r="L339">
        <v>9161.0399999999991</v>
      </c>
      <c r="M339">
        <v>221631</v>
      </c>
      <c r="N339" t="s">
        <v>1507</v>
      </c>
      <c r="O339" t="s">
        <v>1538</v>
      </c>
      <c r="P339" t="s">
        <v>1539</v>
      </c>
      <c r="Q339" t="s">
        <v>1507</v>
      </c>
      <c r="R339" t="s">
        <v>1538</v>
      </c>
      <c r="S339" t="s">
        <v>1541</v>
      </c>
      <c r="T339">
        <v>7</v>
      </c>
      <c r="U339">
        <v>8</v>
      </c>
    </row>
    <row r="340" spans="1:21" x14ac:dyDescent="0.25">
      <c r="A340">
        <v>337</v>
      </c>
      <c r="B340" t="s">
        <v>344</v>
      </c>
      <c r="C340" t="s">
        <v>1225</v>
      </c>
      <c r="D340" t="s">
        <v>1213</v>
      </c>
      <c r="E340">
        <v>400</v>
      </c>
      <c r="F340">
        <v>215</v>
      </c>
      <c r="G340" t="s">
        <v>1266</v>
      </c>
      <c r="H340" s="2">
        <v>42452</v>
      </c>
      <c r="I340" s="2">
        <v>42464</v>
      </c>
      <c r="J340" t="s">
        <v>1286</v>
      </c>
      <c r="K340">
        <v>81700</v>
      </c>
      <c r="L340">
        <v>1290</v>
      </c>
      <c r="M340">
        <v>62417</v>
      </c>
      <c r="N340" t="s">
        <v>1506</v>
      </c>
      <c r="O340" t="s">
        <v>1533</v>
      </c>
      <c r="P340" t="s">
        <v>1534</v>
      </c>
      <c r="Q340" t="s">
        <v>1506</v>
      </c>
      <c r="R340" t="s">
        <v>1530</v>
      </c>
      <c r="S340" t="s">
        <v>1540</v>
      </c>
      <c r="T340">
        <v>3</v>
      </c>
      <c r="U340">
        <v>4</v>
      </c>
    </row>
    <row r="341" spans="1:21" x14ac:dyDescent="0.25">
      <c r="A341">
        <v>338</v>
      </c>
      <c r="B341" t="s">
        <v>345</v>
      </c>
      <c r="C341" t="s">
        <v>1233</v>
      </c>
      <c r="D341" t="s">
        <v>1234</v>
      </c>
      <c r="E341">
        <v>773</v>
      </c>
      <c r="F341">
        <v>28</v>
      </c>
      <c r="G341" t="s">
        <v>1268</v>
      </c>
      <c r="H341" s="2">
        <v>42713</v>
      </c>
      <c r="I341" s="2">
        <v>42735</v>
      </c>
      <c r="J341" t="s">
        <v>1287</v>
      </c>
      <c r="K341">
        <v>20561.8</v>
      </c>
      <c r="L341">
        <v>324.65999999999997</v>
      </c>
      <c r="M341">
        <v>17173</v>
      </c>
      <c r="N341" t="s">
        <v>1506</v>
      </c>
      <c r="O341" t="s">
        <v>1535</v>
      </c>
      <c r="P341" t="s">
        <v>1537</v>
      </c>
      <c r="Q341" t="s">
        <v>1506</v>
      </c>
      <c r="R341" t="s">
        <v>1535</v>
      </c>
      <c r="S341" t="s">
        <v>1537</v>
      </c>
      <c r="T341">
        <v>12</v>
      </c>
      <c r="U341">
        <v>12</v>
      </c>
    </row>
    <row r="342" spans="1:21" x14ac:dyDescent="0.25">
      <c r="A342">
        <v>339</v>
      </c>
      <c r="B342" t="s">
        <v>346</v>
      </c>
      <c r="C342" t="s">
        <v>1227</v>
      </c>
      <c r="D342" t="s">
        <v>1213</v>
      </c>
      <c r="E342">
        <v>665</v>
      </c>
      <c r="F342">
        <v>65</v>
      </c>
      <c r="G342" t="s">
        <v>1267</v>
      </c>
      <c r="H342" s="2">
        <v>43283</v>
      </c>
      <c r="I342" s="2">
        <v>43304</v>
      </c>
      <c r="J342" t="s">
        <v>1289</v>
      </c>
      <c r="K342">
        <v>41063.75</v>
      </c>
      <c r="L342">
        <v>648.375</v>
      </c>
      <c r="M342">
        <v>33370</v>
      </c>
      <c r="N342" t="s">
        <v>1508</v>
      </c>
      <c r="O342" t="s">
        <v>1538</v>
      </c>
      <c r="P342" t="s">
        <v>1539</v>
      </c>
      <c r="Q342" t="s">
        <v>1508</v>
      </c>
      <c r="R342" t="s">
        <v>1538</v>
      </c>
      <c r="S342" t="s">
        <v>1539</v>
      </c>
      <c r="T342">
        <v>7</v>
      </c>
      <c r="U342">
        <v>7</v>
      </c>
    </row>
    <row r="343" spans="1:21" x14ac:dyDescent="0.25">
      <c r="A343">
        <v>340</v>
      </c>
      <c r="B343" t="s">
        <v>347</v>
      </c>
      <c r="C343" t="s">
        <v>1215</v>
      </c>
      <c r="D343" t="s">
        <v>1213</v>
      </c>
      <c r="E343">
        <v>238</v>
      </c>
      <c r="F343">
        <v>881</v>
      </c>
      <c r="G343" t="s">
        <v>1261</v>
      </c>
      <c r="H343" s="2">
        <v>42944</v>
      </c>
      <c r="I343" s="2">
        <v>42979</v>
      </c>
      <c r="J343" t="s">
        <v>1284</v>
      </c>
      <c r="K343">
        <v>199194.1</v>
      </c>
      <c r="L343">
        <v>3145.17</v>
      </c>
      <c r="M343">
        <v>45713</v>
      </c>
      <c r="N343" t="s">
        <v>1507</v>
      </c>
      <c r="O343" t="s">
        <v>1538</v>
      </c>
      <c r="P343" t="s">
        <v>1539</v>
      </c>
      <c r="Q343" t="s">
        <v>1507</v>
      </c>
      <c r="R343" t="s">
        <v>1538</v>
      </c>
      <c r="S343" t="s">
        <v>1542</v>
      </c>
      <c r="T343">
        <v>7</v>
      </c>
      <c r="U343">
        <v>9</v>
      </c>
    </row>
    <row r="344" spans="1:21" x14ac:dyDescent="0.25">
      <c r="A344">
        <v>341</v>
      </c>
      <c r="B344" t="s">
        <v>348</v>
      </c>
      <c r="C344" t="s">
        <v>1215</v>
      </c>
      <c r="D344" t="s">
        <v>1213</v>
      </c>
      <c r="E344">
        <v>287</v>
      </c>
      <c r="F344">
        <v>861</v>
      </c>
      <c r="G344" t="s">
        <v>1261</v>
      </c>
      <c r="H344" s="2">
        <v>42406</v>
      </c>
      <c r="I344" s="2">
        <v>42435</v>
      </c>
      <c r="J344" t="s">
        <v>1290</v>
      </c>
      <c r="K344">
        <v>234751.65</v>
      </c>
      <c r="L344">
        <v>3706.605</v>
      </c>
      <c r="M344">
        <v>34300</v>
      </c>
      <c r="N344" t="s">
        <v>1506</v>
      </c>
      <c r="O344" t="s">
        <v>1533</v>
      </c>
      <c r="P344" t="s">
        <v>1545</v>
      </c>
      <c r="Q344" t="s">
        <v>1506</v>
      </c>
      <c r="R344" t="s">
        <v>1533</v>
      </c>
      <c r="S344" t="s">
        <v>1534</v>
      </c>
      <c r="T344">
        <v>2</v>
      </c>
      <c r="U344">
        <v>3</v>
      </c>
    </row>
    <row r="345" spans="1:21" x14ac:dyDescent="0.25">
      <c r="A345">
        <v>342</v>
      </c>
      <c r="B345" t="s">
        <v>349</v>
      </c>
      <c r="C345" t="s">
        <v>1236</v>
      </c>
      <c r="D345" t="s">
        <v>1234</v>
      </c>
      <c r="E345">
        <v>350</v>
      </c>
      <c r="F345">
        <v>109</v>
      </c>
      <c r="G345" t="s">
        <v>1269</v>
      </c>
      <c r="H345" s="2">
        <v>43217</v>
      </c>
      <c r="I345" s="2">
        <v>43248</v>
      </c>
      <c r="J345" t="s">
        <v>1282</v>
      </c>
      <c r="K345">
        <v>36242.5</v>
      </c>
      <c r="L345">
        <v>572.25</v>
      </c>
      <c r="M345">
        <v>9394</v>
      </c>
      <c r="N345" t="s">
        <v>1508</v>
      </c>
      <c r="O345" t="s">
        <v>1530</v>
      </c>
      <c r="P345" t="s">
        <v>1540</v>
      </c>
      <c r="Q345" t="s">
        <v>1508</v>
      </c>
      <c r="R345" t="s">
        <v>1530</v>
      </c>
      <c r="S345" t="s">
        <v>1531</v>
      </c>
      <c r="T345">
        <v>4</v>
      </c>
      <c r="U345">
        <v>5</v>
      </c>
    </row>
    <row r="346" spans="1:21" x14ac:dyDescent="0.25">
      <c r="A346">
        <v>343</v>
      </c>
      <c r="B346" t="s">
        <v>350</v>
      </c>
      <c r="C346" t="s">
        <v>1215</v>
      </c>
      <c r="D346" t="s">
        <v>1213</v>
      </c>
      <c r="E346">
        <v>560</v>
      </c>
      <c r="F346">
        <v>798</v>
      </c>
      <c r="G346" t="s">
        <v>1261</v>
      </c>
      <c r="H346" s="2">
        <v>43271</v>
      </c>
      <c r="I346" s="2">
        <v>43296</v>
      </c>
      <c r="J346" t="s">
        <v>1285</v>
      </c>
      <c r="K346">
        <v>424536</v>
      </c>
      <c r="L346">
        <v>6703.2</v>
      </c>
      <c r="M346">
        <v>151014</v>
      </c>
      <c r="N346" t="s">
        <v>1508</v>
      </c>
      <c r="O346" t="s">
        <v>1530</v>
      </c>
      <c r="P346" t="s">
        <v>1532</v>
      </c>
      <c r="Q346" t="s">
        <v>1508</v>
      </c>
      <c r="R346" t="s">
        <v>1538</v>
      </c>
      <c r="S346" t="s">
        <v>1539</v>
      </c>
      <c r="T346">
        <v>6</v>
      </c>
      <c r="U346">
        <v>7</v>
      </c>
    </row>
    <row r="347" spans="1:21" x14ac:dyDescent="0.25">
      <c r="A347">
        <v>344</v>
      </c>
      <c r="B347" t="s">
        <v>351</v>
      </c>
      <c r="C347" t="s">
        <v>1231</v>
      </c>
      <c r="D347" t="s">
        <v>1213</v>
      </c>
      <c r="E347">
        <v>80</v>
      </c>
      <c r="F347">
        <v>197</v>
      </c>
      <c r="G347" t="s">
        <v>1263</v>
      </c>
      <c r="H347" s="2">
        <v>42889</v>
      </c>
      <c r="I347" s="2">
        <v>42921</v>
      </c>
      <c r="J347" t="s">
        <v>1284</v>
      </c>
      <c r="K347">
        <v>14972</v>
      </c>
      <c r="L347">
        <v>236.39999999999998</v>
      </c>
      <c r="M347">
        <v>14628</v>
      </c>
      <c r="N347" t="s">
        <v>1507</v>
      </c>
      <c r="O347" t="s">
        <v>1530</v>
      </c>
      <c r="P347" t="s">
        <v>1532</v>
      </c>
      <c r="Q347" t="s">
        <v>1507</v>
      </c>
      <c r="R347" t="s">
        <v>1538</v>
      </c>
      <c r="S347" t="s">
        <v>1539</v>
      </c>
      <c r="T347">
        <v>6</v>
      </c>
      <c r="U347">
        <v>7</v>
      </c>
    </row>
    <row r="348" spans="1:21" x14ac:dyDescent="0.25">
      <c r="A348">
        <v>345</v>
      </c>
      <c r="B348" t="s">
        <v>352</v>
      </c>
      <c r="C348" t="s">
        <v>1222</v>
      </c>
      <c r="D348" t="s">
        <v>1213</v>
      </c>
      <c r="E348">
        <v>638</v>
      </c>
      <c r="F348">
        <v>1059</v>
      </c>
      <c r="G348" t="s">
        <v>1265</v>
      </c>
      <c r="H348" s="2">
        <v>42459</v>
      </c>
      <c r="I348" s="2">
        <v>42473</v>
      </c>
      <c r="J348" t="s">
        <v>1282</v>
      </c>
      <c r="K348">
        <v>641859.9</v>
      </c>
      <c r="L348">
        <v>10134.629999999999</v>
      </c>
      <c r="M348">
        <v>163235</v>
      </c>
      <c r="N348" t="s">
        <v>1506</v>
      </c>
      <c r="O348" t="s">
        <v>1533</v>
      </c>
      <c r="P348" t="s">
        <v>1534</v>
      </c>
      <c r="Q348" t="s">
        <v>1506</v>
      </c>
      <c r="R348" t="s">
        <v>1530</v>
      </c>
      <c r="S348" t="s">
        <v>1540</v>
      </c>
      <c r="T348">
        <v>3</v>
      </c>
      <c r="U348">
        <v>4</v>
      </c>
    </row>
    <row r="349" spans="1:21" x14ac:dyDescent="0.25">
      <c r="A349">
        <v>346</v>
      </c>
      <c r="B349" t="s">
        <v>353</v>
      </c>
      <c r="C349" t="s">
        <v>1228</v>
      </c>
      <c r="D349" t="s">
        <v>1213</v>
      </c>
      <c r="E349">
        <v>291</v>
      </c>
      <c r="F349">
        <v>132</v>
      </c>
      <c r="G349" t="s">
        <v>1263</v>
      </c>
      <c r="H349" s="2">
        <v>43176</v>
      </c>
      <c r="I349" s="2">
        <v>43195</v>
      </c>
      <c r="J349" t="s">
        <v>1285</v>
      </c>
      <c r="K349">
        <v>36491.4</v>
      </c>
      <c r="L349">
        <v>576.17999999999995</v>
      </c>
      <c r="M349">
        <v>14294</v>
      </c>
      <c r="N349" t="s">
        <v>1508</v>
      </c>
      <c r="O349" t="s">
        <v>1533</v>
      </c>
      <c r="P349" t="s">
        <v>1534</v>
      </c>
      <c r="Q349" t="s">
        <v>1508</v>
      </c>
      <c r="R349" t="s">
        <v>1530</v>
      </c>
      <c r="S349" t="s">
        <v>1540</v>
      </c>
      <c r="T349">
        <v>3</v>
      </c>
      <c r="U349">
        <v>4</v>
      </c>
    </row>
    <row r="350" spans="1:21" x14ac:dyDescent="0.25">
      <c r="A350">
        <v>347</v>
      </c>
      <c r="B350" t="s">
        <v>354</v>
      </c>
      <c r="C350" t="s">
        <v>1231</v>
      </c>
      <c r="D350" t="s">
        <v>1213</v>
      </c>
      <c r="E350">
        <v>306</v>
      </c>
      <c r="F350">
        <v>187</v>
      </c>
      <c r="G350" t="s">
        <v>1263</v>
      </c>
      <c r="H350" s="2">
        <v>42573</v>
      </c>
      <c r="I350" s="2">
        <v>42603</v>
      </c>
      <c r="J350" t="s">
        <v>1287</v>
      </c>
      <c r="K350">
        <v>54360.9</v>
      </c>
      <c r="L350">
        <v>858.32999999999993</v>
      </c>
      <c r="M350">
        <v>1672</v>
      </c>
      <c r="N350" t="s">
        <v>1506</v>
      </c>
      <c r="O350" t="s">
        <v>1538</v>
      </c>
      <c r="P350" t="s">
        <v>1539</v>
      </c>
      <c r="Q350" t="s">
        <v>1506</v>
      </c>
      <c r="R350" t="s">
        <v>1538</v>
      </c>
      <c r="S350" t="s">
        <v>1541</v>
      </c>
      <c r="T350">
        <v>7</v>
      </c>
      <c r="U350">
        <v>8</v>
      </c>
    </row>
    <row r="351" spans="1:21" x14ac:dyDescent="0.25">
      <c r="A351">
        <v>348</v>
      </c>
      <c r="B351" t="s">
        <v>355</v>
      </c>
      <c r="C351" t="s">
        <v>1222</v>
      </c>
      <c r="D351" t="s">
        <v>1213</v>
      </c>
      <c r="E351">
        <v>928</v>
      </c>
      <c r="F351">
        <v>1019</v>
      </c>
      <c r="G351" t="s">
        <v>1265</v>
      </c>
      <c r="H351" s="2">
        <v>42582</v>
      </c>
      <c r="I351" s="2">
        <v>42600</v>
      </c>
      <c r="J351" t="s">
        <v>1290</v>
      </c>
      <c r="K351">
        <v>898350.4</v>
      </c>
      <c r="L351">
        <v>14184.48</v>
      </c>
      <c r="M351">
        <v>764995</v>
      </c>
      <c r="N351" t="s">
        <v>1506</v>
      </c>
      <c r="O351" t="s">
        <v>1538</v>
      </c>
      <c r="P351" t="s">
        <v>1539</v>
      </c>
      <c r="Q351" t="s">
        <v>1506</v>
      </c>
      <c r="R351" t="s">
        <v>1538</v>
      </c>
      <c r="S351" t="s">
        <v>1541</v>
      </c>
      <c r="T351">
        <v>7</v>
      </c>
      <c r="U351">
        <v>8</v>
      </c>
    </row>
    <row r="352" spans="1:21" x14ac:dyDescent="0.25">
      <c r="A352">
        <v>349</v>
      </c>
      <c r="B352" t="s">
        <v>356</v>
      </c>
      <c r="C352" t="s">
        <v>1231</v>
      </c>
      <c r="D352" t="s">
        <v>1213</v>
      </c>
      <c r="E352">
        <v>761</v>
      </c>
      <c r="F352">
        <v>223</v>
      </c>
      <c r="G352" t="s">
        <v>1263</v>
      </c>
      <c r="H352" s="2">
        <v>42570</v>
      </c>
      <c r="I352" s="2">
        <v>42588</v>
      </c>
      <c r="J352" t="s">
        <v>1288</v>
      </c>
      <c r="K352">
        <v>161217.85</v>
      </c>
      <c r="L352">
        <v>2545.5450000000001</v>
      </c>
      <c r="M352">
        <v>126209</v>
      </c>
      <c r="N352" t="s">
        <v>1506</v>
      </c>
      <c r="O352" t="s">
        <v>1538</v>
      </c>
      <c r="P352" t="s">
        <v>1539</v>
      </c>
      <c r="Q352" t="s">
        <v>1506</v>
      </c>
      <c r="R352" t="s">
        <v>1538</v>
      </c>
      <c r="S352" t="s">
        <v>1541</v>
      </c>
      <c r="T352">
        <v>7</v>
      </c>
      <c r="U352">
        <v>8</v>
      </c>
    </row>
    <row r="353" spans="1:21" x14ac:dyDescent="0.25">
      <c r="A353">
        <v>350</v>
      </c>
      <c r="B353" t="s">
        <v>357</v>
      </c>
      <c r="C353" t="s">
        <v>1232</v>
      </c>
      <c r="D353" t="s">
        <v>1213</v>
      </c>
      <c r="E353">
        <v>507</v>
      </c>
      <c r="F353">
        <v>55</v>
      </c>
      <c r="G353" t="s">
        <v>1263</v>
      </c>
      <c r="H353" s="2">
        <v>42922</v>
      </c>
      <c r="I353" s="2">
        <v>42940</v>
      </c>
      <c r="J353" t="s">
        <v>1284</v>
      </c>
      <c r="K353">
        <v>26490.75</v>
      </c>
      <c r="L353">
        <v>418.27499999999998</v>
      </c>
      <c r="M353">
        <v>15372</v>
      </c>
      <c r="N353" t="s">
        <v>1507</v>
      </c>
      <c r="O353" t="s">
        <v>1538</v>
      </c>
      <c r="P353" t="s">
        <v>1539</v>
      </c>
      <c r="Q353" t="s">
        <v>1507</v>
      </c>
      <c r="R353" t="s">
        <v>1538</v>
      </c>
      <c r="S353" t="s">
        <v>1539</v>
      </c>
      <c r="T353">
        <v>7</v>
      </c>
      <c r="U353">
        <v>7</v>
      </c>
    </row>
    <row r="354" spans="1:21" x14ac:dyDescent="0.25">
      <c r="A354">
        <v>351</v>
      </c>
      <c r="B354" t="s">
        <v>358</v>
      </c>
      <c r="C354" t="s">
        <v>1214</v>
      </c>
      <c r="D354" t="s">
        <v>1213</v>
      </c>
      <c r="E354">
        <v>341</v>
      </c>
      <c r="F354">
        <v>670</v>
      </c>
      <c r="G354" t="s">
        <v>1260</v>
      </c>
      <c r="H354" s="2">
        <v>42889</v>
      </c>
      <c r="I354" s="2">
        <v>42908</v>
      </c>
      <c r="J354" t="s">
        <v>1284</v>
      </c>
      <c r="K354">
        <v>217046.5</v>
      </c>
      <c r="L354">
        <v>3427.0499999999997</v>
      </c>
      <c r="M354">
        <v>173621</v>
      </c>
      <c r="N354" t="s">
        <v>1507</v>
      </c>
      <c r="O354" t="s">
        <v>1530</v>
      </c>
      <c r="P354" t="s">
        <v>1532</v>
      </c>
      <c r="Q354" t="s">
        <v>1507</v>
      </c>
      <c r="R354" t="s">
        <v>1530</v>
      </c>
      <c r="S354" t="s">
        <v>1532</v>
      </c>
      <c r="T354">
        <v>6</v>
      </c>
      <c r="U354">
        <v>6</v>
      </c>
    </row>
    <row r="355" spans="1:21" x14ac:dyDescent="0.25">
      <c r="A355">
        <v>352</v>
      </c>
      <c r="B355" t="s">
        <v>359</v>
      </c>
      <c r="C355" t="s">
        <v>1219</v>
      </c>
      <c r="D355" t="s">
        <v>1234</v>
      </c>
      <c r="E355">
        <v>482</v>
      </c>
      <c r="F355">
        <v>1375</v>
      </c>
      <c r="G355" t="s">
        <v>1263</v>
      </c>
      <c r="H355" s="2">
        <v>43045</v>
      </c>
      <c r="I355" s="2">
        <v>43056</v>
      </c>
      <c r="J355" t="s">
        <v>1282</v>
      </c>
      <c r="K355">
        <v>629612.5</v>
      </c>
      <c r="L355">
        <v>9941.25</v>
      </c>
      <c r="M355">
        <v>586704</v>
      </c>
      <c r="N355" t="s">
        <v>1507</v>
      </c>
      <c r="O355" t="s">
        <v>1535</v>
      </c>
      <c r="P355" t="s">
        <v>1536</v>
      </c>
      <c r="Q355" t="s">
        <v>1507</v>
      </c>
      <c r="R355" t="s">
        <v>1535</v>
      </c>
      <c r="S355" t="s">
        <v>1536</v>
      </c>
      <c r="T355">
        <v>11</v>
      </c>
      <c r="U355">
        <v>11</v>
      </c>
    </row>
    <row r="356" spans="1:21" x14ac:dyDescent="0.25">
      <c r="A356">
        <v>353</v>
      </c>
      <c r="B356" t="s">
        <v>360</v>
      </c>
      <c r="C356" t="s">
        <v>1218</v>
      </c>
      <c r="D356" t="s">
        <v>1213</v>
      </c>
      <c r="E356">
        <v>410</v>
      </c>
      <c r="F356">
        <v>1075</v>
      </c>
      <c r="G356" t="s">
        <v>1262</v>
      </c>
      <c r="H356" s="2">
        <v>42441</v>
      </c>
      <c r="I356" s="2">
        <v>42466</v>
      </c>
      <c r="J356" t="s">
        <v>1285</v>
      </c>
      <c r="K356">
        <v>418712.5</v>
      </c>
      <c r="L356">
        <v>6611.25</v>
      </c>
      <c r="M356">
        <v>187316</v>
      </c>
      <c r="N356" t="s">
        <v>1506</v>
      </c>
      <c r="O356" t="s">
        <v>1533</v>
      </c>
      <c r="P356" t="s">
        <v>1534</v>
      </c>
      <c r="Q356" t="s">
        <v>1506</v>
      </c>
      <c r="R356" t="s">
        <v>1530</v>
      </c>
      <c r="S356" t="s">
        <v>1540</v>
      </c>
      <c r="T356">
        <v>3</v>
      </c>
      <c r="U356">
        <v>4</v>
      </c>
    </row>
    <row r="357" spans="1:21" x14ac:dyDescent="0.25">
      <c r="A357">
        <v>354</v>
      </c>
      <c r="B357" t="s">
        <v>361</v>
      </c>
      <c r="C357" t="s">
        <v>1215</v>
      </c>
      <c r="D357" t="s">
        <v>1213</v>
      </c>
      <c r="E357">
        <v>893</v>
      </c>
      <c r="F357">
        <v>815</v>
      </c>
      <c r="G357" t="s">
        <v>1261</v>
      </c>
      <c r="H357" s="2">
        <v>42448</v>
      </c>
      <c r="I357" s="2">
        <v>42480</v>
      </c>
      <c r="J357" t="s">
        <v>1282</v>
      </c>
      <c r="K357">
        <v>691405.25</v>
      </c>
      <c r="L357">
        <v>10916.924999999999</v>
      </c>
      <c r="M357">
        <v>611517</v>
      </c>
      <c r="N357" t="s">
        <v>1506</v>
      </c>
      <c r="O357" t="s">
        <v>1533</v>
      </c>
      <c r="P357" t="s">
        <v>1534</v>
      </c>
      <c r="Q357" t="s">
        <v>1506</v>
      </c>
      <c r="R357" t="s">
        <v>1530</v>
      </c>
      <c r="S357" t="s">
        <v>1540</v>
      </c>
      <c r="T357">
        <v>3</v>
      </c>
      <c r="U357">
        <v>4</v>
      </c>
    </row>
    <row r="358" spans="1:21" x14ac:dyDescent="0.25">
      <c r="A358">
        <v>355</v>
      </c>
      <c r="B358" t="s">
        <v>362</v>
      </c>
      <c r="C358" t="s">
        <v>1237</v>
      </c>
      <c r="D358" t="s">
        <v>1240</v>
      </c>
      <c r="E358">
        <v>793</v>
      </c>
      <c r="F358">
        <v>36</v>
      </c>
      <c r="G358" t="s">
        <v>1271</v>
      </c>
      <c r="H358" s="2">
        <v>42440</v>
      </c>
      <c r="I358" s="2">
        <v>42475</v>
      </c>
      <c r="J358" t="s">
        <v>1285</v>
      </c>
      <c r="K358">
        <v>27120.6</v>
      </c>
      <c r="L358">
        <v>428.21999999999997</v>
      </c>
      <c r="M358">
        <v>8647</v>
      </c>
      <c r="N358" t="s">
        <v>1506</v>
      </c>
      <c r="O358" t="s">
        <v>1533</v>
      </c>
      <c r="P358" t="s">
        <v>1534</v>
      </c>
      <c r="Q358" t="s">
        <v>1506</v>
      </c>
      <c r="R358" t="s">
        <v>1530</v>
      </c>
      <c r="S358" t="s">
        <v>1540</v>
      </c>
      <c r="T358">
        <v>3</v>
      </c>
      <c r="U358">
        <v>4</v>
      </c>
    </row>
    <row r="359" spans="1:21" x14ac:dyDescent="0.25">
      <c r="A359">
        <v>356</v>
      </c>
      <c r="B359" t="s">
        <v>363</v>
      </c>
      <c r="C359" t="s">
        <v>1215</v>
      </c>
      <c r="D359" t="s">
        <v>1213</v>
      </c>
      <c r="E359">
        <v>168</v>
      </c>
      <c r="F359">
        <v>887</v>
      </c>
      <c r="G359" t="s">
        <v>1261</v>
      </c>
      <c r="H359" s="2">
        <v>42897</v>
      </c>
      <c r="I359" s="2">
        <v>42925</v>
      </c>
      <c r="J359" t="s">
        <v>1284</v>
      </c>
      <c r="K359">
        <v>141565.20000000001</v>
      </c>
      <c r="L359">
        <v>2235.2399999999998</v>
      </c>
      <c r="M359">
        <v>39922</v>
      </c>
      <c r="N359" t="s">
        <v>1507</v>
      </c>
      <c r="O359" t="s">
        <v>1530</v>
      </c>
      <c r="P359" t="s">
        <v>1532</v>
      </c>
      <c r="Q359" t="s">
        <v>1507</v>
      </c>
      <c r="R359" t="s">
        <v>1538</v>
      </c>
      <c r="S359" t="s">
        <v>1539</v>
      </c>
      <c r="T359">
        <v>6</v>
      </c>
      <c r="U359">
        <v>7</v>
      </c>
    </row>
    <row r="360" spans="1:21" x14ac:dyDescent="0.25">
      <c r="A360">
        <v>357</v>
      </c>
      <c r="B360" t="s">
        <v>364</v>
      </c>
      <c r="C360" t="s">
        <v>1222</v>
      </c>
      <c r="D360" t="s">
        <v>1213</v>
      </c>
      <c r="E360">
        <v>962</v>
      </c>
      <c r="F360">
        <v>1030</v>
      </c>
      <c r="G360" t="s">
        <v>1265</v>
      </c>
      <c r="H360" s="2">
        <v>42790</v>
      </c>
      <c r="I360" s="2">
        <v>42801</v>
      </c>
      <c r="J360" t="s">
        <v>1290</v>
      </c>
      <c r="K360">
        <v>941317</v>
      </c>
      <c r="L360">
        <v>14862.9</v>
      </c>
      <c r="M360">
        <v>303931</v>
      </c>
      <c r="N360" t="s">
        <v>1507</v>
      </c>
      <c r="O360" t="s">
        <v>1533</v>
      </c>
      <c r="P360" t="s">
        <v>1545</v>
      </c>
      <c r="Q360" t="s">
        <v>1507</v>
      </c>
      <c r="R360" t="s">
        <v>1533</v>
      </c>
      <c r="S360" t="s">
        <v>1534</v>
      </c>
      <c r="T360">
        <v>2</v>
      </c>
      <c r="U360">
        <v>3</v>
      </c>
    </row>
    <row r="361" spans="1:21" x14ac:dyDescent="0.25">
      <c r="A361">
        <v>358</v>
      </c>
      <c r="B361" t="s">
        <v>365</v>
      </c>
      <c r="C361" t="s">
        <v>1214</v>
      </c>
      <c r="D361" t="s">
        <v>1213</v>
      </c>
      <c r="E361">
        <v>755</v>
      </c>
      <c r="F361">
        <v>656</v>
      </c>
      <c r="G361" t="s">
        <v>1260</v>
      </c>
      <c r="H361" s="2">
        <v>42682</v>
      </c>
      <c r="I361" s="2">
        <v>42713</v>
      </c>
      <c r="J361" t="s">
        <v>1284</v>
      </c>
      <c r="K361">
        <v>470516</v>
      </c>
      <c r="L361">
        <v>7429.2</v>
      </c>
      <c r="M361">
        <v>56944</v>
      </c>
      <c r="N361" t="s">
        <v>1506</v>
      </c>
      <c r="O361" t="s">
        <v>1535</v>
      </c>
      <c r="P361" t="s">
        <v>1536</v>
      </c>
      <c r="Q361" t="s">
        <v>1506</v>
      </c>
      <c r="R361" t="s">
        <v>1535</v>
      </c>
      <c r="S361" t="s">
        <v>1537</v>
      </c>
      <c r="T361">
        <v>11</v>
      </c>
      <c r="U361">
        <v>12</v>
      </c>
    </row>
    <row r="362" spans="1:21" x14ac:dyDescent="0.25">
      <c r="A362">
        <v>359</v>
      </c>
      <c r="B362" t="s">
        <v>366</v>
      </c>
      <c r="C362" t="s">
        <v>1233</v>
      </c>
      <c r="D362" t="s">
        <v>1234</v>
      </c>
      <c r="E362">
        <v>523</v>
      </c>
      <c r="F362">
        <v>28</v>
      </c>
      <c r="G362" t="s">
        <v>1268</v>
      </c>
      <c r="H362" s="2">
        <v>42848</v>
      </c>
      <c r="I362" s="2">
        <v>42875</v>
      </c>
      <c r="J362" t="s">
        <v>1286</v>
      </c>
      <c r="K362">
        <v>13911.8</v>
      </c>
      <c r="L362">
        <v>219.66</v>
      </c>
      <c r="M362">
        <v>13438</v>
      </c>
      <c r="N362" t="s">
        <v>1507</v>
      </c>
      <c r="O362" t="s">
        <v>1530</v>
      </c>
      <c r="P362" t="s">
        <v>1540</v>
      </c>
      <c r="Q362" t="s">
        <v>1507</v>
      </c>
      <c r="R362" t="s">
        <v>1530</v>
      </c>
      <c r="S362" t="s">
        <v>1531</v>
      </c>
      <c r="T362">
        <v>4</v>
      </c>
      <c r="U362">
        <v>5</v>
      </c>
    </row>
    <row r="363" spans="1:21" x14ac:dyDescent="0.25">
      <c r="A363">
        <v>360</v>
      </c>
      <c r="B363" t="s">
        <v>367</v>
      </c>
      <c r="C363" t="s">
        <v>1229</v>
      </c>
      <c r="D363" t="s">
        <v>1234</v>
      </c>
      <c r="E363">
        <v>785</v>
      </c>
      <c r="F363">
        <v>1188</v>
      </c>
      <c r="G363" t="s">
        <v>1272</v>
      </c>
      <c r="H363" s="2">
        <v>43087</v>
      </c>
      <c r="I363" s="2">
        <v>43105</v>
      </c>
      <c r="J363" t="s">
        <v>1288</v>
      </c>
      <c r="K363">
        <v>885951</v>
      </c>
      <c r="L363">
        <v>13988.699999999999</v>
      </c>
      <c r="M363">
        <v>408560</v>
      </c>
      <c r="N363" t="s">
        <v>1507</v>
      </c>
      <c r="O363" t="s">
        <v>1535</v>
      </c>
      <c r="P363" t="s">
        <v>1537</v>
      </c>
      <c r="Q363" t="s">
        <v>1508</v>
      </c>
      <c r="R363" t="s">
        <v>1533</v>
      </c>
      <c r="S363" t="s">
        <v>1544</v>
      </c>
      <c r="T363">
        <v>12</v>
      </c>
      <c r="U363">
        <v>1</v>
      </c>
    </row>
    <row r="364" spans="1:21" x14ac:dyDescent="0.25">
      <c r="A364">
        <v>361</v>
      </c>
      <c r="B364" t="s">
        <v>368</v>
      </c>
      <c r="C364" t="s">
        <v>1222</v>
      </c>
      <c r="D364" t="s">
        <v>1213</v>
      </c>
      <c r="E364">
        <v>799</v>
      </c>
      <c r="F364">
        <v>927</v>
      </c>
      <c r="G364" t="s">
        <v>1265</v>
      </c>
      <c r="H364" s="2">
        <v>42948</v>
      </c>
      <c r="I364" s="2">
        <v>42963</v>
      </c>
      <c r="J364" t="s">
        <v>1284</v>
      </c>
      <c r="K364">
        <v>703639.35</v>
      </c>
      <c r="L364">
        <v>11110.094999999999</v>
      </c>
      <c r="M364">
        <v>292761</v>
      </c>
      <c r="N364" t="s">
        <v>1507</v>
      </c>
      <c r="O364" t="s">
        <v>1538</v>
      </c>
      <c r="P364" t="s">
        <v>1541</v>
      </c>
      <c r="Q364" t="s">
        <v>1507</v>
      </c>
      <c r="R364" t="s">
        <v>1538</v>
      </c>
      <c r="S364" t="s">
        <v>1541</v>
      </c>
      <c r="T364">
        <v>8</v>
      </c>
      <c r="U364">
        <v>8</v>
      </c>
    </row>
    <row r="365" spans="1:21" x14ac:dyDescent="0.25">
      <c r="A365">
        <v>362</v>
      </c>
      <c r="B365" t="s">
        <v>369</v>
      </c>
      <c r="C365" t="s">
        <v>1235</v>
      </c>
      <c r="D365" t="s">
        <v>1240</v>
      </c>
      <c r="E365">
        <v>354</v>
      </c>
      <c r="F365">
        <v>49</v>
      </c>
      <c r="G365" t="s">
        <v>1270</v>
      </c>
      <c r="H365" s="2">
        <v>43201</v>
      </c>
      <c r="I365" s="2">
        <v>43211</v>
      </c>
      <c r="J365" t="s">
        <v>1282</v>
      </c>
      <c r="K365">
        <v>16478.7</v>
      </c>
      <c r="L365">
        <v>260.19</v>
      </c>
      <c r="M365">
        <v>13940</v>
      </c>
      <c r="N365" t="s">
        <v>1508</v>
      </c>
      <c r="O365" t="s">
        <v>1530</v>
      </c>
      <c r="P365" t="s">
        <v>1540</v>
      </c>
      <c r="Q365" t="s">
        <v>1508</v>
      </c>
      <c r="R365" t="s">
        <v>1530</v>
      </c>
      <c r="S365" t="s">
        <v>1540</v>
      </c>
      <c r="T365">
        <v>4</v>
      </c>
      <c r="U365">
        <v>4</v>
      </c>
    </row>
    <row r="366" spans="1:21" x14ac:dyDescent="0.25">
      <c r="A366">
        <v>363</v>
      </c>
      <c r="B366" t="s">
        <v>370</v>
      </c>
      <c r="C366" t="s">
        <v>1232</v>
      </c>
      <c r="D366" t="s">
        <v>1213</v>
      </c>
      <c r="E366">
        <v>691</v>
      </c>
      <c r="F366">
        <v>48</v>
      </c>
      <c r="G366" t="s">
        <v>1263</v>
      </c>
      <c r="H366" s="2">
        <v>42906</v>
      </c>
      <c r="I366" s="2">
        <v>42926</v>
      </c>
      <c r="J366" t="s">
        <v>1284</v>
      </c>
      <c r="K366">
        <v>31509.599999999999</v>
      </c>
      <c r="L366">
        <v>497.52</v>
      </c>
      <c r="M366">
        <v>2487</v>
      </c>
      <c r="N366" t="s">
        <v>1507</v>
      </c>
      <c r="O366" t="s">
        <v>1530</v>
      </c>
      <c r="P366" t="s">
        <v>1532</v>
      </c>
      <c r="Q366" t="s">
        <v>1507</v>
      </c>
      <c r="R366" t="s">
        <v>1538</v>
      </c>
      <c r="S366" t="s">
        <v>1539</v>
      </c>
      <c r="T366">
        <v>6</v>
      </c>
      <c r="U366">
        <v>7</v>
      </c>
    </row>
    <row r="367" spans="1:21" x14ac:dyDescent="0.25">
      <c r="A367">
        <v>364</v>
      </c>
      <c r="B367" t="s">
        <v>371</v>
      </c>
      <c r="C367" t="s">
        <v>1214</v>
      </c>
      <c r="D367" t="s">
        <v>1213</v>
      </c>
      <c r="E367">
        <v>921</v>
      </c>
      <c r="F367">
        <v>660</v>
      </c>
      <c r="G367" t="s">
        <v>1260</v>
      </c>
      <c r="H367" s="2">
        <v>42780</v>
      </c>
      <c r="I367" s="2">
        <v>42799</v>
      </c>
      <c r="J367" t="s">
        <v>1286</v>
      </c>
      <c r="K367">
        <v>577467</v>
      </c>
      <c r="L367">
        <v>9117.9</v>
      </c>
      <c r="M367">
        <v>140200</v>
      </c>
      <c r="N367" t="s">
        <v>1507</v>
      </c>
      <c r="O367" t="s">
        <v>1533</v>
      </c>
      <c r="P367" t="s">
        <v>1545</v>
      </c>
      <c r="Q367" t="s">
        <v>1507</v>
      </c>
      <c r="R367" t="s">
        <v>1533</v>
      </c>
      <c r="S367" t="s">
        <v>1534</v>
      </c>
      <c r="T367">
        <v>2</v>
      </c>
      <c r="U367">
        <v>3</v>
      </c>
    </row>
    <row r="368" spans="1:21" x14ac:dyDescent="0.25">
      <c r="A368">
        <v>365</v>
      </c>
      <c r="B368" t="s">
        <v>372</v>
      </c>
      <c r="C368" t="s">
        <v>1223</v>
      </c>
      <c r="D368" t="s">
        <v>1234</v>
      </c>
      <c r="E368">
        <v>801</v>
      </c>
      <c r="F368">
        <v>843</v>
      </c>
      <c r="G368" t="s">
        <v>1263</v>
      </c>
      <c r="H368" s="2">
        <v>42878</v>
      </c>
      <c r="I368" s="2">
        <v>42896</v>
      </c>
      <c r="J368" t="s">
        <v>1282</v>
      </c>
      <c r="K368">
        <v>641480.85</v>
      </c>
      <c r="L368">
        <v>10128.645</v>
      </c>
      <c r="M368">
        <v>128112</v>
      </c>
      <c r="N368" t="s">
        <v>1507</v>
      </c>
      <c r="O368" t="s">
        <v>1530</v>
      </c>
      <c r="P368" t="s">
        <v>1531</v>
      </c>
      <c r="Q368" t="s">
        <v>1507</v>
      </c>
      <c r="R368" t="s">
        <v>1530</v>
      </c>
      <c r="S368" t="s">
        <v>1532</v>
      </c>
      <c r="T368">
        <v>5</v>
      </c>
      <c r="U368">
        <v>6</v>
      </c>
    </row>
    <row r="369" spans="1:21" x14ac:dyDescent="0.25">
      <c r="A369">
        <v>366</v>
      </c>
      <c r="B369" t="s">
        <v>373</v>
      </c>
      <c r="C369" t="s">
        <v>1235</v>
      </c>
      <c r="D369" t="s">
        <v>1240</v>
      </c>
      <c r="E369">
        <v>240</v>
      </c>
      <c r="F369">
        <v>58</v>
      </c>
      <c r="G369" t="s">
        <v>1270</v>
      </c>
      <c r="H369" s="2">
        <v>42679</v>
      </c>
      <c r="I369" s="2">
        <v>42708</v>
      </c>
      <c r="J369" t="s">
        <v>1287</v>
      </c>
      <c r="K369">
        <v>13224</v>
      </c>
      <c r="L369">
        <v>208.79999999999998</v>
      </c>
      <c r="M369">
        <v>4300</v>
      </c>
      <c r="N369" t="s">
        <v>1506</v>
      </c>
      <c r="O369" t="s">
        <v>1535</v>
      </c>
      <c r="P369" t="s">
        <v>1536</v>
      </c>
      <c r="Q369" t="s">
        <v>1506</v>
      </c>
      <c r="R369" t="s">
        <v>1535</v>
      </c>
      <c r="S369" t="s">
        <v>1537</v>
      </c>
      <c r="T369">
        <v>11</v>
      </c>
      <c r="U369">
        <v>12</v>
      </c>
    </row>
    <row r="370" spans="1:21" x14ac:dyDescent="0.25">
      <c r="A370">
        <v>367</v>
      </c>
      <c r="B370" t="s">
        <v>374</v>
      </c>
      <c r="C370" t="s">
        <v>1238</v>
      </c>
      <c r="D370" t="s">
        <v>1240</v>
      </c>
      <c r="E370">
        <v>160</v>
      </c>
      <c r="F370">
        <v>15</v>
      </c>
      <c r="G370" t="s">
        <v>1270</v>
      </c>
      <c r="H370" s="2">
        <v>42836</v>
      </c>
      <c r="I370" s="2">
        <v>42851</v>
      </c>
      <c r="J370" t="s">
        <v>1283</v>
      </c>
      <c r="K370">
        <v>2280</v>
      </c>
      <c r="L370">
        <v>36</v>
      </c>
      <c r="M370">
        <v>1185</v>
      </c>
      <c r="N370" t="s">
        <v>1507</v>
      </c>
      <c r="O370" t="s">
        <v>1530</v>
      </c>
      <c r="P370" t="s">
        <v>1540</v>
      </c>
      <c r="Q370" t="s">
        <v>1507</v>
      </c>
      <c r="R370" t="s">
        <v>1530</v>
      </c>
      <c r="S370" t="s">
        <v>1540</v>
      </c>
      <c r="T370">
        <v>4</v>
      </c>
      <c r="U370">
        <v>4</v>
      </c>
    </row>
    <row r="371" spans="1:21" x14ac:dyDescent="0.25">
      <c r="A371">
        <v>368</v>
      </c>
      <c r="B371" t="s">
        <v>375</v>
      </c>
      <c r="C371" t="s">
        <v>1223</v>
      </c>
      <c r="D371" t="s">
        <v>1234</v>
      </c>
      <c r="E371">
        <v>569</v>
      </c>
      <c r="F371">
        <v>915</v>
      </c>
      <c r="G371" t="s">
        <v>1263</v>
      </c>
      <c r="H371" s="2">
        <v>42448</v>
      </c>
      <c r="I371" s="2">
        <v>42467</v>
      </c>
      <c r="J371" t="s">
        <v>1282</v>
      </c>
      <c r="K371">
        <v>494603.25</v>
      </c>
      <c r="L371">
        <v>7809.5249999999996</v>
      </c>
      <c r="M371">
        <v>220420</v>
      </c>
      <c r="N371" t="s">
        <v>1506</v>
      </c>
      <c r="O371" t="s">
        <v>1533</v>
      </c>
      <c r="P371" t="s">
        <v>1534</v>
      </c>
      <c r="Q371" t="s">
        <v>1506</v>
      </c>
      <c r="R371" t="s">
        <v>1530</v>
      </c>
      <c r="S371" t="s">
        <v>1540</v>
      </c>
      <c r="T371">
        <v>3</v>
      </c>
      <c r="U371">
        <v>4</v>
      </c>
    </row>
    <row r="372" spans="1:21" x14ac:dyDescent="0.25">
      <c r="A372">
        <v>369</v>
      </c>
      <c r="B372" t="s">
        <v>376</v>
      </c>
      <c r="C372" t="s">
        <v>1235</v>
      </c>
      <c r="D372" t="s">
        <v>1240</v>
      </c>
      <c r="E372">
        <v>155</v>
      </c>
      <c r="F372">
        <v>61</v>
      </c>
      <c r="G372" t="s">
        <v>1270</v>
      </c>
      <c r="H372" s="2">
        <v>42757</v>
      </c>
      <c r="I372" s="2">
        <v>42781</v>
      </c>
      <c r="J372" t="s">
        <v>1284</v>
      </c>
      <c r="K372">
        <v>8982.25</v>
      </c>
      <c r="L372">
        <v>141.82499999999999</v>
      </c>
      <c r="M372">
        <v>7876</v>
      </c>
      <c r="N372" t="s">
        <v>1507</v>
      </c>
      <c r="O372" t="s">
        <v>1533</v>
      </c>
      <c r="P372" t="s">
        <v>1544</v>
      </c>
      <c r="Q372" t="s">
        <v>1507</v>
      </c>
      <c r="R372" t="s">
        <v>1533</v>
      </c>
      <c r="S372" t="s">
        <v>1545</v>
      </c>
      <c r="T372">
        <v>1</v>
      </c>
      <c r="U372">
        <v>2</v>
      </c>
    </row>
    <row r="373" spans="1:21" x14ac:dyDescent="0.25">
      <c r="A373">
        <v>370</v>
      </c>
      <c r="B373" t="s">
        <v>377</v>
      </c>
      <c r="C373" t="s">
        <v>1222</v>
      </c>
      <c r="D373" t="s">
        <v>1213</v>
      </c>
      <c r="E373">
        <v>441</v>
      </c>
      <c r="F373">
        <v>916</v>
      </c>
      <c r="G373" t="s">
        <v>1265</v>
      </c>
      <c r="H373" s="2">
        <v>43129</v>
      </c>
      <c r="I373" s="2">
        <v>43152</v>
      </c>
      <c r="J373" t="s">
        <v>1286</v>
      </c>
      <c r="K373">
        <v>383758.2</v>
      </c>
      <c r="L373">
        <v>6059.34</v>
      </c>
      <c r="M373">
        <v>73486</v>
      </c>
      <c r="N373" t="s">
        <v>1508</v>
      </c>
      <c r="O373" t="s">
        <v>1533</v>
      </c>
      <c r="P373" t="s">
        <v>1544</v>
      </c>
      <c r="Q373" t="s">
        <v>1508</v>
      </c>
      <c r="R373" t="s">
        <v>1533</v>
      </c>
      <c r="S373" t="s">
        <v>1545</v>
      </c>
      <c r="T373">
        <v>1</v>
      </c>
      <c r="U373">
        <v>2</v>
      </c>
    </row>
    <row r="374" spans="1:21" x14ac:dyDescent="0.25">
      <c r="A374">
        <v>371</v>
      </c>
      <c r="B374" t="s">
        <v>378</v>
      </c>
      <c r="C374" t="s">
        <v>1230</v>
      </c>
      <c r="D374" t="s">
        <v>1234</v>
      </c>
      <c r="E374">
        <v>807</v>
      </c>
      <c r="F374">
        <v>142</v>
      </c>
      <c r="G374" t="s">
        <v>1272</v>
      </c>
      <c r="H374" s="2">
        <v>42489</v>
      </c>
      <c r="I374" s="2">
        <v>42507</v>
      </c>
      <c r="J374" t="s">
        <v>1284</v>
      </c>
      <c r="K374">
        <v>108864.3</v>
      </c>
      <c r="L374">
        <v>1718.9099999999999</v>
      </c>
      <c r="M374">
        <v>108014</v>
      </c>
      <c r="N374" t="s">
        <v>1506</v>
      </c>
      <c r="O374" t="s">
        <v>1530</v>
      </c>
      <c r="P374" t="s">
        <v>1540</v>
      </c>
      <c r="Q374" t="s">
        <v>1506</v>
      </c>
      <c r="R374" t="s">
        <v>1530</v>
      </c>
      <c r="S374" t="s">
        <v>1531</v>
      </c>
      <c r="T374">
        <v>4</v>
      </c>
      <c r="U374">
        <v>5</v>
      </c>
    </row>
    <row r="375" spans="1:21" x14ac:dyDescent="0.25">
      <c r="A375">
        <v>372</v>
      </c>
      <c r="B375" t="s">
        <v>379</v>
      </c>
      <c r="C375" t="s">
        <v>1214</v>
      </c>
      <c r="D375" t="s">
        <v>1213</v>
      </c>
      <c r="E375">
        <v>823</v>
      </c>
      <c r="F375">
        <v>715</v>
      </c>
      <c r="G375" t="s">
        <v>1260</v>
      </c>
      <c r="H375" s="2">
        <v>43178</v>
      </c>
      <c r="I375" s="2">
        <v>43210</v>
      </c>
      <c r="J375" t="s">
        <v>1285</v>
      </c>
      <c r="K375">
        <v>559022.75</v>
      </c>
      <c r="L375">
        <v>8826.6749999999993</v>
      </c>
      <c r="M375">
        <v>30716</v>
      </c>
      <c r="N375" t="s">
        <v>1508</v>
      </c>
      <c r="O375" t="s">
        <v>1533</v>
      </c>
      <c r="P375" t="s">
        <v>1534</v>
      </c>
      <c r="Q375" t="s">
        <v>1508</v>
      </c>
      <c r="R375" t="s">
        <v>1530</v>
      </c>
      <c r="S375" t="s">
        <v>1540</v>
      </c>
      <c r="T375">
        <v>3</v>
      </c>
      <c r="U375">
        <v>4</v>
      </c>
    </row>
    <row r="376" spans="1:21" x14ac:dyDescent="0.25">
      <c r="A376">
        <v>373</v>
      </c>
      <c r="B376" t="s">
        <v>380</v>
      </c>
      <c r="C376" t="s">
        <v>1222</v>
      </c>
      <c r="D376" t="s">
        <v>1213</v>
      </c>
      <c r="E376">
        <v>967</v>
      </c>
      <c r="F376">
        <v>996</v>
      </c>
      <c r="G376" t="s">
        <v>1265</v>
      </c>
      <c r="H376" s="2">
        <v>42521</v>
      </c>
      <c r="I376" s="2">
        <v>42543</v>
      </c>
      <c r="J376" t="s">
        <v>1289</v>
      </c>
      <c r="K376">
        <v>914975.4</v>
      </c>
      <c r="L376">
        <v>14446.98</v>
      </c>
      <c r="M376">
        <v>509075</v>
      </c>
      <c r="N376" t="s">
        <v>1506</v>
      </c>
      <c r="O376" t="s">
        <v>1530</v>
      </c>
      <c r="P376" t="s">
        <v>1531</v>
      </c>
      <c r="Q376" t="s">
        <v>1506</v>
      </c>
      <c r="R376" t="s">
        <v>1530</v>
      </c>
      <c r="S376" t="s">
        <v>1532</v>
      </c>
      <c r="T376">
        <v>5</v>
      </c>
      <c r="U376">
        <v>6</v>
      </c>
    </row>
    <row r="377" spans="1:21" x14ac:dyDescent="0.25">
      <c r="A377">
        <v>374</v>
      </c>
      <c r="B377" t="s">
        <v>381</v>
      </c>
      <c r="C377" t="s">
        <v>1235</v>
      </c>
      <c r="D377" t="s">
        <v>1240</v>
      </c>
      <c r="E377">
        <v>676</v>
      </c>
      <c r="F377">
        <v>60</v>
      </c>
      <c r="G377" t="s">
        <v>1270</v>
      </c>
      <c r="H377" s="2">
        <v>42633</v>
      </c>
      <c r="I377" s="2">
        <v>42648</v>
      </c>
      <c r="J377" t="s">
        <v>1282</v>
      </c>
      <c r="K377">
        <v>38532</v>
      </c>
      <c r="L377">
        <v>608.4</v>
      </c>
      <c r="M377">
        <v>25939</v>
      </c>
      <c r="N377" t="s">
        <v>1506</v>
      </c>
      <c r="O377" t="s">
        <v>1538</v>
      </c>
      <c r="P377" t="s">
        <v>1542</v>
      </c>
      <c r="Q377" t="s">
        <v>1506</v>
      </c>
      <c r="R377" t="s">
        <v>1535</v>
      </c>
      <c r="S377" t="s">
        <v>1543</v>
      </c>
      <c r="T377">
        <v>9</v>
      </c>
      <c r="U377">
        <v>10</v>
      </c>
    </row>
    <row r="378" spans="1:21" x14ac:dyDescent="0.25">
      <c r="A378">
        <v>375</v>
      </c>
      <c r="B378" t="s">
        <v>382</v>
      </c>
      <c r="C378" t="s">
        <v>1221</v>
      </c>
      <c r="D378" t="s">
        <v>1234</v>
      </c>
      <c r="E378">
        <v>646</v>
      </c>
      <c r="F378">
        <v>322</v>
      </c>
      <c r="G378" t="s">
        <v>1264</v>
      </c>
      <c r="H378" s="2">
        <v>42380</v>
      </c>
      <c r="I378" s="2">
        <v>42393</v>
      </c>
      <c r="J378" t="s">
        <v>1288</v>
      </c>
      <c r="K378">
        <v>197611.4</v>
      </c>
      <c r="L378">
        <v>3120.18</v>
      </c>
      <c r="M378">
        <v>166239</v>
      </c>
      <c r="N378" t="s">
        <v>1506</v>
      </c>
      <c r="O378" t="s">
        <v>1533</v>
      </c>
      <c r="P378" t="s">
        <v>1544</v>
      </c>
      <c r="Q378" t="s">
        <v>1506</v>
      </c>
      <c r="R378" t="s">
        <v>1533</v>
      </c>
      <c r="S378" t="s">
        <v>1544</v>
      </c>
      <c r="T378">
        <v>1</v>
      </c>
      <c r="U378">
        <v>1</v>
      </c>
    </row>
    <row r="379" spans="1:21" x14ac:dyDescent="0.25">
      <c r="A379">
        <v>376</v>
      </c>
      <c r="B379" t="s">
        <v>383</v>
      </c>
      <c r="C379" t="s">
        <v>1224</v>
      </c>
      <c r="D379" t="s">
        <v>1213</v>
      </c>
      <c r="E379">
        <v>416</v>
      </c>
      <c r="F379">
        <v>1395</v>
      </c>
      <c r="G379" t="s">
        <v>1266</v>
      </c>
      <c r="H379" s="2">
        <v>42801</v>
      </c>
      <c r="I379" s="2">
        <v>42834</v>
      </c>
      <c r="J379" t="s">
        <v>1286</v>
      </c>
      <c r="K379">
        <v>551304</v>
      </c>
      <c r="L379">
        <v>8704.7999999999993</v>
      </c>
      <c r="M379">
        <v>393825</v>
      </c>
      <c r="N379" t="s">
        <v>1507</v>
      </c>
      <c r="O379" t="s">
        <v>1533</v>
      </c>
      <c r="P379" t="s">
        <v>1534</v>
      </c>
      <c r="Q379" t="s">
        <v>1507</v>
      </c>
      <c r="R379" t="s">
        <v>1530</v>
      </c>
      <c r="S379" t="s">
        <v>1540</v>
      </c>
      <c r="T379">
        <v>3</v>
      </c>
      <c r="U379">
        <v>4</v>
      </c>
    </row>
    <row r="380" spans="1:21" x14ac:dyDescent="0.25">
      <c r="A380">
        <v>377</v>
      </c>
      <c r="B380" t="s">
        <v>384</v>
      </c>
      <c r="C380" t="s">
        <v>1229</v>
      </c>
      <c r="D380" t="s">
        <v>1234</v>
      </c>
      <c r="E380">
        <v>946</v>
      </c>
      <c r="F380">
        <v>1138</v>
      </c>
      <c r="G380" t="s">
        <v>1272</v>
      </c>
      <c r="H380" s="2">
        <v>42727</v>
      </c>
      <c r="I380" s="2">
        <v>42744</v>
      </c>
      <c r="J380" t="s">
        <v>1282</v>
      </c>
      <c r="K380">
        <v>1022720.6</v>
      </c>
      <c r="L380">
        <v>16148.22</v>
      </c>
      <c r="M380">
        <v>639696</v>
      </c>
      <c r="N380" t="s">
        <v>1506</v>
      </c>
      <c r="O380" t="s">
        <v>1535</v>
      </c>
      <c r="P380" t="s">
        <v>1537</v>
      </c>
      <c r="Q380" t="s">
        <v>1507</v>
      </c>
      <c r="R380" t="s">
        <v>1533</v>
      </c>
      <c r="S380" t="s">
        <v>1544</v>
      </c>
      <c r="T380">
        <v>12</v>
      </c>
      <c r="U380">
        <v>1</v>
      </c>
    </row>
    <row r="381" spans="1:21" x14ac:dyDescent="0.25">
      <c r="A381">
        <v>378</v>
      </c>
      <c r="B381" t="s">
        <v>385</v>
      </c>
      <c r="C381" t="s">
        <v>1221</v>
      </c>
      <c r="D381" t="s">
        <v>1234</v>
      </c>
      <c r="E381">
        <v>651</v>
      </c>
      <c r="F381">
        <v>318</v>
      </c>
      <c r="G381" t="s">
        <v>1264</v>
      </c>
      <c r="H381" s="2">
        <v>42580</v>
      </c>
      <c r="I381" s="2">
        <v>42599</v>
      </c>
      <c r="J381" t="s">
        <v>1283</v>
      </c>
      <c r="K381">
        <v>196667.1</v>
      </c>
      <c r="L381">
        <v>3105.27</v>
      </c>
      <c r="M381">
        <v>58665</v>
      </c>
      <c r="N381" t="s">
        <v>1506</v>
      </c>
      <c r="O381" t="s">
        <v>1538</v>
      </c>
      <c r="P381" t="s">
        <v>1539</v>
      </c>
      <c r="Q381" t="s">
        <v>1506</v>
      </c>
      <c r="R381" t="s">
        <v>1538</v>
      </c>
      <c r="S381" t="s">
        <v>1541</v>
      </c>
      <c r="T381">
        <v>7</v>
      </c>
      <c r="U381">
        <v>8</v>
      </c>
    </row>
    <row r="382" spans="1:21" x14ac:dyDescent="0.25">
      <c r="A382">
        <v>379</v>
      </c>
      <c r="B382" t="s">
        <v>386</v>
      </c>
      <c r="C382" t="s">
        <v>1222</v>
      </c>
      <c r="D382" t="s">
        <v>1213</v>
      </c>
      <c r="E382">
        <v>629</v>
      </c>
      <c r="F382">
        <v>959</v>
      </c>
      <c r="G382" t="s">
        <v>1265</v>
      </c>
      <c r="H382" s="2">
        <v>43075</v>
      </c>
      <c r="I382" s="2">
        <v>43100</v>
      </c>
      <c r="J382" t="s">
        <v>1286</v>
      </c>
      <c r="K382">
        <v>573050.44999999995</v>
      </c>
      <c r="L382">
        <v>9048.1649999999991</v>
      </c>
      <c r="M382">
        <v>5539</v>
      </c>
      <c r="N382" t="s">
        <v>1507</v>
      </c>
      <c r="O382" t="s">
        <v>1535</v>
      </c>
      <c r="P382" t="s">
        <v>1537</v>
      </c>
      <c r="Q382" t="s">
        <v>1507</v>
      </c>
      <c r="R382" t="s">
        <v>1535</v>
      </c>
      <c r="S382" t="s">
        <v>1537</v>
      </c>
      <c r="T382">
        <v>12</v>
      </c>
      <c r="U382">
        <v>12</v>
      </c>
    </row>
    <row r="383" spans="1:21" x14ac:dyDescent="0.25">
      <c r="A383">
        <v>380</v>
      </c>
      <c r="B383" t="s">
        <v>387</v>
      </c>
      <c r="C383" t="s">
        <v>1222</v>
      </c>
      <c r="D383" t="s">
        <v>1213</v>
      </c>
      <c r="E383">
        <v>530</v>
      </c>
      <c r="F383">
        <v>851</v>
      </c>
      <c r="G383" t="s">
        <v>1265</v>
      </c>
      <c r="H383" s="2">
        <v>42713</v>
      </c>
      <c r="I383" s="2">
        <v>42731</v>
      </c>
      <c r="J383" t="s">
        <v>1282</v>
      </c>
      <c r="K383">
        <v>428478.5</v>
      </c>
      <c r="L383">
        <v>6765.45</v>
      </c>
      <c r="M383">
        <v>125730</v>
      </c>
      <c r="N383" t="s">
        <v>1506</v>
      </c>
      <c r="O383" t="s">
        <v>1535</v>
      </c>
      <c r="P383" t="s">
        <v>1537</v>
      </c>
      <c r="Q383" t="s">
        <v>1506</v>
      </c>
      <c r="R383" t="s">
        <v>1535</v>
      </c>
      <c r="S383" t="s">
        <v>1537</v>
      </c>
      <c r="T383">
        <v>12</v>
      </c>
      <c r="U383">
        <v>12</v>
      </c>
    </row>
    <row r="384" spans="1:21" x14ac:dyDescent="0.25">
      <c r="A384">
        <v>381</v>
      </c>
      <c r="B384" t="s">
        <v>388</v>
      </c>
      <c r="C384" t="s">
        <v>1220</v>
      </c>
      <c r="D384" t="s">
        <v>1213</v>
      </c>
      <c r="E384">
        <v>841</v>
      </c>
      <c r="F384">
        <v>589</v>
      </c>
      <c r="G384" t="s">
        <v>1260</v>
      </c>
      <c r="H384" s="2">
        <v>42646</v>
      </c>
      <c r="I384" s="2">
        <v>42667</v>
      </c>
      <c r="J384" t="s">
        <v>1282</v>
      </c>
      <c r="K384">
        <v>470581.55</v>
      </c>
      <c r="L384">
        <v>7430.2349999999997</v>
      </c>
      <c r="M384">
        <v>46955</v>
      </c>
      <c r="N384" t="s">
        <v>1506</v>
      </c>
      <c r="O384" t="s">
        <v>1535</v>
      </c>
      <c r="P384" t="s">
        <v>1543</v>
      </c>
      <c r="Q384" t="s">
        <v>1506</v>
      </c>
      <c r="R384" t="s">
        <v>1535</v>
      </c>
      <c r="S384" t="s">
        <v>1543</v>
      </c>
      <c r="T384">
        <v>10</v>
      </c>
      <c r="U384">
        <v>10</v>
      </c>
    </row>
    <row r="385" spans="1:21" x14ac:dyDescent="0.25">
      <c r="A385">
        <v>382</v>
      </c>
      <c r="B385" t="s">
        <v>389</v>
      </c>
      <c r="C385" t="s">
        <v>1242</v>
      </c>
      <c r="D385" t="s">
        <v>1240</v>
      </c>
      <c r="E385">
        <v>814</v>
      </c>
      <c r="F385">
        <v>60</v>
      </c>
      <c r="G385" t="s">
        <v>1271</v>
      </c>
      <c r="H385" s="2">
        <v>43045</v>
      </c>
      <c r="I385" s="2">
        <v>43066</v>
      </c>
      <c r="J385" t="s">
        <v>1282</v>
      </c>
      <c r="K385">
        <v>46398</v>
      </c>
      <c r="L385">
        <v>732.6</v>
      </c>
      <c r="M385">
        <v>11848</v>
      </c>
      <c r="N385" t="s">
        <v>1507</v>
      </c>
      <c r="O385" t="s">
        <v>1535</v>
      </c>
      <c r="P385" t="s">
        <v>1536</v>
      </c>
      <c r="Q385" t="s">
        <v>1507</v>
      </c>
      <c r="R385" t="s">
        <v>1535</v>
      </c>
      <c r="S385" t="s">
        <v>1536</v>
      </c>
      <c r="T385">
        <v>11</v>
      </c>
      <c r="U385">
        <v>11</v>
      </c>
    </row>
    <row r="386" spans="1:21" x14ac:dyDescent="0.25">
      <c r="A386">
        <v>383</v>
      </c>
      <c r="B386" t="s">
        <v>390</v>
      </c>
      <c r="C386" t="s">
        <v>1214</v>
      </c>
      <c r="D386" t="s">
        <v>1213</v>
      </c>
      <c r="E386">
        <v>307</v>
      </c>
      <c r="F386">
        <v>772</v>
      </c>
      <c r="G386" t="s">
        <v>1260</v>
      </c>
      <c r="H386" s="2">
        <v>43196</v>
      </c>
      <c r="I386" s="2">
        <v>43210</v>
      </c>
      <c r="J386" t="s">
        <v>1285</v>
      </c>
      <c r="K386">
        <v>225153.8</v>
      </c>
      <c r="L386">
        <v>3555.06</v>
      </c>
      <c r="M386">
        <v>7022</v>
      </c>
      <c r="N386" t="s">
        <v>1508</v>
      </c>
      <c r="O386" t="s">
        <v>1530</v>
      </c>
      <c r="P386" t="s">
        <v>1540</v>
      </c>
      <c r="Q386" t="s">
        <v>1508</v>
      </c>
      <c r="R386" t="s">
        <v>1530</v>
      </c>
      <c r="S386" t="s">
        <v>1540</v>
      </c>
      <c r="T386">
        <v>4</v>
      </c>
      <c r="U386">
        <v>4</v>
      </c>
    </row>
    <row r="387" spans="1:21" x14ac:dyDescent="0.25">
      <c r="A387">
        <v>384</v>
      </c>
      <c r="B387" t="s">
        <v>391</v>
      </c>
      <c r="C387" t="s">
        <v>1235</v>
      </c>
      <c r="D387" t="s">
        <v>1240</v>
      </c>
      <c r="E387">
        <v>287</v>
      </c>
      <c r="F387">
        <v>60</v>
      </c>
      <c r="G387" t="s">
        <v>1270</v>
      </c>
      <c r="H387" s="2">
        <v>42885</v>
      </c>
      <c r="I387" s="2">
        <v>42896</v>
      </c>
      <c r="J387" t="s">
        <v>1282</v>
      </c>
      <c r="K387">
        <v>16359</v>
      </c>
      <c r="L387">
        <v>258.3</v>
      </c>
      <c r="M387">
        <v>6703</v>
      </c>
      <c r="N387" t="s">
        <v>1507</v>
      </c>
      <c r="O387" t="s">
        <v>1530</v>
      </c>
      <c r="P387" t="s">
        <v>1531</v>
      </c>
      <c r="Q387" t="s">
        <v>1507</v>
      </c>
      <c r="R387" t="s">
        <v>1530</v>
      </c>
      <c r="S387" t="s">
        <v>1532</v>
      </c>
      <c r="T387">
        <v>5</v>
      </c>
      <c r="U387">
        <v>6</v>
      </c>
    </row>
    <row r="388" spans="1:21" x14ac:dyDescent="0.25">
      <c r="A388">
        <v>385</v>
      </c>
      <c r="B388" t="s">
        <v>392</v>
      </c>
      <c r="C388" t="s">
        <v>1223</v>
      </c>
      <c r="D388" t="s">
        <v>1234</v>
      </c>
      <c r="E388">
        <v>577</v>
      </c>
      <c r="F388">
        <v>1004</v>
      </c>
      <c r="G388" t="s">
        <v>1263</v>
      </c>
      <c r="H388" s="2">
        <v>42776</v>
      </c>
      <c r="I388" s="2">
        <v>42809</v>
      </c>
      <c r="J388" t="s">
        <v>1282</v>
      </c>
      <c r="K388">
        <v>550342.6</v>
      </c>
      <c r="L388">
        <v>8689.619999999999</v>
      </c>
      <c r="M388">
        <v>524999</v>
      </c>
      <c r="N388" t="s">
        <v>1507</v>
      </c>
      <c r="O388" t="s">
        <v>1533</v>
      </c>
      <c r="P388" t="s">
        <v>1545</v>
      </c>
      <c r="Q388" t="s">
        <v>1507</v>
      </c>
      <c r="R388" t="s">
        <v>1533</v>
      </c>
      <c r="S388" t="s">
        <v>1534</v>
      </c>
      <c r="T388">
        <v>2</v>
      </c>
      <c r="U388">
        <v>3</v>
      </c>
    </row>
    <row r="389" spans="1:21" x14ac:dyDescent="0.25">
      <c r="A389">
        <v>386</v>
      </c>
      <c r="B389" t="s">
        <v>393</v>
      </c>
      <c r="C389" t="s">
        <v>1229</v>
      </c>
      <c r="D389" t="s">
        <v>1234</v>
      </c>
      <c r="E389">
        <v>618</v>
      </c>
      <c r="F389">
        <v>1204</v>
      </c>
      <c r="G389" t="s">
        <v>1272</v>
      </c>
      <c r="H389" s="2">
        <v>43108</v>
      </c>
      <c r="I389" s="2">
        <v>43141</v>
      </c>
      <c r="J389" t="s">
        <v>1286</v>
      </c>
      <c r="K389">
        <v>706868.4</v>
      </c>
      <c r="L389">
        <v>11161.08</v>
      </c>
      <c r="M389">
        <v>137749</v>
      </c>
      <c r="N389" t="s">
        <v>1508</v>
      </c>
      <c r="O389" t="s">
        <v>1533</v>
      </c>
      <c r="P389" t="s">
        <v>1544</v>
      </c>
      <c r="Q389" t="s">
        <v>1508</v>
      </c>
      <c r="R389" t="s">
        <v>1533</v>
      </c>
      <c r="S389" t="s">
        <v>1545</v>
      </c>
      <c r="T389">
        <v>1</v>
      </c>
      <c r="U389">
        <v>2</v>
      </c>
    </row>
    <row r="390" spans="1:21" x14ac:dyDescent="0.25">
      <c r="A390">
        <v>387</v>
      </c>
      <c r="B390" t="s">
        <v>394</v>
      </c>
      <c r="C390" t="s">
        <v>1237</v>
      </c>
      <c r="D390" t="s">
        <v>1240</v>
      </c>
      <c r="E390">
        <v>217</v>
      </c>
      <c r="F390">
        <v>36</v>
      </c>
      <c r="G390" t="s">
        <v>1271</v>
      </c>
      <c r="H390" s="2">
        <v>42674</v>
      </c>
      <c r="I390" s="2">
        <v>42704</v>
      </c>
      <c r="J390" t="s">
        <v>1286</v>
      </c>
      <c r="K390">
        <v>7421.4</v>
      </c>
      <c r="L390">
        <v>117.17999999999999</v>
      </c>
      <c r="M390">
        <v>1394</v>
      </c>
      <c r="N390" t="s">
        <v>1506</v>
      </c>
      <c r="O390" t="s">
        <v>1535</v>
      </c>
      <c r="P390" t="s">
        <v>1543</v>
      </c>
      <c r="Q390" t="s">
        <v>1506</v>
      </c>
      <c r="R390" t="s">
        <v>1535</v>
      </c>
      <c r="S390" t="s">
        <v>1536</v>
      </c>
      <c r="T390">
        <v>10</v>
      </c>
      <c r="U390">
        <v>11</v>
      </c>
    </row>
    <row r="391" spans="1:21" x14ac:dyDescent="0.25">
      <c r="A391">
        <v>388</v>
      </c>
      <c r="B391" t="s">
        <v>395</v>
      </c>
      <c r="C391" t="s">
        <v>1238</v>
      </c>
      <c r="D391" t="s">
        <v>1240</v>
      </c>
      <c r="E391">
        <v>124</v>
      </c>
      <c r="F391">
        <v>14</v>
      </c>
      <c r="G391" t="s">
        <v>1270</v>
      </c>
      <c r="H391" s="2">
        <v>42975</v>
      </c>
      <c r="I391" s="2">
        <v>42989</v>
      </c>
      <c r="J391" t="s">
        <v>1282</v>
      </c>
      <c r="K391">
        <v>1649.2</v>
      </c>
      <c r="L391">
        <v>26.04</v>
      </c>
      <c r="M391">
        <v>695</v>
      </c>
      <c r="N391" t="s">
        <v>1507</v>
      </c>
      <c r="O391" t="s">
        <v>1538</v>
      </c>
      <c r="P391" t="s">
        <v>1541</v>
      </c>
      <c r="Q391" t="s">
        <v>1507</v>
      </c>
      <c r="R391" t="s">
        <v>1538</v>
      </c>
      <c r="S391" t="s">
        <v>1542</v>
      </c>
      <c r="T391">
        <v>8</v>
      </c>
      <c r="U391">
        <v>9</v>
      </c>
    </row>
    <row r="392" spans="1:21" x14ac:dyDescent="0.25">
      <c r="A392">
        <v>389</v>
      </c>
      <c r="B392" t="s">
        <v>396</v>
      </c>
      <c r="C392" t="s">
        <v>1225</v>
      </c>
      <c r="D392" t="s">
        <v>1213</v>
      </c>
      <c r="E392">
        <v>692</v>
      </c>
      <c r="F392">
        <v>220</v>
      </c>
      <c r="G392" t="s">
        <v>1266</v>
      </c>
      <c r="H392" s="2">
        <v>42609</v>
      </c>
      <c r="I392" s="2">
        <v>42625</v>
      </c>
      <c r="J392" t="s">
        <v>1282</v>
      </c>
      <c r="K392">
        <v>144628</v>
      </c>
      <c r="L392">
        <v>2283.6</v>
      </c>
      <c r="M392">
        <v>68057</v>
      </c>
      <c r="N392" t="s">
        <v>1506</v>
      </c>
      <c r="O392" t="s">
        <v>1538</v>
      </c>
      <c r="P392" t="s">
        <v>1541</v>
      </c>
      <c r="Q392" t="s">
        <v>1506</v>
      </c>
      <c r="R392" t="s">
        <v>1538</v>
      </c>
      <c r="S392" t="s">
        <v>1542</v>
      </c>
      <c r="T392">
        <v>8</v>
      </c>
      <c r="U392">
        <v>9</v>
      </c>
    </row>
    <row r="393" spans="1:21" x14ac:dyDescent="0.25">
      <c r="A393">
        <v>390</v>
      </c>
      <c r="B393" t="s">
        <v>397</v>
      </c>
      <c r="C393" t="s">
        <v>1214</v>
      </c>
      <c r="D393" t="s">
        <v>1213</v>
      </c>
      <c r="E393">
        <v>783</v>
      </c>
      <c r="F393">
        <v>746</v>
      </c>
      <c r="G393" t="s">
        <v>1260</v>
      </c>
      <c r="H393" s="2">
        <v>42757</v>
      </c>
      <c r="I393" s="2">
        <v>42787</v>
      </c>
      <c r="J393" t="s">
        <v>1284</v>
      </c>
      <c r="K393">
        <v>554912.1</v>
      </c>
      <c r="L393">
        <v>8761.77</v>
      </c>
      <c r="M393">
        <v>532352</v>
      </c>
      <c r="N393" t="s">
        <v>1507</v>
      </c>
      <c r="O393" t="s">
        <v>1533</v>
      </c>
      <c r="P393" t="s">
        <v>1544</v>
      </c>
      <c r="Q393" t="s">
        <v>1507</v>
      </c>
      <c r="R393" t="s">
        <v>1533</v>
      </c>
      <c r="S393" t="s">
        <v>1545</v>
      </c>
      <c r="T393">
        <v>1</v>
      </c>
      <c r="U393">
        <v>2</v>
      </c>
    </row>
    <row r="394" spans="1:21" x14ac:dyDescent="0.25">
      <c r="A394">
        <v>391</v>
      </c>
      <c r="B394" t="s">
        <v>398</v>
      </c>
      <c r="C394" t="s">
        <v>1239</v>
      </c>
      <c r="D394" t="s">
        <v>1234</v>
      </c>
      <c r="E394">
        <v>602</v>
      </c>
      <c r="F394">
        <v>271</v>
      </c>
      <c r="G394" t="s">
        <v>1271</v>
      </c>
      <c r="H394" s="2">
        <v>42557</v>
      </c>
      <c r="I394" s="2">
        <v>42587</v>
      </c>
      <c r="J394" t="s">
        <v>1284</v>
      </c>
      <c r="K394">
        <v>154984.9</v>
      </c>
      <c r="L394">
        <v>2447.13</v>
      </c>
      <c r="M394">
        <v>16039</v>
      </c>
      <c r="N394" t="s">
        <v>1506</v>
      </c>
      <c r="O394" t="s">
        <v>1538</v>
      </c>
      <c r="P394" t="s">
        <v>1539</v>
      </c>
      <c r="Q394" t="s">
        <v>1506</v>
      </c>
      <c r="R394" t="s">
        <v>1538</v>
      </c>
      <c r="S394" t="s">
        <v>1541</v>
      </c>
      <c r="T394">
        <v>7</v>
      </c>
      <c r="U394">
        <v>8</v>
      </c>
    </row>
    <row r="395" spans="1:21" x14ac:dyDescent="0.25">
      <c r="A395">
        <v>392</v>
      </c>
      <c r="B395" t="s">
        <v>399</v>
      </c>
      <c r="C395" t="s">
        <v>1241</v>
      </c>
      <c r="D395" t="s">
        <v>1234</v>
      </c>
      <c r="E395">
        <v>243</v>
      </c>
      <c r="F395">
        <v>108</v>
      </c>
      <c r="G395" t="s">
        <v>1271</v>
      </c>
      <c r="H395" s="2">
        <v>42781</v>
      </c>
      <c r="I395" s="2">
        <v>42805</v>
      </c>
      <c r="J395" t="s">
        <v>1282</v>
      </c>
      <c r="K395">
        <v>24931.8</v>
      </c>
      <c r="L395">
        <v>393.65999999999997</v>
      </c>
      <c r="M395">
        <v>17646</v>
      </c>
      <c r="N395" t="s">
        <v>1507</v>
      </c>
      <c r="O395" t="s">
        <v>1533</v>
      </c>
      <c r="P395" t="s">
        <v>1545</v>
      </c>
      <c r="Q395" t="s">
        <v>1507</v>
      </c>
      <c r="R395" t="s">
        <v>1533</v>
      </c>
      <c r="S395" t="s">
        <v>1534</v>
      </c>
      <c r="T395">
        <v>2</v>
      </c>
      <c r="U395">
        <v>3</v>
      </c>
    </row>
    <row r="396" spans="1:21" x14ac:dyDescent="0.25">
      <c r="A396">
        <v>393</v>
      </c>
      <c r="B396" t="s">
        <v>400</v>
      </c>
      <c r="C396" t="s">
        <v>1215</v>
      </c>
      <c r="D396" t="s">
        <v>1213</v>
      </c>
      <c r="E396">
        <v>388</v>
      </c>
      <c r="F396">
        <v>908</v>
      </c>
      <c r="G396" t="s">
        <v>1261</v>
      </c>
      <c r="H396" s="2">
        <v>42824</v>
      </c>
      <c r="I396" s="2">
        <v>42845</v>
      </c>
      <c r="J396" t="s">
        <v>1282</v>
      </c>
      <c r="K396">
        <v>334688.8</v>
      </c>
      <c r="L396">
        <v>5284.5599999999995</v>
      </c>
      <c r="M396">
        <v>268323</v>
      </c>
      <c r="N396" t="s">
        <v>1507</v>
      </c>
      <c r="O396" t="s">
        <v>1533</v>
      </c>
      <c r="P396" t="s">
        <v>1534</v>
      </c>
      <c r="Q396" t="s">
        <v>1507</v>
      </c>
      <c r="R396" t="s">
        <v>1530</v>
      </c>
      <c r="S396" t="s">
        <v>1540</v>
      </c>
      <c r="T396">
        <v>3</v>
      </c>
      <c r="U396">
        <v>4</v>
      </c>
    </row>
    <row r="397" spans="1:21" x14ac:dyDescent="0.25">
      <c r="A397">
        <v>394</v>
      </c>
      <c r="B397" t="s">
        <v>401</v>
      </c>
      <c r="C397" t="s">
        <v>1214</v>
      </c>
      <c r="D397" t="s">
        <v>1213</v>
      </c>
      <c r="E397">
        <v>413</v>
      </c>
      <c r="F397">
        <v>769</v>
      </c>
      <c r="G397" t="s">
        <v>1260</v>
      </c>
      <c r="H397" s="2">
        <v>42868</v>
      </c>
      <c r="I397" s="2">
        <v>42897</v>
      </c>
      <c r="J397" t="s">
        <v>1282</v>
      </c>
      <c r="K397">
        <v>301717.15000000002</v>
      </c>
      <c r="L397">
        <v>4763.9549999999999</v>
      </c>
      <c r="M397">
        <v>263035</v>
      </c>
      <c r="N397" t="s">
        <v>1507</v>
      </c>
      <c r="O397" t="s">
        <v>1530</v>
      </c>
      <c r="P397" t="s">
        <v>1531</v>
      </c>
      <c r="Q397" t="s">
        <v>1507</v>
      </c>
      <c r="R397" t="s">
        <v>1530</v>
      </c>
      <c r="S397" t="s">
        <v>1532</v>
      </c>
      <c r="T397">
        <v>5</v>
      </c>
      <c r="U397">
        <v>6</v>
      </c>
    </row>
    <row r="398" spans="1:21" x14ac:dyDescent="0.25">
      <c r="A398">
        <v>395</v>
      </c>
      <c r="B398" t="s">
        <v>402</v>
      </c>
      <c r="C398" t="s">
        <v>1242</v>
      </c>
      <c r="D398" t="s">
        <v>1240</v>
      </c>
      <c r="E398">
        <v>926</v>
      </c>
      <c r="F398">
        <v>54</v>
      </c>
      <c r="G398" t="s">
        <v>1271</v>
      </c>
      <c r="H398" s="2">
        <v>42440</v>
      </c>
      <c r="I398" s="2">
        <v>42468</v>
      </c>
      <c r="J398" t="s">
        <v>1287</v>
      </c>
      <c r="K398">
        <v>47503.8</v>
      </c>
      <c r="L398">
        <v>750.06</v>
      </c>
      <c r="M398">
        <v>36639</v>
      </c>
      <c r="N398" t="s">
        <v>1506</v>
      </c>
      <c r="O398" t="s">
        <v>1533</v>
      </c>
      <c r="P398" t="s">
        <v>1534</v>
      </c>
      <c r="Q398" t="s">
        <v>1506</v>
      </c>
      <c r="R398" t="s">
        <v>1530</v>
      </c>
      <c r="S398" t="s">
        <v>1540</v>
      </c>
      <c r="T398">
        <v>3</v>
      </c>
      <c r="U398">
        <v>4</v>
      </c>
    </row>
    <row r="399" spans="1:21" x14ac:dyDescent="0.25">
      <c r="A399">
        <v>396</v>
      </c>
      <c r="B399" t="s">
        <v>403</v>
      </c>
      <c r="C399" t="s">
        <v>1222</v>
      </c>
      <c r="D399" t="s">
        <v>1213</v>
      </c>
      <c r="E399">
        <v>362</v>
      </c>
      <c r="F399">
        <v>1010</v>
      </c>
      <c r="G399" t="s">
        <v>1265</v>
      </c>
      <c r="H399" s="2">
        <v>42799</v>
      </c>
      <c r="I399" s="2">
        <v>42818</v>
      </c>
      <c r="J399" t="s">
        <v>1284</v>
      </c>
      <c r="K399">
        <v>347339</v>
      </c>
      <c r="L399">
        <v>5484.3</v>
      </c>
      <c r="M399">
        <v>171910</v>
      </c>
      <c r="N399" t="s">
        <v>1507</v>
      </c>
      <c r="O399" t="s">
        <v>1533</v>
      </c>
      <c r="P399" t="s">
        <v>1534</v>
      </c>
      <c r="Q399" t="s">
        <v>1507</v>
      </c>
      <c r="R399" t="s">
        <v>1533</v>
      </c>
      <c r="S399" t="s">
        <v>1534</v>
      </c>
      <c r="T399">
        <v>3</v>
      </c>
      <c r="U399">
        <v>3</v>
      </c>
    </row>
    <row r="400" spans="1:21" x14ac:dyDescent="0.25">
      <c r="A400">
        <v>397</v>
      </c>
      <c r="B400" t="s">
        <v>404</v>
      </c>
      <c r="C400" t="s">
        <v>1231</v>
      </c>
      <c r="D400" t="s">
        <v>1213</v>
      </c>
      <c r="E400">
        <v>854</v>
      </c>
      <c r="F400">
        <v>182</v>
      </c>
      <c r="G400" t="s">
        <v>1263</v>
      </c>
      <c r="H400" s="2">
        <v>42827</v>
      </c>
      <c r="I400" s="2">
        <v>42862</v>
      </c>
      <c r="J400" t="s">
        <v>1282</v>
      </c>
      <c r="K400">
        <v>147656.6</v>
      </c>
      <c r="L400">
        <v>2331.42</v>
      </c>
      <c r="M400">
        <v>81953</v>
      </c>
      <c r="N400" t="s">
        <v>1507</v>
      </c>
      <c r="O400" t="s">
        <v>1530</v>
      </c>
      <c r="P400" t="s">
        <v>1540</v>
      </c>
      <c r="Q400" t="s">
        <v>1507</v>
      </c>
      <c r="R400" t="s">
        <v>1530</v>
      </c>
      <c r="S400" t="s">
        <v>1531</v>
      </c>
      <c r="T400">
        <v>4</v>
      </c>
      <c r="U400">
        <v>5</v>
      </c>
    </row>
    <row r="401" spans="1:21" x14ac:dyDescent="0.25">
      <c r="A401">
        <v>398</v>
      </c>
      <c r="B401" t="s">
        <v>405</v>
      </c>
      <c r="C401" t="s">
        <v>1227</v>
      </c>
      <c r="D401" t="s">
        <v>1213</v>
      </c>
      <c r="E401">
        <v>191</v>
      </c>
      <c r="F401">
        <v>72</v>
      </c>
      <c r="G401" t="s">
        <v>1267</v>
      </c>
      <c r="H401" s="2">
        <v>42699</v>
      </c>
      <c r="I401" s="2">
        <v>42728</v>
      </c>
      <c r="J401" t="s">
        <v>1282</v>
      </c>
      <c r="K401">
        <v>13064.4</v>
      </c>
      <c r="L401">
        <v>206.28</v>
      </c>
      <c r="M401">
        <v>12154</v>
      </c>
      <c r="N401" t="s">
        <v>1506</v>
      </c>
      <c r="O401" t="s">
        <v>1535</v>
      </c>
      <c r="P401" t="s">
        <v>1536</v>
      </c>
      <c r="Q401" t="s">
        <v>1506</v>
      </c>
      <c r="R401" t="s">
        <v>1535</v>
      </c>
      <c r="S401" t="s">
        <v>1537</v>
      </c>
      <c r="T401">
        <v>11</v>
      </c>
      <c r="U401">
        <v>12</v>
      </c>
    </row>
    <row r="402" spans="1:21" x14ac:dyDescent="0.25">
      <c r="A402">
        <v>399</v>
      </c>
      <c r="B402" t="s">
        <v>406</v>
      </c>
      <c r="C402" t="s">
        <v>1228</v>
      </c>
      <c r="D402" t="s">
        <v>1213</v>
      </c>
      <c r="E402">
        <v>339</v>
      </c>
      <c r="F402">
        <v>134</v>
      </c>
      <c r="G402" t="s">
        <v>1263</v>
      </c>
      <c r="H402" s="2">
        <v>42993</v>
      </c>
      <c r="I402" s="2">
        <v>43003</v>
      </c>
      <c r="J402" t="s">
        <v>1283</v>
      </c>
      <c r="K402">
        <v>43154.7</v>
      </c>
      <c r="L402">
        <v>681.39</v>
      </c>
      <c r="M402">
        <v>15200</v>
      </c>
      <c r="N402" t="s">
        <v>1507</v>
      </c>
      <c r="O402" t="s">
        <v>1538</v>
      </c>
      <c r="P402" t="s">
        <v>1542</v>
      </c>
      <c r="Q402" t="s">
        <v>1507</v>
      </c>
      <c r="R402" t="s">
        <v>1538</v>
      </c>
      <c r="S402" t="s">
        <v>1542</v>
      </c>
      <c r="T402">
        <v>9</v>
      </c>
      <c r="U402">
        <v>9</v>
      </c>
    </row>
    <row r="403" spans="1:21" x14ac:dyDescent="0.25">
      <c r="A403">
        <v>400</v>
      </c>
      <c r="B403" t="s">
        <v>407</v>
      </c>
      <c r="C403" t="s">
        <v>1223</v>
      </c>
      <c r="D403" t="s">
        <v>1234</v>
      </c>
      <c r="E403">
        <v>677</v>
      </c>
      <c r="F403">
        <v>883</v>
      </c>
      <c r="G403" t="s">
        <v>1263</v>
      </c>
      <c r="H403" s="2">
        <v>42705</v>
      </c>
      <c r="I403" s="2">
        <v>42720</v>
      </c>
      <c r="J403" t="s">
        <v>1288</v>
      </c>
      <c r="K403">
        <v>567901.44999999995</v>
      </c>
      <c r="L403">
        <v>8966.8649999999998</v>
      </c>
      <c r="M403">
        <v>468</v>
      </c>
      <c r="N403" t="s">
        <v>1506</v>
      </c>
      <c r="O403" t="s">
        <v>1535</v>
      </c>
      <c r="P403" t="s">
        <v>1537</v>
      </c>
      <c r="Q403" t="s">
        <v>1506</v>
      </c>
      <c r="R403" t="s">
        <v>1535</v>
      </c>
      <c r="S403" t="s">
        <v>1537</v>
      </c>
      <c r="T403">
        <v>12</v>
      </c>
      <c r="U403">
        <v>12</v>
      </c>
    </row>
    <row r="404" spans="1:21" x14ac:dyDescent="0.25">
      <c r="A404">
        <v>401</v>
      </c>
      <c r="B404" t="s">
        <v>408</v>
      </c>
      <c r="C404" t="s">
        <v>1215</v>
      </c>
      <c r="D404" t="s">
        <v>1213</v>
      </c>
      <c r="E404">
        <v>199</v>
      </c>
      <c r="F404">
        <v>905</v>
      </c>
      <c r="G404" t="s">
        <v>1261</v>
      </c>
      <c r="H404" s="2">
        <v>42922</v>
      </c>
      <c r="I404" s="2">
        <v>42941</v>
      </c>
      <c r="J404" t="s">
        <v>1282</v>
      </c>
      <c r="K404">
        <v>171090.25</v>
      </c>
      <c r="L404">
        <v>2701.4249999999997</v>
      </c>
      <c r="M404">
        <v>30351</v>
      </c>
      <c r="N404" t="s">
        <v>1507</v>
      </c>
      <c r="O404" t="s">
        <v>1538</v>
      </c>
      <c r="P404" t="s">
        <v>1539</v>
      </c>
      <c r="Q404" t="s">
        <v>1507</v>
      </c>
      <c r="R404" t="s">
        <v>1538</v>
      </c>
      <c r="S404" t="s">
        <v>1539</v>
      </c>
      <c r="T404">
        <v>7</v>
      </c>
      <c r="U404">
        <v>7</v>
      </c>
    </row>
    <row r="405" spans="1:21" x14ac:dyDescent="0.25">
      <c r="A405">
        <v>402</v>
      </c>
      <c r="B405" t="s">
        <v>409</v>
      </c>
      <c r="C405" t="s">
        <v>1224</v>
      </c>
      <c r="D405" t="s">
        <v>1213</v>
      </c>
      <c r="E405">
        <v>139</v>
      </c>
      <c r="F405">
        <v>1166</v>
      </c>
      <c r="G405" t="s">
        <v>1266</v>
      </c>
      <c r="H405" s="2">
        <v>43139</v>
      </c>
      <c r="I405" s="2">
        <v>43153</v>
      </c>
      <c r="J405" t="s">
        <v>1289</v>
      </c>
      <c r="K405">
        <v>153970.29999999999</v>
      </c>
      <c r="L405">
        <v>2431.11</v>
      </c>
      <c r="M405">
        <v>68645</v>
      </c>
      <c r="N405" t="s">
        <v>1508</v>
      </c>
      <c r="O405" t="s">
        <v>1533</v>
      </c>
      <c r="P405" t="s">
        <v>1545</v>
      </c>
      <c r="Q405" t="s">
        <v>1508</v>
      </c>
      <c r="R405" t="s">
        <v>1533</v>
      </c>
      <c r="S405" t="s">
        <v>1545</v>
      </c>
      <c r="T405">
        <v>2</v>
      </c>
      <c r="U405">
        <v>2</v>
      </c>
    </row>
    <row r="406" spans="1:21" x14ac:dyDescent="0.25">
      <c r="A406">
        <v>403</v>
      </c>
      <c r="B406" t="s">
        <v>410</v>
      </c>
      <c r="C406" t="s">
        <v>1218</v>
      </c>
      <c r="D406" t="s">
        <v>1213</v>
      </c>
      <c r="E406">
        <v>135</v>
      </c>
      <c r="F406">
        <v>1032</v>
      </c>
      <c r="G406" t="s">
        <v>1262</v>
      </c>
      <c r="H406" s="2">
        <v>43263</v>
      </c>
      <c r="I406" s="2">
        <v>43273</v>
      </c>
      <c r="J406" t="s">
        <v>1288</v>
      </c>
      <c r="K406">
        <v>132354</v>
      </c>
      <c r="L406">
        <v>2089.7999999999997</v>
      </c>
      <c r="M406">
        <v>123452</v>
      </c>
      <c r="N406" t="s">
        <v>1508</v>
      </c>
      <c r="O406" t="s">
        <v>1530</v>
      </c>
      <c r="P406" t="s">
        <v>1532</v>
      </c>
      <c r="Q406" t="s">
        <v>1508</v>
      </c>
      <c r="R406" t="s">
        <v>1530</v>
      </c>
      <c r="S406" t="s">
        <v>1532</v>
      </c>
      <c r="T406">
        <v>6</v>
      </c>
      <c r="U406">
        <v>6</v>
      </c>
    </row>
    <row r="407" spans="1:21" x14ac:dyDescent="0.25">
      <c r="A407">
        <v>404</v>
      </c>
      <c r="B407" t="s">
        <v>411</v>
      </c>
      <c r="C407" t="s">
        <v>1228</v>
      </c>
      <c r="D407" t="s">
        <v>1213</v>
      </c>
      <c r="E407">
        <v>852</v>
      </c>
      <c r="F407">
        <v>130</v>
      </c>
      <c r="G407" t="s">
        <v>1263</v>
      </c>
      <c r="H407" s="2">
        <v>43041</v>
      </c>
      <c r="I407" s="2">
        <v>43068</v>
      </c>
      <c r="J407" t="s">
        <v>1282</v>
      </c>
      <c r="K407">
        <v>105222</v>
      </c>
      <c r="L407">
        <v>1661.3999999999999</v>
      </c>
      <c r="M407">
        <v>101643</v>
      </c>
      <c r="N407" t="s">
        <v>1507</v>
      </c>
      <c r="O407" t="s">
        <v>1535</v>
      </c>
      <c r="P407" t="s">
        <v>1536</v>
      </c>
      <c r="Q407" t="s">
        <v>1507</v>
      </c>
      <c r="R407" t="s">
        <v>1535</v>
      </c>
      <c r="S407" t="s">
        <v>1536</v>
      </c>
      <c r="T407">
        <v>11</v>
      </c>
      <c r="U407">
        <v>11</v>
      </c>
    </row>
    <row r="408" spans="1:21" x14ac:dyDescent="0.25">
      <c r="A408">
        <v>405</v>
      </c>
      <c r="B408" t="s">
        <v>412</v>
      </c>
      <c r="C408" t="s">
        <v>1237</v>
      </c>
      <c r="D408" t="s">
        <v>1240</v>
      </c>
      <c r="E408">
        <v>717</v>
      </c>
      <c r="F408">
        <v>38</v>
      </c>
      <c r="G408" t="s">
        <v>1271</v>
      </c>
      <c r="H408" s="2">
        <v>42634</v>
      </c>
      <c r="I408" s="2">
        <v>42653</v>
      </c>
      <c r="J408" t="s">
        <v>1283</v>
      </c>
      <c r="K408">
        <v>25883.7</v>
      </c>
      <c r="L408">
        <v>408.69</v>
      </c>
      <c r="M408">
        <v>3851</v>
      </c>
      <c r="N408" t="s">
        <v>1506</v>
      </c>
      <c r="O408" t="s">
        <v>1538</v>
      </c>
      <c r="P408" t="s">
        <v>1542</v>
      </c>
      <c r="Q408" t="s">
        <v>1506</v>
      </c>
      <c r="R408" t="s">
        <v>1535</v>
      </c>
      <c r="S408" t="s">
        <v>1543</v>
      </c>
      <c r="T408">
        <v>9</v>
      </c>
      <c r="U408">
        <v>10</v>
      </c>
    </row>
    <row r="409" spans="1:21" x14ac:dyDescent="0.25">
      <c r="A409">
        <v>406</v>
      </c>
      <c r="B409" t="s">
        <v>413</v>
      </c>
      <c r="C409" t="s">
        <v>1233</v>
      </c>
      <c r="D409" t="s">
        <v>1234</v>
      </c>
      <c r="E409">
        <v>487</v>
      </c>
      <c r="F409">
        <v>25</v>
      </c>
      <c r="G409" t="s">
        <v>1268</v>
      </c>
      <c r="H409" s="2">
        <v>43135</v>
      </c>
      <c r="I409" s="2">
        <v>43157</v>
      </c>
      <c r="J409" t="s">
        <v>1286</v>
      </c>
      <c r="K409">
        <v>11566.25</v>
      </c>
      <c r="L409">
        <v>182.625</v>
      </c>
      <c r="M409">
        <v>7820</v>
      </c>
      <c r="N409" t="s">
        <v>1508</v>
      </c>
      <c r="O409" t="s">
        <v>1533</v>
      </c>
      <c r="P409" t="s">
        <v>1545</v>
      </c>
      <c r="Q409" t="s">
        <v>1508</v>
      </c>
      <c r="R409" t="s">
        <v>1533</v>
      </c>
      <c r="S409" t="s">
        <v>1545</v>
      </c>
      <c r="T409">
        <v>2</v>
      </c>
      <c r="U409">
        <v>2</v>
      </c>
    </row>
    <row r="410" spans="1:21" x14ac:dyDescent="0.25">
      <c r="A410">
        <v>407</v>
      </c>
      <c r="B410" t="s">
        <v>414</v>
      </c>
      <c r="C410" t="s">
        <v>1215</v>
      </c>
      <c r="D410" t="s">
        <v>1213</v>
      </c>
      <c r="E410">
        <v>296</v>
      </c>
      <c r="F410">
        <v>955</v>
      </c>
      <c r="G410" t="s">
        <v>1261</v>
      </c>
      <c r="H410" s="2">
        <v>42939</v>
      </c>
      <c r="I410" s="2">
        <v>42960</v>
      </c>
      <c r="J410" t="s">
        <v>1285</v>
      </c>
      <c r="K410">
        <v>268546</v>
      </c>
      <c r="L410">
        <v>4240.2</v>
      </c>
      <c r="M410">
        <v>237013</v>
      </c>
      <c r="N410" t="s">
        <v>1507</v>
      </c>
      <c r="O410" t="s">
        <v>1538</v>
      </c>
      <c r="P410" t="s">
        <v>1539</v>
      </c>
      <c r="Q410" t="s">
        <v>1507</v>
      </c>
      <c r="R410" t="s">
        <v>1538</v>
      </c>
      <c r="S410" t="s">
        <v>1541</v>
      </c>
      <c r="T410">
        <v>7</v>
      </c>
      <c r="U410">
        <v>8</v>
      </c>
    </row>
    <row r="411" spans="1:21" x14ac:dyDescent="0.25">
      <c r="A411">
        <v>408</v>
      </c>
      <c r="B411" t="s">
        <v>415</v>
      </c>
      <c r="C411" t="s">
        <v>1237</v>
      </c>
      <c r="D411" t="s">
        <v>1240</v>
      </c>
      <c r="E411">
        <v>663</v>
      </c>
      <c r="F411">
        <v>34</v>
      </c>
      <c r="G411" t="s">
        <v>1271</v>
      </c>
      <c r="H411" s="2">
        <v>43240</v>
      </c>
      <c r="I411" s="2">
        <v>43265</v>
      </c>
      <c r="J411" t="s">
        <v>1283</v>
      </c>
      <c r="K411">
        <v>21414.9</v>
      </c>
      <c r="L411">
        <v>338.13</v>
      </c>
      <c r="M411">
        <v>16493</v>
      </c>
      <c r="N411" t="s">
        <v>1508</v>
      </c>
      <c r="O411" t="s">
        <v>1530</v>
      </c>
      <c r="P411" t="s">
        <v>1531</v>
      </c>
      <c r="Q411" t="s">
        <v>1508</v>
      </c>
      <c r="R411" t="s">
        <v>1530</v>
      </c>
      <c r="S411" t="s">
        <v>1532</v>
      </c>
      <c r="T411">
        <v>5</v>
      </c>
      <c r="U411">
        <v>6</v>
      </c>
    </row>
    <row r="412" spans="1:21" x14ac:dyDescent="0.25">
      <c r="A412">
        <v>409</v>
      </c>
      <c r="B412" t="s">
        <v>416</v>
      </c>
      <c r="C412" t="s">
        <v>1235</v>
      </c>
      <c r="D412" t="s">
        <v>1240</v>
      </c>
      <c r="E412">
        <v>466</v>
      </c>
      <c r="F412">
        <v>50</v>
      </c>
      <c r="G412" t="s">
        <v>1270</v>
      </c>
      <c r="H412" s="2">
        <v>42688</v>
      </c>
      <c r="I412" s="2">
        <v>42722</v>
      </c>
      <c r="J412" t="s">
        <v>1286</v>
      </c>
      <c r="K412">
        <v>22135</v>
      </c>
      <c r="L412">
        <v>349.5</v>
      </c>
      <c r="M412">
        <v>4749</v>
      </c>
      <c r="N412" t="s">
        <v>1506</v>
      </c>
      <c r="O412" t="s">
        <v>1535</v>
      </c>
      <c r="P412" t="s">
        <v>1536</v>
      </c>
      <c r="Q412" t="s">
        <v>1506</v>
      </c>
      <c r="R412" t="s">
        <v>1535</v>
      </c>
      <c r="S412" t="s">
        <v>1537</v>
      </c>
      <c r="T412">
        <v>11</v>
      </c>
      <c r="U412">
        <v>12</v>
      </c>
    </row>
    <row r="413" spans="1:21" x14ac:dyDescent="0.25">
      <c r="A413">
        <v>410</v>
      </c>
      <c r="B413" t="s">
        <v>417</v>
      </c>
      <c r="C413" t="s">
        <v>1226</v>
      </c>
      <c r="D413" t="s">
        <v>1234</v>
      </c>
      <c r="E413">
        <v>879</v>
      </c>
      <c r="F413">
        <v>53</v>
      </c>
      <c r="G413" t="s">
        <v>1266</v>
      </c>
      <c r="H413" s="2">
        <v>42795</v>
      </c>
      <c r="I413" s="2">
        <v>42807</v>
      </c>
      <c r="J413" t="s">
        <v>1284</v>
      </c>
      <c r="K413">
        <v>44257.65</v>
      </c>
      <c r="L413">
        <v>698.80499999999995</v>
      </c>
      <c r="M413">
        <v>19197</v>
      </c>
      <c r="N413" t="s">
        <v>1507</v>
      </c>
      <c r="O413" t="s">
        <v>1533</v>
      </c>
      <c r="P413" t="s">
        <v>1534</v>
      </c>
      <c r="Q413" t="s">
        <v>1507</v>
      </c>
      <c r="R413" t="s">
        <v>1533</v>
      </c>
      <c r="S413" t="s">
        <v>1534</v>
      </c>
      <c r="T413">
        <v>3</v>
      </c>
      <c r="U413">
        <v>3</v>
      </c>
    </row>
    <row r="414" spans="1:21" x14ac:dyDescent="0.25">
      <c r="A414">
        <v>411</v>
      </c>
      <c r="B414" t="s">
        <v>418</v>
      </c>
      <c r="C414" t="s">
        <v>1231</v>
      </c>
      <c r="D414" t="s">
        <v>1213</v>
      </c>
      <c r="E414">
        <v>408</v>
      </c>
      <c r="F414">
        <v>207</v>
      </c>
      <c r="G414" t="s">
        <v>1263</v>
      </c>
      <c r="H414" s="2">
        <v>42736</v>
      </c>
      <c r="I414" s="2">
        <v>42761</v>
      </c>
      <c r="J414" t="s">
        <v>1284</v>
      </c>
      <c r="K414">
        <v>80233.2</v>
      </c>
      <c r="L414">
        <v>1266.8399999999999</v>
      </c>
      <c r="M414">
        <v>67988</v>
      </c>
      <c r="N414" t="s">
        <v>1507</v>
      </c>
      <c r="O414" t="s">
        <v>1533</v>
      </c>
      <c r="P414" t="s">
        <v>1544</v>
      </c>
      <c r="Q414" t="s">
        <v>1507</v>
      </c>
      <c r="R414" t="s">
        <v>1533</v>
      </c>
      <c r="S414" t="s">
        <v>1544</v>
      </c>
      <c r="T414">
        <v>1</v>
      </c>
      <c r="U414">
        <v>1</v>
      </c>
    </row>
    <row r="415" spans="1:21" x14ac:dyDescent="0.25">
      <c r="A415">
        <v>412</v>
      </c>
      <c r="B415" t="s">
        <v>419</v>
      </c>
      <c r="C415" t="s">
        <v>1224</v>
      </c>
      <c r="D415" t="s">
        <v>1213</v>
      </c>
      <c r="E415">
        <v>186</v>
      </c>
      <c r="F415">
        <v>1442</v>
      </c>
      <c r="G415" t="s">
        <v>1266</v>
      </c>
      <c r="H415" s="2">
        <v>42407</v>
      </c>
      <c r="I415" s="2">
        <v>42424</v>
      </c>
      <c r="J415" t="s">
        <v>1283</v>
      </c>
      <c r="K415">
        <v>254801.4</v>
      </c>
      <c r="L415">
        <v>4023.18</v>
      </c>
      <c r="M415">
        <v>119504</v>
      </c>
      <c r="N415" t="s">
        <v>1506</v>
      </c>
      <c r="O415" t="s">
        <v>1533</v>
      </c>
      <c r="P415" t="s">
        <v>1545</v>
      </c>
      <c r="Q415" t="s">
        <v>1506</v>
      </c>
      <c r="R415" t="s">
        <v>1533</v>
      </c>
      <c r="S415" t="s">
        <v>1545</v>
      </c>
      <c r="T415">
        <v>2</v>
      </c>
      <c r="U415">
        <v>2</v>
      </c>
    </row>
    <row r="416" spans="1:21" x14ac:dyDescent="0.25">
      <c r="A416">
        <v>413</v>
      </c>
      <c r="B416" t="s">
        <v>420</v>
      </c>
      <c r="C416" t="s">
        <v>1239</v>
      </c>
      <c r="D416" t="s">
        <v>1234</v>
      </c>
      <c r="E416">
        <v>289</v>
      </c>
      <c r="F416">
        <v>220</v>
      </c>
      <c r="G416" t="s">
        <v>1271</v>
      </c>
      <c r="H416" s="2">
        <v>42996</v>
      </c>
      <c r="I416" s="2">
        <v>43028</v>
      </c>
      <c r="J416" t="s">
        <v>1282</v>
      </c>
      <c r="K416">
        <v>60401</v>
      </c>
      <c r="L416">
        <v>953.69999999999993</v>
      </c>
      <c r="M416">
        <v>12581</v>
      </c>
      <c r="N416" t="s">
        <v>1507</v>
      </c>
      <c r="O416" t="s">
        <v>1538</v>
      </c>
      <c r="P416" t="s">
        <v>1542</v>
      </c>
      <c r="Q416" t="s">
        <v>1507</v>
      </c>
      <c r="R416" t="s">
        <v>1535</v>
      </c>
      <c r="S416" t="s">
        <v>1543</v>
      </c>
      <c r="T416">
        <v>9</v>
      </c>
      <c r="U416">
        <v>10</v>
      </c>
    </row>
    <row r="417" spans="1:21" x14ac:dyDescent="0.25">
      <c r="A417">
        <v>414</v>
      </c>
      <c r="B417" t="s">
        <v>421</v>
      </c>
      <c r="C417" t="s">
        <v>1231</v>
      </c>
      <c r="D417" t="s">
        <v>1213</v>
      </c>
      <c r="E417">
        <v>737</v>
      </c>
      <c r="F417">
        <v>175</v>
      </c>
      <c r="G417" t="s">
        <v>1263</v>
      </c>
      <c r="H417" s="2">
        <v>42759</v>
      </c>
      <c r="I417" s="2">
        <v>42777</v>
      </c>
      <c r="J417" t="s">
        <v>1289</v>
      </c>
      <c r="K417">
        <v>122526.25</v>
      </c>
      <c r="L417">
        <v>1934.625</v>
      </c>
      <c r="M417">
        <v>46837</v>
      </c>
      <c r="N417" t="s">
        <v>1507</v>
      </c>
      <c r="O417" t="s">
        <v>1533</v>
      </c>
      <c r="P417" t="s">
        <v>1544</v>
      </c>
      <c r="Q417" t="s">
        <v>1507</v>
      </c>
      <c r="R417" t="s">
        <v>1533</v>
      </c>
      <c r="S417" t="s">
        <v>1545</v>
      </c>
      <c r="T417">
        <v>1</v>
      </c>
      <c r="U417">
        <v>2</v>
      </c>
    </row>
    <row r="418" spans="1:21" x14ac:dyDescent="0.25">
      <c r="A418">
        <v>415</v>
      </c>
      <c r="B418" t="s">
        <v>422</v>
      </c>
      <c r="C418" t="s">
        <v>1242</v>
      </c>
      <c r="D418" t="s">
        <v>1240</v>
      </c>
      <c r="E418">
        <v>407</v>
      </c>
      <c r="F418">
        <v>57</v>
      </c>
      <c r="G418" t="s">
        <v>1271</v>
      </c>
      <c r="H418" s="2">
        <v>42757</v>
      </c>
      <c r="I418" s="2">
        <v>42782</v>
      </c>
      <c r="J418" t="s">
        <v>1288</v>
      </c>
      <c r="K418">
        <v>22039.05</v>
      </c>
      <c r="L418">
        <v>347.98500000000001</v>
      </c>
      <c r="M418">
        <v>11889</v>
      </c>
      <c r="N418" t="s">
        <v>1507</v>
      </c>
      <c r="O418" t="s">
        <v>1533</v>
      </c>
      <c r="P418" t="s">
        <v>1544</v>
      </c>
      <c r="Q418" t="s">
        <v>1507</v>
      </c>
      <c r="R418" t="s">
        <v>1533</v>
      </c>
      <c r="S418" t="s">
        <v>1545</v>
      </c>
      <c r="T418">
        <v>1</v>
      </c>
      <c r="U418">
        <v>2</v>
      </c>
    </row>
    <row r="419" spans="1:21" x14ac:dyDescent="0.25">
      <c r="A419">
        <v>416</v>
      </c>
      <c r="B419" t="s">
        <v>423</v>
      </c>
      <c r="C419" t="s">
        <v>1219</v>
      </c>
      <c r="D419" t="s">
        <v>1234</v>
      </c>
      <c r="E419">
        <v>644</v>
      </c>
      <c r="F419">
        <v>1315</v>
      </c>
      <c r="G419" t="s">
        <v>1263</v>
      </c>
      <c r="H419" s="2">
        <v>43061</v>
      </c>
      <c r="I419" s="2">
        <v>43092</v>
      </c>
      <c r="J419" t="s">
        <v>1286</v>
      </c>
      <c r="K419">
        <v>804517</v>
      </c>
      <c r="L419">
        <v>12702.9</v>
      </c>
      <c r="M419">
        <v>232972</v>
      </c>
      <c r="N419" t="s">
        <v>1507</v>
      </c>
      <c r="O419" t="s">
        <v>1535</v>
      </c>
      <c r="P419" t="s">
        <v>1536</v>
      </c>
      <c r="Q419" t="s">
        <v>1507</v>
      </c>
      <c r="R419" t="s">
        <v>1535</v>
      </c>
      <c r="S419" t="s">
        <v>1537</v>
      </c>
      <c r="T419">
        <v>11</v>
      </c>
      <c r="U419">
        <v>12</v>
      </c>
    </row>
    <row r="420" spans="1:21" x14ac:dyDescent="0.25">
      <c r="A420">
        <v>417</v>
      </c>
      <c r="B420" t="s">
        <v>424</v>
      </c>
      <c r="C420" t="s">
        <v>1224</v>
      </c>
      <c r="D420" t="s">
        <v>1213</v>
      </c>
      <c r="E420">
        <v>980</v>
      </c>
      <c r="F420">
        <v>1392</v>
      </c>
      <c r="G420" t="s">
        <v>1266</v>
      </c>
      <c r="H420" s="2">
        <v>42805</v>
      </c>
      <c r="I420" s="2">
        <v>42832</v>
      </c>
      <c r="J420" t="s">
        <v>1286</v>
      </c>
      <c r="K420">
        <v>1295952</v>
      </c>
      <c r="L420">
        <v>20462.399999999998</v>
      </c>
      <c r="M420">
        <v>413603</v>
      </c>
      <c r="N420" t="s">
        <v>1507</v>
      </c>
      <c r="O420" t="s">
        <v>1533</v>
      </c>
      <c r="P420" t="s">
        <v>1534</v>
      </c>
      <c r="Q420" t="s">
        <v>1507</v>
      </c>
      <c r="R420" t="s">
        <v>1530</v>
      </c>
      <c r="S420" t="s">
        <v>1540</v>
      </c>
      <c r="T420">
        <v>3</v>
      </c>
      <c r="U420">
        <v>4</v>
      </c>
    </row>
    <row r="421" spans="1:21" x14ac:dyDescent="0.25">
      <c r="A421">
        <v>418</v>
      </c>
      <c r="B421" t="s">
        <v>425</v>
      </c>
      <c r="C421" t="s">
        <v>1223</v>
      </c>
      <c r="D421" t="s">
        <v>1234</v>
      </c>
      <c r="E421">
        <v>936</v>
      </c>
      <c r="F421">
        <v>838</v>
      </c>
      <c r="G421" t="s">
        <v>1263</v>
      </c>
      <c r="H421" s="2">
        <v>42939</v>
      </c>
      <c r="I421" s="2">
        <v>42949</v>
      </c>
      <c r="J421" t="s">
        <v>1284</v>
      </c>
      <c r="K421">
        <v>745149.6</v>
      </c>
      <c r="L421">
        <v>11765.52</v>
      </c>
      <c r="M421">
        <v>282627</v>
      </c>
      <c r="N421" t="s">
        <v>1507</v>
      </c>
      <c r="O421" t="s">
        <v>1538</v>
      </c>
      <c r="P421" t="s">
        <v>1539</v>
      </c>
      <c r="Q421" t="s">
        <v>1507</v>
      </c>
      <c r="R421" t="s">
        <v>1538</v>
      </c>
      <c r="S421" t="s">
        <v>1541</v>
      </c>
      <c r="T421">
        <v>7</v>
      </c>
      <c r="U421">
        <v>8</v>
      </c>
    </row>
    <row r="422" spans="1:21" x14ac:dyDescent="0.25">
      <c r="A422">
        <v>419</v>
      </c>
      <c r="B422" t="s">
        <v>426</v>
      </c>
      <c r="C422" t="s">
        <v>1220</v>
      </c>
      <c r="D422" t="s">
        <v>1213</v>
      </c>
      <c r="E422">
        <v>472</v>
      </c>
      <c r="F422">
        <v>661</v>
      </c>
      <c r="G422" t="s">
        <v>1260</v>
      </c>
      <c r="H422" s="2">
        <v>43220</v>
      </c>
      <c r="I422" s="2">
        <v>43239</v>
      </c>
      <c r="J422" t="s">
        <v>1287</v>
      </c>
      <c r="K422">
        <v>296392.40000000002</v>
      </c>
      <c r="L422">
        <v>4679.88</v>
      </c>
      <c r="M422">
        <v>70825</v>
      </c>
      <c r="N422" t="s">
        <v>1508</v>
      </c>
      <c r="O422" t="s">
        <v>1530</v>
      </c>
      <c r="P422" t="s">
        <v>1540</v>
      </c>
      <c r="Q422" t="s">
        <v>1508</v>
      </c>
      <c r="R422" t="s">
        <v>1530</v>
      </c>
      <c r="S422" t="s">
        <v>1531</v>
      </c>
      <c r="T422">
        <v>4</v>
      </c>
      <c r="U422">
        <v>5</v>
      </c>
    </row>
    <row r="423" spans="1:21" x14ac:dyDescent="0.25">
      <c r="A423">
        <v>420</v>
      </c>
      <c r="B423" t="s">
        <v>427</v>
      </c>
      <c r="C423" t="s">
        <v>1236</v>
      </c>
      <c r="D423" t="s">
        <v>1234</v>
      </c>
      <c r="E423">
        <v>270</v>
      </c>
      <c r="F423">
        <v>98</v>
      </c>
      <c r="G423" t="s">
        <v>1269</v>
      </c>
      <c r="H423" s="2">
        <v>42745</v>
      </c>
      <c r="I423" s="2">
        <v>42768</v>
      </c>
      <c r="J423" t="s">
        <v>1283</v>
      </c>
      <c r="K423">
        <v>25137</v>
      </c>
      <c r="L423">
        <v>396.9</v>
      </c>
      <c r="M423">
        <v>6466</v>
      </c>
      <c r="N423" t="s">
        <v>1507</v>
      </c>
      <c r="O423" t="s">
        <v>1533</v>
      </c>
      <c r="P423" t="s">
        <v>1544</v>
      </c>
      <c r="Q423" t="s">
        <v>1507</v>
      </c>
      <c r="R423" t="s">
        <v>1533</v>
      </c>
      <c r="S423" t="s">
        <v>1545</v>
      </c>
      <c r="T423">
        <v>1</v>
      </c>
      <c r="U423">
        <v>2</v>
      </c>
    </row>
    <row r="424" spans="1:21" x14ac:dyDescent="0.25">
      <c r="A424">
        <v>421</v>
      </c>
      <c r="B424" t="s">
        <v>428</v>
      </c>
      <c r="C424" t="s">
        <v>1228</v>
      </c>
      <c r="D424" t="s">
        <v>1213</v>
      </c>
      <c r="E424">
        <v>75</v>
      </c>
      <c r="F424">
        <v>106</v>
      </c>
      <c r="G424" t="s">
        <v>1263</v>
      </c>
      <c r="H424" s="2">
        <v>42800</v>
      </c>
      <c r="I424" s="2">
        <v>42826</v>
      </c>
      <c r="J424" t="s">
        <v>1286</v>
      </c>
      <c r="K424">
        <v>7552.5</v>
      </c>
      <c r="L424">
        <v>119.25</v>
      </c>
      <c r="M424">
        <v>6937</v>
      </c>
      <c r="N424" t="s">
        <v>1507</v>
      </c>
      <c r="O424" t="s">
        <v>1533</v>
      </c>
      <c r="P424" t="s">
        <v>1534</v>
      </c>
      <c r="Q424" t="s">
        <v>1507</v>
      </c>
      <c r="R424" t="s">
        <v>1530</v>
      </c>
      <c r="S424" t="s">
        <v>1540</v>
      </c>
      <c r="T424">
        <v>3</v>
      </c>
      <c r="U424">
        <v>4</v>
      </c>
    </row>
    <row r="425" spans="1:21" x14ac:dyDescent="0.25">
      <c r="A425">
        <v>422</v>
      </c>
      <c r="B425" t="s">
        <v>429</v>
      </c>
      <c r="C425" t="s">
        <v>1238</v>
      </c>
      <c r="D425" t="s">
        <v>1240</v>
      </c>
      <c r="E425">
        <v>769</v>
      </c>
      <c r="F425">
        <v>14</v>
      </c>
      <c r="G425" t="s">
        <v>1270</v>
      </c>
      <c r="H425" s="2">
        <v>42875</v>
      </c>
      <c r="I425" s="2">
        <v>42895</v>
      </c>
      <c r="J425" t="s">
        <v>1284</v>
      </c>
      <c r="K425">
        <v>10227.700000000001</v>
      </c>
      <c r="L425">
        <v>161.48999999999998</v>
      </c>
      <c r="M425">
        <v>7764</v>
      </c>
      <c r="N425" t="s">
        <v>1507</v>
      </c>
      <c r="O425" t="s">
        <v>1530</v>
      </c>
      <c r="P425" t="s">
        <v>1531</v>
      </c>
      <c r="Q425" t="s">
        <v>1507</v>
      </c>
      <c r="R425" t="s">
        <v>1530</v>
      </c>
      <c r="S425" t="s">
        <v>1532</v>
      </c>
      <c r="T425">
        <v>5</v>
      </c>
      <c r="U425">
        <v>6</v>
      </c>
    </row>
    <row r="426" spans="1:21" x14ac:dyDescent="0.25">
      <c r="A426">
        <v>423</v>
      </c>
      <c r="B426" t="s">
        <v>430</v>
      </c>
      <c r="C426" t="s">
        <v>1224</v>
      </c>
      <c r="D426" t="s">
        <v>1213</v>
      </c>
      <c r="E426">
        <v>180</v>
      </c>
      <c r="F426">
        <v>1234</v>
      </c>
      <c r="G426" t="s">
        <v>1266</v>
      </c>
      <c r="H426" s="2">
        <v>42764</v>
      </c>
      <c r="I426" s="2">
        <v>42778</v>
      </c>
      <c r="J426" t="s">
        <v>1284</v>
      </c>
      <c r="K426">
        <v>211014</v>
      </c>
      <c r="L426">
        <v>3331.7999999999997</v>
      </c>
      <c r="M426">
        <v>202571</v>
      </c>
      <c r="N426" t="s">
        <v>1507</v>
      </c>
      <c r="O426" t="s">
        <v>1533</v>
      </c>
      <c r="P426" t="s">
        <v>1544</v>
      </c>
      <c r="Q426" t="s">
        <v>1507</v>
      </c>
      <c r="R426" t="s">
        <v>1533</v>
      </c>
      <c r="S426" t="s">
        <v>1545</v>
      </c>
      <c r="T426">
        <v>1</v>
      </c>
      <c r="U426">
        <v>2</v>
      </c>
    </row>
    <row r="427" spans="1:21" x14ac:dyDescent="0.25">
      <c r="A427">
        <v>424</v>
      </c>
      <c r="B427" t="s">
        <v>431</v>
      </c>
      <c r="C427" t="s">
        <v>1231</v>
      </c>
      <c r="D427" t="s">
        <v>1213</v>
      </c>
      <c r="E427">
        <v>459</v>
      </c>
      <c r="F427">
        <v>219</v>
      </c>
      <c r="G427" t="s">
        <v>1263</v>
      </c>
      <c r="H427" s="2">
        <v>42581</v>
      </c>
      <c r="I427" s="2">
        <v>42593</v>
      </c>
      <c r="J427" t="s">
        <v>1284</v>
      </c>
      <c r="K427">
        <v>95494.95</v>
      </c>
      <c r="L427">
        <v>1507.8150000000001</v>
      </c>
      <c r="M427">
        <v>89102</v>
      </c>
      <c r="N427" t="s">
        <v>1506</v>
      </c>
      <c r="O427" t="s">
        <v>1538</v>
      </c>
      <c r="P427" t="s">
        <v>1539</v>
      </c>
      <c r="Q427" t="s">
        <v>1506</v>
      </c>
      <c r="R427" t="s">
        <v>1538</v>
      </c>
      <c r="S427" t="s">
        <v>1541</v>
      </c>
      <c r="T427">
        <v>7</v>
      </c>
      <c r="U427">
        <v>8</v>
      </c>
    </row>
    <row r="428" spans="1:21" x14ac:dyDescent="0.25">
      <c r="A428">
        <v>425</v>
      </c>
      <c r="B428" t="s">
        <v>432</v>
      </c>
      <c r="C428" t="s">
        <v>1218</v>
      </c>
      <c r="D428" t="s">
        <v>1213</v>
      </c>
      <c r="E428">
        <v>361</v>
      </c>
      <c r="F428">
        <v>1068</v>
      </c>
      <c r="G428" t="s">
        <v>1262</v>
      </c>
      <c r="H428" s="2">
        <v>43036</v>
      </c>
      <c r="I428" s="2">
        <v>43064</v>
      </c>
      <c r="J428" t="s">
        <v>1284</v>
      </c>
      <c r="K428">
        <v>366270.6</v>
      </c>
      <c r="L428">
        <v>5783.2199999999993</v>
      </c>
      <c r="M428">
        <v>260477</v>
      </c>
      <c r="N428" t="s">
        <v>1507</v>
      </c>
      <c r="O428" t="s">
        <v>1535</v>
      </c>
      <c r="P428" t="s">
        <v>1543</v>
      </c>
      <c r="Q428" t="s">
        <v>1507</v>
      </c>
      <c r="R428" t="s">
        <v>1535</v>
      </c>
      <c r="S428" t="s">
        <v>1536</v>
      </c>
      <c r="T428">
        <v>10</v>
      </c>
      <c r="U428">
        <v>11</v>
      </c>
    </row>
    <row r="429" spans="1:21" x14ac:dyDescent="0.25">
      <c r="A429">
        <v>426</v>
      </c>
      <c r="B429" t="s">
        <v>433</v>
      </c>
      <c r="C429" t="s">
        <v>1237</v>
      </c>
      <c r="D429" t="s">
        <v>1240</v>
      </c>
      <c r="E429">
        <v>510</v>
      </c>
      <c r="F429">
        <v>37</v>
      </c>
      <c r="G429" t="s">
        <v>1271</v>
      </c>
      <c r="H429" s="2">
        <v>43004</v>
      </c>
      <c r="I429" s="2">
        <v>43022</v>
      </c>
      <c r="J429" t="s">
        <v>1283</v>
      </c>
      <c r="K429">
        <v>17926.5</v>
      </c>
      <c r="L429">
        <v>283.05</v>
      </c>
      <c r="M429">
        <v>283</v>
      </c>
      <c r="N429" t="s">
        <v>1507</v>
      </c>
      <c r="O429" t="s">
        <v>1538</v>
      </c>
      <c r="P429" t="s">
        <v>1542</v>
      </c>
      <c r="Q429" t="s">
        <v>1507</v>
      </c>
      <c r="R429" t="s">
        <v>1535</v>
      </c>
      <c r="S429" t="s">
        <v>1543</v>
      </c>
      <c r="T429">
        <v>9</v>
      </c>
      <c r="U429">
        <v>10</v>
      </c>
    </row>
    <row r="430" spans="1:21" x14ac:dyDescent="0.25">
      <c r="A430">
        <v>427</v>
      </c>
      <c r="B430" t="s">
        <v>434</v>
      </c>
      <c r="C430" t="s">
        <v>1222</v>
      </c>
      <c r="D430" t="s">
        <v>1213</v>
      </c>
      <c r="E430">
        <v>75</v>
      </c>
      <c r="F430">
        <v>927</v>
      </c>
      <c r="G430" t="s">
        <v>1265</v>
      </c>
      <c r="H430" s="2">
        <v>42863</v>
      </c>
      <c r="I430" s="2">
        <v>42875</v>
      </c>
      <c r="J430" t="s">
        <v>1282</v>
      </c>
      <c r="K430">
        <v>66048.75</v>
      </c>
      <c r="L430">
        <v>1042.875</v>
      </c>
      <c r="M430">
        <v>48683</v>
      </c>
      <c r="N430" t="s">
        <v>1507</v>
      </c>
      <c r="O430" t="s">
        <v>1530</v>
      </c>
      <c r="P430" t="s">
        <v>1531</v>
      </c>
      <c r="Q430" t="s">
        <v>1507</v>
      </c>
      <c r="R430" t="s">
        <v>1530</v>
      </c>
      <c r="S430" t="s">
        <v>1531</v>
      </c>
      <c r="T430">
        <v>5</v>
      </c>
      <c r="U430">
        <v>5</v>
      </c>
    </row>
    <row r="431" spans="1:21" x14ac:dyDescent="0.25">
      <c r="A431">
        <v>428</v>
      </c>
      <c r="B431" t="s">
        <v>435</v>
      </c>
      <c r="C431" t="s">
        <v>1226</v>
      </c>
      <c r="D431" t="s">
        <v>1234</v>
      </c>
      <c r="E431">
        <v>176</v>
      </c>
      <c r="F431">
        <v>49</v>
      </c>
      <c r="G431" t="s">
        <v>1266</v>
      </c>
      <c r="H431" s="2">
        <v>43250</v>
      </c>
      <c r="I431" s="2">
        <v>43268</v>
      </c>
      <c r="J431" t="s">
        <v>1282</v>
      </c>
      <c r="K431">
        <v>8192.7999999999993</v>
      </c>
      <c r="L431">
        <v>129.35999999999999</v>
      </c>
      <c r="M431">
        <v>1101</v>
      </c>
      <c r="N431" t="s">
        <v>1508</v>
      </c>
      <c r="O431" t="s">
        <v>1530</v>
      </c>
      <c r="P431" t="s">
        <v>1531</v>
      </c>
      <c r="Q431" t="s">
        <v>1508</v>
      </c>
      <c r="R431" t="s">
        <v>1530</v>
      </c>
      <c r="S431" t="s">
        <v>1532</v>
      </c>
      <c r="T431">
        <v>5</v>
      </c>
      <c r="U431">
        <v>6</v>
      </c>
    </row>
    <row r="432" spans="1:21" x14ac:dyDescent="0.25">
      <c r="A432">
        <v>429</v>
      </c>
      <c r="B432" t="s">
        <v>436</v>
      </c>
      <c r="C432" t="s">
        <v>1215</v>
      </c>
      <c r="D432" t="s">
        <v>1213</v>
      </c>
      <c r="E432">
        <v>437</v>
      </c>
      <c r="F432">
        <v>887</v>
      </c>
      <c r="G432" t="s">
        <v>1261</v>
      </c>
      <c r="H432" s="2">
        <v>42426</v>
      </c>
      <c r="I432" s="2">
        <v>42455</v>
      </c>
      <c r="J432" t="s">
        <v>1282</v>
      </c>
      <c r="K432">
        <v>368238.05</v>
      </c>
      <c r="L432">
        <v>5814.2849999999999</v>
      </c>
      <c r="M432">
        <v>127444</v>
      </c>
      <c r="N432" t="s">
        <v>1506</v>
      </c>
      <c r="O432" t="s">
        <v>1533</v>
      </c>
      <c r="P432" t="s">
        <v>1545</v>
      </c>
      <c r="Q432" t="s">
        <v>1506</v>
      </c>
      <c r="R432" t="s">
        <v>1533</v>
      </c>
      <c r="S432" t="s">
        <v>1534</v>
      </c>
      <c r="T432">
        <v>2</v>
      </c>
      <c r="U432">
        <v>3</v>
      </c>
    </row>
    <row r="433" spans="1:21" x14ac:dyDescent="0.25">
      <c r="A433">
        <v>430</v>
      </c>
      <c r="B433" t="s">
        <v>437</v>
      </c>
      <c r="C433" t="s">
        <v>1215</v>
      </c>
      <c r="D433" t="s">
        <v>1213</v>
      </c>
      <c r="E433">
        <v>776</v>
      </c>
      <c r="F433">
        <v>938</v>
      </c>
      <c r="G433" t="s">
        <v>1261</v>
      </c>
      <c r="H433" s="2">
        <v>43086</v>
      </c>
      <c r="I433" s="2">
        <v>43119</v>
      </c>
      <c r="J433" t="s">
        <v>1286</v>
      </c>
      <c r="K433">
        <v>691493.6</v>
      </c>
      <c r="L433">
        <v>10918.32</v>
      </c>
      <c r="M433">
        <v>185906</v>
      </c>
      <c r="N433" t="s">
        <v>1507</v>
      </c>
      <c r="O433" t="s">
        <v>1535</v>
      </c>
      <c r="P433" t="s">
        <v>1537</v>
      </c>
      <c r="Q433" t="s">
        <v>1508</v>
      </c>
      <c r="R433" t="s">
        <v>1533</v>
      </c>
      <c r="S433" t="s">
        <v>1544</v>
      </c>
      <c r="T433">
        <v>12</v>
      </c>
      <c r="U433">
        <v>1</v>
      </c>
    </row>
    <row r="434" spans="1:21" x14ac:dyDescent="0.25">
      <c r="A434">
        <v>431</v>
      </c>
      <c r="B434" t="s">
        <v>438</v>
      </c>
      <c r="C434" t="s">
        <v>1221</v>
      </c>
      <c r="D434" t="s">
        <v>1234</v>
      </c>
      <c r="E434">
        <v>129</v>
      </c>
      <c r="F434">
        <v>290</v>
      </c>
      <c r="G434" t="s">
        <v>1264</v>
      </c>
      <c r="H434" s="2">
        <v>42575</v>
      </c>
      <c r="I434" s="2">
        <v>42587</v>
      </c>
      <c r="J434" t="s">
        <v>1282</v>
      </c>
      <c r="K434">
        <v>35539.5</v>
      </c>
      <c r="L434">
        <v>561.15</v>
      </c>
      <c r="M434">
        <v>13870</v>
      </c>
      <c r="N434" t="s">
        <v>1506</v>
      </c>
      <c r="O434" t="s">
        <v>1538</v>
      </c>
      <c r="P434" t="s">
        <v>1539</v>
      </c>
      <c r="Q434" t="s">
        <v>1506</v>
      </c>
      <c r="R434" t="s">
        <v>1538</v>
      </c>
      <c r="S434" t="s">
        <v>1541</v>
      </c>
      <c r="T434">
        <v>7</v>
      </c>
      <c r="U434">
        <v>8</v>
      </c>
    </row>
    <row r="435" spans="1:21" x14ac:dyDescent="0.25">
      <c r="A435">
        <v>432</v>
      </c>
      <c r="B435" t="s">
        <v>439</v>
      </c>
      <c r="C435" t="s">
        <v>1236</v>
      </c>
      <c r="D435" t="s">
        <v>1234</v>
      </c>
      <c r="E435">
        <v>446</v>
      </c>
      <c r="F435">
        <v>101</v>
      </c>
      <c r="G435" t="s">
        <v>1269</v>
      </c>
      <c r="H435" s="2">
        <v>42519</v>
      </c>
      <c r="I435" s="2">
        <v>42539</v>
      </c>
      <c r="J435" t="s">
        <v>1282</v>
      </c>
      <c r="K435">
        <v>42793.7</v>
      </c>
      <c r="L435">
        <v>675.68999999999994</v>
      </c>
      <c r="M435">
        <v>40741</v>
      </c>
      <c r="N435" t="s">
        <v>1506</v>
      </c>
      <c r="O435" t="s">
        <v>1530</v>
      </c>
      <c r="P435" t="s">
        <v>1531</v>
      </c>
      <c r="Q435" t="s">
        <v>1506</v>
      </c>
      <c r="R435" t="s">
        <v>1530</v>
      </c>
      <c r="S435" t="s">
        <v>1532</v>
      </c>
      <c r="T435">
        <v>5</v>
      </c>
      <c r="U435">
        <v>6</v>
      </c>
    </row>
    <row r="436" spans="1:21" x14ac:dyDescent="0.25">
      <c r="A436">
        <v>433</v>
      </c>
      <c r="B436" t="s">
        <v>440</v>
      </c>
      <c r="C436" t="s">
        <v>1222</v>
      </c>
      <c r="D436" t="s">
        <v>1213</v>
      </c>
      <c r="E436">
        <v>148</v>
      </c>
      <c r="F436">
        <v>861</v>
      </c>
      <c r="G436" t="s">
        <v>1265</v>
      </c>
      <c r="H436" s="2">
        <v>43264</v>
      </c>
      <c r="I436" s="2">
        <v>43282</v>
      </c>
      <c r="J436" t="s">
        <v>1284</v>
      </c>
      <c r="K436">
        <v>121056.6</v>
      </c>
      <c r="L436">
        <v>1911.4199999999998</v>
      </c>
      <c r="M436">
        <v>36046</v>
      </c>
      <c r="N436" t="s">
        <v>1508</v>
      </c>
      <c r="O436" t="s">
        <v>1530</v>
      </c>
      <c r="P436" t="s">
        <v>1532</v>
      </c>
      <c r="Q436" t="s">
        <v>1508</v>
      </c>
      <c r="R436" t="s">
        <v>1538</v>
      </c>
      <c r="S436" t="s">
        <v>1539</v>
      </c>
      <c r="T436">
        <v>6</v>
      </c>
      <c r="U436">
        <v>7</v>
      </c>
    </row>
    <row r="437" spans="1:21" x14ac:dyDescent="0.25">
      <c r="A437">
        <v>434</v>
      </c>
      <c r="B437" t="s">
        <v>441</v>
      </c>
      <c r="C437" t="s">
        <v>1231</v>
      </c>
      <c r="D437" t="s">
        <v>1213</v>
      </c>
      <c r="E437">
        <v>240</v>
      </c>
      <c r="F437">
        <v>202</v>
      </c>
      <c r="G437" t="s">
        <v>1263</v>
      </c>
      <c r="H437" s="2">
        <v>42447</v>
      </c>
      <c r="I437" s="2">
        <v>42479</v>
      </c>
      <c r="J437" t="s">
        <v>1284</v>
      </c>
      <c r="K437">
        <v>46056</v>
      </c>
      <c r="L437">
        <v>727.19999999999993</v>
      </c>
      <c r="M437">
        <v>36148</v>
      </c>
      <c r="N437" t="s">
        <v>1506</v>
      </c>
      <c r="O437" t="s">
        <v>1533</v>
      </c>
      <c r="P437" t="s">
        <v>1534</v>
      </c>
      <c r="Q437" t="s">
        <v>1506</v>
      </c>
      <c r="R437" t="s">
        <v>1530</v>
      </c>
      <c r="S437" t="s">
        <v>1540</v>
      </c>
      <c r="T437">
        <v>3</v>
      </c>
      <c r="U437">
        <v>4</v>
      </c>
    </row>
    <row r="438" spans="1:21" x14ac:dyDescent="0.25">
      <c r="A438">
        <v>435</v>
      </c>
      <c r="B438" t="s">
        <v>442</v>
      </c>
      <c r="C438" t="s">
        <v>1227</v>
      </c>
      <c r="D438" t="s">
        <v>1213</v>
      </c>
      <c r="E438">
        <v>183</v>
      </c>
      <c r="F438">
        <v>69</v>
      </c>
      <c r="G438" t="s">
        <v>1267</v>
      </c>
      <c r="H438" s="2">
        <v>43197</v>
      </c>
      <c r="I438" s="2">
        <v>43210</v>
      </c>
      <c r="J438" t="s">
        <v>1284</v>
      </c>
      <c r="K438">
        <v>11995.65</v>
      </c>
      <c r="L438">
        <v>189.405</v>
      </c>
      <c r="M438">
        <v>811</v>
      </c>
      <c r="N438" t="s">
        <v>1508</v>
      </c>
      <c r="O438" t="s">
        <v>1530</v>
      </c>
      <c r="P438" t="s">
        <v>1540</v>
      </c>
      <c r="Q438" t="s">
        <v>1508</v>
      </c>
      <c r="R438" t="s">
        <v>1530</v>
      </c>
      <c r="S438" t="s">
        <v>1540</v>
      </c>
      <c r="T438">
        <v>4</v>
      </c>
      <c r="U438">
        <v>4</v>
      </c>
    </row>
    <row r="439" spans="1:21" x14ac:dyDescent="0.25">
      <c r="A439">
        <v>436</v>
      </c>
      <c r="B439" t="s">
        <v>443</v>
      </c>
      <c r="C439" t="s">
        <v>1233</v>
      </c>
      <c r="D439" t="s">
        <v>1234</v>
      </c>
      <c r="E439">
        <v>631</v>
      </c>
      <c r="F439">
        <v>22</v>
      </c>
      <c r="G439" t="s">
        <v>1268</v>
      </c>
      <c r="H439" s="2">
        <v>43110</v>
      </c>
      <c r="I439" s="2">
        <v>43128</v>
      </c>
      <c r="J439" t="s">
        <v>1290</v>
      </c>
      <c r="K439">
        <v>13187.9</v>
      </c>
      <c r="L439">
        <v>208.23</v>
      </c>
      <c r="M439">
        <v>11012</v>
      </c>
      <c r="N439" t="s">
        <v>1508</v>
      </c>
      <c r="O439" t="s">
        <v>1533</v>
      </c>
      <c r="P439" t="s">
        <v>1544</v>
      </c>
      <c r="Q439" t="s">
        <v>1508</v>
      </c>
      <c r="R439" t="s">
        <v>1533</v>
      </c>
      <c r="S439" t="s">
        <v>1544</v>
      </c>
      <c r="T439">
        <v>1</v>
      </c>
      <c r="U439">
        <v>1</v>
      </c>
    </row>
    <row r="440" spans="1:21" x14ac:dyDescent="0.25">
      <c r="A440">
        <v>437</v>
      </c>
      <c r="B440" t="s">
        <v>444</v>
      </c>
      <c r="C440" t="s">
        <v>1233</v>
      </c>
      <c r="D440" t="s">
        <v>1234</v>
      </c>
      <c r="E440">
        <v>933</v>
      </c>
      <c r="F440">
        <v>22</v>
      </c>
      <c r="G440" t="s">
        <v>1268</v>
      </c>
      <c r="H440" s="2">
        <v>43199</v>
      </c>
      <c r="I440" s="2">
        <v>43230</v>
      </c>
      <c r="J440" t="s">
        <v>1288</v>
      </c>
      <c r="K440">
        <v>19499.7</v>
      </c>
      <c r="L440">
        <v>307.89</v>
      </c>
      <c r="M440">
        <v>14724</v>
      </c>
      <c r="N440" t="s">
        <v>1508</v>
      </c>
      <c r="O440" t="s">
        <v>1530</v>
      </c>
      <c r="P440" t="s">
        <v>1540</v>
      </c>
      <c r="Q440" t="s">
        <v>1508</v>
      </c>
      <c r="R440" t="s">
        <v>1530</v>
      </c>
      <c r="S440" t="s">
        <v>1531</v>
      </c>
      <c r="T440">
        <v>4</v>
      </c>
      <c r="U440">
        <v>5</v>
      </c>
    </row>
    <row r="441" spans="1:21" x14ac:dyDescent="0.25">
      <c r="A441">
        <v>438</v>
      </c>
      <c r="B441" t="s">
        <v>445</v>
      </c>
      <c r="C441" t="s">
        <v>1238</v>
      </c>
      <c r="D441" t="s">
        <v>1240</v>
      </c>
      <c r="E441">
        <v>762</v>
      </c>
      <c r="F441">
        <v>14</v>
      </c>
      <c r="G441" t="s">
        <v>1270</v>
      </c>
      <c r="H441" s="2">
        <v>42886</v>
      </c>
      <c r="I441" s="2">
        <v>42904</v>
      </c>
      <c r="J441" t="s">
        <v>1282</v>
      </c>
      <c r="K441">
        <v>10134.6</v>
      </c>
      <c r="L441">
        <v>160.01999999999998</v>
      </c>
      <c r="M441">
        <v>3726</v>
      </c>
      <c r="N441" t="s">
        <v>1507</v>
      </c>
      <c r="O441" t="s">
        <v>1530</v>
      </c>
      <c r="P441" t="s">
        <v>1531</v>
      </c>
      <c r="Q441" t="s">
        <v>1507</v>
      </c>
      <c r="R441" t="s">
        <v>1530</v>
      </c>
      <c r="S441" t="s">
        <v>1532</v>
      </c>
      <c r="T441">
        <v>5</v>
      </c>
      <c r="U441">
        <v>6</v>
      </c>
    </row>
    <row r="442" spans="1:21" x14ac:dyDescent="0.25">
      <c r="A442">
        <v>439</v>
      </c>
      <c r="B442" t="s">
        <v>446</v>
      </c>
      <c r="C442" t="s">
        <v>1222</v>
      </c>
      <c r="D442" t="s">
        <v>1213</v>
      </c>
      <c r="E442">
        <v>796</v>
      </c>
      <c r="F442">
        <v>1058</v>
      </c>
      <c r="G442" t="s">
        <v>1265</v>
      </c>
      <c r="H442" s="2">
        <v>43030</v>
      </c>
      <c r="I442" s="2">
        <v>43046</v>
      </c>
      <c r="J442" t="s">
        <v>1284</v>
      </c>
      <c r="K442">
        <v>800059.6</v>
      </c>
      <c r="L442">
        <v>12632.52</v>
      </c>
      <c r="M442">
        <v>724078</v>
      </c>
      <c r="N442" t="s">
        <v>1507</v>
      </c>
      <c r="O442" t="s">
        <v>1535</v>
      </c>
      <c r="P442" t="s">
        <v>1543</v>
      </c>
      <c r="Q442" t="s">
        <v>1507</v>
      </c>
      <c r="R442" t="s">
        <v>1535</v>
      </c>
      <c r="S442" t="s">
        <v>1536</v>
      </c>
      <c r="T442">
        <v>10</v>
      </c>
      <c r="U442">
        <v>11</v>
      </c>
    </row>
    <row r="443" spans="1:21" x14ac:dyDescent="0.25">
      <c r="A443">
        <v>440</v>
      </c>
      <c r="B443" t="s">
        <v>447</v>
      </c>
      <c r="C443" t="s">
        <v>1226</v>
      </c>
      <c r="D443" t="s">
        <v>1234</v>
      </c>
      <c r="E443">
        <v>113</v>
      </c>
      <c r="F443">
        <v>47</v>
      </c>
      <c r="G443" t="s">
        <v>1266</v>
      </c>
      <c r="H443" s="2">
        <v>43024</v>
      </c>
      <c r="I443" s="2">
        <v>43043</v>
      </c>
      <c r="J443" t="s">
        <v>1283</v>
      </c>
      <c r="K443">
        <v>5045.45</v>
      </c>
      <c r="L443">
        <v>79.664999999999992</v>
      </c>
      <c r="M443">
        <v>1647</v>
      </c>
      <c r="N443" t="s">
        <v>1507</v>
      </c>
      <c r="O443" t="s">
        <v>1535</v>
      </c>
      <c r="P443" t="s">
        <v>1543</v>
      </c>
      <c r="Q443" t="s">
        <v>1507</v>
      </c>
      <c r="R443" t="s">
        <v>1535</v>
      </c>
      <c r="S443" t="s">
        <v>1536</v>
      </c>
      <c r="T443">
        <v>10</v>
      </c>
      <c r="U443">
        <v>11</v>
      </c>
    </row>
    <row r="444" spans="1:21" x14ac:dyDescent="0.25">
      <c r="A444">
        <v>441</v>
      </c>
      <c r="B444" t="s">
        <v>448</v>
      </c>
      <c r="C444" t="s">
        <v>1222</v>
      </c>
      <c r="D444" t="s">
        <v>1213</v>
      </c>
      <c r="E444">
        <v>552</v>
      </c>
      <c r="F444">
        <v>1036</v>
      </c>
      <c r="G444" t="s">
        <v>1265</v>
      </c>
      <c r="H444" s="2">
        <v>43160</v>
      </c>
      <c r="I444" s="2">
        <v>43192</v>
      </c>
      <c r="J444" t="s">
        <v>1284</v>
      </c>
      <c r="K444">
        <v>543278.4</v>
      </c>
      <c r="L444">
        <v>8578.08</v>
      </c>
      <c r="M444">
        <v>37409</v>
      </c>
      <c r="N444" t="s">
        <v>1508</v>
      </c>
      <c r="O444" t="s">
        <v>1533</v>
      </c>
      <c r="P444" t="s">
        <v>1534</v>
      </c>
      <c r="Q444" t="s">
        <v>1508</v>
      </c>
      <c r="R444" t="s">
        <v>1530</v>
      </c>
      <c r="S444" t="s">
        <v>1540</v>
      </c>
      <c r="T444">
        <v>3</v>
      </c>
      <c r="U444">
        <v>4</v>
      </c>
    </row>
    <row r="445" spans="1:21" x14ac:dyDescent="0.25">
      <c r="A445">
        <v>442</v>
      </c>
      <c r="B445" t="s">
        <v>449</v>
      </c>
      <c r="C445" t="s">
        <v>1221</v>
      </c>
      <c r="D445" t="s">
        <v>1234</v>
      </c>
      <c r="E445">
        <v>297</v>
      </c>
      <c r="F445">
        <v>273</v>
      </c>
      <c r="G445" t="s">
        <v>1264</v>
      </c>
      <c r="H445" s="2">
        <v>42783</v>
      </c>
      <c r="I445" s="2">
        <v>42816</v>
      </c>
      <c r="J445" t="s">
        <v>1284</v>
      </c>
      <c r="K445">
        <v>77026.95</v>
      </c>
      <c r="L445">
        <v>1216.2149999999999</v>
      </c>
      <c r="M445">
        <v>73494</v>
      </c>
      <c r="N445" t="s">
        <v>1507</v>
      </c>
      <c r="O445" t="s">
        <v>1533</v>
      </c>
      <c r="P445" t="s">
        <v>1545</v>
      </c>
      <c r="Q445" t="s">
        <v>1507</v>
      </c>
      <c r="R445" t="s">
        <v>1533</v>
      </c>
      <c r="S445" t="s">
        <v>1534</v>
      </c>
      <c r="T445">
        <v>2</v>
      </c>
      <c r="U445">
        <v>3</v>
      </c>
    </row>
    <row r="446" spans="1:21" x14ac:dyDescent="0.25">
      <c r="A446">
        <v>443</v>
      </c>
      <c r="B446" t="s">
        <v>450</v>
      </c>
      <c r="C446" t="s">
        <v>1228</v>
      </c>
      <c r="D446" t="s">
        <v>1213</v>
      </c>
      <c r="E446">
        <v>795</v>
      </c>
      <c r="F446">
        <v>119</v>
      </c>
      <c r="G446" t="s">
        <v>1263</v>
      </c>
      <c r="H446" s="2">
        <v>43262</v>
      </c>
      <c r="I446" s="2">
        <v>43278</v>
      </c>
      <c r="J446" t="s">
        <v>1285</v>
      </c>
      <c r="K446">
        <v>89874.75</v>
      </c>
      <c r="L446">
        <v>1419.075</v>
      </c>
      <c r="M446">
        <v>17504</v>
      </c>
      <c r="N446" t="s">
        <v>1508</v>
      </c>
      <c r="O446" t="s">
        <v>1530</v>
      </c>
      <c r="P446" t="s">
        <v>1532</v>
      </c>
      <c r="Q446" t="s">
        <v>1508</v>
      </c>
      <c r="R446" t="s">
        <v>1530</v>
      </c>
      <c r="S446" t="s">
        <v>1532</v>
      </c>
      <c r="T446">
        <v>6</v>
      </c>
      <c r="U446">
        <v>6</v>
      </c>
    </row>
    <row r="447" spans="1:21" x14ac:dyDescent="0.25">
      <c r="A447">
        <v>444</v>
      </c>
      <c r="B447" t="s">
        <v>451</v>
      </c>
      <c r="C447" t="s">
        <v>1242</v>
      </c>
      <c r="D447" t="s">
        <v>1240</v>
      </c>
      <c r="E447">
        <v>425</v>
      </c>
      <c r="F447">
        <v>60</v>
      </c>
      <c r="G447" t="s">
        <v>1271</v>
      </c>
      <c r="H447" s="2">
        <v>43253</v>
      </c>
      <c r="I447" s="2">
        <v>43263</v>
      </c>
      <c r="J447" t="s">
        <v>1285</v>
      </c>
      <c r="K447">
        <v>24225</v>
      </c>
      <c r="L447">
        <v>382.5</v>
      </c>
      <c r="M447">
        <v>7731</v>
      </c>
      <c r="N447" t="s">
        <v>1508</v>
      </c>
      <c r="O447" t="s">
        <v>1530</v>
      </c>
      <c r="P447" t="s">
        <v>1532</v>
      </c>
      <c r="Q447" t="s">
        <v>1508</v>
      </c>
      <c r="R447" t="s">
        <v>1530</v>
      </c>
      <c r="S447" t="s">
        <v>1532</v>
      </c>
      <c r="T447">
        <v>6</v>
      </c>
      <c r="U447">
        <v>6</v>
      </c>
    </row>
    <row r="448" spans="1:21" x14ac:dyDescent="0.25">
      <c r="A448">
        <v>445</v>
      </c>
      <c r="B448" t="s">
        <v>452</v>
      </c>
      <c r="C448" t="s">
        <v>1222</v>
      </c>
      <c r="D448" t="s">
        <v>1213</v>
      </c>
      <c r="E448">
        <v>281</v>
      </c>
      <c r="F448">
        <v>874</v>
      </c>
      <c r="G448" t="s">
        <v>1265</v>
      </c>
      <c r="H448" s="2">
        <v>43162</v>
      </c>
      <c r="I448" s="2">
        <v>43179</v>
      </c>
      <c r="J448" t="s">
        <v>1286</v>
      </c>
      <c r="K448">
        <v>233314.3</v>
      </c>
      <c r="L448">
        <v>3683.91</v>
      </c>
      <c r="M448">
        <v>160995</v>
      </c>
      <c r="N448" t="s">
        <v>1508</v>
      </c>
      <c r="O448" t="s">
        <v>1533</v>
      </c>
      <c r="P448" t="s">
        <v>1534</v>
      </c>
      <c r="Q448" t="s">
        <v>1508</v>
      </c>
      <c r="R448" t="s">
        <v>1533</v>
      </c>
      <c r="S448" t="s">
        <v>1534</v>
      </c>
      <c r="T448">
        <v>3</v>
      </c>
      <c r="U448">
        <v>3</v>
      </c>
    </row>
    <row r="449" spans="1:21" x14ac:dyDescent="0.25">
      <c r="A449">
        <v>446</v>
      </c>
      <c r="B449" t="s">
        <v>453</v>
      </c>
      <c r="C449" t="s">
        <v>1214</v>
      </c>
      <c r="D449" t="s">
        <v>1213</v>
      </c>
      <c r="E449">
        <v>715</v>
      </c>
      <c r="F449">
        <v>613</v>
      </c>
      <c r="G449" t="s">
        <v>1260</v>
      </c>
      <c r="H449" s="2">
        <v>42916</v>
      </c>
      <c r="I449" s="2">
        <v>42948</v>
      </c>
      <c r="J449" t="s">
        <v>1282</v>
      </c>
      <c r="K449">
        <v>416380.25</v>
      </c>
      <c r="L449">
        <v>6574.4250000000002</v>
      </c>
      <c r="M449">
        <v>341259</v>
      </c>
      <c r="N449" t="s">
        <v>1507</v>
      </c>
      <c r="O449" t="s">
        <v>1530</v>
      </c>
      <c r="P449" t="s">
        <v>1532</v>
      </c>
      <c r="Q449" t="s">
        <v>1507</v>
      </c>
      <c r="R449" t="s">
        <v>1538</v>
      </c>
      <c r="S449" t="s">
        <v>1541</v>
      </c>
      <c r="T449">
        <v>6</v>
      </c>
      <c r="U449">
        <v>8</v>
      </c>
    </row>
    <row r="450" spans="1:21" x14ac:dyDescent="0.25">
      <c r="A450">
        <v>447</v>
      </c>
      <c r="B450" t="s">
        <v>454</v>
      </c>
      <c r="C450" t="s">
        <v>1232</v>
      </c>
      <c r="D450" t="s">
        <v>1213</v>
      </c>
      <c r="E450">
        <v>381</v>
      </c>
      <c r="F450">
        <v>48</v>
      </c>
      <c r="G450" t="s">
        <v>1263</v>
      </c>
      <c r="H450" s="2">
        <v>43262</v>
      </c>
      <c r="I450" s="2">
        <v>43283</v>
      </c>
      <c r="J450" t="s">
        <v>1283</v>
      </c>
      <c r="K450">
        <v>17373.599999999999</v>
      </c>
      <c r="L450">
        <v>274.32</v>
      </c>
      <c r="M450">
        <v>3327</v>
      </c>
      <c r="N450" t="s">
        <v>1508</v>
      </c>
      <c r="O450" t="s">
        <v>1530</v>
      </c>
      <c r="P450" t="s">
        <v>1532</v>
      </c>
      <c r="Q450" t="s">
        <v>1508</v>
      </c>
      <c r="R450" t="s">
        <v>1538</v>
      </c>
      <c r="S450" t="s">
        <v>1539</v>
      </c>
      <c r="T450">
        <v>6</v>
      </c>
      <c r="U450">
        <v>7</v>
      </c>
    </row>
    <row r="451" spans="1:21" x14ac:dyDescent="0.25">
      <c r="A451">
        <v>448</v>
      </c>
      <c r="B451" t="s">
        <v>455</v>
      </c>
      <c r="C451" t="s">
        <v>1222</v>
      </c>
      <c r="D451" t="s">
        <v>1213</v>
      </c>
      <c r="E451">
        <v>669</v>
      </c>
      <c r="F451">
        <v>921</v>
      </c>
      <c r="G451" t="s">
        <v>1265</v>
      </c>
      <c r="H451" s="2">
        <v>42421</v>
      </c>
      <c r="I451" s="2">
        <v>42432</v>
      </c>
      <c r="J451" t="s">
        <v>1285</v>
      </c>
      <c r="K451">
        <v>585341.55000000005</v>
      </c>
      <c r="L451">
        <v>9242.2349999999988</v>
      </c>
      <c r="M451">
        <v>425665</v>
      </c>
      <c r="N451" t="s">
        <v>1506</v>
      </c>
      <c r="O451" t="s">
        <v>1533</v>
      </c>
      <c r="P451" t="s">
        <v>1545</v>
      </c>
      <c r="Q451" t="s">
        <v>1506</v>
      </c>
      <c r="R451" t="s">
        <v>1533</v>
      </c>
      <c r="S451" t="s">
        <v>1534</v>
      </c>
      <c r="T451">
        <v>2</v>
      </c>
      <c r="U451">
        <v>3</v>
      </c>
    </row>
    <row r="452" spans="1:21" x14ac:dyDescent="0.25">
      <c r="A452">
        <v>449</v>
      </c>
      <c r="B452" t="s">
        <v>456</v>
      </c>
      <c r="C452" t="s">
        <v>1228</v>
      </c>
      <c r="D452" t="s">
        <v>1213</v>
      </c>
      <c r="E452">
        <v>99</v>
      </c>
      <c r="F452">
        <v>105</v>
      </c>
      <c r="G452" t="s">
        <v>1263</v>
      </c>
      <c r="H452" s="2">
        <v>43139</v>
      </c>
      <c r="I452" s="2">
        <v>43161</v>
      </c>
      <c r="J452" t="s">
        <v>1282</v>
      </c>
      <c r="K452">
        <v>9875.25</v>
      </c>
      <c r="L452">
        <v>155.92499999999998</v>
      </c>
      <c r="M452">
        <v>9695</v>
      </c>
      <c r="N452" t="s">
        <v>1508</v>
      </c>
      <c r="O452" t="s">
        <v>1533</v>
      </c>
      <c r="P452" t="s">
        <v>1545</v>
      </c>
      <c r="Q452" t="s">
        <v>1508</v>
      </c>
      <c r="R452" t="s">
        <v>1533</v>
      </c>
      <c r="S452" t="s">
        <v>1534</v>
      </c>
      <c r="T452">
        <v>2</v>
      </c>
      <c r="U452">
        <v>3</v>
      </c>
    </row>
    <row r="453" spans="1:21" x14ac:dyDescent="0.25">
      <c r="A453">
        <v>450</v>
      </c>
      <c r="B453" t="s">
        <v>457</v>
      </c>
      <c r="C453" t="s">
        <v>1237</v>
      </c>
      <c r="D453" t="s">
        <v>1240</v>
      </c>
      <c r="E453">
        <v>916</v>
      </c>
      <c r="F453">
        <v>30</v>
      </c>
      <c r="G453" t="s">
        <v>1271</v>
      </c>
      <c r="H453" s="2">
        <v>42406</v>
      </c>
      <c r="I453" s="2">
        <v>42432</v>
      </c>
      <c r="J453" t="s">
        <v>1289</v>
      </c>
      <c r="K453">
        <v>26106</v>
      </c>
      <c r="L453">
        <v>412.2</v>
      </c>
      <c r="M453">
        <v>17059</v>
      </c>
      <c r="N453" t="s">
        <v>1506</v>
      </c>
      <c r="O453" t="s">
        <v>1533</v>
      </c>
      <c r="P453" t="s">
        <v>1545</v>
      </c>
      <c r="Q453" t="s">
        <v>1506</v>
      </c>
      <c r="R453" t="s">
        <v>1533</v>
      </c>
      <c r="S453" t="s">
        <v>1534</v>
      </c>
      <c r="T453">
        <v>2</v>
      </c>
      <c r="U453">
        <v>3</v>
      </c>
    </row>
    <row r="454" spans="1:21" x14ac:dyDescent="0.25">
      <c r="A454">
        <v>451</v>
      </c>
      <c r="B454" t="s">
        <v>458</v>
      </c>
      <c r="C454" t="s">
        <v>1241</v>
      </c>
      <c r="D454" t="s">
        <v>1234</v>
      </c>
      <c r="E454">
        <v>760</v>
      </c>
      <c r="F454">
        <v>127</v>
      </c>
      <c r="G454" t="s">
        <v>1271</v>
      </c>
      <c r="H454" s="2">
        <v>43001</v>
      </c>
      <c r="I454" s="2">
        <v>43025</v>
      </c>
      <c r="J454" t="s">
        <v>1282</v>
      </c>
      <c r="K454">
        <v>91694</v>
      </c>
      <c r="L454">
        <v>1447.8</v>
      </c>
      <c r="M454">
        <v>4460</v>
      </c>
      <c r="N454" t="s">
        <v>1507</v>
      </c>
      <c r="O454" t="s">
        <v>1538</v>
      </c>
      <c r="P454" t="s">
        <v>1542</v>
      </c>
      <c r="Q454" t="s">
        <v>1507</v>
      </c>
      <c r="R454" t="s">
        <v>1535</v>
      </c>
      <c r="S454" t="s">
        <v>1543</v>
      </c>
      <c r="T454">
        <v>9</v>
      </c>
      <c r="U454">
        <v>10</v>
      </c>
    </row>
    <row r="455" spans="1:21" x14ac:dyDescent="0.25">
      <c r="A455">
        <v>452</v>
      </c>
      <c r="B455" t="s">
        <v>459</v>
      </c>
      <c r="C455" t="s">
        <v>1228</v>
      </c>
      <c r="D455" t="s">
        <v>1213</v>
      </c>
      <c r="E455">
        <v>943</v>
      </c>
      <c r="F455">
        <v>111</v>
      </c>
      <c r="G455" t="s">
        <v>1263</v>
      </c>
      <c r="H455" s="2">
        <v>42904</v>
      </c>
      <c r="I455" s="2">
        <v>42935</v>
      </c>
      <c r="J455" t="s">
        <v>1284</v>
      </c>
      <c r="K455">
        <v>99439.35</v>
      </c>
      <c r="L455">
        <v>1570.095</v>
      </c>
      <c r="M455">
        <v>74338</v>
      </c>
      <c r="N455" t="s">
        <v>1507</v>
      </c>
      <c r="O455" t="s">
        <v>1530</v>
      </c>
      <c r="P455" t="s">
        <v>1532</v>
      </c>
      <c r="Q455" t="s">
        <v>1507</v>
      </c>
      <c r="R455" t="s">
        <v>1538</v>
      </c>
      <c r="S455" t="s">
        <v>1539</v>
      </c>
      <c r="T455">
        <v>6</v>
      </c>
      <c r="U455">
        <v>7</v>
      </c>
    </row>
    <row r="456" spans="1:21" x14ac:dyDescent="0.25">
      <c r="A456">
        <v>453</v>
      </c>
      <c r="B456" t="s">
        <v>460</v>
      </c>
      <c r="C456" t="s">
        <v>1214</v>
      </c>
      <c r="D456" t="s">
        <v>1213</v>
      </c>
      <c r="E456">
        <v>116</v>
      </c>
      <c r="F456">
        <v>688</v>
      </c>
      <c r="G456" t="s">
        <v>1260</v>
      </c>
      <c r="H456" s="2">
        <v>42711</v>
      </c>
      <c r="I456" s="2">
        <v>42738</v>
      </c>
      <c r="J456" t="s">
        <v>1290</v>
      </c>
      <c r="K456">
        <v>75817.600000000006</v>
      </c>
      <c r="L456">
        <v>1197.1199999999999</v>
      </c>
      <c r="M456">
        <v>61498</v>
      </c>
      <c r="N456" t="s">
        <v>1506</v>
      </c>
      <c r="O456" t="s">
        <v>1535</v>
      </c>
      <c r="P456" t="s">
        <v>1537</v>
      </c>
      <c r="Q456" t="s">
        <v>1507</v>
      </c>
      <c r="R456" t="s">
        <v>1533</v>
      </c>
      <c r="S456" t="s">
        <v>1544</v>
      </c>
      <c r="T456">
        <v>12</v>
      </c>
      <c r="U456">
        <v>1</v>
      </c>
    </row>
    <row r="457" spans="1:21" x14ac:dyDescent="0.25">
      <c r="A457">
        <v>454</v>
      </c>
      <c r="B457" t="s">
        <v>461</v>
      </c>
      <c r="C457" t="s">
        <v>1239</v>
      </c>
      <c r="D457" t="s">
        <v>1234</v>
      </c>
      <c r="E457">
        <v>717</v>
      </c>
      <c r="F457">
        <v>224</v>
      </c>
      <c r="G457" t="s">
        <v>1271</v>
      </c>
      <c r="H457" s="2">
        <v>42943</v>
      </c>
      <c r="I457" s="2">
        <v>42958</v>
      </c>
      <c r="J457" t="s">
        <v>1287</v>
      </c>
      <c r="K457">
        <v>152577.60000000001</v>
      </c>
      <c r="L457">
        <v>2409.12</v>
      </c>
      <c r="M457">
        <v>78487</v>
      </c>
      <c r="N457" t="s">
        <v>1507</v>
      </c>
      <c r="O457" t="s">
        <v>1538</v>
      </c>
      <c r="P457" t="s">
        <v>1539</v>
      </c>
      <c r="Q457" t="s">
        <v>1507</v>
      </c>
      <c r="R457" t="s">
        <v>1538</v>
      </c>
      <c r="S457" t="s">
        <v>1541</v>
      </c>
      <c r="T457">
        <v>7</v>
      </c>
      <c r="U457">
        <v>8</v>
      </c>
    </row>
    <row r="458" spans="1:21" x14ac:dyDescent="0.25">
      <c r="A458">
        <v>455</v>
      </c>
      <c r="B458" t="s">
        <v>462</v>
      </c>
      <c r="C458" t="s">
        <v>1220</v>
      </c>
      <c r="D458" t="s">
        <v>1213</v>
      </c>
      <c r="E458">
        <v>402</v>
      </c>
      <c r="F458">
        <v>537</v>
      </c>
      <c r="G458" t="s">
        <v>1260</v>
      </c>
      <c r="H458" s="2">
        <v>42546</v>
      </c>
      <c r="I458" s="2">
        <v>42565</v>
      </c>
      <c r="J458" t="s">
        <v>1282</v>
      </c>
      <c r="K458">
        <v>205080.3</v>
      </c>
      <c r="L458">
        <v>3238.1099999999997</v>
      </c>
      <c r="M458">
        <v>175680</v>
      </c>
      <c r="N458" t="s">
        <v>1506</v>
      </c>
      <c r="O458" t="s">
        <v>1530</v>
      </c>
      <c r="P458" t="s">
        <v>1532</v>
      </c>
      <c r="Q458" t="s">
        <v>1506</v>
      </c>
      <c r="R458" t="s">
        <v>1538</v>
      </c>
      <c r="S458" t="s">
        <v>1539</v>
      </c>
      <c r="T458">
        <v>6</v>
      </c>
      <c r="U458">
        <v>7</v>
      </c>
    </row>
    <row r="459" spans="1:21" x14ac:dyDescent="0.25">
      <c r="A459">
        <v>456</v>
      </c>
      <c r="B459" t="s">
        <v>463</v>
      </c>
      <c r="C459" t="s">
        <v>1230</v>
      </c>
      <c r="D459" t="s">
        <v>1234</v>
      </c>
      <c r="E459">
        <v>297</v>
      </c>
      <c r="F459">
        <v>147</v>
      </c>
      <c r="G459" t="s">
        <v>1272</v>
      </c>
      <c r="H459" s="2">
        <v>43124</v>
      </c>
      <c r="I459" s="2">
        <v>43155</v>
      </c>
      <c r="J459" t="s">
        <v>1284</v>
      </c>
      <c r="K459">
        <v>41476.050000000003</v>
      </c>
      <c r="L459">
        <v>654.88499999999999</v>
      </c>
      <c r="M459">
        <v>17136</v>
      </c>
      <c r="N459" t="s">
        <v>1508</v>
      </c>
      <c r="O459" t="s">
        <v>1533</v>
      </c>
      <c r="P459" t="s">
        <v>1544</v>
      </c>
      <c r="Q459" t="s">
        <v>1508</v>
      </c>
      <c r="R459" t="s">
        <v>1533</v>
      </c>
      <c r="S459" t="s">
        <v>1545</v>
      </c>
      <c r="T459">
        <v>1</v>
      </c>
      <c r="U459">
        <v>2</v>
      </c>
    </row>
    <row r="460" spans="1:21" x14ac:dyDescent="0.25">
      <c r="A460">
        <v>457</v>
      </c>
      <c r="B460" t="s">
        <v>464</v>
      </c>
      <c r="C460" t="s">
        <v>1222</v>
      </c>
      <c r="D460" t="s">
        <v>1213</v>
      </c>
      <c r="E460">
        <v>649</v>
      </c>
      <c r="F460">
        <v>1063</v>
      </c>
      <c r="G460" t="s">
        <v>1265</v>
      </c>
      <c r="H460" s="2">
        <v>43252</v>
      </c>
      <c r="I460" s="2">
        <v>43266</v>
      </c>
      <c r="J460" t="s">
        <v>1284</v>
      </c>
      <c r="K460">
        <v>655392.65</v>
      </c>
      <c r="L460">
        <v>10348.305</v>
      </c>
      <c r="M460">
        <v>572489</v>
      </c>
      <c r="N460" t="s">
        <v>1508</v>
      </c>
      <c r="O460" t="s">
        <v>1530</v>
      </c>
      <c r="P460" t="s">
        <v>1532</v>
      </c>
      <c r="Q460" t="s">
        <v>1508</v>
      </c>
      <c r="R460" t="s">
        <v>1530</v>
      </c>
      <c r="S460" t="s">
        <v>1532</v>
      </c>
      <c r="T460">
        <v>6</v>
      </c>
      <c r="U460">
        <v>6</v>
      </c>
    </row>
    <row r="461" spans="1:21" x14ac:dyDescent="0.25">
      <c r="A461">
        <v>458</v>
      </c>
      <c r="B461" t="s">
        <v>465</v>
      </c>
      <c r="C461" t="s">
        <v>1219</v>
      </c>
      <c r="D461" t="s">
        <v>1234</v>
      </c>
      <c r="E461">
        <v>761</v>
      </c>
      <c r="F461">
        <v>1366</v>
      </c>
      <c r="G461" t="s">
        <v>1263</v>
      </c>
      <c r="H461" s="2">
        <v>42637</v>
      </c>
      <c r="I461" s="2">
        <v>42647</v>
      </c>
      <c r="J461" t="s">
        <v>1284</v>
      </c>
      <c r="K461">
        <v>987549.7</v>
      </c>
      <c r="L461">
        <v>15592.89</v>
      </c>
      <c r="M461">
        <v>145800</v>
      </c>
      <c r="N461" t="s">
        <v>1506</v>
      </c>
      <c r="O461" t="s">
        <v>1538</v>
      </c>
      <c r="P461" t="s">
        <v>1542</v>
      </c>
      <c r="Q461" t="s">
        <v>1506</v>
      </c>
      <c r="R461" t="s">
        <v>1535</v>
      </c>
      <c r="S461" t="s">
        <v>1543</v>
      </c>
      <c r="T461">
        <v>9</v>
      </c>
      <c r="U461">
        <v>10</v>
      </c>
    </row>
    <row r="462" spans="1:21" x14ac:dyDescent="0.25">
      <c r="A462">
        <v>459</v>
      </c>
      <c r="B462" t="s">
        <v>466</v>
      </c>
      <c r="C462" t="s">
        <v>1235</v>
      </c>
      <c r="D462" t="s">
        <v>1240</v>
      </c>
      <c r="E462">
        <v>702</v>
      </c>
      <c r="F462">
        <v>60</v>
      </c>
      <c r="G462" t="s">
        <v>1270</v>
      </c>
      <c r="H462" s="2">
        <v>43134</v>
      </c>
      <c r="I462" s="2">
        <v>43167</v>
      </c>
      <c r="J462" t="s">
        <v>1282</v>
      </c>
      <c r="K462">
        <v>40014</v>
      </c>
      <c r="L462">
        <v>631.79999999999995</v>
      </c>
      <c r="M462">
        <v>10802</v>
      </c>
      <c r="N462" t="s">
        <v>1508</v>
      </c>
      <c r="O462" t="s">
        <v>1533</v>
      </c>
      <c r="P462" t="s">
        <v>1545</v>
      </c>
      <c r="Q462" t="s">
        <v>1508</v>
      </c>
      <c r="R462" t="s">
        <v>1533</v>
      </c>
      <c r="S462" t="s">
        <v>1534</v>
      </c>
      <c r="T462">
        <v>2</v>
      </c>
      <c r="U462">
        <v>3</v>
      </c>
    </row>
    <row r="463" spans="1:21" x14ac:dyDescent="0.25">
      <c r="A463">
        <v>460</v>
      </c>
      <c r="B463" t="s">
        <v>467</v>
      </c>
      <c r="C463" t="s">
        <v>1222</v>
      </c>
      <c r="D463" t="s">
        <v>1213</v>
      </c>
      <c r="E463">
        <v>664</v>
      </c>
      <c r="F463">
        <v>1006</v>
      </c>
      <c r="G463" t="s">
        <v>1265</v>
      </c>
      <c r="H463" s="2">
        <v>42860</v>
      </c>
      <c r="I463" s="2">
        <v>42877</v>
      </c>
      <c r="J463" t="s">
        <v>1282</v>
      </c>
      <c r="K463">
        <v>634584.80000000005</v>
      </c>
      <c r="L463">
        <v>10019.76</v>
      </c>
      <c r="M463">
        <v>258165</v>
      </c>
      <c r="N463" t="s">
        <v>1507</v>
      </c>
      <c r="O463" t="s">
        <v>1530</v>
      </c>
      <c r="P463" t="s">
        <v>1531</v>
      </c>
      <c r="Q463" t="s">
        <v>1507</v>
      </c>
      <c r="R463" t="s">
        <v>1530</v>
      </c>
      <c r="S463" t="s">
        <v>1531</v>
      </c>
      <c r="T463">
        <v>5</v>
      </c>
      <c r="U463">
        <v>5</v>
      </c>
    </row>
    <row r="464" spans="1:21" x14ac:dyDescent="0.25">
      <c r="A464">
        <v>461</v>
      </c>
      <c r="B464" t="s">
        <v>468</v>
      </c>
      <c r="C464" t="s">
        <v>1223</v>
      </c>
      <c r="D464" t="s">
        <v>1234</v>
      </c>
      <c r="E464">
        <v>543</v>
      </c>
      <c r="F464">
        <v>876</v>
      </c>
      <c r="G464" t="s">
        <v>1263</v>
      </c>
      <c r="H464" s="2">
        <v>42701</v>
      </c>
      <c r="I464" s="2">
        <v>42735</v>
      </c>
      <c r="J464" t="s">
        <v>1282</v>
      </c>
      <c r="K464">
        <v>451884.6</v>
      </c>
      <c r="L464">
        <v>7135.0199999999995</v>
      </c>
      <c r="M464">
        <v>370156</v>
      </c>
      <c r="N464" t="s">
        <v>1506</v>
      </c>
      <c r="O464" t="s">
        <v>1535</v>
      </c>
      <c r="P464" t="s">
        <v>1536</v>
      </c>
      <c r="Q464" t="s">
        <v>1506</v>
      </c>
      <c r="R464" t="s">
        <v>1535</v>
      </c>
      <c r="S464" t="s">
        <v>1537</v>
      </c>
      <c r="T464">
        <v>11</v>
      </c>
      <c r="U464">
        <v>12</v>
      </c>
    </row>
    <row r="465" spans="1:21" x14ac:dyDescent="0.25">
      <c r="A465">
        <v>462</v>
      </c>
      <c r="B465" t="s">
        <v>469</v>
      </c>
      <c r="C465" t="s">
        <v>1226</v>
      </c>
      <c r="D465" t="s">
        <v>1234</v>
      </c>
      <c r="E465">
        <v>867</v>
      </c>
      <c r="F465">
        <v>47</v>
      </c>
      <c r="G465" t="s">
        <v>1266</v>
      </c>
      <c r="H465" s="2">
        <v>43190</v>
      </c>
      <c r="I465" s="2">
        <v>43224</v>
      </c>
      <c r="J465" t="s">
        <v>1285</v>
      </c>
      <c r="K465">
        <v>38711.550000000003</v>
      </c>
      <c r="L465">
        <v>611.23500000000001</v>
      </c>
      <c r="M465">
        <v>36158</v>
      </c>
      <c r="N465" t="s">
        <v>1508</v>
      </c>
      <c r="O465" t="s">
        <v>1533</v>
      </c>
      <c r="P465" t="s">
        <v>1534</v>
      </c>
      <c r="Q465" t="s">
        <v>1508</v>
      </c>
      <c r="R465" t="s">
        <v>1530</v>
      </c>
      <c r="S465" t="s">
        <v>1531</v>
      </c>
      <c r="T465">
        <v>3</v>
      </c>
      <c r="U465">
        <v>5</v>
      </c>
    </row>
    <row r="466" spans="1:21" x14ac:dyDescent="0.25">
      <c r="A466">
        <v>463</v>
      </c>
      <c r="B466" t="s">
        <v>470</v>
      </c>
      <c r="C466" t="s">
        <v>1231</v>
      </c>
      <c r="D466" t="s">
        <v>1213</v>
      </c>
      <c r="E466">
        <v>508</v>
      </c>
      <c r="F466">
        <v>223</v>
      </c>
      <c r="G466" t="s">
        <v>1263</v>
      </c>
      <c r="H466" s="2">
        <v>42999</v>
      </c>
      <c r="I466" s="2">
        <v>43021</v>
      </c>
      <c r="J466" t="s">
        <v>1289</v>
      </c>
      <c r="K466">
        <v>107619.8</v>
      </c>
      <c r="L466">
        <v>1699.26</v>
      </c>
      <c r="M466">
        <v>38468</v>
      </c>
      <c r="N466" t="s">
        <v>1507</v>
      </c>
      <c r="O466" t="s">
        <v>1538</v>
      </c>
      <c r="P466" t="s">
        <v>1542</v>
      </c>
      <c r="Q466" t="s">
        <v>1507</v>
      </c>
      <c r="R466" t="s">
        <v>1535</v>
      </c>
      <c r="S466" t="s">
        <v>1543</v>
      </c>
      <c r="T466">
        <v>9</v>
      </c>
      <c r="U466">
        <v>10</v>
      </c>
    </row>
    <row r="467" spans="1:21" x14ac:dyDescent="0.25">
      <c r="A467">
        <v>464</v>
      </c>
      <c r="B467" t="s">
        <v>471</v>
      </c>
      <c r="C467" t="s">
        <v>1227</v>
      </c>
      <c r="D467" t="s">
        <v>1213</v>
      </c>
      <c r="E467">
        <v>365</v>
      </c>
      <c r="F467">
        <v>73</v>
      </c>
      <c r="G467" t="s">
        <v>1267</v>
      </c>
      <c r="H467" s="2">
        <v>42709</v>
      </c>
      <c r="I467" s="2">
        <v>42729</v>
      </c>
      <c r="J467" t="s">
        <v>1286</v>
      </c>
      <c r="K467">
        <v>25312.75</v>
      </c>
      <c r="L467">
        <v>399.67500000000001</v>
      </c>
      <c r="M467">
        <v>12415</v>
      </c>
      <c r="N467" t="s">
        <v>1506</v>
      </c>
      <c r="O467" t="s">
        <v>1535</v>
      </c>
      <c r="P467" t="s">
        <v>1537</v>
      </c>
      <c r="Q467" t="s">
        <v>1506</v>
      </c>
      <c r="R467" t="s">
        <v>1535</v>
      </c>
      <c r="S467" t="s">
        <v>1537</v>
      </c>
      <c r="T467">
        <v>12</v>
      </c>
      <c r="U467">
        <v>12</v>
      </c>
    </row>
    <row r="468" spans="1:21" x14ac:dyDescent="0.25">
      <c r="A468">
        <v>465</v>
      </c>
      <c r="B468" t="s">
        <v>472</v>
      </c>
      <c r="C468" t="s">
        <v>1236</v>
      </c>
      <c r="D468" t="s">
        <v>1234</v>
      </c>
      <c r="E468">
        <v>175</v>
      </c>
      <c r="F468">
        <v>111</v>
      </c>
      <c r="G468" t="s">
        <v>1269</v>
      </c>
      <c r="H468" s="2">
        <v>42691</v>
      </c>
      <c r="I468" s="2">
        <v>42714</v>
      </c>
      <c r="J468" t="s">
        <v>1286</v>
      </c>
      <c r="K468">
        <v>18453.75</v>
      </c>
      <c r="L468">
        <v>291.375</v>
      </c>
      <c r="M468">
        <v>14603</v>
      </c>
      <c r="N468" t="s">
        <v>1506</v>
      </c>
      <c r="O468" t="s">
        <v>1535</v>
      </c>
      <c r="P468" t="s">
        <v>1536</v>
      </c>
      <c r="Q468" t="s">
        <v>1506</v>
      </c>
      <c r="R468" t="s">
        <v>1535</v>
      </c>
      <c r="S468" t="s">
        <v>1537</v>
      </c>
      <c r="T468">
        <v>11</v>
      </c>
      <c r="U468">
        <v>12</v>
      </c>
    </row>
    <row r="469" spans="1:21" x14ac:dyDescent="0.25">
      <c r="A469">
        <v>466</v>
      </c>
      <c r="B469" t="s">
        <v>473</v>
      </c>
      <c r="C469" t="s">
        <v>1220</v>
      </c>
      <c r="D469" t="s">
        <v>1213</v>
      </c>
      <c r="E469">
        <v>251</v>
      </c>
      <c r="F469">
        <v>652</v>
      </c>
      <c r="G469" t="s">
        <v>1260</v>
      </c>
      <c r="H469" s="2">
        <v>43249</v>
      </c>
      <c r="I469" s="2">
        <v>43263</v>
      </c>
      <c r="J469" t="s">
        <v>1290</v>
      </c>
      <c r="K469">
        <v>155469.4</v>
      </c>
      <c r="L469">
        <v>2454.7799999999997</v>
      </c>
      <c r="M469">
        <v>5803</v>
      </c>
      <c r="N469" t="s">
        <v>1508</v>
      </c>
      <c r="O469" t="s">
        <v>1530</v>
      </c>
      <c r="P469" t="s">
        <v>1531</v>
      </c>
      <c r="Q469" t="s">
        <v>1508</v>
      </c>
      <c r="R469" t="s">
        <v>1530</v>
      </c>
      <c r="S469" t="s">
        <v>1532</v>
      </c>
      <c r="T469">
        <v>5</v>
      </c>
      <c r="U469">
        <v>6</v>
      </c>
    </row>
    <row r="470" spans="1:21" x14ac:dyDescent="0.25">
      <c r="A470">
        <v>467</v>
      </c>
      <c r="B470" t="s">
        <v>474</v>
      </c>
      <c r="C470" t="s">
        <v>1222</v>
      </c>
      <c r="D470" t="s">
        <v>1213</v>
      </c>
      <c r="E470">
        <v>613</v>
      </c>
      <c r="F470">
        <v>1053</v>
      </c>
      <c r="G470" t="s">
        <v>1265</v>
      </c>
      <c r="H470" s="2">
        <v>42919</v>
      </c>
      <c r="I470" s="2">
        <v>42954</v>
      </c>
      <c r="J470" t="s">
        <v>1286</v>
      </c>
      <c r="K470">
        <v>613214.55000000005</v>
      </c>
      <c r="L470">
        <v>9682.3349999999991</v>
      </c>
      <c r="M470">
        <v>1825</v>
      </c>
      <c r="N470" t="s">
        <v>1507</v>
      </c>
      <c r="O470" t="s">
        <v>1538</v>
      </c>
      <c r="P470" t="s">
        <v>1539</v>
      </c>
      <c r="Q470" t="s">
        <v>1507</v>
      </c>
      <c r="R470" t="s">
        <v>1538</v>
      </c>
      <c r="S470" t="s">
        <v>1541</v>
      </c>
      <c r="T470">
        <v>7</v>
      </c>
      <c r="U470">
        <v>8</v>
      </c>
    </row>
    <row r="471" spans="1:21" x14ac:dyDescent="0.25">
      <c r="A471">
        <v>468</v>
      </c>
      <c r="B471" t="s">
        <v>475</v>
      </c>
      <c r="C471" t="s">
        <v>1242</v>
      </c>
      <c r="D471" t="s">
        <v>1240</v>
      </c>
      <c r="E471">
        <v>107</v>
      </c>
      <c r="F471">
        <v>63</v>
      </c>
      <c r="G471" t="s">
        <v>1271</v>
      </c>
      <c r="H471" s="2">
        <v>43080</v>
      </c>
      <c r="I471" s="2">
        <v>43097</v>
      </c>
      <c r="J471" t="s">
        <v>1290</v>
      </c>
      <c r="K471">
        <v>6403.95</v>
      </c>
      <c r="L471">
        <v>101.11499999999999</v>
      </c>
      <c r="M471">
        <v>6024</v>
      </c>
      <c r="N471" t="s">
        <v>1507</v>
      </c>
      <c r="O471" t="s">
        <v>1535</v>
      </c>
      <c r="P471" t="s">
        <v>1537</v>
      </c>
      <c r="Q471" t="s">
        <v>1507</v>
      </c>
      <c r="R471" t="s">
        <v>1535</v>
      </c>
      <c r="S471" t="s">
        <v>1537</v>
      </c>
      <c r="T471">
        <v>12</v>
      </c>
      <c r="U471">
        <v>12</v>
      </c>
    </row>
    <row r="472" spans="1:21" x14ac:dyDescent="0.25">
      <c r="A472">
        <v>469</v>
      </c>
      <c r="B472" t="s">
        <v>476</v>
      </c>
      <c r="C472" t="s">
        <v>1228</v>
      </c>
      <c r="D472" t="s">
        <v>1213</v>
      </c>
      <c r="E472">
        <v>544</v>
      </c>
      <c r="F472">
        <v>123</v>
      </c>
      <c r="G472" t="s">
        <v>1263</v>
      </c>
      <c r="H472" s="2">
        <v>42976</v>
      </c>
      <c r="I472" s="2">
        <v>42990</v>
      </c>
      <c r="J472" t="s">
        <v>1283</v>
      </c>
      <c r="K472">
        <v>63566.400000000001</v>
      </c>
      <c r="L472">
        <v>1003.68</v>
      </c>
      <c r="M472">
        <v>17620</v>
      </c>
      <c r="N472" t="s">
        <v>1507</v>
      </c>
      <c r="O472" t="s">
        <v>1538</v>
      </c>
      <c r="P472" t="s">
        <v>1541</v>
      </c>
      <c r="Q472" t="s">
        <v>1507</v>
      </c>
      <c r="R472" t="s">
        <v>1538</v>
      </c>
      <c r="S472" t="s">
        <v>1542</v>
      </c>
      <c r="T472">
        <v>8</v>
      </c>
      <c r="U472">
        <v>9</v>
      </c>
    </row>
    <row r="473" spans="1:21" x14ac:dyDescent="0.25">
      <c r="A473">
        <v>470</v>
      </c>
      <c r="B473" t="s">
        <v>477</v>
      </c>
      <c r="C473" t="s">
        <v>1222</v>
      </c>
      <c r="D473" t="s">
        <v>1213</v>
      </c>
      <c r="E473">
        <v>896</v>
      </c>
      <c r="F473">
        <v>929</v>
      </c>
      <c r="G473" t="s">
        <v>1265</v>
      </c>
      <c r="H473" s="2">
        <v>42520</v>
      </c>
      <c r="I473" s="2">
        <v>42531</v>
      </c>
      <c r="J473" t="s">
        <v>1282</v>
      </c>
      <c r="K473">
        <v>790764.8</v>
      </c>
      <c r="L473">
        <v>12485.76</v>
      </c>
      <c r="M473">
        <v>383747</v>
      </c>
      <c r="N473" t="s">
        <v>1506</v>
      </c>
      <c r="O473" t="s">
        <v>1530</v>
      </c>
      <c r="P473" t="s">
        <v>1531</v>
      </c>
      <c r="Q473" t="s">
        <v>1506</v>
      </c>
      <c r="R473" t="s">
        <v>1530</v>
      </c>
      <c r="S473" t="s">
        <v>1532</v>
      </c>
      <c r="T473">
        <v>5</v>
      </c>
      <c r="U473">
        <v>6</v>
      </c>
    </row>
    <row r="474" spans="1:21" x14ac:dyDescent="0.25">
      <c r="A474">
        <v>471</v>
      </c>
      <c r="B474" t="s">
        <v>478</v>
      </c>
      <c r="C474" t="s">
        <v>1224</v>
      </c>
      <c r="D474" t="s">
        <v>1213</v>
      </c>
      <c r="E474">
        <v>825</v>
      </c>
      <c r="F474">
        <v>1252</v>
      </c>
      <c r="G474" t="s">
        <v>1266</v>
      </c>
      <c r="H474" s="2">
        <v>42865</v>
      </c>
      <c r="I474" s="2">
        <v>42884</v>
      </c>
      <c r="J474" t="s">
        <v>1282</v>
      </c>
      <c r="K474">
        <v>981255</v>
      </c>
      <c r="L474">
        <v>15493.5</v>
      </c>
      <c r="M474">
        <v>424574</v>
      </c>
      <c r="N474" t="s">
        <v>1507</v>
      </c>
      <c r="O474" t="s">
        <v>1530</v>
      </c>
      <c r="P474" t="s">
        <v>1531</v>
      </c>
      <c r="Q474" t="s">
        <v>1507</v>
      </c>
      <c r="R474" t="s">
        <v>1530</v>
      </c>
      <c r="S474" t="s">
        <v>1531</v>
      </c>
      <c r="T474">
        <v>5</v>
      </c>
      <c r="U474">
        <v>5</v>
      </c>
    </row>
    <row r="475" spans="1:21" x14ac:dyDescent="0.25">
      <c r="A475">
        <v>472</v>
      </c>
      <c r="B475" t="s">
        <v>479</v>
      </c>
      <c r="C475" t="s">
        <v>1239</v>
      </c>
      <c r="D475" t="s">
        <v>1234</v>
      </c>
      <c r="E475">
        <v>834</v>
      </c>
      <c r="F475">
        <v>273</v>
      </c>
      <c r="G475" t="s">
        <v>1271</v>
      </c>
      <c r="H475" s="2">
        <v>42910</v>
      </c>
      <c r="I475" s="2">
        <v>42923</v>
      </c>
      <c r="J475" t="s">
        <v>1286</v>
      </c>
      <c r="K475">
        <v>216297.9</v>
      </c>
      <c r="L475">
        <v>3415.23</v>
      </c>
      <c r="M475">
        <v>5600</v>
      </c>
      <c r="N475" t="s">
        <v>1507</v>
      </c>
      <c r="O475" t="s">
        <v>1530</v>
      </c>
      <c r="P475" t="s">
        <v>1532</v>
      </c>
      <c r="Q475" t="s">
        <v>1507</v>
      </c>
      <c r="R475" t="s">
        <v>1538</v>
      </c>
      <c r="S475" t="s">
        <v>1539</v>
      </c>
      <c r="T475">
        <v>6</v>
      </c>
      <c r="U475">
        <v>7</v>
      </c>
    </row>
    <row r="476" spans="1:21" x14ac:dyDescent="0.25">
      <c r="A476">
        <v>473</v>
      </c>
      <c r="B476" t="s">
        <v>480</v>
      </c>
      <c r="C476" t="s">
        <v>1227</v>
      </c>
      <c r="D476" t="s">
        <v>1213</v>
      </c>
      <c r="E476">
        <v>360</v>
      </c>
      <c r="F476">
        <v>75</v>
      </c>
      <c r="G476" t="s">
        <v>1267</v>
      </c>
      <c r="H476" s="2">
        <v>43259</v>
      </c>
      <c r="I476" s="2">
        <v>43278</v>
      </c>
      <c r="J476" t="s">
        <v>1282</v>
      </c>
      <c r="K476">
        <v>25650</v>
      </c>
      <c r="L476">
        <v>405</v>
      </c>
      <c r="M476">
        <v>23099</v>
      </c>
      <c r="N476" t="s">
        <v>1508</v>
      </c>
      <c r="O476" t="s">
        <v>1530</v>
      </c>
      <c r="P476" t="s">
        <v>1532</v>
      </c>
      <c r="Q476" t="s">
        <v>1508</v>
      </c>
      <c r="R476" t="s">
        <v>1530</v>
      </c>
      <c r="S476" t="s">
        <v>1532</v>
      </c>
      <c r="T476">
        <v>6</v>
      </c>
      <c r="U476">
        <v>6</v>
      </c>
    </row>
    <row r="477" spans="1:21" x14ac:dyDescent="0.25">
      <c r="A477">
        <v>474</v>
      </c>
      <c r="B477" t="s">
        <v>481</v>
      </c>
      <c r="C477" t="s">
        <v>1225</v>
      </c>
      <c r="D477" t="s">
        <v>1213</v>
      </c>
      <c r="E477">
        <v>484</v>
      </c>
      <c r="F477">
        <v>217</v>
      </c>
      <c r="G477" t="s">
        <v>1266</v>
      </c>
      <c r="H477" s="2">
        <v>42744</v>
      </c>
      <c r="I477" s="2">
        <v>42774</v>
      </c>
      <c r="J477" t="s">
        <v>1286</v>
      </c>
      <c r="K477">
        <v>99776.6</v>
      </c>
      <c r="L477">
        <v>1575.4199999999998</v>
      </c>
      <c r="M477">
        <v>52123</v>
      </c>
      <c r="N477" t="s">
        <v>1507</v>
      </c>
      <c r="O477" t="s">
        <v>1533</v>
      </c>
      <c r="P477" t="s">
        <v>1544</v>
      </c>
      <c r="Q477" t="s">
        <v>1507</v>
      </c>
      <c r="R477" t="s">
        <v>1533</v>
      </c>
      <c r="S477" t="s">
        <v>1545</v>
      </c>
      <c r="T477">
        <v>1</v>
      </c>
      <c r="U477">
        <v>2</v>
      </c>
    </row>
    <row r="478" spans="1:21" x14ac:dyDescent="0.25">
      <c r="A478">
        <v>475</v>
      </c>
      <c r="B478" t="s">
        <v>482</v>
      </c>
      <c r="C478" t="s">
        <v>1233</v>
      </c>
      <c r="D478" t="s">
        <v>1234</v>
      </c>
      <c r="E478">
        <v>339</v>
      </c>
      <c r="F478">
        <v>24</v>
      </c>
      <c r="G478" t="s">
        <v>1268</v>
      </c>
      <c r="H478" s="2">
        <v>43224</v>
      </c>
      <c r="I478" s="2">
        <v>43249</v>
      </c>
      <c r="J478" t="s">
        <v>1283</v>
      </c>
      <c r="K478">
        <v>7729.2</v>
      </c>
      <c r="L478">
        <v>122.03999999999999</v>
      </c>
      <c r="M478">
        <v>3442</v>
      </c>
      <c r="N478" t="s">
        <v>1508</v>
      </c>
      <c r="O478" t="s">
        <v>1530</v>
      </c>
      <c r="P478" t="s">
        <v>1531</v>
      </c>
      <c r="Q478" t="s">
        <v>1508</v>
      </c>
      <c r="R478" t="s">
        <v>1530</v>
      </c>
      <c r="S478" t="s">
        <v>1531</v>
      </c>
      <c r="T478">
        <v>5</v>
      </c>
      <c r="U478">
        <v>5</v>
      </c>
    </row>
    <row r="479" spans="1:21" x14ac:dyDescent="0.25">
      <c r="A479">
        <v>476</v>
      </c>
      <c r="B479" t="s">
        <v>483</v>
      </c>
      <c r="C479" t="s">
        <v>1226</v>
      </c>
      <c r="D479" t="s">
        <v>1234</v>
      </c>
      <c r="E479">
        <v>306</v>
      </c>
      <c r="F479">
        <v>44</v>
      </c>
      <c r="G479" t="s">
        <v>1266</v>
      </c>
      <c r="H479" s="2">
        <v>42928</v>
      </c>
      <c r="I479" s="2">
        <v>42951</v>
      </c>
      <c r="J479" t="s">
        <v>1289</v>
      </c>
      <c r="K479">
        <v>12790.8</v>
      </c>
      <c r="L479">
        <v>201.95999999999998</v>
      </c>
      <c r="M479">
        <v>7775</v>
      </c>
      <c r="N479" t="s">
        <v>1507</v>
      </c>
      <c r="O479" t="s">
        <v>1538</v>
      </c>
      <c r="P479" t="s">
        <v>1539</v>
      </c>
      <c r="Q479" t="s">
        <v>1507</v>
      </c>
      <c r="R479" t="s">
        <v>1538</v>
      </c>
      <c r="S479" t="s">
        <v>1541</v>
      </c>
      <c r="T479">
        <v>7</v>
      </c>
      <c r="U479">
        <v>8</v>
      </c>
    </row>
    <row r="480" spans="1:21" x14ac:dyDescent="0.25">
      <c r="A480">
        <v>477</v>
      </c>
      <c r="B480" t="s">
        <v>484</v>
      </c>
      <c r="C480" t="s">
        <v>1214</v>
      </c>
      <c r="D480" t="s">
        <v>1213</v>
      </c>
      <c r="E480">
        <v>694</v>
      </c>
      <c r="F480">
        <v>631</v>
      </c>
      <c r="G480" t="s">
        <v>1260</v>
      </c>
      <c r="H480" s="2">
        <v>42766</v>
      </c>
      <c r="I480" s="2">
        <v>42784</v>
      </c>
      <c r="J480" t="s">
        <v>1283</v>
      </c>
      <c r="K480">
        <v>416018.3</v>
      </c>
      <c r="L480">
        <v>6568.71</v>
      </c>
      <c r="M480">
        <v>36973</v>
      </c>
      <c r="N480" t="s">
        <v>1507</v>
      </c>
      <c r="O480" t="s">
        <v>1533</v>
      </c>
      <c r="P480" t="s">
        <v>1544</v>
      </c>
      <c r="Q480" t="s">
        <v>1507</v>
      </c>
      <c r="R480" t="s">
        <v>1533</v>
      </c>
      <c r="S480" t="s">
        <v>1545</v>
      </c>
      <c r="T480">
        <v>1</v>
      </c>
      <c r="U480">
        <v>2</v>
      </c>
    </row>
    <row r="481" spans="1:21" x14ac:dyDescent="0.25">
      <c r="A481">
        <v>478</v>
      </c>
      <c r="B481" t="s">
        <v>485</v>
      </c>
      <c r="C481" t="s">
        <v>1238</v>
      </c>
      <c r="D481" t="s">
        <v>1240</v>
      </c>
      <c r="E481">
        <v>867</v>
      </c>
      <c r="F481">
        <v>16</v>
      </c>
      <c r="G481" t="s">
        <v>1270</v>
      </c>
      <c r="H481" s="2">
        <v>42708</v>
      </c>
      <c r="I481" s="2">
        <v>42725</v>
      </c>
      <c r="J481" t="s">
        <v>1282</v>
      </c>
      <c r="K481">
        <v>13178.4</v>
      </c>
      <c r="L481">
        <v>208.07999999999998</v>
      </c>
      <c r="M481">
        <v>6637</v>
      </c>
      <c r="N481" t="s">
        <v>1506</v>
      </c>
      <c r="O481" t="s">
        <v>1535</v>
      </c>
      <c r="P481" t="s">
        <v>1537</v>
      </c>
      <c r="Q481" t="s">
        <v>1506</v>
      </c>
      <c r="R481" t="s">
        <v>1535</v>
      </c>
      <c r="S481" t="s">
        <v>1537</v>
      </c>
      <c r="T481">
        <v>12</v>
      </c>
      <c r="U481">
        <v>12</v>
      </c>
    </row>
    <row r="482" spans="1:21" x14ac:dyDescent="0.25">
      <c r="A482">
        <v>479</v>
      </c>
      <c r="B482" t="s">
        <v>486</v>
      </c>
      <c r="C482" t="s">
        <v>1238</v>
      </c>
      <c r="D482" t="s">
        <v>1240</v>
      </c>
      <c r="E482">
        <v>765</v>
      </c>
      <c r="F482">
        <v>15</v>
      </c>
      <c r="G482" t="s">
        <v>1270</v>
      </c>
      <c r="H482" s="2">
        <v>42573</v>
      </c>
      <c r="I482" s="2">
        <v>42604</v>
      </c>
      <c r="J482" t="s">
        <v>1289</v>
      </c>
      <c r="K482">
        <v>10901.25</v>
      </c>
      <c r="L482">
        <v>172.125</v>
      </c>
      <c r="M482">
        <v>5850</v>
      </c>
      <c r="N482" t="s">
        <v>1506</v>
      </c>
      <c r="O482" t="s">
        <v>1538</v>
      </c>
      <c r="P482" t="s">
        <v>1539</v>
      </c>
      <c r="Q482" t="s">
        <v>1506</v>
      </c>
      <c r="R482" t="s">
        <v>1538</v>
      </c>
      <c r="S482" t="s">
        <v>1541</v>
      </c>
      <c r="T482">
        <v>7</v>
      </c>
      <c r="U482">
        <v>8</v>
      </c>
    </row>
    <row r="483" spans="1:21" x14ac:dyDescent="0.25">
      <c r="A483">
        <v>480</v>
      </c>
      <c r="B483" t="s">
        <v>487</v>
      </c>
      <c r="C483" t="s">
        <v>1220</v>
      </c>
      <c r="D483" t="s">
        <v>1213</v>
      </c>
      <c r="E483">
        <v>320</v>
      </c>
      <c r="F483">
        <v>631</v>
      </c>
      <c r="G483" t="s">
        <v>1260</v>
      </c>
      <c r="H483" s="2">
        <v>42910</v>
      </c>
      <c r="I483" s="2">
        <v>42931</v>
      </c>
      <c r="J483" t="s">
        <v>1282</v>
      </c>
      <c r="K483">
        <v>191824</v>
      </c>
      <c r="L483">
        <v>3028.7999999999997</v>
      </c>
      <c r="M483">
        <v>152485</v>
      </c>
      <c r="N483" t="s">
        <v>1507</v>
      </c>
      <c r="O483" t="s">
        <v>1530</v>
      </c>
      <c r="P483" t="s">
        <v>1532</v>
      </c>
      <c r="Q483" t="s">
        <v>1507</v>
      </c>
      <c r="R483" t="s">
        <v>1538</v>
      </c>
      <c r="S483" t="s">
        <v>1539</v>
      </c>
      <c r="T483">
        <v>6</v>
      </c>
      <c r="U483">
        <v>7</v>
      </c>
    </row>
    <row r="484" spans="1:21" x14ac:dyDescent="0.25">
      <c r="A484">
        <v>481</v>
      </c>
      <c r="B484" t="s">
        <v>488</v>
      </c>
      <c r="C484" t="s">
        <v>1228</v>
      </c>
      <c r="D484" t="s">
        <v>1213</v>
      </c>
      <c r="E484">
        <v>160</v>
      </c>
      <c r="F484">
        <v>125</v>
      </c>
      <c r="G484" t="s">
        <v>1263</v>
      </c>
      <c r="H484" s="2">
        <v>43054</v>
      </c>
      <c r="I484" s="2">
        <v>43070</v>
      </c>
      <c r="J484" t="s">
        <v>1288</v>
      </c>
      <c r="K484">
        <v>19000</v>
      </c>
      <c r="L484">
        <v>300</v>
      </c>
      <c r="M484">
        <v>7019</v>
      </c>
      <c r="N484" t="s">
        <v>1507</v>
      </c>
      <c r="O484" t="s">
        <v>1535</v>
      </c>
      <c r="P484" t="s">
        <v>1536</v>
      </c>
      <c r="Q484" t="s">
        <v>1507</v>
      </c>
      <c r="R484" t="s">
        <v>1535</v>
      </c>
      <c r="S484" t="s">
        <v>1537</v>
      </c>
      <c r="T484">
        <v>11</v>
      </c>
      <c r="U484">
        <v>12</v>
      </c>
    </row>
    <row r="485" spans="1:21" x14ac:dyDescent="0.25">
      <c r="A485">
        <v>482</v>
      </c>
      <c r="B485" t="s">
        <v>489</v>
      </c>
      <c r="C485" t="s">
        <v>1223</v>
      </c>
      <c r="D485" t="s">
        <v>1234</v>
      </c>
      <c r="E485">
        <v>560</v>
      </c>
      <c r="F485">
        <v>808</v>
      </c>
      <c r="G485" t="s">
        <v>1263</v>
      </c>
      <c r="H485" s="2">
        <v>42475</v>
      </c>
      <c r="I485" s="2">
        <v>42485</v>
      </c>
      <c r="J485" t="s">
        <v>1289</v>
      </c>
      <c r="K485">
        <v>429856</v>
      </c>
      <c r="L485">
        <v>6787.2</v>
      </c>
      <c r="M485">
        <v>237546</v>
      </c>
      <c r="N485" t="s">
        <v>1506</v>
      </c>
      <c r="O485" t="s">
        <v>1530</v>
      </c>
      <c r="P485" t="s">
        <v>1540</v>
      </c>
      <c r="Q485" t="s">
        <v>1506</v>
      </c>
      <c r="R485" t="s">
        <v>1530</v>
      </c>
      <c r="S485" t="s">
        <v>1540</v>
      </c>
      <c r="T485">
        <v>4</v>
      </c>
      <c r="U485">
        <v>4</v>
      </c>
    </row>
    <row r="486" spans="1:21" x14ac:dyDescent="0.25">
      <c r="A486">
        <v>483</v>
      </c>
      <c r="B486" t="s">
        <v>490</v>
      </c>
      <c r="C486" t="s">
        <v>1214</v>
      </c>
      <c r="D486" t="s">
        <v>1213</v>
      </c>
      <c r="E486">
        <v>123</v>
      </c>
      <c r="F486">
        <v>746</v>
      </c>
      <c r="G486" t="s">
        <v>1260</v>
      </c>
      <c r="H486" s="2">
        <v>43090</v>
      </c>
      <c r="I486" s="2">
        <v>43120</v>
      </c>
      <c r="J486" t="s">
        <v>1288</v>
      </c>
      <c r="K486">
        <v>87170.1</v>
      </c>
      <c r="L486">
        <v>1376.37</v>
      </c>
      <c r="M486">
        <v>32309</v>
      </c>
      <c r="N486" t="s">
        <v>1507</v>
      </c>
      <c r="O486" t="s">
        <v>1535</v>
      </c>
      <c r="P486" t="s">
        <v>1537</v>
      </c>
      <c r="Q486" t="s">
        <v>1508</v>
      </c>
      <c r="R486" t="s">
        <v>1533</v>
      </c>
      <c r="S486" t="s">
        <v>1544</v>
      </c>
      <c r="T486">
        <v>12</v>
      </c>
      <c r="U486">
        <v>1</v>
      </c>
    </row>
    <row r="487" spans="1:21" x14ac:dyDescent="0.25">
      <c r="A487">
        <v>484</v>
      </c>
      <c r="B487" t="s">
        <v>491</v>
      </c>
      <c r="C487" t="s">
        <v>1237</v>
      </c>
      <c r="D487" t="s">
        <v>1240</v>
      </c>
      <c r="E487">
        <v>665</v>
      </c>
      <c r="F487">
        <v>30</v>
      </c>
      <c r="G487" t="s">
        <v>1271</v>
      </c>
      <c r="H487" s="2">
        <v>42724</v>
      </c>
      <c r="I487" s="2">
        <v>42753</v>
      </c>
      <c r="J487" t="s">
        <v>1283</v>
      </c>
      <c r="K487">
        <v>18952.5</v>
      </c>
      <c r="L487">
        <v>299.25</v>
      </c>
      <c r="M487">
        <v>10660</v>
      </c>
      <c r="N487" t="s">
        <v>1506</v>
      </c>
      <c r="O487" t="s">
        <v>1535</v>
      </c>
      <c r="P487" t="s">
        <v>1537</v>
      </c>
      <c r="Q487" t="s">
        <v>1507</v>
      </c>
      <c r="R487" t="s">
        <v>1533</v>
      </c>
      <c r="S487" t="s">
        <v>1544</v>
      </c>
      <c r="T487">
        <v>12</v>
      </c>
      <c r="U487">
        <v>1</v>
      </c>
    </row>
    <row r="488" spans="1:21" x14ac:dyDescent="0.25">
      <c r="A488">
        <v>485</v>
      </c>
      <c r="B488" t="s">
        <v>492</v>
      </c>
      <c r="C488" t="s">
        <v>1214</v>
      </c>
      <c r="D488" t="s">
        <v>1213</v>
      </c>
      <c r="E488">
        <v>157</v>
      </c>
      <c r="F488">
        <v>762</v>
      </c>
      <c r="G488" t="s">
        <v>1260</v>
      </c>
      <c r="H488" s="2">
        <v>42564</v>
      </c>
      <c r="I488" s="2">
        <v>42577</v>
      </c>
      <c r="J488" t="s">
        <v>1285</v>
      </c>
      <c r="K488">
        <v>113652.3</v>
      </c>
      <c r="L488">
        <v>1794.51</v>
      </c>
      <c r="M488">
        <v>64334</v>
      </c>
      <c r="N488" t="s">
        <v>1506</v>
      </c>
      <c r="O488" t="s">
        <v>1538</v>
      </c>
      <c r="P488" t="s">
        <v>1539</v>
      </c>
      <c r="Q488" t="s">
        <v>1506</v>
      </c>
      <c r="R488" t="s">
        <v>1538</v>
      </c>
      <c r="S488" t="s">
        <v>1539</v>
      </c>
      <c r="T488">
        <v>7</v>
      </c>
      <c r="U488">
        <v>7</v>
      </c>
    </row>
    <row r="489" spans="1:21" x14ac:dyDescent="0.25">
      <c r="A489">
        <v>486</v>
      </c>
      <c r="B489" t="s">
        <v>493</v>
      </c>
      <c r="C489" t="s">
        <v>1225</v>
      </c>
      <c r="D489" t="s">
        <v>1213</v>
      </c>
      <c r="E489">
        <v>688</v>
      </c>
      <c r="F489">
        <v>192</v>
      </c>
      <c r="G489" t="s">
        <v>1266</v>
      </c>
      <c r="H489" s="2">
        <v>42552</v>
      </c>
      <c r="I489" s="2">
        <v>42563</v>
      </c>
      <c r="J489" t="s">
        <v>1284</v>
      </c>
      <c r="K489">
        <v>125491.2</v>
      </c>
      <c r="L489">
        <v>1981.4399999999998</v>
      </c>
      <c r="M489">
        <v>15301</v>
      </c>
      <c r="N489" t="s">
        <v>1506</v>
      </c>
      <c r="O489" t="s">
        <v>1538</v>
      </c>
      <c r="P489" t="s">
        <v>1539</v>
      </c>
      <c r="Q489" t="s">
        <v>1506</v>
      </c>
      <c r="R489" t="s">
        <v>1538</v>
      </c>
      <c r="S489" t="s">
        <v>1539</v>
      </c>
      <c r="T489">
        <v>7</v>
      </c>
      <c r="U489">
        <v>7</v>
      </c>
    </row>
    <row r="490" spans="1:21" x14ac:dyDescent="0.25">
      <c r="A490">
        <v>487</v>
      </c>
      <c r="B490" t="s">
        <v>494</v>
      </c>
      <c r="C490" t="s">
        <v>1230</v>
      </c>
      <c r="D490" t="s">
        <v>1234</v>
      </c>
      <c r="E490">
        <v>287</v>
      </c>
      <c r="F490">
        <v>157</v>
      </c>
      <c r="G490" t="s">
        <v>1272</v>
      </c>
      <c r="H490" s="2">
        <v>42621</v>
      </c>
      <c r="I490" s="2">
        <v>42638</v>
      </c>
      <c r="J490" t="s">
        <v>1286</v>
      </c>
      <c r="K490">
        <v>42806.05</v>
      </c>
      <c r="L490">
        <v>675.88499999999999</v>
      </c>
      <c r="M490">
        <v>39988</v>
      </c>
      <c r="N490" t="s">
        <v>1506</v>
      </c>
      <c r="O490" t="s">
        <v>1538</v>
      </c>
      <c r="P490" t="s">
        <v>1542</v>
      </c>
      <c r="Q490" t="s">
        <v>1506</v>
      </c>
      <c r="R490" t="s">
        <v>1538</v>
      </c>
      <c r="S490" t="s">
        <v>1542</v>
      </c>
      <c r="T490">
        <v>9</v>
      </c>
      <c r="U490">
        <v>9</v>
      </c>
    </row>
    <row r="491" spans="1:21" x14ac:dyDescent="0.25">
      <c r="A491">
        <v>488</v>
      </c>
      <c r="B491" t="s">
        <v>495</v>
      </c>
      <c r="C491" t="s">
        <v>1223</v>
      </c>
      <c r="D491" t="s">
        <v>1234</v>
      </c>
      <c r="E491">
        <v>872</v>
      </c>
      <c r="F491">
        <v>830</v>
      </c>
      <c r="G491" t="s">
        <v>1263</v>
      </c>
      <c r="H491" s="2">
        <v>42725</v>
      </c>
      <c r="I491" s="2">
        <v>42744</v>
      </c>
      <c r="J491" t="s">
        <v>1284</v>
      </c>
      <c r="K491">
        <v>687572</v>
      </c>
      <c r="L491">
        <v>10856.4</v>
      </c>
      <c r="M491">
        <v>46936</v>
      </c>
      <c r="N491" t="s">
        <v>1506</v>
      </c>
      <c r="O491" t="s">
        <v>1535</v>
      </c>
      <c r="P491" t="s">
        <v>1537</v>
      </c>
      <c r="Q491" t="s">
        <v>1507</v>
      </c>
      <c r="R491" t="s">
        <v>1533</v>
      </c>
      <c r="S491" t="s">
        <v>1544</v>
      </c>
      <c r="T491">
        <v>12</v>
      </c>
      <c r="U491">
        <v>1</v>
      </c>
    </row>
    <row r="492" spans="1:21" x14ac:dyDescent="0.25">
      <c r="A492">
        <v>489</v>
      </c>
      <c r="B492" t="s">
        <v>496</v>
      </c>
      <c r="C492" t="s">
        <v>1222</v>
      </c>
      <c r="D492" t="s">
        <v>1213</v>
      </c>
      <c r="E492">
        <v>100</v>
      </c>
      <c r="F492">
        <v>856</v>
      </c>
      <c r="G492" t="s">
        <v>1265</v>
      </c>
      <c r="H492" s="2">
        <v>42585</v>
      </c>
      <c r="I492" s="2">
        <v>42604</v>
      </c>
      <c r="J492" t="s">
        <v>1290</v>
      </c>
      <c r="K492">
        <v>81320</v>
      </c>
      <c r="L492">
        <v>1284</v>
      </c>
      <c r="M492">
        <v>10791</v>
      </c>
      <c r="N492" t="s">
        <v>1506</v>
      </c>
      <c r="O492" t="s">
        <v>1538</v>
      </c>
      <c r="P492" t="s">
        <v>1541</v>
      </c>
      <c r="Q492" t="s">
        <v>1506</v>
      </c>
      <c r="R492" t="s">
        <v>1538</v>
      </c>
      <c r="S492" t="s">
        <v>1541</v>
      </c>
      <c r="T492">
        <v>8</v>
      </c>
      <c r="U492">
        <v>8</v>
      </c>
    </row>
    <row r="493" spans="1:21" x14ac:dyDescent="0.25">
      <c r="A493">
        <v>490</v>
      </c>
      <c r="B493" t="s">
        <v>497</v>
      </c>
      <c r="C493" t="s">
        <v>1242</v>
      </c>
      <c r="D493" t="s">
        <v>1240</v>
      </c>
      <c r="E493">
        <v>78</v>
      </c>
      <c r="F493">
        <v>55</v>
      </c>
      <c r="G493" t="s">
        <v>1271</v>
      </c>
      <c r="H493" s="2">
        <v>43219</v>
      </c>
      <c r="I493" s="2">
        <v>43253</v>
      </c>
      <c r="J493" t="s">
        <v>1282</v>
      </c>
      <c r="K493">
        <v>4075.5</v>
      </c>
      <c r="L493">
        <v>64.349999999999994</v>
      </c>
      <c r="M493">
        <v>742</v>
      </c>
      <c r="N493" t="s">
        <v>1508</v>
      </c>
      <c r="O493" t="s">
        <v>1530</v>
      </c>
      <c r="P493" t="s">
        <v>1540</v>
      </c>
      <c r="Q493" t="s">
        <v>1508</v>
      </c>
      <c r="R493" t="s">
        <v>1530</v>
      </c>
      <c r="S493" t="s">
        <v>1532</v>
      </c>
      <c r="T493">
        <v>4</v>
      </c>
      <c r="U493">
        <v>6</v>
      </c>
    </row>
    <row r="494" spans="1:21" x14ac:dyDescent="0.25">
      <c r="A494">
        <v>491</v>
      </c>
      <c r="B494" t="s">
        <v>498</v>
      </c>
      <c r="C494" t="s">
        <v>1233</v>
      </c>
      <c r="D494" t="s">
        <v>1234</v>
      </c>
      <c r="E494">
        <v>402</v>
      </c>
      <c r="F494">
        <v>22</v>
      </c>
      <c r="G494" t="s">
        <v>1268</v>
      </c>
      <c r="H494" s="2">
        <v>42482</v>
      </c>
      <c r="I494" s="2">
        <v>42494</v>
      </c>
      <c r="J494" t="s">
        <v>1284</v>
      </c>
      <c r="K494">
        <v>8401.7999999999993</v>
      </c>
      <c r="L494">
        <v>132.66</v>
      </c>
      <c r="M494">
        <v>8013</v>
      </c>
      <c r="N494" t="s">
        <v>1506</v>
      </c>
      <c r="O494" t="s">
        <v>1530</v>
      </c>
      <c r="P494" t="s">
        <v>1540</v>
      </c>
      <c r="Q494" t="s">
        <v>1506</v>
      </c>
      <c r="R494" t="s">
        <v>1530</v>
      </c>
      <c r="S494" t="s">
        <v>1531</v>
      </c>
      <c r="T494">
        <v>4</v>
      </c>
      <c r="U494">
        <v>5</v>
      </c>
    </row>
    <row r="495" spans="1:21" x14ac:dyDescent="0.25">
      <c r="A495">
        <v>492</v>
      </c>
      <c r="B495" t="s">
        <v>499</v>
      </c>
      <c r="C495" t="s">
        <v>1233</v>
      </c>
      <c r="D495" t="s">
        <v>1234</v>
      </c>
      <c r="E495">
        <v>709</v>
      </c>
      <c r="F495">
        <v>26</v>
      </c>
      <c r="G495" t="s">
        <v>1268</v>
      </c>
      <c r="H495" s="2">
        <v>42831</v>
      </c>
      <c r="I495" s="2">
        <v>42853</v>
      </c>
      <c r="J495" t="s">
        <v>1282</v>
      </c>
      <c r="K495">
        <v>17512.3</v>
      </c>
      <c r="L495">
        <v>276.51</v>
      </c>
      <c r="M495">
        <v>3709</v>
      </c>
      <c r="N495" t="s">
        <v>1507</v>
      </c>
      <c r="O495" t="s">
        <v>1530</v>
      </c>
      <c r="P495" t="s">
        <v>1540</v>
      </c>
      <c r="Q495" t="s">
        <v>1507</v>
      </c>
      <c r="R495" t="s">
        <v>1530</v>
      </c>
      <c r="S495" t="s">
        <v>1540</v>
      </c>
      <c r="T495">
        <v>4</v>
      </c>
      <c r="U495">
        <v>4</v>
      </c>
    </row>
    <row r="496" spans="1:21" x14ac:dyDescent="0.25">
      <c r="A496">
        <v>493</v>
      </c>
      <c r="B496" t="s">
        <v>500</v>
      </c>
      <c r="C496" t="s">
        <v>1214</v>
      </c>
      <c r="D496" t="s">
        <v>1213</v>
      </c>
      <c r="E496">
        <v>571</v>
      </c>
      <c r="F496">
        <v>750</v>
      </c>
      <c r="G496" t="s">
        <v>1260</v>
      </c>
      <c r="H496" s="2">
        <v>43180</v>
      </c>
      <c r="I496" s="2">
        <v>43196</v>
      </c>
      <c r="J496" t="s">
        <v>1282</v>
      </c>
      <c r="K496">
        <v>406837.5</v>
      </c>
      <c r="L496">
        <v>6423.75</v>
      </c>
      <c r="M496">
        <v>285277</v>
      </c>
      <c r="N496" t="s">
        <v>1508</v>
      </c>
      <c r="O496" t="s">
        <v>1533</v>
      </c>
      <c r="P496" t="s">
        <v>1534</v>
      </c>
      <c r="Q496" t="s">
        <v>1508</v>
      </c>
      <c r="R496" t="s">
        <v>1530</v>
      </c>
      <c r="S496" t="s">
        <v>1540</v>
      </c>
      <c r="T496">
        <v>3</v>
      </c>
      <c r="U496">
        <v>4</v>
      </c>
    </row>
    <row r="497" spans="1:21" x14ac:dyDescent="0.25">
      <c r="A497">
        <v>494</v>
      </c>
      <c r="B497" t="s">
        <v>501</v>
      </c>
      <c r="C497" t="s">
        <v>1222</v>
      </c>
      <c r="D497" t="s">
        <v>1213</v>
      </c>
      <c r="E497">
        <v>970</v>
      </c>
      <c r="F497">
        <v>991</v>
      </c>
      <c r="G497" t="s">
        <v>1265</v>
      </c>
      <c r="H497" s="2">
        <v>43267</v>
      </c>
      <c r="I497" s="2">
        <v>43296</v>
      </c>
      <c r="J497" t="s">
        <v>1282</v>
      </c>
      <c r="K497">
        <v>913206.5</v>
      </c>
      <c r="L497">
        <v>14419.05</v>
      </c>
      <c r="M497">
        <v>112676</v>
      </c>
      <c r="N497" t="s">
        <v>1508</v>
      </c>
      <c r="O497" t="s">
        <v>1530</v>
      </c>
      <c r="P497" t="s">
        <v>1532</v>
      </c>
      <c r="Q497" t="s">
        <v>1508</v>
      </c>
      <c r="R497" t="s">
        <v>1538</v>
      </c>
      <c r="S497" t="s">
        <v>1539</v>
      </c>
      <c r="T497">
        <v>6</v>
      </c>
      <c r="U497">
        <v>7</v>
      </c>
    </row>
    <row r="498" spans="1:21" x14ac:dyDescent="0.25">
      <c r="A498">
        <v>495</v>
      </c>
      <c r="B498" t="s">
        <v>502</v>
      </c>
      <c r="C498" t="s">
        <v>1231</v>
      </c>
      <c r="D498" t="s">
        <v>1213</v>
      </c>
      <c r="E498">
        <v>323</v>
      </c>
      <c r="F498">
        <v>211</v>
      </c>
      <c r="G498" t="s">
        <v>1263</v>
      </c>
      <c r="H498" s="2">
        <v>43202</v>
      </c>
      <c r="I498" s="2">
        <v>43222</v>
      </c>
      <c r="J498" t="s">
        <v>1287</v>
      </c>
      <c r="K498">
        <v>64745.35</v>
      </c>
      <c r="L498">
        <v>1022.295</v>
      </c>
      <c r="M498">
        <v>32608</v>
      </c>
      <c r="N498" t="s">
        <v>1508</v>
      </c>
      <c r="O498" t="s">
        <v>1530</v>
      </c>
      <c r="P498" t="s">
        <v>1540</v>
      </c>
      <c r="Q498" t="s">
        <v>1508</v>
      </c>
      <c r="R498" t="s">
        <v>1530</v>
      </c>
      <c r="S498" t="s">
        <v>1531</v>
      </c>
      <c r="T498">
        <v>4</v>
      </c>
      <c r="U498">
        <v>5</v>
      </c>
    </row>
    <row r="499" spans="1:21" x14ac:dyDescent="0.25">
      <c r="A499">
        <v>496</v>
      </c>
      <c r="B499" t="s">
        <v>503</v>
      </c>
      <c r="C499" t="s">
        <v>1222</v>
      </c>
      <c r="D499" t="s">
        <v>1213</v>
      </c>
      <c r="E499">
        <v>827</v>
      </c>
      <c r="F499">
        <v>882</v>
      </c>
      <c r="G499" t="s">
        <v>1265</v>
      </c>
      <c r="H499" s="2">
        <v>42612</v>
      </c>
      <c r="I499" s="2">
        <v>42635</v>
      </c>
      <c r="J499" t="s">
        <v>1285</v>
      </c>
      <c r="K499">
        <v>692943.3</v>
      </c>
      <c r="L499">
        <v>10941.21</v>
      </c>
      <c r="M499">
        <v>489359</v>
      </c>
      <c r="N499" t="s">
        <v>1506</v>
      </c>
      <c r="O499" t="s">
        <v>1538</v>
      </c>
      <c r="P499" t="s">
        <v>1541</v>
      </c>
      <c r="Q499" t="s">
        <v>1506</v>
      </c>
      <c r="R499" t="s">
        <v>1538</v>
      </c>
      <c r="S499" t="s">
        <v>1542</v>
      </c>
      <c r="T499">
        <v>8</v>
      </c>
      <c r="U499">
        <v>9</v>
      </c>
    </row>
    <row r="500" spans="1:21" x14ac:dyDescent="0.25">
      <c r="A500">
        <v>497</v>
      </c>
      <c r="B500" t="s">
        <v>504</v>
      </c>
      <c r="C500" t="s">
        <v>1238</v>
      </c>
      <c r="D500" t="s">
        <v>1240</v>
      </c>
      <c r="E500">
        <v>719</v>
      </c>
      <c r="F500">
        <v>15</v>
      </c>
      <c r="G500" t="s">
        <v>1270</v>
      </c>
      <c r="H500" s="2">
        <v>42551</v>
      </c>
      <c r="I500" s="2">
        <v>42573</v>
      </c>
      <c r="J500" t="s">
        <v>1283</v>
      </c>
      <c r="K500">
        <v>10245.75</v>
      </c>
      <c r="L500">
        <v>161.77500000000001</v>
      </c>
      <c r="M500">
        <v>7589</v>
      </c>
      <c r="N500" t="s">
        <v>1506</v>
      </c>
      <c r="O500" t="s">
        <v>1530</v>
      </c>
      <c r="P500" t="s">
        <v>1532</v>
      </c>
      <c r="Q500" t="s">
        <v>1506</v>
      </c>
      <c r="R500" t="s">
        <v>1538</v>
      </c>
      <c r="S500" t="s">
        <v>1539</v>
      </c>
      <c r="T500">
        <v>6</v>
      </c>
      <c r="U500">
        <v>7</v>
      </c>
    </row>
    <row r="501" spans="1:21" x14ac:dyDescent="0.25">
      <c r="A501">
        <v>498</v>
      </c>
      <c r="B501" t="s">
        <v>505</v>
      </c>
      <c r="C501" t="s">
        <v>1222</v>
      </c>
      <c r="D501" t="s">
        <v>1213</v>
      </c>
      <c r="E501">
        <v>964</v>
      </c>
      <c r="F501">
        <v>977</v>
      </c>
      <c r="G501" t="s">
        <v>1265</v>
      </c>
      <c r="H501" s="2">
        <v>43220</v>
      </c>
      <c r="I501" s="2">
        <v>43248</v>
      </c>
      <c r="J501" t="s">
        <v>1287</v>
      </c>
      <c r="K501">
        <v>894736.6</v>
      </c>
      <c r="L501">
        <v>14127.42</v>
      </c>
      <c r="M501">
        <v>390379</v>
      </c>
      <c r="N501" t="s">
        <v>1508</v>
      </c>
      <c r="O501" t="s">
        <v>1530</v>
      </c>
      <c r="P501" t="s">
        <v>1540</v>
      </c>
      <c r="Q501" t="s">
        <v>1508</v>
      </c>
      <c r="R501" t="s">
        <v>1530</v>
      </c>
      <c r="S501" t="s">
        <v>1531</v>
      </c>
      <c r="T501">
        <v>4</v>
      </c>
      <c r="U501">
        <v>5</v>
      </c>
    </row>
    <row r="502" spans="1:21" x14ac:dyDescent="0.25">
      <c r="A502">
        <v>499</v>
      </c>
      <c r="B502" t="s">
        <v>506</v>
      </c>
      <c r="C502" t="s">
        <v>1237</v>
      </c>
      <c r="D502" t="s">
        <v>1240</v>
      </c>
      <c r="E502">
        <v>486</v>
      </c>
      <c r="F502">
        <v>31</v>
      </c>
      <c r="G502" t="s">
        <v>1271</v>
      </c>
      <c r="H502" s="2">
        <v>42842</v>
      </c>
      <c r="I502" s="2">
        <v>42853</v>
      </c>
      <c r="J502" t="s">
        <v>1285</v>
      </c>
      <c r="K502">
        <v>14312.7</v>
      </c>
      <c r="L502">
        <v>225.98999999999998</v>
      </c>
      <c r="M502">
        <v>11631</v>
      </c>
      <c r="N502" t="s">
        <v>1507</v>
      </c>
      <c r="O502" t="s">
        <v>1530</v>
      </c>
      <c r="P502" t="s">
        <v>1540</v>
      </c>
      <c r="Q502" t="s">
        <v>1507</v>
      </c>
      <c r="R502" t="s">
        <v>1530</v>
      </c>
      <c r="S502" t="s">
        <v>1540</v>
      </c>
      <c r="T502">
        <v>4</v>
      </c>
      <c r="U502">
        <v>4</v>
      </c>
    </row>
    <row r="503" spans="1:21" x14ac:dyDescent="0.25">
      <c r="A503">
        <v>500</v>
      </c>
      <c r="B503" t="s">
        <v>507</v>
      </c>
      <c r="C503" t="s">
        <v>1239</v>
      </c>
      <c r="D503" t="s">
        <v>1234</v>
      </c>
      <c r="E503">
        <v>512</v>
      </c>
      <c r="F503">
        <v>254</v>
      </c>
      <c r="G503" t="s">
        <v>1271</v>
      </c>
      <c r="H503" s="2">
        <v>42868</v>
      </c>
      <c r="I503" s="2">
        <v>42901</v>
      </c>
      <c r="J503" t="s">
        <v>1283</v>
      </c>
      <c r="K503">
        <v>123545.60000000001</v>
      </c>
      <c r="L503">
        <v>1950.72</v>
      </c>
      <c r="M503">
        <v>58018</v>
      </c>
      <c r="N503" t="s">
        <v>1507</v>
      </c>
      <c r="O503" t="s">
        <v>1530</v>
      </c>
      <c r="P503" t="s">
        <v>1531</v>
      </c>
      <c r="Q503" t="s">
        <v>1507</v>
      </c>
      <c r="R503" t="s">
        <v>1530</v>
      </c>
      <c r="S503" t="s">
        <v>1532</v>
      </c>
      <c r="T503">
        <v>5</v>
      </c>
      <c r="U503">
        <v>6</v>
      </c>
    </row>
    <row r="504" spans="1:21" x14ac:dyDescent="0.25">
      <c r="A504">
        <v>501</v>
      </c>
      <c r="B504" t="s">
        <v>508</v>
      </c>
      <c r="C504" t="s">
        <v>1214</v>
      </c>
      <c r="D504" t="s">
        <v>1213</v>
      </c>
      <c r="E504">
        <v>211</v>
      </c>
      <c r="F504">
        <v>647</v>
      </c>
      <c r="G504" t="s">
        <v>1260</v>
      </c>
      <c r="H504" s="2">
        <v>43206</v>
      </c>
      <c r="I504" s="2">
        <v>43227</v>
      </c>
      <c r="J504" t="s">
        <v>1289</v>
      </c>
      <c r="K504">
        <v>129691.15</v>
      </c>
      <c r="L504">
        <v>2047.7549999999999</v>
      </c>
      <c r="M504">
        <v>66300</v>
      </c>
      <c r="N504" t="s">
        <v>1508</v>
      </c>
      <c r="O504" t="s">
        <v>1530</v>
      </c>
      <c r="P504" t="s">
        <v>1540</v>
      </c>
      <c r="Q504" t="s">
        <v>1508</v>
      </c>
      <c r="R504" t="s">
        <v>1530</v>
      </c>
      <c r="S504" t="s">
        <v>1531</v>
      </c>
      <c r="T504">
        <v>4</v>
      </c>
      <c r="U504">
        <v>5</v>
      </c>
    </row>
    <row r="505" spans="1:21" x14ac:dyDescent="0.25">
      <c r="A505">
        <v>502</v>
      </c>
      <c r="B505" t="s">
        <v>509</v>
      </c>
      <c r="C505" t="s">
        <v>1242</v>
      </c>
      <c r="D505" t="s">
        <v>1240</v>
      </c>
      <c r="E505">
        <v>132</v>
      </c>
      <c r="F505">
        <v>56</v>
      </c>
      <c r="G505" t="s">
        <v>1271</v>
      </c>
      <c r="H505" s="2">
        <v>42417</v>
      </c>
      <c r="I505" s="2">
        <v>42451</v>
      </c>
      <c r="J505" t="s">
        <v>1285</v>
      </c>
      <c r="K505">
        <v>7022.4</v>
      </c>
      <c r="L505">
        <v>110.88</v>
      </c>
      <c r="M505">
        <v>5859</v>
      </c>
      <c r="N505" t="s">
        <v>1506</v>
      </c>
      <c r="O505" t="s">
        <v>1533</v>
      </c>
      <c r="P505" t="s">
        <v>1545</v>
      </c>
      <c r="Q505" t="s">
        <v>1506</v>
      </c>
      <c r="R505" t="s">
        <v>1533</v>
      </c>
      <c r="S505" t="s">
        <v>1534</v>
      </c>
      <c r="T505">
        <v>2</v>
      </c>
      <c r="U505">
        <v>3</v>
      </c>
    </row>
    <row r="506" spans="1:21" x14ac:dyDescent="0.25">
      <c r="A506">
        <v>503</v>
      </c>
      <c r="B506" t="s">
        <v>510</v>
      </c>
      <c r="C506" t="s">
        <v>1238</v>
      </c>
      <c r="D506" t="s">
        <v>1240</v>
      </c>
      <c r="E506">
        <v>953</v>
      </c>
      <c r="F506">
        <v>16</v>
      </c>
      <c r="G506" t="s">
        <v>1270</v>
      </c>
      <c r="H506" s="2">
        <v>43279</v>
      </c>
      <c r="I506" s="2">
        <v>43294</v>
      </c>
      <c r="J506" t="s">
        <v>1282</v>
      </c>
      <c r="K506">
        <v>14485.6</v>
      </c>
      <c r="L506">
        <v>228.72</v>
      </c>
      <c r="M506">
        <v>12792</v>
      </c>
      <c r="N506" t="s">
        <v>1508</v>
      </c>
      <c r="O506" t="s">
        <v>1530</v>
      </c>
      <c r="P506" t="s">
        <v>1532</v>
      </c>
      <c r="Q506" t="s">
        <v>1508</v>
      </c>
      <c r="R506" t="s">
        <v>1538</v>
      </c>
      <c r="S506" t="s">
        <v>1539</v>
      </c>
      <c r="T506">
        <v>6</v>
      </c>
      <c r="U506">
        <v>7</v>
      </c>
    </row>
    <row r="507" spans="1:21" x14ac:dyDescent="0.25">
      <c r="A507">
        <v>504</v>
      </c>
      <c r="B507" t="s">
        <v>511</v>
      </c>
      <c r="C507" t="s">
        <v>1214</v>
      </c>
      <c r="D507" t="s">
        <v>1213</v>
      </c>
      <c r="E507">
        <v>238</v>
      </c>
      <c r="F507">
        <v>741</v>
      </c>
      <c r="G507" t="s">
        <v>1260</v>
      </c>
      <c r="H507" s="2">
        <v>42581</v>
      </c>
      <c r="I507" s="2">
        <v>42595</v>
      </c>
      <c r="J507" t="s">
        <v>1290</v>
      </c>
      <c r="K507">
        <v>167540.1</v>
      </c>
      <c r="L507">
        <v>2645.37</v>
      </c>
      <c r="M507">
        <v>71147</v>
      </c>
      <c r="N507" t="s">
        <v>1506</v>
      </c>
      <c r="O507" t="s">
        <v>1538</v>
      </c>
      <c r="P507" t="s">
        <v>1539</v>
      </c>
      <c r="Q507" t="s">
        <v>1506</v>
      </c>
      <c r="R507" t="s">
        <v>1538</v>
      </c>
      <c r="S507" t="s">
        <v>1541</v>
      </c>
      <c r="T507">
        <v>7</v>
      </c>
      <c r="U507">
        <v>8</v>
      </c>
    </row>
    <row r="508" spans="1:21" x14ac:dyDescent="0.25">
      <c r="A508">
        <v>505</v>
      </c>
      <c r="B508" t="s">
        <v>512</v>
      </c>
      <c r="C508" t="s">
        <v>1214</v>
      </c>
      <c r="D508" t="s">
        <v>1213</v>
      </c>
      <c r="E508">
        <v>855</v>
      </c>
      <c r="F508">
        <v>710</v>
      </c>
      <c r="G508" t="s">
        <v>1260</v>
      </c>
      <c r="H508" s="2">
        <v>42554</v>
      </c>
      <c r="I508" s="2">
        <v>42584</v>
      </c>
      <c r="J508" t="s">
        <v>1283</v>
      </c>
      <c r="K508">
        <v>576697.5</v>
      </c>
      <c r="L508">
        <v>9105.75</v>
      </c>
      <c r="M508">
        <v>560884</v>
      </c>
      <c r="N508" t="s">
        <v>1506</v>
      </c>
      <c r="O508" t="s">
        <v>1538</v>
      </c>
      <c r="P508" t="s">
        <v>1539</v>
      </c>
      <c r="Q508" t="s">
        <v>1506</v>
      </c>
      <c r="R508" t="s">
        <v>1538</v>
      </c>
      <c r="S508" t="s">
        <v>1541</v>
      </c>
      <c r="T508">
        <v>7</v>
      </c>
      <c r="U508">
        <v>8</v>
      </c>
    </row>
    <row r="509" spans="1:21" x14ac:dyDescent="0.25">
      <c r="A509">
        <v>506</v>
      </c>
      <c r="B509" t="s">
        <v>513</v>
      </c>
      <c r="C509" t="s">
        <v>1238</v>
      </c>
      <c r="D509" t="s">
        <v>1240</v>
      </c>
      <c r="E509">
        <v>442</v>
      </c>
      <c r="F509">
        <v>16</v>
      </c>
      <c r="G509" t="s">
        <v>1270</v>
      </c>
      <c r="H509" s="2">
        <v>42614</v>
      </c>
      <c r="I509" s="2">
        <v>42648</v>
      </c>
      <c r="J509" t="s">
        <v>1286</v>
      </c>
      <c r="K509">
        <v>6718.4</v>
      </c>
      <c r="L509">
        <v>106.08</v>
      </c>
      <c r="M509">
        <v>5490</v>
      </c>
      <c r="N509" t="s">
        <v>1506</v>
      </c>
      <c r="O509" t="s">
        <v>1538</v>
      </c>
      <c r="P509" t="s">
        <v>1542</v>
      </c>
      <c r="Q509" t="s">
        <v>1506</v>
      </c>
      <c r="R509" t="s">
        <v>1535</v>
      </c>
      <c r="S509" t="s">
        <v>1543</v>
      </c>
      <c r="T509">
        <v>9</v>
      </c>
      <c r="U509">
        <v>10</v>
      </c>
    </row>
    <row r="510" spans="1:21" x14ac:dyDescent="0.25">
      <c r="A510">
        <v>507</v>
      </c>
      <c r="B510" t="s">
        <v>514</v>
      </c>
      <c r="C510" t="s">
        <v>1227</v>
      </c>
      <c r="D510" t="s">
        <v>1213</v>
      </c>
      <c r="E510">
        <v>872</v>
      </c>
      <c r="F510">
        <v>65</v>
      </c>
      <c r="G510" t="s">
        <v>1267</v>
      </c>
      <c r="H510" s="2">
        <v>42562</v>
      </c>
      <c r="I510" s="2">
        <v>42585</v>
      </c>
      <c r="J510" t="s">
        <v>1282</v>
      </c>
      <c r="K510">
        <v>53846</v>
      </c>
      <c r="L510">
        <v>850.19999999999993</v>
      </c>
      <c r="M510">
        <v>3865</v>
      </c>
      <c r="N510" t="s">
        <v>1506</v>
      </c>
      <c r="O510" t="s">
        <v>1538</v>
      </c>
      <c r="P510" t="s">
        <v>1539</v>
      </c>
      <c r="Q510" t="s">
        <v>1506</v>
      </c>
      <c r="R510" t="s">
        <v>1538</v>
      </c>
      <c r="S510" t="s">
        <v>1541</v>
      </c>
      <c r="T510">
        <v>7</v>
      </c>
      <c r="U510">
        <v>8</v>
      </c>
    </row>
    <row r="511" spans="1:21" x14ac:dyDescent="0.25">
      <c r="A511">
        <v>508</v>
      </c>
      <c r="B511" t="s">
        <v>515</v>
      </c>
      <c r="C511" t="s">
        <v>1222</v>
      </c>
      <c r="D511" t="s">
        <v>1213</v>
      </c>
      <c r="E511">
        <v>684</v>
      </c>
      <c r="F511">
        <v>966</v>
      </c>
      <c r="G511" t="s">
        <v>1265</v>
      </c>
      <c r="H511" s="2">
        <v>42512</v>
      </c>
      <c r="I511" s="2">
        <v>42539</v>
      </c>
      <c r="J511" t="s">
        <v>1282</v>
      </c>
      <c r="K511">
        <v>627706.80000000005</v>
      </c>
      <c r="L511">
        <v>9911.16</v>
      </c>
      <c r="M511">
        <v>266739</v>
      </c>
      <c r="N511" t="s">
        <v>1506</v>
      </c>
      <c r="O511" t="s">
        <v>1530</v>
      </c>
      <c r="P511" t="s">
        <v>1531</v>
      </c>
      <c r="Q511" t="s">
        <v>1506</v>
      </c>
      <c r="R511" t="s">
        <v>1530</v>
      </c>
      <c r="S511" t="s">
        <v>1532</v>
      </c>
      <c r="T511">
        <v>5</v>
      </c>
      <c r="U511">
        <v>6</v>
      </c>
    </row>
    <row r="512" spans="1:21" x14ac:dyDescent="0.25">
      <c r="A512">
        <v>509</v>
      </c>
      <c r="B512" t="s">
        <v>516</v>
      </c>
      <c r="C512" t="s">
        <v>1228</v>
      </c>
      <c r="D512" t="s">
        <v>1213</v>
      </c>
      <c r="E512">
        <v>174</v>
      </c>
      <c r="F512">
        <v>133</v>
      </c>
      <c r="G512" t="s">
        <v>1263</v>
      </c>
      <c r="H512" s="2">
        <v>43020</v>
      </c>
      <c r="I512" s="2">
        <v>43044</v>
      </c>
      <c r="J512" t="s">
        <v>1285</v>
      </c>
      <c r="K512">
        <v>21984.9</v>
      </c>
      <c r="L512">
        <v>347.13</v>
      </c>
      <c r="M512">
        <v>8335</v>
      </c>
      <c r="N512" t="s">
        <v>1507</v>
      </c>
      <c r="O512" t="s">
        <v>1535</v>
      </c>
      <c r="P512" t="s">
        <v>1543</v>
      </c>
      <c r="Q512" t="s">
        <v>1507</v>
      </c>
      <c r="R512" t="s">
        <v>1535</v>
      </c>
      <c r="S512" t="s">
        <v>1536</v>
      </c>
      <c r="T512">
        <v>10</v>
      </c>
      <c r="U512">
        <v>11</v>
      </c>
    </row>
    <row r="513" spans="1:21" x14ac:dyDescent="0.25">
      <c r="A513">
        <v>510</v>
      </c>
      <c r="B513" t="s">
        <v>517</v>
      </c>
      <c r="C513" t="s">
        <v>1224</v>
      </c>
      <c r="D513" t="s">
        <v>1213</v>
      </c>
      <c r="E513">
        <v>604</v>
      </c>
      <c r="F513">
        <v>1452</v>
      </c>
      <c r="G513" t="s">
        <v>1266</v>
      </c>
      <c r="H513" s="2">
        <v>42496</v>
      </c>
      <c r="I513" s="2">
        <v>42511</v>
      </c>
      <c r="J513" t="s">
        <v>1287</v>
      </c>
      <c r="K513">
        <v>833157.6</v>
      </c>
      <c r="L513">
        <v>13155.119999999999</v>
      </c>
      <c r="M513">
        <v>723435</v>
      </c>
      <c r="N513" t="s">
        <v>1506</v>
      </c>
      <c r="O513" t="s">
        <v>1530</v>
      </c>
      <c r="P513" t="s">
        <v>1531</v>
      </c>
      <c r="Q513" t="s">
        <v>1506</v>
      </c>
      <c r="R513" t="s">
        <v>1530</v>
      </c>
      <c r="S513" t="s">
        <v>1531</v>
      </c>
      <c r="T513">
        <v>5</v>
      </c>
      <c r="U513">
        <v>5</v>
      </c>
    </row>
    <row r="514" spans="1:21" x14ac:dyDescent="0.25">
      <c r="A514">
        <v>511</v>
      </c>
      <c r="B514" t="s">
        <v>518</v>
      </c>
      <c r="C514" t="s">
        <v>1218</v>
      </c>
      <c r="D514" t="s">
        <v>1213</v>
      </c>
      <c r="E514">
        <v>477</v>
      </c>
      <c r="F514">
        <v>1044</v>
      </c>
      <c r="G514" t="s">
        <v>1262</v>
      </c>
      <c r="H514" s="2">
        <v>42866</v>
      </c>
      <c r="I514" s="2">
        <v>42888</v>
      </c>
      <c r="J514" t="s">
        <v>1282</v>
      </c>
      <c r="K514">
        <v>473088.6</v>
      </c>
      <c r="L514">
        <v>7469.82</v>
      </c>
      <c r="M514">
        <v>170506</v>
      </c>
      <c r="N514" t="s">
        <v>1507</v>
      </c>
      <c r="O514" t="s">
        <v>1530</v>
      </c>
      <c r="P514" t="s">
        <v>1531</v>
      </c>
      <c r="Q514" t="s">
        <v>1507</v>
      </c>
      <c r="R514" t="s">
        <v>1530</v>
      </c>
      <c r="S514" t="s">
        <v>1532</v>
      </c>
      <c r="T514">
        <v>5</v>
      </c>
      <c r="U514">
        <v>6</v>
      </c>
    </row>
    <row r="515" spans="1:21" x14ac:dyDescent="0.25">
      <c r="A515">
        <v>512</v>
      </c>
      <c r="B515" t="s">
        <v>519</v>
      </c>
      <c r="C515" t="s">
        <v>1228</v>
      </c>
      <c r="D515" t="s">
        <v>1213</v>
      </c>
      <c r="E515">
        <v>722</v>
      </c>
      <c r="F515">
        <v>105</v>
      </c>
      <c r="G515" t="s">
        <v>1263</v>
      </c>
      <c r="H515" s="2">
        <v>42669</v>
      </c>
      <c r="I515" s="2">
        <v>42680</v>
      </c>
      <c r="J515" t="s">
        <v>1283</v>
      </c>
      <c r="K515">
        <v>72019.5</v>
      </c>
      <c r="L515">
        <v>1137.1499999999999</v>
      </c>
      <c r="M515">
        <v>26465</v>
      </c>
      <c r="N515" t="s">
        <v>1506</v>
      </c>
      <c r="O515" t="s">
        <v>1535</v>
      </c>
      <c r="P515" t="s">
        <v>1543</v>
      </c>
      <c r="Q515" t="s">
        <v>1506</v>
      </c>
      <c r="R515" t="s">
        <v>1535</v>
      </c>
      <c r="S515" t="s">
        <v>1536</v>
      </c>
      <c r="T515">
        <v>10</v>
      </c>
      <c r="U515">
        <v>11</v>
      </c>
    </row>
    <row r="516" spans="1:21" x14ac:dyDescent="0.25">
      <c r="A516">
        <v>513</v>
      </c>
      <c r="B516" t="s">
        <v>520</v>
      </c>
      <c r="C516" t="s">
        <v>1231</v>
      </c>
      <c r="D516" t="s">
        <v>1213</v>
      </c>
      <c r="E516">
        <v>749</v>
      </c>
      <c r="F516">
        <v>200</v>
      </c>
      <c r="G516" t="s">
        <v>1263</v>
      </c>
      <c r="H516" s="2">
        <v>42489</v>
      </c>
      <c r="I516" s="2">
        <v>42511</v>
      </c>
      <c r="J516" t="s">
        <v>1282</v>
      </c>
      <c r="K516">
        <v>142310</v>
      </c>
      <c r="L516">
        <v>2247</v>
      </c>
      <c r="M516">
        <v>73420</v>
      </c>
      <c r="N516" t="s">
        <v>1506</v>
      </c>
      <c r="O516" t="s">
        <v>1530</v>
      </c>
      <c r="P516" t="s">
        <v>1540</v>
      </c>
      <c r="Q516" t="s">
        <v>1506</v>
      </c>
      <c r="R516" t="s">
        <v>1530</v>
      </c>
      <c r="S516" t="s">
        <v>1531</v>
      </c>
      <c r="T516">
        <v>4</v>
      </c>
      <c r="U516">
        <v>5</v>
      </c>
    </row>
    <row r="517" spans="1:21" x14ac:dyDescent="0.25">
      <c r="A517">
        <v>514</v>
      </c>
      <c r="B517" t="s">
        <v>521</v>
      </c>
      <c r="C517" t="s">
        <v>1238</v>
      </c>
      <c r="D517" t="s">
        <v>1240</v>
      </c>
      <c r="E517">
        <v>283</v>
      </c>
      <c r="F517">
        <v>16</v>
      </c>
      <c r="G517" t="s">
        <v>1270</v>
      </c>
      <c r="H517" s="2">
        <v>42716</v>
      </c>
      <c r="I517" s="2">
        <v>42728</v>
      </c>
      <c r="J517" t="s">
        <v>1285</v>
      </c>
      <c r="K517">
        <v>4301.6000000000004</v>
      </c>
      <c r="L517">
        <v>67.92</v>
      </c>
      <c r="M517">
        <v>842</v>
      </c>
      <c r="N517" t="s">
        <v>1506</v>
      </c>
      <c r="O517" t="s">
        <v>1535</v>
      </c>
      <c r="P517" t="s">
        <v>1537</v>
      </c>
      <c r="Q517" t="s">
        <v>1506</v>
      </c>
      <c r="R517" t="s">
        <v>1535</v>
      </c>
      <c r="S517" t="s">
        <v>1537</v>
      </c>
      <c r="T517">
        <v>12</v>
      </c>
      <c r="U517">
        <v>12</v>
      </c>
    </row>
    <row r="518" spans="1:21" x14ac:dyDescent="0.25">
      <c r="A518">
        <v>515</v>
      </c>
      <c r="B518" t="s">
        <v>522</v>
      </c>
      <c r="C518" t="s">
        <v>1222</v>
      </c>
      <c r="D518" t="s">
        <v>1213</v>
      </c>
      <c r="E518">
        <v>649</v>
      </c>
      <c r="F518">
        <v>994</v>
      </c>
      <c r="G518" t="s">
        <v>1265</v>
      </c>
      <c r="H518" s="2">
        <v>43273</v>
      </c>
      <c r="I518" s="2">
        <v>43305</v>
      </c>
      <c r="J518" t="s">
        <v>1286</v>
      </c>
      <c r="K518">
        <v>612850.69999999995</v>
      </c>
      <c r="L518">
        <v>9676.59</v>
      </c>
      <c r="M518">
        <v>197831</v>
      </c>
      <c r="N518" t="s">
        <v>1508</v>
      </c>
      <c r="O518" t="s">
        <v>1530</v>
      </c>
      <c r="P518" t="s">
        <v>1532</v>
      </c>
      <c r="Q518" t="s">
        <v>1508</v>
      </c>
      <c r="R518" t="s">
        <v>1538</v>
      </c>
      <c r="S518" t="s">
        <v>1539</v>
      </c>
      <c r="T518">
        <v>6</v>
      </c>
      <c r="U518">
        <v>7</v>
      </c>
    </row>
    <row r="519" spans="1:21" x14ac:dyDescent="0.25">
      <c r="A519">
        <v>516</v>
      </c>
      <c r="B519" t="s">
        <v>523</v>
      </c>
      <c r="C519" t="s">
        <v>1230</v>
      </c>
      <c r="D519" t="s">
        <v>1234</v>
      </c>
      <c r="E519">
        <v>442</v>
      </c>
      <c r="F519">
        <v>129</v>
      </c>
      <c r="G519" t="s">
        <v>1272</v>
      </c>
      <c r="H519" s="2">
        <v>42815</v>
      </c>
      <c r="I519" s="2">
        <v>42837</v>
      </c>
      <c r="J519" t="s">
        <v>1284</v>
      </c>
      <c r="K519">
        <v>54167.1</v>
      </c>
      <c r="L519">
        <v>855.27</v>
      </c>
      <c r="M519">
        <v>13016</v>
      </c>
      <c r="N519" t="s">
        <v>1507</v>
      </c>
      <c r="O519" t="s">
        <v>1533</v>
      </c>
      <c r="P519" t="s">
        <v>1534</v>
      </c>
      <c r="Q519" t="s">
        <v>1507</v>
      </c>
      <c r="R519" t="s">
        <v>1530</v>
      </c>
      <c r="S519" t="s">
        <v>1540</v>
      </c>
      <c r="T519">
        <v>3</v>
      </c>
      <c r="U519">
        <v>4</v>
      </c>
    </row>
    <row r="520" spans="1:21" x14ac:dyDescent="0.25">
      <c r="A520">
        <v>517</v>
      </c>
      <c r="B520" t="s">
        <v>524</v>
      </c>
      <c r="C520" t="s">
        <v>1223</v>
      </c>
      <c r="D520" t="s">
        <v>1234</v>
      </c>
      <c r="E520">
        <v>519</v>
      </c>
      <c r="F520">
        <v>1034</v>
      </c>
      <c r="G520" t="s">
        <v>1263</v>
      </c>
      <c r="H520" s="2">
        <v>42596</v>
      </c>
      <c r="I520" s="2">
        <v>42630</v>
      </c>
      <c r="J520" t="s">
        <v>1282</v>
      </c>
      <c r="K520">
        <v>509813.7</v>
      </c>
      <c r="L520">
        <v>8049.69</v>
      </c>
      <c r="M520">
        <v>162441</v>
      </c>
      <c r="N520" t="s">
        <v>1506</v>
      </c>
      <c r="O520" t="s">
        <v>1538</v>
      </c>
      <c r="P520" t="s">
        <v>1541</v>
      </c>
      <c r="Q520" t="s">
        <v>1506</v>
      </c>
      <c r="R520" t="s">
        <v>1538</v>
      </c>
      <c r="S520" t="s">
        <v>1542</v>
      </c>
      <c r="T520">
        <v>8</v>
      </c>
      <c r="U520">
        <v>9</v>
      </c>
    </row>
    <row r="521" spans="1:21" x14ac:dyDescent="0.25">
      <c r="A521">
        <v>518</v>
      </c>
      <c r="B521" t="s">
        <v>525</v>
      </c>
      <c r="C521" t="s">
        <v>1220</v>
      </c>
      <c r="D521" t="s">
        <v>1213</v>
      </c>
      <c r="E521">
        <v>680</v>
      </c>
      <c r="F521">
        <v>611</v>
      </c>
      <c r="G521" t="s">
        <v>1260</v>
      </c>
      <c r="H521" s="2">
        <v>42585</v>
      </c>
      <c r="I521" s="2">
        <v>42614</v>
      </c>
      <c r="J521" t="s">
        <v>1284</v>
      </c>
      <c r="K521">
        <v>394706</v>
      </c>
      <c r="L521">
        <v>6232.2</v>
      </c>
      <c r="M521">
        <v>276815</v>
      </c>
      <c r="N521" t="s">
        <v>1506</v>
      </c>
      <c r="O521" t="s">
        <v>1538</v>
      </c>
      <c r="P521" t="s">
        <v>1541</v>
      </c>
      <c r="Q521" t="s">
        <v>1506</v>
      </c>
      <c r="R521" t="s">
        <v>1538</v>
      </c>
      <c r="S521" t="s">
        <v>1542</v>
      </c>
      <c r="T521">
        <v>8</v>
      </c>
      <c r="U521">
        <v>9</v>
      </c>
    </row>
    <row r="522" spans="1:21" x14ac:dyDescent="0.25">
      <c r="A522">
        <v>519</v>
      </c>
      <c r="B522" t="s">
        <v>526</v>
      </c>
      <c r="C522" t="s">
        <v>1230</v>
      </c>
      <c r="D522" t="s">
        <v>1234</v>
      </c>
      <c r="E522">
        <v>957</v>
      </c>
      <c r="F522">
        <v>127</v>
      </c>
      <c r="G522" t="s">
        <v>1272</v>
      </c>
      <c r="H522" s="2">
        <v>42815</v>
      </c>
      <c r="I522" s="2">
        <v>42848</v>
      </c>
      <c r="J522" t="s">
        <v>1283</v>
      </c>
      <c r="K522">
        <v>115462.05</v>
      </c>
      <c r="L522">
        <v>1823.085</v>
      </c>
      <c r="M522">
        <v>11555</v>
      </c>
      <c r="N522" t="s">
        <v>1507</v>
      </c>
      <c r="O522" t="s">
        <v>1533</v>
      </c>
      <c r="P522" t="s">
        <v>1534</v>
      </c>
      <c r="Q522" t="s">
        <v>1507</v>
      </c>
      <c r="R522" t="s">
        <v>1530</v>
      </c>
      <c r="S522" t="s">
        <v>1540</v>
      </c>
      <c r="T522">
        <v>3</v>
      </c>
      <c r="U522">
        <v>4</v>
      </c>
    </row>
    <row r="523" spans="1:21" x14ac:dyDescent="0.25">
      <c r="A523">
        <v>520</v>
      </c>
      <c r="B523" t="s">
        <v>527</v>
      </c>
      <c r="C523" t="s">
        <v>1227</v>
      </c>
      <c r="D523" t="s">
        <v>1213</v>
      </c>
      <c r="E523">
        <v>859</v>
      </c>
      <c r="F523">
        <v>74</v>
      </c>
      <c r="G523" t="s">
        <v>1267</v>
      </c>
      <c r="H523" s="2">
        <v>43212</v>
      </c>
      <c r="I523" s="2">
        <v>43225</v>
      </c>
      <c r="J523" t="s">
        <v>1287</v>
      </c>
      <c r="K523">
        <v>60387.7</v>
      </c>
      <c r="L523">
        <v>953.49</v>
      </c>
      <c r="M523">
        <v>55868</v>
      </c>
      <c r="N523" t="s">
        <v>1508</v>
      </c>
      <c r="O523" t="s">
        <v>1530</v>
      </c>
      <c r="P523" t="s">
        <v>1540</v>
      </c>
      <c r="Q523" t="s">
        <v>1508</v>
      </c>
      <c r="R523" t="s">
        <v>1530</v>
      </c>
      <c r="S523" t="s">
        <v>1531</v>
      </c>
      <c r="T523">
        <v>4</v>
      </c>
      <c r="U523">
        <v>5</v>
      </c>
    </row>
    <row r="524" spans="1:21" x14ac:dyDescent="0.25">
      <c r="A524">
        <v>521</v>
      </c>
      <c r="B524" t="s">
        <v>528</v>
      </c>
      <c r="C524" t="s">
        <v>1219</v>
      </c>
      <c r="D524" t="s">
        <v>1234</v>
      </c>
      <c r="E524">
        <v>230</v>
      </c>
      <c r="F524">
        <v>1568</v>
      </c>
      <c r="G524" t="s">
        <v>1263</v>
      </c>
      <c r="H524" s="2">
        <v>42380</v>
      </c>
      <c r="I524" s="2">
        <v>42405</v>
      </c>
      <c r="J524" t="s">
        <v>1282</v>
      </c>
      <c r="K524">
        <v>342608</v>
      </c>
      <c r="L524">
        <v>5409.5999999999995</v>
      </c>
      <c r="M524">
        <v>208433</v>
      </c>
      <c r="N524" t="s">
        <v>1506</v>
      </c>
      <c r="O524" t="s">
        <v>1533</v>
      </c>
      <c r="P524" t="s">
        <v>1544</v>
      </c>
      <c r="Q524" t="s">
        <v>1506</v>
      </c>
      <c r="R524" t="s">
        <v>1533</v>
      </c>
      <c r="S524" t="s">
        <v>1545</v>
      </c>
      <c r="T524">
        <v>1</v>
      </c>
      <c r="U524">
        <v>2</v>
      </c>
    </row>
    <row r="525" spans="1:21" x14ac:dyDescent="0.25">
      <c r="A525">
        <v>522</v>
      </c>
      <c r="B525" t="s">
        <v>529</v>
      </c>
      <c r="C525" t="s">
        <v>1227</v>
      </c>
      <c r="D525" t="s">
        <v>1213</v>
      </c>
      <c r="E525">
        <v>512</v>
      </c>
      <c r="F525">
        <v>77</v>
      </c>
      <c r="G525" t="s">
        <v>1267</v>
      </c>
      <c r="H525" s="2">
        <v>42548</v>
      </c>
      <c r="I525" s="2">
        <v>42575</v>
      </c>
      <c r="J525" t="s">
        <v>1290</v>
      </c>
      <c r="K525">
        <v>37452.800000000003</v>
      </c>
      <c r="L525">
        <v>591.36</v>
      </c>
      <c r="M525">
        <v>36420</v>
      </c>
      <c r="N525" t="s">
        <v>1506</v>
      </c>
      <c r="O525" t="s">
        <v>1530</v>
      </c>
      <c r="P525" t="s">
        <v>1532</v>
      </c>
      <c r="Q525" t="s">
        <v>1506</v>
      </c>
      <c r="R525" t="s">
        <v>1538</v>
      </c>
      <c r="S525" t="s">
        <v>1539</v>
      </c>
      <c r="T525">
        <v>6</v>
      </c>
      <c r="U525">
        <v>7</v>
      </c>
    </row>
    <row r="526" spans="1:21" x14ac:dyDescent="0.25">
      <c r="A526">
        <v>523</v>
      </c>
      <c r="B526" t="s">
        <v>530</v>
      </c>
      <c r="C526" t="s">
        <v>1223</v>
      </c>
      <c r="D526" t="s">
        <v>1234</v>
      </c>
      <c r="E526">
        <v>451</v>
      </c>
      <c r="F526">
        <v>1021</v>
      </c>
      <c r="G526" t="s">
        <v>1263</v>
      </c>
      <c r="H526" s="2">
        <v>42968</v>
      </c>
      <c r="I526" s="2">
        <v>42997</v>
      </c>
      <c r="J526" t="s">
        <v>1282</v>
      </c>
      <c r="K526">
        <v>437447.45</v>
      </c>
      <c r="L526">
        <v>6907.0649999999996</v>
      </c>
      <c r="M526">
        <v>7238</v>
      </c>
      <c r="N526" t="s">
        <v>1507</v>
      </c>
      <c r="O526" t="s">
        <v>1538</v>
      </c>
      <c r="P526" t="s">
        <v>1541</v>
      </c>
      <c r="Q526" t="s">
        <v>1507</v>
      </c>
      <c r="R526" t="s">
        <v>1538</v>
      </c>
      <c r="S526" t="s">
        <v>1542</v>
      </c>
      <c r="T526">
        <v>8</v>
      </c>
      <c r="U526">
        <v>9</v>
      </c>
    </row>
    <row r="527" spans="1:21" x14ac:dyDescent="0.25">
      <c r="A527">
        <v>524</v>
      </c>
      <c r="B527" t="s">
        <v>531</v>
      </c>
      <c r="C527" t="s">
        <v>1231</v>
      </c>
      <c r="D527" t="s">
        <v>1213</v>
      </c>
      <c r="E527">
        <v>424</v>
      </c>
      <c r="F527">
        <v>212</v>
      </c>
      <c r="G527" t="s">
        <v>1263</v>
      </c>
      <c r="H527" s="2">
        <v>42964</v>
      </c>
      <c r="I527" s="2">
        <v>42986</v>
      </c>
      <c r="J527" t="s">
        <v>1283</v>
      </c>
      <c r="K527">
        <v>85393.600000000006</v>
      </c>
      <c r="L527">
        <v>1348.32</v>
      </c>
      <c r="M527">
        <v>53165</v>
      </c>
      <c r="N527" t="s">
        <v>1507</v>
      </c>
      <c r="O527" t="s">
        <v>1538</v>
      </c>
      <c r="P527" t="s">
        <v>1541</v>
      </c>
      <c r="Q527" t="s">
        <v>1507</v>
      </c>
      <c r="R527" t="s">
        <v>1538</v>
      </c>
      <c r="S527" t="s">
        <v>1542</v>
      </c>
      <c r="T527">
        <v>8</v>
      </c>
      <c r="U527">
        <v>9</v>
      </c>
    </row>
    <row r="528" spans="1:21" x14ac:dyDescent="0.25">
      <c r="A528">
        <v>525</v>
      </c>
      <c r="B528" t="s">
        <v>532</v>
      </c>
      <c r="C528" t="s">
        <v>1214</v>
      </c>
      <c r="D528" t="s">
        <v>1213</v>
      </c>
      <c r="E528">
        <v>931</v>
      </c>
      <c r="F528">
        <v>693</v>
      </c>
      <c r="G528" t="s">
        <v>1260</v>
      </c>
      <c r="H528" s="2">
        <v>42930</v>
      </c>
      <c r="I528" s="2">
        <v>42943</v>
      </c>
      <c r="J528" t="s">
        <v>1285</v>
      </c>
      <c r="K528">
        <v>612923.85</v>
      </c>
      <c r="L528">
        <v>9677.744999999999</v>
      </c>
      <c r="M528">
        <v>251552</v>
      </c>
      <c r="N528" t="s">
        <v>1507</v>
      </c>
      <c r="O528" t="s">
        <v>1538</v>
      </c>
      <c r="P528" t="s">
        <v>1539</v>
      </c>
      <c r="Q528" t="s">
        <v>1507</v>
      </c>
      <c r="R528" t="s">
        <v>1538</v>
      </c>
      <c r="S528" t="s">
        <v>1539</v>
      </c>
      <c r="T528">
        <v>7</v>
      </c>
      <c r="U528">
        <v>7</v>
      </c>
    </row>
    <row r="529" spans="1:21" x14ac:dyDescent="0.25">
      <c r="A529">
        <v>526</v>
      </c>
      <c r="B529" t="s">
        <v>533</v>
      </c>
      <c r="C529" t="s">
        <v>1221</v>
      </c>
      <c r="D529" t="s">
        <v>1234</v>
      </c>
      <c r="E529">
        <v>119</v>
      </c>
      <c r="F529">
        <v>285</v>
      </c>
      <c r="G529" t="s">
        <v>1264</v>
      </c>
      <c r="H529" s="2">
        <v>42857</v>
      </c>
      <c r="I529" s="2">
        <v>42891</v>
      </c>
      <c r="J529" t="s">
        <v>1286</v>
      </c>
      <c r="K529">
        <v>32219.25</v>
      </c>
      <c r="L529">
        <v>508.72499999999997</v>
      </c>
      <c r="M529">
        <v>14348</v>
      </c>
      <c r="N529" t="s">
        <v>1507</v>
      </c>
      <c r="O529" t="s">
        <v>1530</v>
      </c>
      <c r="P529" t="s">
        <v>1531</v>
      </c>
      <c r="Q529" t="s">
        <v>1507</v>
      </c>
      <c r="R529" t="s">
        <v>1530</v>
      </c>
      <c r="S529" t="s">
        <v>1532</v>
      </c>
      <c r="T529">
        <v>5</v>
      </c>
      <c r="U529">
        <v>6</v>
      </c>
    </row>
    <row r="530" spans="1:21" x14ac:dyDescent="0.25">
      <c r="A530">
        <v>527</v>
      </c>
      <c r="B530" t="s">
        <v>534</v>
      </c>
      <c r="C530" t="s">
        <v>1218</v>
      </c>
      <c r="D530" t="s">
        <v>1213</v>
      </c>
      <c r="E530">
        <v>217</v>
      </c>
      <c r="F530">
        <v>882</v>
      </c>
      <c r="G530" t="s">
        <v>1262</v>
      </c>
      <c r="H530" s="2">
        <v>42578</v>
      </c>
      <c r="I530" s="2">
        <v>42591</v>
      </c>
      <c r="J530" t="s">
        <v>1282</v>
      </c>
      <c r="K530">
        <v>181824.3</v>
      </c>
      <c r="L530">
        <v>2870.91</v>
      </c>
      <c r="M530">
        <v>177885</v>
      </c>
      <c r="N530" t="s">
        <v>1506</v>
      </c>
      <c r="O530" t="s">
        <v>1538</v>
      </c>
      <c r="P530" t="s">
        <v>1539</v>
      </c>
      <c r="Q530" t="s">
        <v>1506</v>
      </c>
      <c r="R530" t="s">
        <v>1538</v>
      </c>
      <c r="S530" t="s">
        <v>1541</v>
      </c>
      <c r="T530">
        <v>7</v>
      </c>
      <c r="U530">
        <v>8</v>
      </c>
    </row>
    <row r="531" spans="1:21" x14ac:dyDescent="0.25">
      <c r="A531">
        <v>528</v>
      </c>
      <c r="B531" t="s">
        <v>535</v>
      </c>
      <c r="C531" t="s">
        <v>1235</v>
      </c>
      <c r="D531" t="s">
        <v>1240</v>
      </c>
      <c r="E531">
        <v>525</v>
      </c>
      <c r="F531">
        <v>55</v>
      </c>
      <c r="G531" t="s">
        <v>1270</v>
      </c>
      <c r="H531" s="2">
        <v>43148</v>
      </c>
      <c r="I531" s="2">
        <v>43179</v>
      </c>
      <c r="J531" t="s">
        <v>1286</v>
      </c>
      <c r="K531">
        <v>27431.25</v>
      </c>
      <c r="L531">
        <v>433.125</v>
      </c>
      <c r="M531">
        <v>15670</v>
      </c>
      <c r="N531" t="s">
        <v>1508</v>
      </c>
      <c r="O531" t="s">
        <v>1533</v>
      </c>
      <c r="P531" t="s">
        <v>1545</v>
      </c>
      <c r="Q531" t="s">
        <v>1508</v>
      </c>
      <c r="R531" t="s">
        <v>1533</v>
      </c>
      <c r="S531" t="s">
        <v>1534</v>
      </c>
      <c r="T531">
        <v>2</v>
      </c>
      <c r="U531">
        <v>3</v>
      </c>
    </row>
    <row r="532" spans="1:21" x14ac:dyDescent="0.25">
      <c r="A532">
        <v>529</v>
      </c>
      <c r="B532" t="s">
        <v>536</v>
      </c>
      <c r="C532" t="s">
        <v>1225</v>
      </c>
      <c r="D532" t="s">
        <v>1213</v>
      </c>
      <c r="E532">
        <v>294</v>
      </c>
      <c r="F532">
        <v>192</v>
      </c>
      <c r="G532" t="s">
        <v>1266</v>
      </c>
      <c r="H532" s="2">
        <v>42838</v>
      </c>
      <c r="I532" s="2">
        <v>42862</v>
      </c>
      <c r="J532" t="s">
        <v>1285</v>
      </c>
      <c r="K532">
        <v>53625.599999999999</v>
      </c>
      <c r="L532">
        <v>846.71999999999991</v>
      </c>
      <c r="M532">
        <v>49571</v>
      </c>
      <c r="N532" t="s">
        <v>1507</v>
      </c>
      <c r="O532" t="s">
        <v>1530</v>
      </c>
      <c r="P532" t="s">
        <v>1540</v>
      </c>
      <c r="Q532" t="s">
        <v>1507</v>
      </c>
      <c r="R532" t="s">
        <v>1530</v>
      </c>
      <c r="S532" t="s">
        <v>1531</v>
      </c>
      <c r="T532">
        <v>4</v>
      </c>
      <c r="U532">
        <v>5</v>
      </c>
    </row>
    <row r="533" spans="1:21" x14ac:dyDescent="0.25">
      <c r="A533">
        <v>530</v>
      </c>
      <c r="B533" t="s">
        <v>537</v>
      </c>
      <c r="C533" t="s">
        <v>1222</v>
      </c>
      <c r="D533" t="s">
        <v>1213</v>
      </c>
      <c r="E533">
        <v>318</v>
      </c>
      <c r="F533">
        <v>1000</v>
      </c>
      <c r="G533" t="s">
        <v>1265</v>
      </c>
      <c r="H533" s="2">
        <v>42832</v>
      </c>
      <c r="I533" s="2">
        <v>42847</v>
      </c>
      <c r="J533" t="s">
        <v>1286</v>
      </c>
      <c r="K533">
        <v>302100</v>
      </c>
      <c r="L533">
        <v>4770</v>
      </c>
      <c r="M533">
        <v>269321</v>
      </c>
      <c r="N533" t="s">
        <v>1507</v>
      </c>
      <c r="O533" t="s">
        <v>1530</v>
      </c>
      <c r="P533" t="s">
        <v>1540</v>
      </c>
      <c r="Q533" t="s">
        <v>1507</v>
      </c>
      <c r="R533" t="s">
        <v>1530</v>
      </c>
      <c r="S533" t="s">
        <v>1540</v>
      </c>
      <c r="T533">
        <v>4</v>
      </c>
      <c r="U533">
        <v>4</v>
      </c>
    </row>
    <row r="534" spans="1:21" x14ac:dyDescent="0.25">
      <c r="A534">
        <v>531</v>
      </c>
      <c r="B534" t="s">
        <v>538</v>
      </c>
      <c r="C534" t="s">
        <v>1242</v>
      </c>
      <c r="D534" t="s">
        <v>1240</v>
      </c>
      <c r="E534">
        <v>114</v>
      </c>
      <c r="F534">
        <v>52</v>
      </c>
      <c r="G534" t="s">
        <v>1271</v>
      </c>
      <c r="H534" s="2">
        <v>43191</v>
      </c>
      <c r="I534" s="2">
        <v>43216</v>
      </c>
      <c r="J534" t="s">
        <v>1283</v>
      </c>
      <c r="K534">
        <v>5631.6</v>
      </c>
      <c r="L534">
        <v>88.92</v>
      </c>
      <c r="M534">
        <v>1730</v>
      </c>
      <c r="N534" t="s">
        <v>1508</v>
      </c>
      <c r="O534" t="s">
        <v>1530</v>
      </c>
      <c r="P534" t="s">
        <v>1540</v>
      </c>
      <c r="Q534" t="s">
        <v>1508</v>
      </c>
      <c r="R534" t="s">
        <v>1530</v>
      </c>
      <c r="S534" t="s">
        <v>1540</v>
      </c>
      <c r="T534">
        <v>4</v>
      </c>
      <c r="U534">
        <v>4</v>
      </c>
    </row>
    <row r="535" spans="1:21" x14ac:dyDescent="0.25">
      <c r="A535">
        <v>532</v>
      </c>
      <c r="B535" t="s">
        <v>539</v>
      </c>
      <c r="C535" t="s">
        <v>1236</v>
      </c>
      <c r="D535" t="s">
        <v>1234</v>
      </c>
      <c r="E535">
        <v>584</v>
      </c>
      <c r="F535">
        <v>108</v>
      </c>
      <c r="G535" t="s">
        <v>1269</v>
      </c>
      <c r="H535" s="2">
        <v>42755</v>
      </c>
      <c r="I535" s="2">
        <v>42775</v>
      </c>
      <c r="J535" t="s">
        <v>1284</v>
      </c>
      <c r="K535">
        <v>59918.400000000001</v>
      </c>
      <c r="L535">
        <v>946.07999999999993</v>
      </c>
      <c r="M535">
        <v>227</v>
      </c>
      <c r="N535" t="s">
        <v>1507</v>
      </c>
      <c r="O535" t="s">
        <v>1533</v>
      </c>
      <c r="P535" t="s">
        <v>1544</v>
      </c>
      <c r="Q535" t="s">
        <v>1507</v>
      </c>
      <c r="R535" t="s">
        <v>1533</v>
      </c>
      <c r="S535" t="s">
        <v>1545</v>
      </c>
      <c r="T535">
        <v>1</v>
      </c>
      <c r="U535">
        <v>2</v>
      </c>
    </row>
    <row r="536" spans="1:21" x14ac:dyDescent="0.25">
      <c r="A536">
        <v>533</v>
      </c>
      <c r="B536" t="s">
        <v>540</v>
      </c>
      <c r="C536" t="s">
        <v>1219</v>
      </c>
      <c r="D536" t="s">
        <v>1234</v>
      </c>
      <c r="E536">
        <v>716</v>
      </c>
      <c r="F536">
        <v>1459</v>
      </c>
      <c r="G536" t="s">
        <v>1263</v>
      </c>
      <c r="H536" s="2">
        <v>42990</v>
      </c>
      <c r="I536" s="2">
        <v>43013</v>
      </c>
      <c r="J536" t="s">
        <v>1285</v>
      </c>
      <c r="K536">
        <v>992411.8</v>
      </c>
      <c r="L536">
        <v>15669.66</v>
      </c>
      <c r="M536">
        <v>422825</v>
      </c>
      <c r="N536" t="s">
        <v>1507</v>
      </c>
      <c r="O536" t="s">
        <v>1538</v>
      </c>
      <c r="P536" t="s">
        <v>1542</v>
      </c>
      <c r="Q536" t="s">
        <v>1507</v>
      </c>
      <c r="R536" t="s">
        <v>1535</v>
      </c>
      <c r="S536" t="s">
        <v>1543</v>
      </c>
      <c r="T536">
        <v>9</v>
      </c>
      <c r="U536">
        <v>10</v>
      </c>
    </row>
    <row r="537" spans="1:21" x14ac:dyDescent="0.25">
      <c r="A537">
        <v>534</v>
      </c>
      <c r="B537" t="s">
        <v>541</v>
      </c>
      <c r="C537" t="s">
        <v>1225</v>
      </c>
      <c r="D537" t="s">
        <v>1213</v>
      </c>
      <c r="E537">
        <v>70</v>
      </c>
      <c r="F537">
        <v>197</v>
      </c>
      <c r="G537" t="s">
        <v>1266</v>
      </c>
      <c r="H537" s="2">
        <v>42733</v>
      </c>
      <c r="I537" s="2">
        <v>42763</v>
      </c>
      <c r="J537" t="s">
        <v>1290</v>
      </c>
      <c r="K537">
        <v>13100.5</v>
      </c>
      <c r="L537">
        <v>206.85</v>
      </c>
      <c r="M537">
        <v>10627</v>
      </c>
      <c r="N537" t="s">
        <v>1506</v>
      </c>
      <c r="O537" t="s">
        <v>1535</v>
      </c>
      <c r="P537" t="s">
        <v>1537</v>
      </c>
      <c r="Q537" t="s">
        <v>1507</v>
      </c>
      <c r="R537" t="s">
        <v>1533</v>
      </c>
      <c r="S537" t="s">
        <v>1544</v>
      </c>
      <c r="T537">
        <v>12</v>
      </c>
      <c r="U537">
        <v>1</v>
      </c>
    </row>
    <row r="538" spans="1:21" x14ac:dyDescent="0.25">
      <c r="A538">
        <v>535</v>
      </c>
      <c r="B538" t="s">
        <v>542</v>
      </c>
      <c r="C538" t="s">
        <v>1233</v>
      </c>
      <c r="D538" t="s">
        <v>1234</v>
      </c>
      <c r="E538">
        <v>878</v>
      </c>
      <c r="F538">
        <v>24</v>
      </c>
      <c r="G538" t="s">
        <v>1268</v>
      </c>
      <c r="H538" s="2">
        <v>42394</v>
      </c>
      <c r="I538" s="2">
        <v>42409</v>
      </c>
      <c r="J538" t="s">
        <v>1284</v>
      </c>
      <c r="K538">
        <v>20018.400000000001</v>
      </c>
      <c r="L538">
        <v>316.08</v>
      </c>
      <c r="M538">
        <v>18840</v>
      </c>
      <c r="N538" t="s">
        <v>1506</v>
      </c>
      <c r="O538" t="s">
        <v>1533</v>
      </c>
      <c r="P538" t="s">
        <v>1544</v>
      </c>
      <c r="Q538" t="s">
        <v>1506</v>
      </c>
      <c r="R538" t="s">
        <v>1533</v>
      </c>
      <c r="S538" t="s">
        <v>1545</v>
      </c>
      <c r="T538">
        <v>1</v>
      </c>
      <c r="U538">
        <v>2</v>
      </c>
    </row>
    <row r="539" spans="1:21" x14ac:dyDescent="0.25">
      <c r="A539">
        <v>536</v>
      </c>
      <c r="B539" t="s">
        <v>543</v>
      </c>
      <c r="C539" t="s">
        <v>1226</v>
      </c>
      <c r="D539" t="s">
        <v>1234</v>
      </c>
      <c r="E539">
        <v>575</v>
      </c>
      <c r="F539">
        <v>44</v>
      </c>
      <c r="G539" t="s">
        <v>1266</v>
      </c>
      <c r="H539" s="2">
        <v>43126</v>
      </c>
      <c r="I539" s="2">
        <v>43150</v>
      </c>
      <c r="J539" t="s">
        <v>1290</v>
      </c>
      <c r="K539">
        <v>24035</v>
      </c>
      <c r="L539">
        <v>379.5</v>
      </c>
      <c r="M539">
        <v>12887</v>
      </c>
      <c r="N539" t="s">
        <v>1508</v>
      </c>
      <c r="O539" t="s">
        <v>1533</v>
      </c>
      <c r="P539" t="s">
        <v>1544</v>
      </c>
      <c r="Q539" t="s">
        <v>1508</v>
      </c>
      <c r="R539" t="s">
        <v>1533</v>
      </c>
      <c r="S539" t="s">
        <v>1545</v>
      </c>
      <c r="T539">
        <v>1</v>
      </c>
      <c r="U539">
        <v>2</v>
      </c>
    </row>
    <row r="540" spans="1:21" x14ac:dyDescent="0.25">
      <c r="A540">
        <v>537</v>
      </c>
      <c r="B540" t="s">
        <v>544</v>
      </c>
      <c r="C540" t="s">
        <v>1239</v>
      </c>
      <c r="D540" t="s">
        <v>1234</v>
      </c>
      <c r="E540">
        <v>319</v>
      </c>
      <c r="F540">
        <v>242</v>
      </c>
      <c r="G540" t="s">
        <v>1271</v>
      </c>
      <c r="H540" s="2">
        <v>42705</v>
      </c>
      <c r="I540" s="2">
        <v>42730</v>
      </c>
      <c r="J540" t="s">
        <v>1282</v>
      </c>
      <c r="K540">
        <v>73338.100000000006</v>
      </c>
      <c r="L540">
        <v>1157.97</v>
      </c>
      <c r="M540">
        <v>54281</v>
      </c>
      <c r="N540" t="s">
        <v>1506</v>
      </c>
      <c r="O540" t="s">
        <v>1535</v>
      </c>
      <c r="P540" t="s">
        <v>1537</v>
      </c>
      <c r="Q540" t="s">
        <v>1506</v>
      </c>
      <c r="R540" t="s">
        <v>1535</v>
      </c>
      <c r="S540" t="s">
        <v>1537</v>
      </c>
      <c r="T540">
        <v>12</v>
      </c>
      <c r="U540">
        <v>12</v>
      </c>
    </row>
    <row r="541" spans="1:21" x14ac:dyDescent="0.25">
      <c r="A541">
        <v>538</v>
      </c>
      <c r="B541" t="s">
        <v>545</v>
      </c>
      <c r="C541" t="s">
        <v>1228</v>
      </c>
      <c r="D541" t="s">
        <v>1213</v>
      </c>
      <c r="E541">
        <v>367</v>
      </c>
      <c r="F541">
        <v>122</v>
      </c>
      <c r="G541" t="s">
        <v>1263</v>
      </c>
      <c r="H541" s="2">
        <v>42872</v>
      </c>
      <c r="I541" s="2">
        <v>42893</v>
      </c>
      <c r="J541" t="s">
        <v>1283</v>
      </c>
      <c r="K541">
        <v>42535.3</v>
      </c>
      <c r="L541">
        <v>671.61</v>
      </c>
      <c r="M541">
        <v>10843</v>
      </c>
      <c r="N541" t="s">
        <v>1507</v>
      </c>
      <c r="O541" t="s">
        <v>1530</v>
      </c>
      <c r="P541" t="s">
        <v>1531</v>
      </c>
      <c r="Q541" t="s">
        <v>1507</v>
      </c>
      <c r="R541" t="s">
        <v>1530</v>
      </c>
      <c r="S541" t="s">
        <v>1532</v>
      </c>
      <c r="T541">
        <v>5</v>
      </c>
      <c r="U541">
        <v>6</v>
      </c>
    </row>
    <row r="542" spans="1:21" x14ac:dyDescent="0.25">
      <c r="A542">
        <v>539</v>
      </c>
      <c r="B542" t="s">
        <v>546</v>
      </c>
      <c r="C542" t="s">
        <v>1225</v>
      </c>
      <c r="D542" t="s">
        <v>1213</v>
      </c>
      <c r="E542">
        <v>926</v>
      </c>
      <c r="F542">
        <v>192</v>
      </c>
      <c r="G542" t="s">
        <v>1266</v>
      </c>
      <c r="H542" s="2">
        <v>42949</v>
      </c>
      <c r="I542" s="2">
        <v>42969</v>
      </c>
      <c r="J542" t="s">
        <v>1284</v>
      </c>
      <c r="K542">
        <v>168902.39999999999</v>
      </c>
      <c r="L542">
        <v>2666.88</v>
      </c>
      <c r="M542">
        <v>41907</v>
      </c>
      <c r="N542" t="s">
        <v>1507</v>
      </c>
      <c r="O542" t="s">
        <v>1538</v>
      </c>
      <c r="P542" t="s">
        <v>1541</v>
      </c>
      <c r="Q542" t="s">
        <v>1507</v>
      </c>
      <c r="R542" t="s">
        <v>1538</v>
      </c>
      <c r="S542" t="s">
        <v>1541</v>
      </c>
      <c r="T542">
        <v>8</v>
      </c>
      <c r="U542">
        <v>8</v>
      </c>
    </row>
    <row r="543" spans="1:21" x14ac:dyDescent="0.25">
      <c r="A543">
        <v>540</v>
      </c>
      <c r="B543" t="s">
        <v>547</v>
      </c>
      <c r="C543" t="s">
        <v>1236</v>
      </c>
      <c r="D543" t="s">
        <v>1234</v>
      </c>
      <c r="E543">
        <v>693</v>
      </c>
      <c r="F543">
        <v>107</v>
      </c>
      <c r="G543" t="s">
        <v>1269</v>
      </c>
      <c r="H543" s="2">
        <v>43150</v>
      </c>
      <c r="I543" s="2">
        <v>43168</v>
      </c>
      <c r="J543" t="s">
        <v>1284</v>
      </c>
      <c r="K543">
        <v>70443.45</v>
      </c>
      <c r="L543">
        <v>1112.2649999999999</v>
      </c>
      <c r="M543">
        <v>67170</v>
      </c>
      <c r="N543" t="s">
        <v>1508</v>
      </c>
      <c r="O543" t="s">
        <v>1533</v>
      </c>
      <c r="P543" t="s">
        <v>1545</v>
      </c>
      <c r="Q543" t="s">
        <v>1508</v>
      </c>
      <c r="R543" t="s">
        <v>1533</v>
      </c>
      <c r="S543" t="s">
        <v>1534</v>
      </c>
      <c r="T543">
        <v>2</v>
      </c>
      <c r="U543">
        <v>3</v>
      </c>
    </row>
    <row r="544" spans="1:21" x14ac:dyDescent="0.25">
      <c r="A544">
        <v>541</v>
      </c>
      <c r="B544" t="s">
        <v>548</v>
      </c>
      <c r="C544" t="s">
        <v>1229</v>
      </c>
      <c r="D544" t="s">
        <v>1234</v>
      </c>
      <c r="E544">
        <v>427</v>
      </c>
      <c r="F544">
        <v>1290</v>
      </c>
      <c r="G544" t="s">
        <v>1272</v>
      </c>
      <c r="H544" s="2">
        <v>42585</v>
      </c>
      <c r="I544" s="2">
        <v>42618</v>
      </c>
      <c r="J544" t="s">
        <v>1282</v>
      </c>
      <c r="K544">
        <v>523288.5</v>
      </c>
      <c r="L544">
        <v>8262.4499999999989</v>
      </c>
      <c r="M544">
        <v>444031</v>
      </c>
      <c r="N544" t="s">
        <v>1506</v>
      </c>
      <c r="O544" t="s">
        <v>1538</v>
      </c>
      <c r="P544" t="s">
        <v>1541</v>
      </c>
      <c r="Q544" t="s">
        <v>1506</v>
      </c>
      <c r="R544" t="s">
        <v>1538</v>
      </c>
      <c r="S544" t="s">
        <v>1542</v>
      </c>
      <c r="T544">
        <v>8</v>
      </c>
      <c r="U544">
        <v>9</v>
      </c>
    </row>
    <row r="545" spans="1:21" x14ac:dyDescent="0.25">
      <c r="A545">
        <v>542</v>
      </c>
      <c r="B545" t="s">
        <v>549</v>
      </c>
      <c r="C545" t="s">
        <v>1222</v>
      </c>
      <c r="D545" t="s">
        <v>1213</v>
      </c>
      <c r="E545">
        <v>745</v>
      </c>
      <c r="F545">
        <v>1005</v>
      </c>
      <c r="G545" t="s">
        <v>1265</v>
      </c>
      <c r="H545" s="2">
        <v>42868</v>
      </c>
      <c r="I545" s="2">
        <v>42880</v>
      </c>
      <c r="J545" t="s">
        <v>1283</v>
      </c>
      <c r="K545">
        <v>711288.75</v>
      </c>
      <c r="L545">
        <v>11230.875</v>
      </c>
      <c r="M545">
        <v>242402</v>
      </c>
      <c r="N545" t="s">
        <v>1507</v>
      </c>
      <c r="O545" t="s">
        <v>1530</v>
      </c>
      <c r="P545" t="s">
        <v>1531</v>
      </c>
      <c r="Q545" t="s">
        <v>1507</v>
      </c>
      <c r="R545" t="s">
        <v>1530</v>
      </c>
      <c r="S545" t="s">
        <v>1531</v>
      </c>
      <c r="T545">
        <v>5</v>
      </c>
      <c r="U545">
        <v>5</v>
      </c>
    </row>
    <row r="546" spans="1:21" x14ac:dyDescent="0.25">
      <c r="A546">
        <v>543</v>
      </c>
      <c r="B546" t="s">
        <v>550</v>
      </c>
      <c r="C546" t="s">
        <v>1215</v>
      </c>
      <c r="D546" t="s">
        <v>1213</v>
      </c>
      <c r="E546">
        <v>613</v>
      </c>
      <c r="F546">
        <v>969</v>
      </c>
      <c r="G546" t="s">
        <v>1261</v>
      </c>
      <c r="H546" s="2">
        <v>42963</v>
      </c>
      <c r="I546" s="2">
        <v>42996</v>
      </c>
      <c r="J546" t="s">
        <v>1290</v>
      </c>
      <c r="K546">
        <v>564297.15</v>
      </c>
      <c r="L546">
        <v>8909.9549999999999</v>
      </c>
      <c r="M546">
        <v>252130</v>
      </c>
      <c r="N546" t="s">
        <v>1507</v>
      </c>
      <c r="O546" t="s">
        <v>1538</v>
      </c>
      <c r="P546" t="s">
        <v>1541</v>
      </c>
      <c r="Q546" t="s">
        <v>1507</v>
      </c>
      <c r="R546" t="s">
        <v>1538</v>
      </c>
      <c r="S546" t="s">
        <v>1542</v>
      </c>
      <c r="T546">
        <v>8</v>
      </c>
      <c r="U546">
        <v>9</v>
      </c>
    </row>
    <row r="547" spans="1:21" x14ac:dyDescent="0.25">
      <c r="A547">
        <v>544</v>
      </c>
      <c r="B547" t="s">
        <v>551</v>
      </c>
      <c r="C547" t="s">
        <v>1214</v>
      </c>
      <c r="D547" t="s">
        <v>1213</v>
      </c>
      <c r="E547">
        <v>713</v>
      </c>
      <c r="F547">
        <v>707</v>
      </c>
      <c r="G547" t="s">
        <v>1260</v>
      </c>
      <c r="H547" s="2">
        <v>42726</v>
      </c>
      <c r="I547" s="2">
        <v>42756</v>
      </c>
      <c r="J547" t="s">
        <v>1284</v>
      </c>
      <c r="K547">
        <v>478886.45</v>
      </c>
      <c r="L547">
        <v>7561.3649999999998</v>
      </c>
      <c r="M547">
        <v>265137</v>
      </c>
      <c r="N547" t="s">
        <v>1506</v>
      </c>
      <c r="O547" t="s">
        <v>1535</v>
      </c>
      <c r="P547" t="s">
        <v>1537</v>
      </c>
      <c r="Q547" t="s">
        <v>1507</v>
      </c>
      <c r="R547" t="s">
        <v>1533</v>
      </c>
      <c r="S547" t="s">
        <v>1544</v>
      </c>
      <c r="T547">
        <v>12</v>
      </c>
      <c r="U547">
        <v>1</v>
      </c>
    </row>
    <row r="548" spans="1:21" x14ac:dyDescent="0.25">
      <c r="A548">
        <v>545</v>
      </c>
      <c r="B548" t="s">
        <v>552</v>
      </c>
      <c r="C548" t="s">
        <v>1222</v>
      </c>
      <c r="D548" t="s">
        <v>1213</v>
      </c>
      <c r="E548">
        <v>448</v>
      </c>
      <c r="F548">
        <v>1053</v>
      </c>
      <c r="G548" t="s">
        <v>1265</v>
      </c>
      <c r="H548" s="2">
        <v>42810</v>
      </c>
      <c r="I548" s="2">
        <v>42824</v>
      </c>
      <c r="J548" t="s">
        <v>1283</v>
      </c>
      <c r="K548">
        <v>448156.8</v>
      </c>
      <c r="L548">
        <v>7076.16</v>
      </c>
      <c r="M548">
        <v>292145</v>
      </c>
      <c r="N548" t="s">
        <v>1507</v>
      </c>
      <c r="O548" t="s">
        <v>1533</v>
      </c>
      <c r="P548" t="s">
        <v>1534</v>
      </c>
      <c r="Q548" t="s">
        <v>1507</v>
      </c>
      <c r="R548" t="s">
        <v>1533</v>
      </c>
      <c r="S548" t="s">
        <v>1534</v>
      </c>
      <c r="T548">
        <v>3</v>
      </c>
      <c r="U548">
        <v>3</v>
      </c>
    </row>
    <row r="549" spans="1:21" x14ac:dyDescent="0.25">
      <c r="A549">
        <v>546</v>
      </c>
      <c r="B549" t="s">
        <v>553</v>
      </c>
      <c r="C549" t="s">
        <v>1237</v>
      </c>
      <c r="D549" t="s">
        <v>1240</v>
      </c>
      <c r="E549">
        <v>983</v>
      </c>
      <c r="F549">
        <v>37</v>
      </c>
      <c r="G549" t="s">
        <v>1271</v>
      </c>
      <c r="H549" s="2">
        <v>42656</v>
      </c>
      <c r="I549" s="2">
        <v>42677</v>
      </c>
      <c r="J549" t="s">
        <v>1288</v>
      </c>
      <c r="K549">
        <v>34552.449999999997</v>
      </c>
      <c r="L549">
        <v>545.56499999999994</v>
      </c>
      <c r="M549">
        <v>21790</v>
      </c>
      <c r="N549" t="s">
        <v>1506</v>
      </c>
      <c r="O549" t="s">
        <v>1535</v>
      </c>
      <c r="P549" t="s">
        <v>1543</v>
      </c>
      <c r="Q549" t="s">
        <v>1506</v>
      </c>
      <c r="R549" t="s">
        <v>1535</v>
      </c>
      <c r="S549" t="s">
        <v>1536</v>
      </c>
      <c r="T549">
        <v>10</v>
      </c>
      <c r="U549">
        <v>11</v>
      </c>
    </row>
    <row r="550" spans="1:21" x14ac:dyDescent="0.25">
      <c r="A550">
        <v>547</v>
      </c>
      <c r="B550" t="s">
        <v>554</v>
      </c>
      <c r="C550" t="s">
        <v>1221</v>
      </c>
      <c r="D550" t="s">
        <v>1234</v>
      </c>
      <c r="E550">
        <v>905</v>
      </c>
      <c r="F550">
        <v>292</v>
      </c>
      <c r="G550" t="s">
        <v>1264</v>
      </c>
      <c r="H550" s="2">
        <v>42753</v>
      </c>
      <c r="I550" s="2">
        <v>42776</v>
      </c>
      <c r="J550" t="s">
        <v>1283</v>
      </c>
      <c r="K550">
        <v>251047</v>
      </c>
      <c r="L550">
        <v>3963.8999999999996</v>
      </c>
      <c r="M550">
        <v>32484</v>
      </c>
      <c r="N550" t="s">
        <v>1507</v>
      </c>
      <c r="O550" t="s">
        <v>1533</v>
      </c>
      <c r="P550" t="s">
        <v>1544</v>
      </c>
      <c r="Q550" t="s">
        <v>1507</v>
      </c>
      <c r="R550" t="s">
        <v>1533</v>
      </c>
      <c r="S550" t="s">
        <v>1545</v>
      </c>
      <c r="T550">
        <v>1</v>
      </c>
      <c r="U550">
        <v>2</v>
      </c>
    </row>
    <row r="551" spans="1:21" x14ac:dyDescent="0.25">
      <c r="A551">
        <v>548</v>
      </c>
      <c r="B551" t="s">
        <v>555</v>
      </c>
      <c r="C551" t="s">
        <v>1226</v>
      </c>
      <c r="D551" t="s">
        <v>1234</v>
      </c>
      <c r="E551">
        <v>333</v>
      </c>
      <c r="F551">
        <v>56</v>
      </c>
      <c r="G551" t="s">
        <v>1266</v>
      </c>
      <c r="H551" s="2">
        <v>43215</v>
      </c>
      <c r="I551" s="2">
        <v>43247</v>
      </c>
      <c r="J551" t="s">
        <v>1290</v>
      </c>
      <c r="K551">
        <v>17715.599999999999</v>
      </c>
      <c r="L551">
        <v>279.71999999999997</v>
      </c>
      <c r="M551">
        <v>3163</v>
      </c>
      <c r="N551" t="s">
        <v>1508</v>
      </c>
      <c r="O551" t="s">
        <v>1530</v>
      </c>
      <c r="P551" t="s">
        <v>1540</v>
      </c>
      <c r="Q551" t="s">
        <v>1508</v>
      </c>
      <c r="R551" t="s">
        <v>1530</v>
      </c>
      <c r="S551" t="s">
        <v>1531</v>
      </c>
      <c r="T551">
        <v>4</v>
      </c>
      <c r="U551">
        <v>5</v>
      </c>
    </row>
    <row r="552" spans="1:21" x14ac:dyDescent="0.25">
      <c r="A552">
        <v>549</v>
      </c>
      <c r="B552" t="s">
        <v>556</v>
      </c>
      <c r="C552" t="s">
        <v>1218</v>
      </c>
      <c r="D552" t="s">
        <v>1213</v>
      </c>
      <c r="E552">
        <v>855</v>
      </c>
      <c r="F552">
        <v>1011</v>
      </c>
      <c r="G552" t="s">
        <v>1262</v>
      </c>
      <c r="H552" s="2">
        <v>42563</v>
      </c>
      <c r="I552" s="2">
        <v>42595</v>
      </c>
      <c r="J552" t="s">
        <v>1284</v>
      </c>
      <c r="K552">
        <v>821184.75</v>
      </c>
      <c r="L552">
        <v>12966.074999999999</v>
      </c>
      <c r="M552">
        <v>818186</v>
      </c>
      <c r="N552" t="s">
        <v>1506</v>
      </c>
      <c r="O552" t="s">
        <v>1538</v>
      </c>
      <c r="P552" t="s">
        <v>1539</v>
      </c>
      <c r="Q552" t="s">
        <v>1506</v>
      </c>
      <c r="R552" t="s">
        <v>1538</v>
      </c>
      <c r="S552" t="s">
        <v>1541</v>
      </c>
      <c r="T552">
        <v>7</v>
      </c>
      <c r="U552">
        <v>8</v>
      </c>
    </row>
    <row r="553" spans="1:21" x14ac:dyDescent="0.25">
      <c r="A553">
        <v>550</v>
      </c>
      <c r="B553" t="s">
        <v>557</v>
      </c>
      <c r="C553" t="s">
        <v>1241</v>
      </c>
      <c r="D553" t="s">
        <v>1234</v>
      </c>
      <c r="E553">
        <v>526</v>
      </c>
      <c r="F553">
        <v>112</v>
      </c>
      <c r="G553" t="s">
        <v>1271</v>
      </c>
      <c r="H553" s="2">
        <v>42753</v>
      </c>
      <c r="I553" s="2">
        <v>42780</v>
      </c>
      <c r="J553" t="s">
        <v>1286</v>
      </c>
      <c r="K553">
        <v>55966.400000000001</v>
      </c>
      <c r="L553">
        <v>883.68</v>
      </c>
      <c r="M553">
        <v>9201</v>
      </c>
      <c r="N553" t="s">
        <v>1507</v>
      </c>
      <c r="O553" t="s">
        <v>1533</v>
      </c>
      <c r="P553" t="s">
        <v>1544</v>
      </c>
      <c r="Q553" t="s">
        <v>1507</v>
      </c>
      <c r="R553" t="s">
        <v>1533</v>
      </c>
      <c r="S553" t="s">
        <v>1545</v>
      </c>
      <c r="T553">
        <v>1</v>
      </c>
      <c r="U553">
        <v>2</v>
      </c>
    </row>
    <row r="554" spans="1:21" x14ac:dyDescent="0.25">
      <c r="A554">
        <v>551</v>
      </c>
      <c r="B554" t="s">
        <v>558</v>
      </c>
      <c r="C554" t="s">
        <v>1214</v>
      </c>
      <c r="D554" t="s">
        <v>1213</v>
      </c>
      <c r="E554">
        <v>358</v>
      </c>
      <c r="F554">
        <v>773</v>
      </c>
      <c r="G554" t="s">
        <v>1260</v>
      </c>
      <c r="H554" s="2">
        <v>43228</v>
      </c>
      <c r="I554" s="2">
        <v>43248</v>
      </c>
      <c r="J554" t="s">
        <v>1284</v>
      </c>
      <c r="K554">
        <v>262897.3</v>
      </c>
      <c r="L554">
        <v>4151.01</v>
      </c>
      <c r="M554">
        <v>140153</v>
      </c>
      <c r="N554" t="s">
        <v>1508</v>
      </c>
      <c r="O554" t="s">
        <v>1530</v>
      </c>
      <c r="P554" t="s">
        <v>1531</v>
      </c>
      <c r="Q554" t="s">
        <v>1508</v>
      </c>
      <c r="R554" t="s">
        <v>1530</v>
      </c>
      <c r="S554" t="s">
        <v>1531</v>
      </c>
      <c r="T554">
        <v>5</v>
      </c>
      <c r="U554">
        <v>5</v>
      </c>
    </row>
    <row r="555" spans="1:21" x14ac:dyDescent="0.25">
      <c r="A555">
        <v>552</v>
      </c>
      <c r="B555" t="s">
        <v>559</v>
      </c>
      <c r="C555" t="s">
        <v>1231</v>
      </c>
      <c r="D555" t="s">
        <v>1213</v>
      </c>
      <c r="E555">
        <v>352</v>
      </c>
      <c r="F555">
        <v>225</v>
      </c>
      <c r="G555" t="s">
        <v>1263</v>
      </c>
      <c r="H555" s="2">
        <v>42517</v>
      </c>
      <c r="I555" s="2">
        <v>42539</v>
      </c>
      <c r="J555" t="s">
        <v>1290</v>
      </c>
      <c r="K555">
        <v>75240</v>
      </c>
      <c r="L555">
        <v>1188</v>
      </c>
      <c r="M555">
        <v>23843</v>
      </c>
      <c r="N555" t="s">
        <v>1506</v>
      </c>
      <c r="O555" t="s">
        <v>1530</v>
      </c>
      <c r="P555" t="s">
        <v>1531</v>
      </c>
      <c r="Q555" t="s">
        <v>1506</v>
      </c>
      <c r="R555" t="s">
        <v>1530</v>
      </c>
      <c r="S555" t="s">
        <v>1532</v>
      </c>
      <c r="T555">
        <v>5</v>
      </c>
      <c r="U555">
        <v>6</v>
      </c>
    </row>
    <row r="556" spans="1:21" x14ac:dyDescent="0.25">
      <c r="A556">
        <v>553</v>
      </c>
      <c r="B556" t="s">
        <v>560</v>
      </c>
      <c r="C556" t="s">
        <v>1231</v>
      </c>
      <c r="D556" t="s">
        <v>1213</v>
      </c>
      <c r="E556">
        <v>646</v>
      </c>
      <c r="F556">
        <v>179</v>
      </c>
      <c r="G556" t="s">
        <v>1263</v>
      </c>
      <c r="H556" s="2">
        <v>43139</v>
      </c>
      <c r="I556" s="2">
        <v>43167</v>
      </c>
      <c r="J556" t="s">
        <v>1285</v>
      </c>
      <c r="K556">
        <v>109852.3</v>
      </c>
      <c r="L556">
        <v>1734.51</v>
      </c>
      <c r="M556">
        <v>25622</v>
      </c>
      <c r="N556" t="s">
        <v>1508</v>
      </c>
      <c r="O556" t="s">
        <v>1533</v>
      </c>
      <c r="P556" t="s">
        <v>1545</v>
      </c>
      <c r="Q556" t="s">
        <v>1508</v>
      </c>
      <c r="R556" t="s">
        <v>1533</v>
      </c>
      <c r="S556" t="s">
        <v>1534</v>
      </c>
      <c r="T556">
        <v>2</v>
      </c>
      <c r="U556">
        <v>3</v>
      </c>
    </row>
    <row r="557" spans="1:21" x14ac:dyDescent="0.25">
      <c r="A557">
        <v>554</v>
      </c>
      <c r="B557" t="s">
        <v>561</v>
      </c>
      <c r="C557" t="s">
        <v>1230</v>
      </c>
      <c r="D557" t="s">
        <v>1234</v>
      </c>
      <c r="E557">
        <v>74</v>
      </c>
      <c r="F557">
        <v>143</v>
      </c>
      <c r="G557" t="s">
        <v>1272</v>
      </c>
      <c r="H557" s="2">
        <v>42897</v>
      </c>
      <c r="I557" s="2">
        <v>42910</v>
      </c>
      <c r="J557" t="s">
        <v>1286</v>
      </c>
      <c r="K557">
        <v>10052.9</v>
      </c>
      <c r="L557">
        <v>158.72999999999999</v>
      </c>
      <c r="M557">
        <v>7052</v>
      </c>
      <c r="N557" t="s">
        <v>1507</v>
      </c>
      <c r="O557" t="s">
        <v>1530</v>
      </c>
      <c r="P557" t="s">
        <v>1532</v>
      </c>
      <c r="Q557" t="s">
        <v>1507</v>
      </c>
      <c r="R557" t="s">
        <v>1530</v>
      </c>
      <c r="S557" t="s">
        <v>1532</v>
      </c>
      <c r="T557">
        <v>6</v>
      </c>
      <c r="U557">
        <v>6</v>
      </c>
    </row>
    <row r="558" spans="1:21" x14ac:dyDescent="0.25">
      <c r="A558">
        <v>555</v>
      </c>
      <c r="B558" t="s">
        <v>562</v>
      </c>
      <c r="C558" t="s">
        <v>1219</v>
      </c>
      <c r="D558" t="s">
        <v>1234</v>
      </c>
      <c r="E558">
        <v>764</v>
      </c>
      <c r="F558">
        <v>1432</v>
      </c>
      <c r="G558" t="s">
        <v>1263</v>
      </c>
      <c r="H558" s="2">
        <v>42610</v>
      </c>
      <c r="I558" s="2">
        <v>42623</v>
      </c>
      <c r="J558" t="s">
        <v>1284</v>
      </c>
      <c r="K558">
        <v>1039345.6</v>
      </c>
      <c r="L558">
        <v>16410.72</v>
      </c>
      <c r="M558">
        <v>1005320</v>
      </c>
      <c r="N558" t="s">
        <v>1506</v>
      </c>
      <c r="O558" t="s">
        <v>1538</v>
      </c>
      <c r="P558" t="s">
        <v>1541</v>
      </c>
      <c r="Q558" t="s">
        <v>1506</v>
      </c>
      <c r="R558" t="s">
        <v>1538</v>
      </c>
      <c r="S558" t="s">
        <v>1542</v>
      </c>
      <c r="T558">
        <v>8</v>
      </c>
      <c r="U558">
        <v>9</v>
      </c>
    </row>
    <row r="559" spans="1:21" x14ac:dyDescent="0.25">
      <c r="A559">
        <v>556</v>
      </c>
      <c r="B559" t="s">
        <v>563</v>
      </c>
      <c r="C559" t="s">
        <v>1221</v>
      </c>
      <c r="D559" t="s">
        <v>1234</v>
      </c>
      <c r="E559">
        <v>699</v>
      </c>
      <c r="F559">
        <v>305</v>
      </c>
      <c r="G559" t="s">
        <v>1264</v>
      </c>
      <c r="H559" s="2">
        <v>43151</v>
      </c>
      <c r="I559" s="2">
        <v>43174</v>
      </c>
      <c r="J559" t="s">
        <v>1282</v>
      </c>
      <c r="K559">
        <v>202535.25</v>
      </c>
      <c r="L559">
        <v>3197.9249999999997</v>
      </c>
      <c r="M559">
        <v>113053</v>
      </c>
      <c r="N559" t="s">
        <v>1508</v>
      </c>
      <c r="O559" t="s">
        <v>1533</v>
      </c>
      <c r="P559" t="s">
        <v>1545</v>
      </c>
      <c r="Q559" t="s">
        <v>1508</v>
      </c>
      <c r="R559" t="s">
        <v>1533</v>
      </c>
      <c r="S559" t="s">
        <v>1534</v>
      </c>
      <c r="T559">
        <v>2</v>
      </c>
      <c r="U559">
        <v>3</v>
      </c>
    </row>
    <row r="560" spans="1:21" x14ac:dyDescent="0.25">
      <c r="A560">
        <v>557</v>
      </c>
      <c r="B560" t="s">
        <v>564</v>
      </c>
      <c r="C560" t="s">
        <v>1232</v>
      </c>
      <c r="D560" t="s">
        <v>1213</v>
      </c>
      <c r="E560">
        <v>842</v>
      </c>
      <c r="F560">
        <v>53</v>
      </c>
      <c r="G560" t="s">
        <v>1263</v>
      </c>
      <c r="H560" s="2">
        <v>42938</v>
      </c>
      <c r="I560" s="2">
        <v>42959</v>
      </c>
      <c r="J560" t="s">
        <v>1282</v>
      </c>
      <c r="K560">
        <v>42394.7</v>
      </c>
      <c r="L560">
        <v>669.39</v>
      </c>
      <c r="M560">
        <v>13016</v>
      </c>
      <c r="N560" t="s">
        <v>1507</v>
      </c>
      <c r="O560" t="s">
        <v>1538</v>
      </c>
      <c r="P560" t="s">
        <v>1539</v>
      </c>
      <c r="Q560" t="s">
        <v>1507</v>
      </c>
      <c r="R560" t="s">
        <v>1538</v>
      </c>
      <c r="S560" t="s">
        <v>1541</v>
      </c>
      <c r="T560">
        <v>7</v>
      </c>
      <c r="U560">
        <v>8</v>
      </c>
    </row>
    <row r="561" spans="1:21" x14ac:dyDescent="0.25">
      <c r="A561">
        <v>558</v>
      </c>
      <c r="B561" t="s">
        <v>565</v>
      </c>
      <c r="C561" t="s">
        <v>1222</v>
      </c>
      <c r="D561" t="s">
        <v>1213</v>
      </c>
      <c r="E561">
        <v>425</v>
      </c>
      <c r="F561">
        <v>1019</v>
      </c>
      <c r="G561" t="s">
        <v>1265</v>
      </c>
      <c r="H561" s="2">
        <v>43174</v>
      </c>
      <c r="I561" s="2">
        <v>43187</v>
      </c>
      <c r="J561" t="s">
        <v>1286</v>
      </c>
      <c r="K561">
        <v>411421.25</v>
      </c>
      <c r="L561">
        <v>6496.125</v>
      </c>
      <c r="M561">
        <v>178867</v>
      </c>
      <c r="N561" t="s">
        <v>1508</v>
      </c>
      <c r="O561" t="s">
        <v>1533</v>
      </c>
      <c r="P561" t="s">
        <v>1534</v>
      </c>
      <c r="Q561" t="s">
        <v>1508</v>
      </c>
      <c r="R561" t="s">
        <v>1533</v>
      </c>
      <c r="S561" t="s">
        <v>1534</v>
      </c>
      <c r="T561">
        <v>3</v>
      </c>
      <c r="U561">
        <v>3</v>
      </c>
    </row>
    <row r="562" spans="1:21" x14ac:dyDescent="0.25">
      <c r="A562">
        <v>559</v>
      </c>
      <c r="B562" t="s">
        <v>566</v>
      </c>
      <c r="C562" t="s">
        <v>1215</v>
      </c>
      <c r="D562" t="s">
        <v>1213</v>
      </c>
      <c r="E562">
        <v>869</v>
      </c>
      <c r="F562">
        <v>808</v>
      </c>
      <c r="G562" t="s">
        <v>1261</v>
      </c>
      <c r="H562" s="2">
        <v>42743</v>
      </c>
      <c r="I562" s="2">
        <v>42774</v>
      </c>
      <c r="J562" t="s">
        <v>1282</v>
      </c>
      <c r="K562">
        <v>667044.4</v>
      </c>
      <c r="L562">
        <v>10532.279999999999</v>
      </c>
      <c r="M562">
        <v>112134</v>
      </c>
      <c r="N562" t="s">
        <v>1507</v>
      </c>
      <c r="O562" t="s">
        <v>1533</v>
      </c>
      <c r="P562" t="s">
        <v>1544</v>
      </c>
      <c r="Q562" t="s">
        <v>1507</v>
      </c>
      <c r="R562" t="s">
        <v>1533</v>
      </c>
      <c r="S562" t="s">
        <v>1545</v>
      </c>
      <c r="T562">
        <v>1</v>
      </c>
      <c r="U562">
        <v>2</v>
      </c>
    </row>
    <row r="563" spans="1:21" x14ac:dyDescent="0.25">
      <c r="A563">
        <v>560</v>
      </c>
      <c r="B563" t="s">
        <v>567</v>
      </c>
      <c r="C563" t="s">
        <v>1236</v>
      </c>
      <c r="D563" t="s">
        <v>1234</v>
      </c>
      <c r="E563">
        <v>506</v>
      </c>
      <c r="F563">
        <v>104</v>
      </c>
      <c r="G563" t="s">
        <v>1269</v>
      </c>
      <c r="H563" s="2">
        <v>42445</v>
      </c>
      <c r="I563" s="2">
        <v>42463</v>
      </c>
      <c r="J563" t="s">
        <v>1282</v>
      </c>
      <c r="K563">
        <v>49992.800000000003</v>
      </c>
      <c r="L563">
        <v>789.36</v>
      </c>
      <c r="M563">
        <v>7727</v>
      </c>
      <c r="N563" t="s">
        <v>1506</v>
      </c>
      <c r="O563" t="s">
        <v>1533</v>
      </c>
      <c r="P563" t="s">
        <v>1534</v>
      </c>
      <c r="Q563" t="s">
        <v>1506</v>
      </c>
      <c r="R563" t="s">
        <v>1530</v>
      </c>
      <c r="S563" t="s">
        <v>1540</v>
      </c>
      <c r="T563">
        <v>3</v>
      </c>
      <c r="U563">
        <v>4</v>
      </c>
    </row>
    <row r="564" spans="1:21" x14ac:dyDescent="0.25">
      <c r="A564">
        <v>561</v>
      </c>
      <c r="B564" t="s">
        <v>568</v>
      </c>
      <c r="C564" t="s">
        <v>1223</v>
      </c>
      <c r="D564" t="s">
        <v>1234</v>
      </c>
      <c r="E564">
        <v>692</v>
      </c>
      <c r="F564">
        <v>875</v>
      </c>
      <c r="G564" t="s">
        <v>1263</v>
      </c>
      <c r="H564" s="2">
        <v>43152</v>
      </c>
      <c r="I564" s="2">
        <v>43172</v>
      </c>
      <c r="J564" t="s">
        <v>1284</v>
      </c>
      <c r="K564">
        <v>575225</v>
      </c>
      <c r="L564">
        <v>9082.5</v>
      </c>
      <c r="M564">
        <v>271506</v>
      </c>
      <c r="N564" t="s">
        <v>1508</v>
      </c>
      <c r="O564" t="s">
        <v>1533</v>
      </c>
      <c r="P564" t="s">
        <v>1545</v>
      </c>
      <c r="Q564" t="s">
        <v>1508</v>
      </c>
      <c r="R564" t="s">
        <v>1533</v>
      </c>
      <c r="S564" t="s">
        <v>1534</v>
      </c>
      <c r="T564">
        <v>2</v>
      </c>
      <c r="U564">
        <v>3</v>
      </c>
    </row>
    <row r="565" spans="1:21" x14ac:dyDescent="0.25">
      <c r="A565">
        <v>562</v>
      </c>
      <c r="B565" t="s">
        <v>569</v>
      </c>
      <c r="C565" t="s">
        <v>1238</v>
      </c>
      <c r="D565" t="s">
        <v>1240</v>
      </c>
      <c r="E565">
        <v>383</v>
      </c>
      <c r="F565">
        <v>15</v>
      </c>
      <c r="G565" t="s">
        <v>1270</v>
      </c>
      <c r="H565" s="2">
        <v>42964</v>
      </c>
      <c r="I565" s="2">
        <v>42999</v>
      </c>
      <c r="J565" t="s">
        <v>1283</v>
      </c>
      <c r="K565">
        <v>5457.75</v>
      </c>
      <c r="L565">
        <v>86.174999999999997</v>
      </c>
      <c r="M565">
        <v>2310</v>
      </c>
      <c r="N565" t="s">
        <v>1507</v>
      </c>
      <c r="O565" t="s">
        <v>1538</v>
      </c>
      <c r="P565" t="s">
        <v>1541</v>
      </c>
      <c r="Q565" t="s">
        <v>1507</v>
      </c>
      <c r="R565" t="s">
        <v>1538</v>
      </c>
      <c r="S565" t="s">
        <v>1542</v>
      </c>
      <c r="T565">
        <v>8</v>
      </c>
      <c r="U565">
        <v>9</v>
      </c>
    </row>
    <row r="566" spans="1:21" x14ac:dyDescent="0.25">
      <c r="A566">
        <v>563</v>
      </c>
      <c r="B566" t="s">
        <v>570</v>
      </c>
      <c r="C566" t="s">
        <v>1214</v>
      </c>
      <c r="D566" t="s">
        <v>1213</v>
      </c>
      <c r="E566">
        <v>817</v>
      </c>
      <c r="F566">
        <v>681</v>
      </c>
      <c r="G566" t="s">
        <v>1260</v>
      </c>
      <c r="H566" s="2">
        <v>42488</v>
      </c>
      <c r="I566" s="2">
        <v>42519</v>
      </c>
      <c r="J566" t="s">
        <v>1285</v>
      </c>
      <c r="K566">
        <v>528558.15</v>
      </c>
      <c r="L566">
        <v>8345.6549999999988</v>
      </c>
      <c r="M566">
        <v>10392</v>
      </c>
      <c r="N566" t="s">
        <v>1506</v>
      </c>
      <c r="O566" t="s">
        <v>1530</v>
      </c>
      <c r="P566" t="s">
        <v>1540</v>
      </c>
      <c r="Q566" t="s">
        <v>1506</v>
      </c>
      <c r="R566" t="s">
        <v>1530</v>
      </c>
      <c r="S566" t="s">
        <v>1531</v>
      </c>
      <c r="T566">
        <v>4</v>
      </c>
      <c r="U566">
        <v>5</v>
      </c>
    </row>
    <row r="567" spans="1:21" x14ac:dyDescent="0.25">
      <c r="A567">
        <v>564</v>
      </c>
      <c r="B567" t="s">
        <v>571</v>
      </c>
      <c r="C567" t="s">
        <v>1221</v>
      </c>
      <c r="D567" t="s">
        <v>1234</v>
      </c>
      <c r="E567">
        <v>257</v>
      </c>
      <c r="F567">
        <v>336</v>
      </c>
      <c r="G567" t="s">
        <v>1264</v>
      </c>
      <c r="H567" s="2">
        <v>42449</v>
      </c>
      <c r="I567" s="2">
        <v>42460</v>
      </c>
      <c r="J567" t="s">
        <v>1290</v>
      </c>
      <c r="K567">
        <v>82034.399999999994</v>
      </c>
      <c r="L567">
        <v>1295.28</v>
      </c>
      <c r="M567">
        <v>77987</v>
      </c>
      <c r="N567" t="s">
        <v>1506</v>
      </c>
      <c r="O567" t="s">
        <v>1533</v>
      </c>
      <c r="P567" t="s">
        <v>1534</v>
      </c>
      <c r="Q567" t="s">
        <v>1506</v>
      </c>
      <c r="R567" t="s">
        <v>1533</v>
      </c>
      <c r="S567" t="s">
        <v>1534</v>
      </c>
      <c r="T567">
        <v>3</v>
      </c>
      <c r="U567">
        <v>3</v>
      </c>
    </row>
    <row r="568" spans="1:21" x14ac:dyDescent="0.25">
      <c r="A568">
        <v>565</v>
      </c>
      <c r="B568" t="s">
        <v>572</v>
      </c>
      <c r="C568" t="s">
        <v>1220</v>
      </c>
      <c r="D568" t="s">
        <v>1213</v>
      </c>
      <c r="E568">
        <v>70</v>
      </c>
      <c r="F568">
        <v>618</v>
      </c>
      <c r="G568" t="s">
        <v>1260</v>
      </c>
      <c r="H568" s="2">
        <v>42952</v>
      </c>
      <c r="I568" s="2">
        <v>42977</v>
      </c>
      <c r="J568" t="s">
        <v>1286</v>
      </c>
      <c r="K568">
        <v>41097</v>
      </c>
      <c r="L568">
        <v>648.9</v>
      </c>
      <c r="M568">
        <v>15223</v>
      </c>
      <c r="N568" t="s">
        <v>1507</v>
      </c>
      <c r="O568" t="s">
        <v>1538</v>
      </c>
      <c r="P568" t="s">
        <v>1541</v>
      </c>
      <c r="Q568" t="s">
        <v>1507</v>
      </c>
      <c r="R568" t="s">
        <v>1538</v>
      </c>
      <c r="S568" t="s">
        <v>1541</v>
      </c>
      <c r="T568">
        <v>8</v>
      </c>
      <c r="U568">
        <v>8</v>
      </c>
    </row>
    <row r="569" spans="1:21" x14ac:dyDescent="0.25">
      <c r="A569">
        <v>566</v>
      </c>
      <c r="B569" t="s">
        <v>573</v>
      </c>
      <c r="C569" t="s">
        <v>1220</v>
      </c>
      <c r="D569" t="s">
        <v>1213</v>
      </c>
      <c r="E569">
        <v>856</v>
      </c>
      <c r="F569">
        <v>655</v>
      </c>
      <c r="G569" t="s">
        <v>1260</v>
      </c>
      <c r="H569" s="2">
        <v>43200</v>
      </c>
      <c r="I569" s="2">
        <v>43216</v>
      </c>
      <c r="J569" t="s">
        <v>1283</v>
      </c>
      <c r="K569">
        <v>532646</v>
      </c>
      <c r="L569">
        <v>8410.1999999999989</v>
      </c>
      <c r="M569">
        <v>282292</v>
      </c>
      <c r="N569" t="s">
        <v>1508</v>
      </c>
      <c r="O569" t="s">
        <v>1530</v>
      </c>
      <c r="P569" t="s">
        <v>1540</v>
      </c>
      <c r="Q569" t="s">
        <v>1508</v>
      </c>
      <c r="R569" t="s">
        <v>1530</v>
      </c>
      <c r="S569" t="s">
        <v>1540</v>
      </c>
      <c r="T569">
        <v>4</v>
      </c>
      <c r="U569">
        <v>4</v>
      </c>
    </row>
    <row r="570" spans="1:21" x14ac:dyDescent="0.25">
      <c r="A570">
        <v>567</v>
      </c>
      <c r="B570" t="s">
        <v>574</v>
      </c>
      <c r="C570" t="s">
        <v>1239</v>
      </c>
      <c r="D570" t="s">
        <v>1234</v>
      </c>
      <c r="E570">
        <v>276</v>
      </c>
      <c r="F570">
        <v>221</v>
      </c>
      <c r="G570" t="s">
        <v>1271</v>
      </c>
      <c r="H570" s="2">
        <v>42924</v>
      </c>
      <c r="I570" s="2">
        <v>42943</v>
      </c>
      <c r="J570" t="s">
        <v>1283</v>
      </c>
      <c r="K570">
        <v>57946.2</v>
      </c>
      <c r="L570">
        <v>914.93999999999994</v>
      </c>
      <c r="M570">
        <v>20070</v>
      </c>
      <c r="N570" t="s">
        <v>1507</v>
      </c>
      <c r="O570" t="s">
        <v>1538</v>
      </c>
      <c r="P570" t="s">
        <v>1539</v>
      </c>
      <c r="Q570" t="s">
        <v>1507</v>
      </c>
      <c r="R570" t="s">
        <v>1538</v>
      </c>
      <c r="S570" t="s">
        <v>1539</v>
      </c>
      <c r="T570">
        <v>7</v>
      </c>
      <c r="U570">
        <v>7</v>
      </c>
    </row>
    <row r="571" spans="1:21" x14ac:dyDescent="0.25">
      <c r="A571">
        <v>568</v>
      </c>
      <c r="B571" t="s">
        <v>575</v>
      </c>
      <c r="C571" t="s">
        <v>1231</v>
      </c>
      <c r="D571" t="s">
        <v>1213</v>
      </c>
      <c r="E571">
        <v>769</v>
      </c>
      <c r="F571">
        <v>189</v>
      </c>
      <c r="G571" t="s">
        <v>1263</v>
      </c>
      <c r="H571" s="2">
        <v>43135</v>
      </c>
      <c r="I571" s="2">
        <v>43156</v>
      </c>
      <c r="J571" t="s">
        <v>1284</v>
      </c>
      <c r="K571">
        <v>138073.95000000001</v>
      </c>
      <c r="L571">
        <v>2180.1149999999998</v>
      </c>
      <c r="M571">
        <v>121388</v>
      </c>
      <c r="N571" t="s">
        <v>1508</v>
      </c>
      <c r="O571" t="s">
        <v>1533</v>
      </c>
      <c r="P571" t="s">
        <v>1545</v>
      </c>
      <c r="Q571" t="s">
        <v>1508</v>
      </c>
      <c r="R571" t="s">
        <v>1533</v>
      </c>
      <c r="S571" t="s">
        <v>1545</v>
      </c>
      <c r="T571">
        <v>2</v>
      </c>
      <c r="U571">
        <v>2</v>
      </c>
    </row>
    <row r="572" spans="1:21" x14ac:dyDescent="0.25">
      <c r="A572">
        <v>569</v>
      </c>
      <c r="B572" t="s">
        <v>576</v>
      </c>
      <c r="C572" t="s">
        <v>1219</v>
      </c>
      <c r="D572" t="s">
        <v>1234</v>
      </c>
      <c r="E572">
        <v>986</v>
      </c>
      <c r="F572">
        <v>1339</v>
      </c>
      <c r="G572" t="s">
        <v>1263</v>
      </c>
      <c r="H572" s="2">
        <v>42878</v>
      </c>
      <c r="I572" s="2">
        <v>42889</v>
      </c>
      <c r="J572" t="s">
        <v>1282</v>
      </c>
      <c r="K572">
        <v>1254241.3</v>
      </c>
      <c r="L572">
        <v>19803.809999999998</v>
      </c>
      <c r="M572">
        <v>710091</v>
      </c>
      <c r="N572" t="s">
        <v>1507</v>
      </c>
      <c r="O572" t="s">
        <v>1530</v>
      </c>
      <c r="P572" t="s">
        <v>1531</v>
      </c>
      <c r="Q572" t="s">
        <v>1507</v>
      </c>
      <c r="R572" t="s">
        <v>1530</v>
      </c>
      <c r="S572" t="s">
        <v>1532</v>
      </c>
      <c r="T572">
        <v>5</v>
      </c>
      <c r="U572">
        <v>6</v>
      </c>
    </row>
    <row r="573" spans="1:21" x14ac:dyDescent="0.25">
      <c r="A573">
        <v>570</v>
      </c>
      <c r="B573" t="s">
        <v>577</v>
      </c>
      <c r="C573" t="s">
        <v>1214</v>
      </c>
      <c r="D573" t="s">
        <v>1213</v>
      </c>
      <c r="E573">
        <v>391</v>
      </c>
      <c r="F573">
        <v>621</v>
      </c>
      <c r="G573" t="s">
        <v>1260</v>
      </c>
      <c r="H573" s="2">
        <v>42798</v>
      </c>
      <c r="I573" s="2">
        <v>42825</v>
      </c>
      <c r="J573" t="s">
        <v>1286</v>
      </c>
      <c r="K573">
        <v>230670.45</v>
      </c>
      <c r="L573">
        <v>3642.165</v>
      </c>
      <c r="M573">
        <v>18902</v>
      </c>
      <c r="N573" t="s">
        <v>1507</v>
      </c>
      <c r="O573" t="s">
        <v>1533</v>
      </c>
      <c r="P573" t="s">
        <v>1534</v>
      </c>
      <c r="Q573" t="s">
        <v>1507</v>
      </c>
      <c r="R573" t="s">
        <v>1533</v>
      </c>
      <c r="S573" t="s">
        <v>1534</v>
      </c>
      <c r="T573">
        <v>3</v>
      </c>
      <c r="U573">
        <v>3</v>
      </c>
    </row>
    <row r="574" spans="1:21" x14ac:dyDescent="0.25">
      <c r="A574">
        <v>571</v>
      </c>
      <c r="B574" t="s">
        <v>578</v>
      </c>
      <c r="C574" t="s">
        <v>1229</v>
      </c>
      <c r="D574" t="s">
        <v>1234</v>
      </c>
      <c r="E574">
        <v>359</v>
      </c>
      <c r="F574">
        <v>1072</v>
      </c>
      <c r="G574" t="s">
        <v>1272</v>
      </c>
      <c r="H574" s="2">
        <v>42773</v>
      </c>
      <c r="I574" s="2">
        <v>42783</v>
      </c>
      <c r="J574" t="s">
        <v>1284</v>
      </c>
      <c r="K574">
        <v>365605.6</v>
      </c>
      <c r="L574">
        <v>5772.7199999999993</v>
      </c>
      <c r="M574">
        <v>60102</v>
      </c>
      <c r="N574" t="s">
        <v>1507</v>
      </c>
      <c r="O574" t="s">
        <v>1533</v>
      </c>
      <c r="P574" t="s">
        <v>1545</v>
      </c>
      <c r="Q574" t="s">
        <v>1507</v>
      </c>
      <c r="R574" t="s">
        <v>1533</v>
      </c>
      <c r="S574" t="s">
        <v>1545</v>
      </c>
      <c r="T574">
        <v>2</v>
      </c>
      <c r="U574">
        <v>2</v>
      </c>
    </row>
    <row r="575" spans="1:21" x14ac:dyDescent="0.25">
      <c r="A575">
        <v>572</v>
      </c>
      <c r="B575" t="s">
        <v>579</v>
      </c>
      <c r="C575" t="s">
        <v>1214</v>
      </c>
      <c r="D575" t="s">
        <v>1213</v>
      </c>
      <c r="E575">
        <v>897</v>
      </c>
      <c r="F575">
        <v>734</v>
      </c>
      <c r="G575" t="s">
        <v>1260</v>
      </c>
      <c r="H575" s="2">
        <v>42813</v>
      </c>
      <c r="I575" s="2">
        <v>42835</v>
      </c>
      <c r="J575" t="s">
        <v>1282</v>
      </c>
      <c r="K575">
        <v>625478.1</v>
      </c>
      <c r="L575">
        <v>9875.9699999999993</v>
      </c>
      <c r="M575">
        <v>621445</v>
      </c>
      <c r="N575" t="s">
        <v>1507</v>
      </c>
      <c r="O575" t="s">
        <v>1533</v>
      </c>
      <c r="P575" t="s">
        <v>1534</v>
      </c>
      <c r="Q575" t="s">
        <v>1507</v>
      </c>
      <c r="R575" t="s">
        <v>1530</v>
      </c>
      <c r="S575" t="s">
        <v>1540</v>
      </c>
      <c r="T575">
        <v>3</v>
      </c>
      <c r="U575">
        <v>4</v>
      </c>
    </row>
    <row r="576" spans="1:21" x14ac:dyDescent="0.25">
      <c r="A576">
        <v>573</v>
      </c>
      <c r="B576" t="s">
        <v>580</v>
      </c>
      <c r="C576" t="s">
        <v>1236</v>
      </c>
      <c r="D576" t="s">
        <v>1234</v>
      </c>
      <c r="E576">
        <v>811</v>
      </c>
      <c r="F576">
        <v>100</v>
      </c>
      <c r="G576" t="s">
        <v>1269</v>
      </c>
      <c r="H576" s="2">
        <v>42899</v>
      </c>
      <c r="I576" s="2">
        <v>42910</v>
      </c>
      <c r="J576" t="s">
        <v>1282</v>
      </c>
      <c r="K576">
        <v>77045</v>
      </c>
      <c r="L576">
        <v>1216.5</v>
      </c>
      <c r="M576">
        <v>67653</v>
      </c>
      <c r="N576" t="s">
        <v>1507</v>
      </c>
      <c r="O576" t="s">
        <v>1530</v>
      </c>
      <c r="P576" t="s">
        <v>1532</v>
      </c>
      <c r="Q576" t="s">
        <v>1507</v>
      </c>
      <c r="R576" t="s">
        <v>1530</v>
      </c>
      <c r="S576" t="s">
        <v>1532</v>
      </c>
      <c r="T576">
        <v>6</v>
      </c>
      <c r="U576">
        <v>6</v>
      </c>
    </row>
    <row r="577" spans="1:21" x14ac:dyDescent="0.25">
      <c r="A577">
        <v>574</v>
      </c>
      <c r="B577" t="s">
        <v>581</v>
      </c>
      <c r="C577" t="s">
        <v>1230</v>
      </c>
      <c r="D577" t="s">
        <v>1234</v>
      </c>
      <c r="E577">
        <v>372</v>
      </c>
      <c r="F577">
        <v>144</v>
      </c>
      <c r="G577" t="s">
        <v>1272</v>
      </c>
      <c r="H577" s="2">
        <v>43246</v>
      </c>
      <c r="I577" s="2">
        <v>43273</v>
      </c>
      <c r="J577" t="s">
        <v>1282</v>
      </c>
      <c r="K577">
        <v>50889.599999999999</v>
      </c>
      <c r="L577">
        <v>803.52</v>
      </c>
      <c r="M577">
        <v>31335</v>
      </c>
      <c r="N577" t="s">
        <v>1508</v>
      </c>
      <c r="O577" t="s">
        <v>1530</v>
      </c>
      <c r="P577" t="s">
        <v>1531</v>
      </c>
      <c r="Q577" t="s">
        <v>1508</v>
      </c>
      <c r="R577" t="s">
        <v>1530</v>
      </c>
      <c r="S577" t="s">
        <v>1532</v>
      </c>
      <c r="T577">
        <v>5</v>
      </c>
      <c r="U577">
        <v>6</v>
      </c>
    </row>
    <row r="578" spans="1:21" x14ac:dyDescent="0.25">
      <c r="A578">
        <v>575</v>
      </c>
      <c r="B578" t="s">
        <v>582</v>
      </c>
      <c r="C578" t="s">
        <v>1220</v>
      </c>
      <c r="D578" t="s">
        <v>1213</v>
      </c>
      <c r="E578">
        <v>209</v>
      </c>
      <c r="F578">
        <v>541</v>
      </c>
      <c r="G578" t="s">
        <v>1260</v>
      </c>
      <c r="H578" s="2">
        <v>42831</v>
      </c>
      <c r="I578" s="2">
        <v>42841</v>
      </c>
      <c r="J578" t="s">
        <v>1284</v>
      </c>
      <c r="K578">
        <v>107415.55</v>
      </c>
      <c r="L578">
        <v>1696.0349999999999</v>
      </c>
      <c r="M578">
        <v>88637</v>
      </c>
      <c r="N578" t="s">
        <v>1507</v>
      </c>
      <c r="O578" t="s">
        <v>1530</v>
      </c>
      <c r="P578" t="s">
        <v>1540</v>
      </c>
      <c r="Q578" t="s">
        <v>1507</v>
      </c>
      <c r="R578" t="s">
        <v>1530</v>
      </c>
      <c r="S578" t="s">
        <v>1540</v>
      </c>
      <c r="T578">
        <v>4</v>
      </c>
      <c r="U578">
        <v>4</v>
      </c>
    </row>
    <row r="579" spans="1:21" x14ac:dyDescent="0.25">
      <c r="A579">
        <v>576</v>
      </c>
      <c r="B579" t="s">
        <v>583</v>
      </c>
      <c r="C579" t="s">
        <v>1222</v>
      </c>
      <c r="D579" t="s">
        <v>1213</v>
      </c>
      <c r="E579">
        <v>380</v>
      </c>
      <c r="F579">
        <v>1039</v>
      </c>
      <c r="G579" t="s">
        <v>1265</v>
      </c>
      <c r="H579" s="2">
        <v>43126</v>
      </c>
      <c r="I579" s="2">
        <v>43149</v>
      </c>
      <c r="J579" t="s">
        <v>1282</v>
      </c>
      <c r="K579">
        <v>375079</v>
      </c>
      <c r="L579">
        <v>5922.3</v>
      </c>
      <c r="M579">
        <v>217536</v>
      </c>
      <c r="N579" t="s">
        <v>1508</v>
      </c>
      <c r="O579" t="s">
        <v>1533</v>
      </c>
      <c r="P579" t="s">
        <v>1544</v>
      </c>
      <c r="Q579" t="s">
        <v>1508</v>
      </c>
      <c r="R579" t="s">
        <v>1533</v>
      </c>
      <c r="S579" t="s">
        <v>1545</v>
      </c>
      <c r="T579">
        <v>1</v>
      </c>
      <c r="U579">
        <v>2</v>
      </c>
    </row>
    <row r="580" spans="1:21" x14ac:dyDescent="0.25">
      <c r="A580">
        <v>577</v>
      </c>
      <c r="B580" t="s">
        <v>584</v>
      </c>
      <c r="C580" t="s">
        <v>1231</v>
      </c>
      <c r="D580" t="s">
        <v>1213</v>
      </c>
      <c r="E580">
        <v>460</v>
      </c>
      <c r="F580">
        <v>222</v>
      </c>
      <c r="G580" t="s">
        <v>1263</v>
      </c>
      <c r="H580" s="2">
        <v>43162</v>
      </c>
      <c r="I580" s="2">
        <v>43175</v>
      </c>
      <c r="J580" t="s">
        <v>1288</v>
      </c>
      <c r="K580">
        <v>97014</v>
      </c>
      <c r="L580">
        <v>1531.8</v>
      </c>
      <c r="M580">
        <v>31268</v>
      </c>
      <c r="N580" t="s">
        <v>1508</v>
      </c>
      <c r="O580" t="s">
        <v>1533</v>
      </c>
      <c r="P580" t="s">
        <v>1534</v>
      </c>
      <c r="Q580" t="s">
        <v>1508</v>
      </c>
      <c r="R580" t="s">
        <v>1533</v>
      </c>
      <c r="S580" t="s">
        <v>1534</v>
      </c>
      <c r="T580">
        <v>3</v>
      </c>
      <c r="U580">
        <v>3</v>
      </c>
    </row>
    <row r="581" spans="1:21" x14ac:dyDescent="0.25">
      <c r="A581">
        <v>578</v>
      </c>
      <c r="B581" t="s">
        <v>585</v>
      </c>
      <c r="C581" t="s">
        <v>1228</v>
      </c>
      <c r="D581" t="s">
        <v>1213</v>
      </c>
      <c r="E581">
        <v>690</v>
      </c>
      <c r="F581">
        <v>132</v>
      </c>
      <c r="G581" t="s">
        <v>1263</v>
      </c>
      <c r="H581" s="2">
        <v>42770</v>
      </c>
      <c r="I581" s="2">
        <v>42793</v>
      </c>
      <c r="J581" t="s">
        <v>1285</v>
      </c>
      <c r="K581">
        <v>86526</v>
      </c>
      <c r="L581">
        <v>1366.2</v>
      </c>
      <c r="M581">
        <v>11766</v>
      </c>
      <c r="N581" t="s">
        <v>1507</v>
      </c>
      <c r="O581" t="s">
        <v>1533</v>
      </c>
      <c r="P581" t="s">
        <v>1545</v>
      </c>
      <c r="Q581" t="s">
        <v>1507</v>
      </c>
      <c r="R581" t="s">
        <v>1533</v>
      </c>
      <c r="S581" t="s">
        <v>1545</v>
      </c>
      <c r="T581">
        <v>2</v>
      </c>
      <c r="U581">
        <v>2</v>
      </c>
    </row>
    <row r="582" spans="1:21" x14ac:dyDescent="0.25">
      <c r="A582">
        <v>579</v>
      </c>
      <c r="B582" t="s">
        <v>586</v>
      </c>
      <c r="C582" t="s">
        <v>1223</v>
      </c>
      <c r="D582" t="s">
        <v>1234</v>
      </c>
      <c r="E582">
        <v>303</v>
      </c>
      <c r="F582">
        <v>898</v>
      </c>
      <c r="G582" t="s">
        <v>1263</v>
      </c>
      <c r="H582" s="2">
        <v>42777</v>
      </c>
      <c r="I582" s="2">
        <v>42804</v>
      </c>
      <c r="J582" t="s">
        <v>1286</v>
      </c>
      <c r="K582">
        <v>258489.3</v>
      </c>
      <c r="L582">
        <v>4081.41</v>
      </c>
      <c r="M582">
        <v>202411</v>
      </c>
      <c r="N582" t="s">
        <v>1507</v>
      </c>
      <c r="O582" t="s">
        <v>1533</v>
      </c>
      <c r="P582" t="s">
        <v>1545</v>
      </c>
      <c r="Q582" t="s">
        <v>1507</v>
      </c>
      <c r="R582" t="s">
        <v>1533</v>
      </c>
      <c r="S582" t="s">
        <v>1534</v>
      </c>
      <c r="T582">
        <v>2</v>
      </c>
      <c r="U582">
        <v>3</v>
      </c>
    </row>
    <row r="583" spans="1:21" x14ac:dyDescent="0.25">
      <c r="A583">
        <v>580</v>
      </c>
      <c r="B583" t="s">
        <v>587</v>
      </c>
      <c r="C583" t="s">
        <v>1221</v>
      </c>
      <c r="D583" t="s">
        <v>1234</v>
      </c>
      <c r="E583">
        <v>825</v>
      </c>
      <c r="F583">
        <v>322</v>
      </c>
      <c r="G583" t="s">
        <v>1264</v>
      </c>
      <c r="H583" s="2">
        <v>43128</v>
      </c>
      <c r="I583" s="2">
        <v>43159</v>
      </c>
      <c r="J583" t="s">
        <v>1284</v>
      </c>
      <c r="K583">
        <v>252367.5</v>
      </c>
      <c r="L583">
        <v>3984.75</v>
      </c>
      <c r="M583">
        <v>144742</v>
      </c>
      <c r="N583" t="s">
        <v>1508</v>
      </c>
      <c r="O583" t="s">
        <v>1533</v>
      </c>
      <c r="P583" t="s">
        <v>1544</v>
      </c>
      <c r="Q583" t="s">
        <v>1508</v>
      </c>
      <c r="R583" t="s">
        <v>1533</v>
      </c>
      <c r="S583" t="s">
        <v>1545</v>
      </c>
      <c r="T583">
        <v>1</v>
      </c>
      <c r="U583">
        <v>2</v>
      </c>
    </row>
    <row r="584" spans="1:21" x14ac:dyDescent="0.25">
      <c r="A584">
        <v>581</v>
      </c>
      <c r="B584" t="s">
        <v>588</v>
      </c>
      <c r="C584" t="s">
        <v>1223</v>
      </c>
      <c r="D584" t="s">
        <v>1234</v>
      </c>
      <c r="E584">
        <v>527</v>
      </c>
      <c r="F584">
        <v>945</v>
      </c>
      <c r="G584" t="s">
        <v>1263</v>
      </c>
      <c r="H584" s="2">
        <v>43042</v>
      </c>
      <c r="I584" s="2">
        <v>43057</v>
      </c>
      <c r="J584" t="s">
        <v>1282</v>
      </c>
      <c r="K584">
        <v>473114.25</v>
      </c>
      <c r="L584">
        <v>7470.2249999999995</v>
      </c>
      <c r="M584">
        <v>170484</v>
      </c>
      <c r="N584" t="s">
        <v>1507</v>
      </c>
      <c r="O584" t="s">
        <v>1535</v>
      </c>
      <c r="P584" t="s">
        <v>1536</v>
      </c>
      <c r="Q584" t="s">
        <v>1507</v>
      </c>
      <c r="R584" t="s">
        <v>1535</v>
      </c>
      <c r="S584" t="s">
        <v>1536</v>
      </c>
      <c r="T584">
        <v>11</v>
      </c>
      <c r="U584">
        <v>11</v>
      </c>
    </row>
    <row r="585" spans="1:21" x14ac:dyDescent="0.25">
      <c r="A585">
        <v>582</v>
      </c>
      <c r="B585" t="s">
        <v>589</v>
      </c>
      <c r="C585" t="s">
        <v>1222</v>
      </c>
      <c r="D585" t="s">
        <v>1213</v>
      </c>
      <c r="E585">
        <v>412</v>
      </c>
      <c r="F585">
        <v>868</v>
      </c>
      <c r="G585" t="s">
        <v>1265</v>
      </c>
      <c r="H585" s="2">
        <v>42454</v>
      </c>
      <c r="I585" s="2">
        <v>42489</v>
      </c>
      <c r="J585" t="s">
        <v>1285</v>
      </c>
      <c r="K585">
        <v>339735.2</v>
      </c>
      <c r="L585">
        <v>5364.24</v>
      </c>
      <c r="M585">
        <v>190330</v>
      </c>
      <c r="N585" t="s">
        <v>1506</v>
      </c>
      <c r="O585" t="s">
        <v>1533</v>
      </c>
      <c r="P585" t="s">
        <v>1534</v>
      </c>
      <c r="Q585" t="s">
        <v>1506</v>
      </c>
      <c r="R585" t="s">
        <v>1530</v>
      </c>
      <c r="S585" t="s">
        <v>1540</v>
      </c>
      <c r="T585">
        <v>3</v>
      </c>
      <c r="U585">
        <v>4</v>
      </c>
    </row>
    <row r="586" spans="1:21" x14ac:dyDescent="0.25">
      <c r="A586">
        <v>583</v>
      </c>
      <c r="B586" t="s">
        <v>590</v>
      </c>
      <c r="C586" t="s">
        <v>1237</v>
      </c>
      <c r="D586" t="s">
        <v>1240</v>
      </c>
      <c r="E586">
        <v>815</v>
      </c>
      <c r="F586">
        <v>31</v>
      </c>
      <c r="G586" t="s">
        <v>1271</v>
      </c>
      <c r="H586" s="2">
        <v>42553</v>
      </c>
      <c r="I586" s="2">
        <v>42586</v>
      </c>
      <c r="J586" t="s">
        <v>1284</v>
      </c>
      <c r="K586">
        <v>24001.75</v>
      </c>
      <c r="L586">
        <v>378.97499999999997</v>
      </c>
      <c r="M586">
        <v>7382</v>
      </c>
      <c r="N586" t="s">
        <v>1506</v>
      </c>
      <c r="O586" t="s">
        <v>1538</v>
      </c>
      <c r="P586" t="s">
        <v>1539</v>
      </c>
      <c r="Q586" t="s">
        <v>1506</v>
      </c>
      <c r="R586" t="s">
        <v>1538</v>
      </c>
      <c r="S586" t="s">
        <v>1541</v>
      </c>
      <c r="T586">
        <v>7</v>
      </c>
      <c r="U586">
        <v>8</v>
      </c>
    </row>
    <row r="587" spans="1:21" x14ac:dyDescent="0.25">
      <c r="A587">
        <v>584</v>
      </c>
      <c r="B587" t="s">
        <v>591</v>
      </c>
      <c r="C587" t="s">
        <v>1214</v>
      </c>
      <c r="D587" t="s">
        <v>1213</v>
      </c>
      <c r="E587">
        <v>281</v>
      </c>
      <c r="F587">
        <v>641</v>
      </c>
      <c r="G587" t="s">
        <v>1260</v>
      </c>
      <c r="H587" s="2">
        <v>42448</v>
      </c>
      <c r="I587" s="2">
        <v>42470</v>
      </c>
      <c r="J587" t="s">
        <v>1286</v>
      </c>
      <c r="K587">
        <v>171114.95</v>
      </c>
      <c r="L587">
        <v>2701.8150000000001</v>
      </c>
      <c r="M587">
        <v>16881</v>
      </c>
      <c r="N587" t="s">
        <v>1506</v>
      </c>
      <c r="O587" t="s">
        <v>1533</v>
      </c>
      <c r="P587" t="s">
        <v>1534</v>
      </c>
      <c r="Q587" t="s">
        <v>1506</v>
      </c>
      <c r="R587" t="s">
        <v>1530</v>
      </c>
      <c r="S587" t="s">
        <v>1540</v>
      </c>
      <c r="T587">
        <v>3</v>
      </c>
      <c r="U587">
        <v>4</v>
      </c>
    </row>
    <row r="588" spans="1:21" x14ac:dyDescent="0.25">
      <c r="A588">
        <v>585</v>
      </c>
      <c r="B588" t="s">
        <v>592</v>
      </c>
      <c r="C588" t="s">
        <v>1231</v>
      </c>
      <c r="D588" t="s">
        <v>1213</v>
      </c>
      <c r="E588">
        <v>396</v>
      </c>
      <c r="F588">
        <v>181</v>
      </c>
      <c r="G588" t="s">
        <v>1263</v>
      </c>
      <c r="H588" s="2">
        <v>42625</v>
      </c>
      <c r="I588" s="2">
        <v>42645</v>
      </c>
      <c r="J588" t="s">
        <v>1288</v>
      </c>
      <c r="K588">
        <v>68092.2</v>
      </c>
      <c r="L588">
        <v>1075.1399999999999</v>
      </c>
      <c r="M588">
        <v>54219</v>
      </c>
      <c r="N588" t="s">
        <v>1506</v>
      </c>
      <c r="O588" t="s">
        <v>1538</v>
      </c>
      <c r="P588" t="s">
        <v>1542</v>
      </c>
      <c r="Q588" t="s">
        <v>1506</v>
      </c>
      <c r="R588" t="s">
        <v>1535</v>
      </c>
      <c r="S588" t="s">
        <v>1543</v>
      </c>
      <c r="T588">
        <v>9</v>
      </c>
      <c r="U588">
        <v>10</v>
      </c>
    </row>
    <row r="589" spans="1:21" x14ac:dyDescent="0.25">
      <c r="A589">
        <v>586</v>
      </c>
      <c r="B589" t="s">
        <v>593</v>
      </c>
      <c r="C589" t="s">
        <v>1219</v>
      </c>
      <c r="D589" t="s">
        <v>1234</v>
      </c>
      <c r="E589">
        <v>226</v>
      </c>
      <c r="F589">
        <v>1403</v>
      </c>
      <c r="G589" t="s">
        <v>1263</v>
      </c>
      <c r="H589" s="2">
        <v>42812</v>
      </c>
      <c r="I589" s="2">
        <v>42834</v>
      </c>
      <c r="J589" t="s">
        <v>1284</v>
      </c>
      <c r="K589">
        <v>301224.09999999998</v>
      </c>
      <c r="L589">
        <v>4756.17</v>
      </c>
      <c r="M589">
        <v>191085</v>
      </c>
      <c r="N589" t="s">
        <v>1507</v>
      </c>
      <c r="O589" t="s">
        <v>1533</v>
      </c>
      <c r="P589" t="s">
        <v>1534</v>
      </c>
      <c r="Q589" t="s">
        <v>1507</v>
      </c>
      <c r="R589" t="s">
        <v>1530</v>
      </c>
      <c r="S589" t="s">
        <v>1540</v>
      </c>
      <c r="T589">
        <v>3</v>
      </c>
      <c r="U589">
        <v>4</v>
      </c>
    </row>
    <row r="590" spans="1:21" x14ac:dyDescent="0.25">
      <c r="A590">
        <v>587</v>
      </c>
      <c r="B590" t="s">
        <v>594</v>
      </c>
      <c r="C590" t="s">
        <v>1239</v>
      </c>
      <c r="D590" t="s">
        <v>1234</v>
      </c>
      <c r="E590">
        <v>730</v>
      </c>
      <c r="F590">
        <v>254</v>
      </c>
      <c r="G590" t="s">
        <v>1271</v>
      </c>
      <c r="H590" s="2">
        <v>43075</v>
      </c>
      <c r="I590" s="2">
        <v>43089</v>
      </c>
      <c r="J590" t="s">
        <v>1289</v>
      </c>
      <c r="K590">
        <v>176149</v>
      </c>
      <c r="L590">
        <v>2781.2999999999997</v>
      </c>
      <c r="M590">
        <v>79119</v>
      </c>
      <c r="N590" t="s">
        <v>1507</v>
      </c>
      <c r="O590" t="s">
        <v>1535</v>
      </c>
      <c r="P590" t="s">
        <v>1537</v>
      </c>
      <c r="Q590" t="s">
        <v>1507</v>
      </c>
      <c r="R590" t="s">
        <v>1535</v>
      </c>
      <c r="S590" t="s">
        <v>1537</v>
      </c>
      <c r="T590">
        <v>12</v>
      </c>
      <c r="U590">
        <v>12</v>
      </c>
    </row>
    <row r="591" spans="1:21" x14ac:dyDescent="0.25">
      <c r="A591">
        <v>588</v>
      </c>
      <c r="B591" t="s">
        <v>595</v>
      </c>
      <c r="C591" t="s">
        <v>1221</v>
      </c>
      <c r="D591" t="s">
        <v>1234</v>
      </c>
      <c r="E591">
        <v>729</v>
      </c>
      <c r="F591">
        <v>303</v>
      </c>
      <c r="G591" t="s">
        <v>1264</v>
      </c>
      <c r="H591" s="2">
        <v>42407</v>
      </c>
      <c r="I591" s="2">
        <v>42428</v>
      </c>
      <c r="J591" t="s">
        <v>1283</v>
      </c>
      <c r="K591">
        <v>209842.65</v>
      </c>
      <c r="L591">
        <v>3313.3049999999998</v>
      </c>
      <c r="M591">
        <v>63739</v>
      </c>
      <c r="N591" t="s">
        <v>1506</v>
      </c>
      <c r="O591" t="s">
        <v>1533</v>
      </c>
      <c r="P591" t="s">
        <v>1545</v>
      </c>
      <c r="Q591" t="s">
        <v>1506</v>
      </c>
      <c r="R591" t="s">
        <v>1533</v>
      </c>
      <c r="S591" t="s">
        <v>1545</v>
      </c>
      <c r="T591">
        <v>2</v>
      </c>
      <c r="U591">
        <v>2</v>
      </c>
    </row>
    <row r="592" spans="1:21" x14ac:dyDescent="0.25">
      <c r="A592">
        <v>589</v>
      </c>
      <c r="B592" t="s">
        <v>596</v>
      </c>
      <c r="C592" t="s">
        <v>1218</v>
      </c>
      <c r="D592" t="s">
        <v>1213</v>
      </c>
      <c r="E592">
        <v>114</v>
      </c>
      <c r="F592">
        <v>879</v>
      </c>
      <c r="G592" t="s">
        <v>1262</v>
      </c>
      <c r="H592" s="2">
        <v>42814</v>
      </c>
      <c r="I592" s="2">
        <v>42831</v>
      </c>
      <c r="J592" t="s">
        <v>1282</v>
      </c>
      <c r="K592">
        <v>95195.7</v>
      </c>
      <c r="L592">
        <v>1503.09</v>
      </c>
      <c r="M592">
        <v>86990</v>
      </c>
      <c r="N592" t="s">
        <v>1507</v>
      </c>
      <c r="O592" t="s">
        <v>1533</v>
      </c>
      <c r="P592" t="s">
        <v>1534</v>
      </c>
      <c r="Q592" t="s">
        <v>1507</v>
      </c>
      <c r="R592" t="s">
        <v>1530</v>
      </c>
      <c r="S592" t="s">
        <v>1540</v>
      </c>
      <c r="T592">
        <v>3</v>
      </c>
      <c r="U592">
        <v>4</v>
      </c>
    </row>
    <row r="593" spans="1:21" x14ac:dyDescent="0.25">
      <c r="A593">
        <v>590</v>
      </c>
      <c r="B593" t="s">
        <v>597</v>
      </c>
      <c r="C593" t="s">
        <v>1229</v>
      </c>
      <c r="D593" t="s">
        <v>1234</v>
      </c>
      <c r="E593">
        <v>540</v>
      </c>
      <c r="F593">
        <v>1268</v>
      </c>
      <c r="G593" t="s">
        <v>1272</v>
      </c>
      <c r="H593" s="2">
        <v>43022</v>
      </c>
      <c r="I593" s="2">
        <v>43039</v>
      </c>
      <c r="J593" t="s">
        <v>1284</v>
      </c>
      <c r="K593">
        <v>650484</v>
      </c>
      <c r="L593">
        <v>10270.799999999999</v>
      </c>
      <c r="M593">
        <v>97155</v>
      </c>
      <c r="N593" t="s">
        <v>1507</v>
      </c>
      <c r="O593" t="s">
        <v>1535</v>
      </c>
      <c r="P593" t="s">
        <v>1543</v>
      </c>
      <c r="Q593" t="s">
        <v>1507</v>
      </c>
      <c r="R593" t="s">
        <v>1535</v>
      </c>
      <c r="S593" t="s">
        <v>1543</v>
      </c>
      <c r="T593">
        <v>10</v>
      </c>
      <c r="U593">
        <v>10</v>
      </c>
    </row>
    <row r="594" spans="1:21" x14ac:dyDescent="0.25">
      <c r="A594">
        <v>591</v>
      </c>
      <c r="B594" t="s">
        <v>598</v>
      </c>
      <c r="C594" t="s">
        <v>1224</v>
      </c>
      <c r="D594" t="s">
        <v>1213</v>
      </c>
      <c r="E594">
        <v>983</v>
      </c>
      <c r="F594">
        <v>1147</v>
      </c>
      <c r="G594" t="s">
        <v>1266</v>
      </c>
      <c r="H594" s="2">
        <v>43072</v>
      </c>
      <c r="I594" s="2">
        <v>43087</v>
      </c>
      <c r="J594" t="s">
        <v>1282</v>
      </c>
      <c r="K594">
        <v>1071125.95</v>
      </c>
      <c r="L594">
        <v>16912.514999999999</v>
      </c>
      <c r="M594">
        <v>139343</v>
      </c>
      <c r="N594" t="s">
        <v>1507</v>
      </c>
      <c r="O594" t="s">
        <v>1535</v>
      </c>
      <c r="P594" t="s">
        <v>1537</v>
      </c>
      <c r="Q594" t="s">
        <v>1507</v>
      </c>
      <c r="R594" t="s">
        <v>1535</v>
      </c>
      <c r="S594" t="s">
        <v>1537</v>
      </c>
      <c r="T594">
        <v>12</v>
      </c>
      <c r="U594">
        <v>12</v>
      </c>
    </row>
    <row r="595" spans="1:21" x14ac:dyDescent="0.25">
      <c r="A595">
        <v>592</v>
      </c>
      <c r="B595" t="s">
        <v>599</v>
      </c>
      <c r="C595" t="s">
        <v>1221</v>
      </c>
      <c r="D595" t="s">
        <v>1234</v>
      </c>
      <c r="E595">
        <v>818</v>
      </c>
      <c r="F595">
        <v>308</v>
      </c>
      <c r="G595" t="s">
        <v>1264</v>
      </c>
      <c r="H595" s="2">
        <v>42409</v>
      </c>
      <c r="I595" s="2">
        <v>42419</v>
      </c>
      <c r="J595" t="s">
        <v>1284</v>
      </c>
      <c r="K595">
        <v>239346.8</v>
      </c>
      <c r="L595">
        <v>3779.16</v>
      </c>
      <c r="M595">
        <v>56891</v>
      </c>
      <c r="N595" t="s">
        <v>1506</v>
      </c>
      <c r="O595" t="s">
        <v>1533</v>
      </c>
      <c r="P595" t="s">
        <v>1545</v>
      </c>
      <c r="Q595" t="s">
        <v>1506</v>
      </c>
      <c r="R595" t="s">
        <v>1533</v>
      </c>
      <c r="S595" t="s">
        <v>1545</v>
      </c>
      <c r="T595">
        <v>2</v>
      </c>
      <c r="U595">
        <v>2</v>
      </c>
    </row>
    <row r="596" spans="1:21" x14ac:dyDescent="0.25">
      <c r="A596">
        <v>593</v>
      </c>
      <c r="B596" t="s">
        <v>600</v>
      </c>
      <c r="C596" t="s">
        <v>1222</v>
      </c>
      <c r="D596" t="s">
        <v>1213</v>
      </c>
      <c r="E596">
        <v>921</v>
      </c>
      <c r="F596">
        <v>1005</v>
      </c>
      <c r="G596" t="s">
        <v>1265</v>
      </c>
      <c r="H596" s="2">
        <v>42827</v>
      </c>
      <c r="I596" s="2">
        <v>42852</v>
      </c>
      <c r="J596" t="s">
        <v>1282</v>
      </c>
      <c r="K596">
        <v>879324.75</v>
      </c>
      <c r="L596">
        <v>13884.074999999999</v>
      </c>
      <c r="M596">
        <v>34404</v>
      </c>
      <c r="N596" t="s">
        <v>1507</v>
      </c>
      <c r="O596" t="s">
        <v>1530</v>
      </c>
      <c r="P596" t="s">
        <v>1540</v>
      </c>
      <c r="Q596" t="s">
        <v>1507</v>
      </c>
      <c r="R596" t="s">
        <v>1530</v>
      </c>
      <c r="S596" t="s">
        <v>1540</v>
      </c>
      <c r="T596">
        <v>4</v>
      </c>
      <c r="U596">
        <v>4</v>
      </c>
    </row>
    <row r="597" spans="1:21" x14ac:dyDescent="0.25">
      <c r="A597">
        <v>594</v>
      </c>
      <c r="B597" t="s">
        <v>601</v>
      </c>
      <c r="C597" t="s">
        <v>1223</v>
      </c>
      <c r="D597" t="s">
        <v>1234</v>
      </c>
      <c r="E597">
        <v>811</v>
      </c>
      <c r="F597">
        <v>874</v>
      </c>
      <c r="G597" t="s">
        <v>1263</v>
      </c>
      <c r="H597" s="2">
        <v>43003</v>
      </c>
      <c r="I597" s="2">
        <v>43022</v>
      </c>
      <c r="J597" t="s">
        <v>1282</v>
      </c>
      <c r="K597">
        <v>673373.3</v>
      </c>
      <c r="L597">
        <v>10632.21</v>
      </c>
      <c r="M597">
        <v>108595</v>
      </c>
      <c r="N597" t="s">
        <v>1507</v>
      </c>
      <c r="O597" t="s">
        <v>1538</v>
      </c>
      <c r="P597" t="s">
        <v>1542</v>
      </c>
      <c r="Q597" t="s">
        <v>1507</v>
      </c>
      <c r="R597" t="s">
        <v>1535</v>
      </c>
      <c r="S597" t="s">
        <v>1543</v>
      </c>
      <c r="T597">
        <v>9</v>
      </c>
      <c r="U597">
        <v>10</v>
      </c>
    </row>
    <row r="598" spans="1:21" x14ac:dyDescent="0.25">
      <c r="A598">
        <v>595</v>
      </c>
      <c r="B598" t="s">
        <v>602</v>
      </c>
      <c r="C598" t="s">
        <v>1242</v>
      </c>
      <c r="D598" t="s">
        <v>1240</v>
      </c>
      <c r="E598">
        <v>255</v>
      </c>
      <c r="F598">
        <v>54</v>
      </c>
      <c r="G598" t="s">
        <v>1271</v>
      </c>
      <c r="H598" s="2">
        <v>42775</v>
      </c>
      <c r="I598" s="2">
        <v>42794</v>
      </c>
      <c r="J598" t="s">
        <v>1282</v>
      </c>
      <c r="K598">
        <v>13081.5</v>
      </c>
      <c r="L598">
        <v>206.54999999999998</v>
      </c>
      <c r="M598">
        <v>6458</v>
      </c>
      <c r="N598" t="s">
        <v>1507</v>
      </c>
      <c r="O598" t="s">
        <v>1533</v>
      </c>
      <c r="P598" t="s">
        <v>1545</v>
      </c>
      <c r="Q598" t="s">
        <v>1507</v>
      </c>
      <c r="R598" t="s">
        <v>1533</v>
      </c>
      <c r="S598" t="s">
        <v>1545</v>
      </c>
      <c r="T598">
        <v>2</v>
      </c>
      <c r="U598">
        <v>2</v>
      </c>
    </row>
    <row r="599" spans="1:21" x14ac:dyDescent="0.25">
      <c r="A599">
        <v>596</v>
      </c>
      <c r="B599" t="s">
        <v>603</v>
      </c>
      <c r="C599" t="s">
        <v>1233</v>
      </c>
      <c r="D599" t="s">
        <v>1234</v>
      </c>
      <c r="E599">
        <v>601</v>
      </c>
      <c r="F599">
        <v>27</v>
      </c>
      <c r="G599" t="s">
        <v>1268</v>
      </c>
      <c r="H599" s="2">
        <v>42547</v>
      </c>
      <c r="I599" s="2">
        <v>42576</v>
      </c>
      <c r="J599" t="s">
        <v>1284</v>
      </c>
      <c r="K599">
        <v>15415.65</v>
      </c>
      <c r="L599">
        <v>243.405</v>
      </c>
      <c r="M599">
        <v>12669</v>
      </c>
      <c r="N599" t="s">
        <v>1506</v>
      </c>
      <c r="O599" t="s">
        <v>1530</v>
      </c>
      <c r="P599" t="s">
        <v>1532</v>
      </c>
      <c r="Q599" t="s">
        <v>1506</v>
      </c>
      <c r="R599" t="s">
        <v>1538</v>
      </c>
      <c r="S599" t="s">
        <v>1539</v>
      </c>
      <c r="T599">
        <v>6</v>
      </c>
      <c r="U599">
        <v>7</v>
      </c>
    </row>
    <row r="600" spans="1:21" x14ac:dyDescent="0.25">
      <c r="A600">
        <v>597</v>
      </c>
      <c r="B600" t="s">
        <v>604</v>
      </c>
      <c r="C600" t="s">
        <v>1222</v>
      </c>
      <c r="D600" t="s">
        <v>1213</v>
      </c>
      <c r="E600">
        <v>754</v>
      </c>
      <c r="F600">
        <v>856</v>
      </c>
      <c r="G600" t="s">
        <v>1265</v>
      </c>
      <c r="H600" s="2">
        <v>42411</v>
      </c>
      <c r="I600" s="2">
        <v>42444</v>
      </c>
      <c r="J600" t="s">
        <v>1282</v>
      </c>
      <c r="K600">
        <v>613152.80000000005</v>
      </c>
      <c r="L600">
        <v>9681.3599999999988</v>
      </c>
      <c r="M600">
        <v>556141</v>
      </c>
      <c r="N600" t="s">
        <v>1506</v>
      </c>
      <c r="O600" t="s">
        <v>1533</v>
      </c>
      <c r="P600" t="s">
        <v>1545</v>
      </c>
      <c r="Q600" t="s">
        <v>1506</v>
      </c>
      <c r="R600" t="s">
        <v>1533</v>
      </c>
      <c r="S600" t="s">
        <v>1534</v>
      </c>
      <c r="T600">
        <v>2</v>
      </c>
      <c r="U600">
        <v>3</v>
      </c>
    </row>
    <row r="601" spans="1:21" x14ac:dyDescent="0.25">
      <c r="A601">
        <v>598</v>
      </c>
      <c r="B601" t="s">
        <v>605</v>
      </c>
      <c r="C601" t="s">
        <v>1225</v>
      </c>
      <c r="D601" t="s">
        <v>1213</v>
      </c>
      <c r="E601">
        <v>842</v>
      </c>
      <c r="F601">
        <v>208</v>
      </c>
      <c r="G601" t="s">
        <v>1266</v>
      </c>
      <c r="H601" s="2">
        <v>42712</v>
      </c>
      <c r="I601" s="2">
        <v>42743</v>
      </c>
      <c r="J601" t="s">
        <v>1288</v>
      </c>
      <c r="K601">
        <v>166379.20000000001</v>
      </c>
      <c r="L601">
        <v>2627.04</v>
      </c>
      <c r="M601">
        <v>157842</v>
      </c>
      <c r="N601" t="s">
        <v>1506</v>
      </c>
      <c r="O601" t="s">
        <v>1535</v>
      </c>
      <c r="P601" t="s">
        <v>1537</v>
      </c>
      <c r="Q601" t="s">
        <v>1507</v>
      </c>
      <c r="R601" t="s">
        <v>1533</v>
      </c>
      <c r="S601" t="s">
        <v>1544</v>
      </c>
      <c r="T601">
        <v>12</v>
      </c>
      <c r="U601">
        <v>1</v>
      </c>
    </row>
    <row r="602" spans="1:21" x14ac:dyDescent="0.25">
      <c r="A602">
        <v>599</v>
      </c>
      <c r="B602" t="s">
        <v>606</v>
      </c>
      <c r="C602" t="s">
        <v>1221</v>
      </c>
      <c r="D602" t="s">
        <v>1234</v>
      </c>
      <c r="E602">
        <v>674</v>
      </c>
      <c r="F602">
        <v>271</v>
      </c>
      <c r="G602" t="s">
        <v>1264</v>
      </c>
      <c r="H602" s="2">
        <v>43179</v>
      </c>
      <c r="I602" s="2">
        <v>43213</v>
      </c>
      <c r="J602" t="s">
        <v>1285</v>
      </c>
      <c r="K602">
        <v>173521.3</v>
      </c>
      <c r="L602">
        <v>2739.81</v>
      </c>
      <c r="M602">
        <v>85802</v>
      </c>
      <c r="N602" t="s">
        <v>1508</v>
      </c>
      <c r="O602" t="s">
        <v>1533</v>
      </c>
      <c r="P602" t="s">
        <v>1534</v>
      </c>
      <c r="Q602" t="s">
        <v>1508</v>
      </c>
      <c r="R602" t="s">
        <v>1530</v>
      </c>
      <c r="S602" t="s">
        <v>1540</v>
      </c>
      <c r="T602">
        <v>3</v>
      </c>
      <c r="U602">
        <v>4</v>
      </c>
    </row>
    <row r="603" spans="1:21" x14ac:dyDescent="0.25">
      <c r="A603">
        <v>600</v>
      </c>
      <c r="B603" t="s">
        <v>607</v>
      </c>
      <c r="C603" t="s">
        <v>1215</v>
      </c>
      <c r="D603" t="s">
        <v>1213</v>
      </c>
      <c r="E603">
        <v>162</v>
      </c>
      <c r="F603">
        <v>1002</v>
      </c>
      <c r="G603" t="s">
        <v>1261</v>
      </c>
      <c r="H603" s="2">
        <v>42525</v>
      </c>
      <c r="I603" s="2">
        <v>42553</v>
      </c>
      <c r="J603" t="s">
        <v>1283</v>
      </c>
      <c r="K603">
        <v>154207.79999999999</v>
      </c>
      <c r="L603">
        <v>2434.86</v>
      </c>
      <c r="M603">
        <v>32103</v>
      </c>
      <c r="N603" t="s">
        <v>1506</v>
      </c>
      <c r="O603" t="s">
        <v>1530</v>
      </c>
      <c r="P603" t="s">
        <v>1532</v>
      </c>
      <c r="Q603" t="s">
        <v>1506</v>
      </c>
      <c r="R603" t="s">
        <v>1538</v>
      </c>
      <c r="S603" t="s">
        <v>1539</v>
      </c>
      <c r="T603">
        <v>6</v>
      </c>
      <c r="U603">
        <v>7</v>
      </c>
    </row>
    <row r="604" spans="1:21" x14ac:dyDescent="0.25">
      <c r="A604">
        <v>601</v>
      </c>
      <c r="B604" t="s">
        <v>608</v>
      </c>
      <c r="C604" t="s">
        <v>1238</v>
      </c>
      <c r="D604" t="s">
        <v>1240</v>
      </c>
      <c r="E604">
        <v>757</v>
      </c>
      <c r="F604">
        <v>15</v>
      </c>
      <c r="G604" t="s">
        <v>1270</v>
      </c>
      <c r="H604" s="2">
        <v>42774</v>
      </c>
      <c r="I604" s="2">
        <v>42804</v>
      </c>
      <c r="J604" t="s">
        <v>1283</v>
      </c>
      <c r="K604">
        <v>10787.25</v>
      </c>
      <c r="L604">
        <v>170.32499999999999</v>
      </c>
      <c r="M604">
        <v>945</v>
      </c>
      <c r="N604" t="s">
        <v>1507</v>
      </c>
      <c r="O604" t="s">
        <v>1533</v>
      </c>
      <c r="P604" t="s">
        <v>1545</v>
      </c>
      <c r="Q604" t="s">
        <v>1507</v>
      </c>
      <c r="R604" t="s">
        <v>1533</v>
      </c>
      <c r="S604" t="s">
        <v>1534</v>
      </c>
      <c r="T604">
        <v>2</v>
      </c>
      <c r="U604">
        <v>3</v>
      </c>
    </row>
    <row r="605" spans="1:21" x14ac:dyDescent="0.25">
      <c r="A605">
        <v>602</v>
      </c>
      <c r="B605" t="s">
        <v>609</v>
      </c>
      <c r="C605" t="s">
        <v>1223</v>
      </c>
      <c r="D605" t="s">
        <v>1234</v>
      </c>
      <c r="E605">
        <v>743</v>
      </c>
      <c r="F605">
        <v>835</v>
      </c>
      <c r="G605" t="s">
        <v>1263</v>
      </c>
      <c r="H605" s="2">
        <v>42782</v>
      </c>
      <c r="I605" s="2">
        <v>42815</v>
      </c>
      <c r="J605" t="s">
        <v>1282</v>
      </c>
      <c r="K605">
        <v>589384.75</v>
      </c>
      <c r="L605">
        <v>9306.0749999999989</v>
      </c>
      <c r="M605">
        <v>66171</v>
      </c>
      <c r="N605" t="s">
        <v>1507</v>
      </c>
      <c r="O605" t="s">
        <v>1533</v>
      </c>
      <c r="P605" t="s">
        <v>1545</v>
      </c>
      <c r="Q605" t="s">
        <v>1507</v>
      </c>
      <c r="R605" t="s">
        <v>1533</v>
      </c>
      <c r="S605" t="s">
        <v>1534</v>
      </c>
      <c r="T605">
        <v>2</v>
      </c>
      <c r="U605">
        <v>3</v>
      </c>
    </row>
    <row r="606" spans="1:21" x14ac:dyDescent="0.25">
      <c r="A606">
        <v>603</v>
      </c>
      <c r="B606" t="s">
        <v>610</v>
      </c>
      <c r="C606" t="s">
        <v>1227</v>
      </c>
      <c r="D606" t="s">
        <v>1213</v>
      </c>
      <c r="E606">
        <v>493</v>
      </c>
      <c r="F606">
        <v>67</v>
      </c>
      <c r="G606" t="s">
        <v>1267</v>
      </c>
      <c r="H606" s="2">
        <v>42817</v>
      </c>
      <c r="I606" s="2">
        <v>42844</v>
      </c>
      <c r="J606" t="s">
        <v>1288</v>
      </c>
      <c r="K606">
        <v>31379.45</v>
      </c>
      <c r="L606">
        <v>495.46499999999997</v>
      </c>
      <c r="M606">
        <v>14403</v>
      </c>
      <c r="N606" t="s">
        <v>1507</v>
      </c>
      <c r="O606" t="s">
        <v>1533</v>
      </c>
      <c r="P606" t="s">
        <v>1534</v>
      </c>
      <c r="Q606" t="s">
        <v>1507</v>
      </c>
      <c r="R606" t="s">
        <v>1530</v>
      </c>
      <c r="S606" t="s">
        <v>1540</v>
      </c>
      <c r="T606">
        <v>3</v>
      </c>
      <c r="U606">
        <v>4</v>
      </c>
    </row>
    <row r="607" spans="1:21" x14ac:dyDescent="0.25">
      <c r="A607">
        <v>604</v>
      </c>
      <c r="B607" t="s">
        <v>611</v>
      </c>
      <c r="C607" t="s">
        <v>1223</v>
      </c>
      <c r="D607" t="s">
        <v>1234</v>
      </c>
      <c r="E607">
        <v>501</v>
      </c>
      <c r="F607">
        <v>988</v>
      </c>
      <c r="G607" t="s">
        <v>1263</v>
      </c>
      <c r="H607" s="2">
        <v>42385</v>
      </c>
      <c r="I607" s="2">
        <v>42401</v>
      </c>
      <c r="J607" t="s">
        <v>1282</v>
      </c>
      <c r="K607">
        <v>470238.6</v>
      </c>
      <c r="L607">
        <v>7424.82</v>
      </c>
      <c r="M607">
        <v>46587</v>
      </c>
      <c r="N607" t="s">
        <v>1506</v>
      </c>
      <c r="O607" t="s">
        <v>1533</v>
      </c>
      <c r="P607" t="s">
        <v>1544</v>
      </c>
      <c r="Q607" t="s">
        <v>1506</v>
      </c>
      <c r="R607" t="s">
        <v>1533</v>
      </c>
      <c r="S607" t="s">
        <v>1545</v>
      </c>
      <c r="T607">
        <v>1</v>
      </c>
      <c r="U607">
        <v>2</v>
      </c>
    </row>
    <row r="608" spans="1:21" x14ac:dyDescent="0.25">
      <c r="A608">
        <v>605</v>
      </c>
      <c r="B608" t="s">
        <v>612</v>
      </c>
      <c r="C608" t="s">
        <v>1218</v>
      </c>
      <c r="D608" t="s">
        <v>1213</v>
      </c>
      <c r="E608">
        <v>962</v>
      </c>
      <c r="F608">
        <v>973</v>
      </c>
      <c r="G608" t="s">
        <v>1262</v>
      </c>
      <c r="H608" s="2">
        <v>42603</v>
      </c>
      <c r="I608" s="2">
        <v>42634</v>
      </c>
      <c r="J608" t="s">
        <v>1282</v>
      </c>
      <c r="K608">
        <v>889224.7</v>
      </c>
      <c r="L608">
        <v>14040.39</v>
      </c>
      <c r="M608">
        <v>275330</v>
      </c>
      <c r="N608" t="s">
        <v>1506</v>
      </c>
      <c r="O608" t="s">
        <v>1538</v>
      </c>
      <c r="P608" t="s">
        <v>1541</v>
      </c>
      <c r="Q608" t="s">
        <v>1506</v>
      </c>
      <c r="R608" t="s">
        <v>1538</v>
      </c>
      <c r="S608" t="s">
        <v>1542</v>
      </c>
      <c r="T608">
        <v>8</v>
      </c>
      <c r="U608">
        <v>9</v>
      </c>
    </row>
    <row r="609" spans="1:21" x14ac:dyDescent="0.25">
      <c r="A609">
        <v>606</v>
      </c>
      <c r="B609" t="s">
        <v>613</v>
      </c>
      <c r="C609" t="s">
        <v>1228</v>
      </c>
      <c r="D609" t="s">
        <v>1213</v>
      </c>
      <c r="E609">
        <v>361</v>
      </c>
      <c r="F609">
        <v>105</v>
      </c>
      <c r="G609" t="s">
        <v>1263</v>
      </c>
      <c r="H609" s="2">
        <v>43284</v>
      </c>
      <c r="I609" s="2">
        <v>43309</v>
      </c>
      <c r="J609" t="s">
        <v>1285</v>
      </c>
      <c r="K609">
        <v>36009.75</v>
      </c>
      <c r="L609">
        <v>568.57499999999993</v>
      </c>
      <c r="M609">
        <v>29880</v>
      </c>
      <c r="N609" t="s">
        <v>1508</v>
      </c>
      <c r="O609" t="s">
        <v>1538</v>
      </c>
      <c r="P609" t="s">
        <v>1539</v>
      </c>
      <c r="Q609" t="s">
        <v>1508</v>
      </c>
      <c r="R609" t="s">
        <v>1538</v>
      </c>
      <c r="S609" t="s">
        <v>1539</v>
      </c>
      <c r="T609">
        <v>7</v>
      </c>
      <c r="U609">
        <v>7</v>
      </c>
    </row>
    <row r="610" spans="1:21" x14ac:dyDescent="0.25">
      <c r="A610">
        <v>607</v>
      </c>
      <c r="B610" t="s">
        <v>614</v>
      </c>
      <c r="C610" t="s">
        <v>1230</v>
      </c>
      <c r="D610" t="s">
        <v>1234</v>
      </c>
      <c r="E610">
        <v>491</v>
      </c>
      <c r="F610">
        <v>123</v>
      </c>
      <c r="G610" t="s">
        <v>1272</v>
      </c>
      <c r="H610" s="2">
        <v>42542</v>
      </c>
      <c r="I610" s="2">
        <v>42566</v>
      </c>
      <c r="J610" t="s">
        <v>1285</v>
      </c>
      <c r="K610">
        <v>57373.35</v>
      </c>
      <c r="L610">
        <v>905.89499999999998</v>
      </c>
      <c r="M610">
        <v>29714</v>
      </c>
      <c r="N610" t="s">
        <v>1506</v>
      </c>
      <c r="O610" t="s">
        <v>1530</v>
      </c>
      <c r="P610" t="s">
        <v>1532</v>
      </c>
      <c r="Q610" t="s">
        <v>1506</v>
      </c>
      <c r="R610" t="s">
        <v>1538</v>
      </c>
      <c r="S610" t="s">
        <v>1539</v>
      </c>
      <c r="T610">
        <v>6</v>
      </c>
      <c r="U610">
        <v>7</v>
      </c>
    </row>
    <row r="611" spans="1:21" x14ac:dyDescent="0.25">
      <c r="A611">
        <v>608</v>
      </c>
      <c r="B611" t="s">
        <v>615</v>
      </c>
      <c r="C611" t="s">
        <v>1233</v>
      </c>
      <c r="D611" t="s">
        <v>1234</v>
      </c>
      <c r="E611">
        <v>928</v>
      </c>
      <c r="F611">
        <v>26</v>
      </c>
      <c r="G611" t="s">
        <v>1268</v>
      </c>
      <c r="H611" s="2">
        <v>42559</v>
      </c>
      <c r="I611" s="2">
        <v>42573</v>
      </c>
      <c r="J611" t="s">
        <v>1282</v>
      </c>
      <c r="K611">
        <v>22921.599999999999</v>
      </c>
      <c r="L611">
        <v>361.91999999999996</v>
      </c>
      <c r="M611">
        <v>3712</v>
      </c>
      <c r="N611" t="s">
        <v>1506</v>
      </c>
      <c r="O611" t="s">
        <v>1538</v>
      </c>
      <c r="P611" t="s">
        <v>1539</v>
      </c>
      <c r="Q611" t="s">
        <v>1506</v>
      </c>
      <c r="R611" t="s">
        <v>1538</v>
      </c>
      <c r="S611" t="s">
        <v>1539</v>
      </c>
      <c r="T611">
        <v>7</v>
      </c>
      <c r="U611">
        <v>7</v>
      </c>
    </row>
    <row r="612" spans="1:21" x14ac:dyDescent="0.25">
      <c r="A612">
        <v>609</v>
      </c>
      <c r="B612" t="s">
        <v>616</v>
      </c>
      <c r="C612" t="s">
        <v>1222</v>
      </c>
      <c r="D612" t="s">
        <v>1213</v>
      </c>
      <c r="E612">
        <v>211</v>
      </c>
      <c r="F612">
        <v>863</v>
      </c>
      <c r="G612" t="s">
        <v>1265</v>
      </c>
      <c r="H612" s="2">
        <v>42600</v>
      </c>
      <c r="I612" s="2">
        <v>42616</v>
      </c>
      <c r="J612" t="s">
        <v>1289</v>
      </c>
      <c r="K612">
        <v>172988.35</v>
      </c>
      <c r="L612">
        <v>2731.395</v>
      </c>
      <c r="M612">
        <v>62362</v>
      </c>
      <c r="N612" t="s">
        <v>1506</v>
      </c>
      <c r="O612" t="s">
        <v>1538</v>
      </c>
      <c r="P612" t="s">
        <v>1541</v>
      </c>
      <c r="Q612" t="s">
        <v>1506</v>
      </c>
      <c r="R612" t="s">
        <v>1538</v>
      </c>
      <c r="S612" t="s">
        <v>1542</v>
      </c>
      <c r="T612">
        <v>8</v>
      </c>
      <c r="U612">
        <v>9</v>
      </c>
    </row>
    <row r="613" spans="1:21" x14ac:dyDescent="0.25">
      <c r="A613">
        <v>610</v>
      </c>
      <c r="B613" t="s">
        <v>617</v>
      </c>
      <c r="C613" t="s">
        <v>1215</v>
      </c>
      <c r="D613" t="s">
        <v>1213</v>
      </c>
      <c r="E613">
        <v>294</v>
      </c>
      <c r="F613">
        <v>920</v>
      </c>
      <c r="G613" t="s">
        <v>1261</v>
      </c>
      <c r="H613" s="2">
        <v>42829</v>
      </c>
      <c r="I613" s="2">
        <v>42850</v>
      </c>
      <c r="J613" t="s">
        <v>1282</v>
      </c>
      <c r="K613">
        <v>256956</v>
      </c>
      <c r="L613">
        <v>4057.2</v>
      </c>
      <c r="M613">
        <v>67130</v>
      </c>
      <c r="N613" t="s">
        <v>1507</v>
      </c>
      <c r="O613" t="s">
        <v>1530</v>
      </c>
      <c r="P613" t="s">
        <v>1540</v>
      </c>
      <c r="Q613" t="s">
        <v>1507</v>
      </c>
      <c r="R613" t="s">
        <v>1530</v>
      </c>
      <c r="S613" t="s">
        <v>1540</v>
      </c>
      <c r="T613">
        <v>4</v>
      </c>
      <c r="U613">
        <v>4</v>
      </c>
    </row>
    <row r="614" spans="1:21" x14ac:dyDescent="0.25">
      <c r="A614">
        <v>611</v>
      </c>
      <c r="B614" t="s">
        <v>618</v>
      </c>
      <c r="C614" t="s">
        <v>1225</v>
      </c>
      <c r="D614" t="s">
        <v>1213</v>
      </c>
      <c r="E614">
        <v>109</v>
      </c>
      <c r="F614">
        <v>206</v>
      </c>
      <c r="G614" t="s">
        <v>1266</v>
      </c>
      <c r="H614" s="2">
        <v>43009</v>
      </c>
      <c r="I614" s="2">
        <v>43039</v>
      </c>
      <c r="J614" t="s">
        <v>1282</v>
      </c>
      <c r="K614">
        <v>21331.3</v>
      </c>
      <c r="L614">
        <v>336.81</v>
      </c>
      <c r="M614">
        <v>4154</v>
      </c>
      <c r="N614" t="s">
        <v>1507</v>
      </c>
      <c r="O614" t="s">
        <v>1535</v>
      </c>
      <c r="P614" t="s">
        <v>1543</v>
      </c>
      <c r="Q614" t="s">
        <v>1507</v>
      </c>
      <c r="R614" t="s">
        <v>1535</v>
      </c>
      <c r="S614" t="s">
        <v>1543</v>
      </c>
      <c r="T614">
        <v>10</v>
      </c>
      <c r="U614">
        <v>10</v>
      </c>
    </row>
    <row r="615" spans="1:21" x14ac:dyDescent="0.25">
      <c r="A615">
        <v>612</v>
      </c>
      <c r="B615" t="s">
        <v>619</v>
      </c>
      <c r="C615" t="s">
        <v>1239</v>
      </c>
      <c r="D615" t="s">
        <v>1234</v>
      </c>
      <c r="E615">
        <v>983</v>
      </c>
      <c r="F615">
        <v>232</v>
      </c>
      <c r="G615" t="s">
        <v>1271</v>
      </c>
      <c r="H615" s="2">
        <v>42412</v>
      </c>
      <c r="I615" s="2">
        <v>42437</v>
      </c>
      <c r="J615" t="s">
        <v>1282</v>
      </c>
      <c r="K615">
        <v>216653.2</v>
      </c>
      <c r="L615">
        <v>3420.8399999999997</v>
      </c>
      <c r="M615">
        <v>111463</v>
      </c>
      <c r="N615" t="s">
        <v>1506</v>
      </c>
      <c r="O615" t="s">
        <v>1533</v>
      </c>
      <c r="P615" t="s">
        <v>1545</v>
      </c>
      <c r="Q615" t="s">
        <v>1506</v>
      </c>
      <c r="R615" t="s">
        <v>1533</v>
      </c>
      <c r="S615" t="s">
        <v>1534</v>
      </c>
      <c r="T615">
        <v>2</v>
      </c>
      <c r="U615">
        <v>3</v>
      </c>
    </row>
    <row r="616" spans="1:21" x14ac:dyDescent="0.25">
      <c r="A616">
        <v>613</v>
      </c>
      <c r="B616" t="s">
        <v>620</v>
      </c>
      <c r="C616" t="s">
        <v>1224</v>
      </c>
      <c r="D616" t="s">
        <v>1213</v>
      </c>
      <c r="E616">
        <v>829</v>
      </c>
      <c r="F616">
        <v>1168</v>
      </c>
      <c r="G616" t="s">
        <v>1266</v>
      </c>
      <c r="H616" s="2">
        <v>42873</v>
      </c>
      <c r="I616" s="2">
        <v>42899</v>
      </c>
      <c r="J616" t="s">
        <v>1286</v>
      </c>
      <c r="K616">
        <v>919858.4</v>
      </c>
      <c r="L616">
        <v>14524.08</v>
      </c>
      <c r="M616">
        <v>223409</v>
      </c>
      <c r="N616" t="s">
        <v>1507</v>
      </c>
      <c r="O616" t="s">
        <v>1530</v>
      </c>
      <c r="P616" t="s">
        <v>1531</v>
      </c>
      <c r="Q616" t="s">
        <v>1507</v>
      </c>
      <c r="R616" t="s">
        <v>1530</v>
      </c>
      <c r="S616" t="s">
        <v>1532</v>
      </c>
      <c r="T616">
        <v>5</v>
      </c>
      <c r="U616">
        <v>6</v>
      </c>
    </row>
    <row r="617" spans="1:21" x14ac:dyDescent="0.25">
      <c r="A617">
        <v>614</v>
      </c>
      <c r="B617" t="s">
        <v>621</v>
      </c>
      <c r="C617" t="s">
        <v>1222</v>
      </c>
      <c r="D617" t="s">
        <v>1213</v>
      </c>
      <c r="E617">
        <v>668</v>
      </c>
      <c r="F617">
        <v>931</v>
      </c>
      <c r="G617" t="s">
        <v>1265</v>
      </c>
      <c r="H617" s="2">
        <v>42752</v>
      </c>
      <c r="I617" s="2">
        <v>42787</v>
      </c>
      <c r="J617" t="s">
        <v>1286</v>
      </c>
      <c r="K617">
        <v>590812.6</v>
      </c>
      <c r="L617">
        <v>9328.619999999999</v>
      </c>
      <c r="M617">
        <v>200813</v>
      </c>
      <c r="N617" t="s">
        <v>1507</v>
      </c>
      <c r="O617" t="s">
        <v>1533</v>
      </c>
      <c r="P617" t="s">
        <v>1544</v>
      </c>
      <c r="Q617" t="s">
        <v>1507</v>
      </c>
      <c r="R617" t="s">
        <v>1533</v>
      </c>
      <c r="S617" t="s">
        <v>1545</v>
      </c>
      <c r="T617">
        <v>1</v>
      </c>
      <c r="U617">
        <v>2</v>
      </c>
    </row>
    <row r="618" spans="1:21" x14ac:dyDescent="0.25">
      <c r="A618">
        <v>615</v>
      </c>
      <c r="B618" t="s">
        <v>622</v>
      </c>
      <c r="C618" t="s">
        <v>1215</v>
      </c>
      <c r="D618" t="s">
        <v>1213</v>
      </c>
      <c r="E618">
        <v>556</v>
      </c>
      <c r="F618">
        <v>837</v>
      </c>
      <c r="G618" t="s">
        <v>1261</v>
      </c>
      <c r="H618" s="2">
        <v>42710</v>
      </c>
      <c r="I618" s="2">
        <v>42724</v>
      </c>
      <c r="J618" t="s">
        <v>1289</v>
      </c>
      <c r="K618">
        <v>442103.4</v>
      </c>
      <c r="L618">
        <v>6980.58</v>
      </c>
      <c r="M618">
        <v>220176</v>
      </c>
      <c r="N618" t="s">
        <v>1506</v>
      </c>
      <c r="O618" t="s">
        <v>1535</v>
      </c>
      <c r="P618" t="s">
        <v>1537</v>
      </c>
      <c r="Q618" t="s">
        <v>1506</v>
      </c>
      <c r="R618" t="s">
        <v>1535</v>
      </c>
      <c r="S618" t="s">
        <v>1537</v>
      </c>
      <c r="T618">
        <v>12</v>
      </c>
      <c r="U618">
        <v>12</v>
      </c>
    </row>
    <row r="619" spans="1:21" x14ac:dyDescent="0.25">
      <c r="A619">
        <v>616</v>
      </c>
      <c r="B619" t="s">
        <v>623</v>
      </c>
      <c r="C619" t="s">
        <v>1222</v>
      </c>
      <c r="D619" t="s">
        <v>1213</v>
      </c>
      <c r="E619">
        <v>246</v>
      </c>
      <c r="F619">
        <v>1060</v>
      </c>
      <c r="G619" t="s">
        <v>1265</v>
      </c>
      <c r="H619" s="2">
        <v>43275</v>
      </c>
      <c r="I619" s="2">
        <v>43305</v>
      </c>
      <c r="J619" t="s">
        <v>1282</v>
      </c>
      <c r="K619">
        <v>247722</v>
      </c>
      <c r="L619">
        <v>3911.3999999999996</v>
      </c>
      <c r="M619">
        <v>101272</v>
      </c>
      <c r="N619" t="s">
        <v>1508</v>
      </c>
      <c r="O619" t="s">
        <v>1530</v>
      </c>
      <c r="P619" t="s">
        <v>1532</v>
      </c>
      <c r="Q619" t="s">
        <v>1508</v>
      </c>
      <c r="R619" t="s">
        <v>1538</v>
      </c>
      <c r="S619" t="s">
        <v>1539</v>
      </c>
      <c r="T619">
        <v>6</v>
      </c>
      <c r="U619">
        <v>7</v>
      </c>
    </row>
    <row r="620" spans="1:21" x14ac:dyDescent="0.25">
      <c r="A620">
        <v>617</v>
      </c>
      <c r="B620" t="s">
        <v>624</v>
      </c>
      <c r="C620" t="s">
        <v>1225</v>
      </c>
      <c r="D620" t="s">
        <v>1213</v>
      </c>
      <c r="E620">
        <v>825</v>
      </c>
      <c r="F620">
        <v>203</v>
      </c>
      <c r="G620" t="s">
        <v>1266</v>
      </c>
      <c r="H620" s="2">
        <v>42631</v>
      </c>
      <c r="I620" s="2">
        <v>42644</v>
      </c>
      <c r="J620" t="s">
        <v>1284</v>
      </c>
      <c r="K620">
        <v>159101.25</v>
      </c>
      <c r="L620">
        <v>2512.125</v>
      </c>
      <c r="M620">
        <v>97252</v>
      </c>
      <c r="N620" t="s">
        <v>1506</v>
      </c>
      <c r="O620" t="s">
        <v>1538</v>
      </c>
      <c r="P620" t="s">
        <v>1542</v>
      </c>
      <c r="Q620" t="s">
        <v>1506</v>
      </c>
      <c r="R620" t="s">
        <v>1535</v>
      </c>
      <c r="S620" t="s">
        <v>1543</v>
      </c>
      <c r="T620">
        <v>9</v>
      </c>
      <c r="U620">
        <v>10</v>
      </c>
    </row>
    <row r="621" spans="1:21" x14ac:dyDescent="0.25">
      <c r="A621">
        <v>618</v>
      </c>
      <c r="B621" t="s">
        <v>625</v>
      </c>
      <c r="C621" t="s">
        <v>1222</v>
      </c>
      <c r="D621" t="s">
        <v>1213</v>
      </c>
      <c r="E621">
        <v>109</v>
      </c>
      <c r="F621">
        <v>960</v>
      </c>
      <c r="G621" t="s">
        <v>1265</v>
      </c>
      <c r="H621" s="2">
        <v>42930</v>
      </c>
      <c r="I621" s="2">
        <v>42950</v>
      </c>
      <c r="J621" t="s">
        <v>1288</v>
      </c>
      <c r="K621">
        <v>99408</v>
      </c>
      <c r="L621">
        <v>1569.6</v>
      </c>
      <c r="M621">
        <v>6530</v>
      </c>
      <c r="N621" t="s">
        <v>1507</v>
      </c>
      <c r="O621" t="s">
        <v>1538</v>
      </c>
      <c r="P621" t="s">
        <v>1539</v>
      </c>
      <c r="Q621" t="s">
        <v>1507</v>
      </c>
      <c r="R621" t="s">
        <v>1538</v>
      </c>
      <c r="S621" t="s">
        <v>1541</v>
      </c>
      <c r="T621">
        <v>7</v>
      </c>
      <c r="U621">
        <v>8</v>
      </c>
    </row>
    <row r="622" spans="1:21" x14ac:dyDescent="0.25">
      <c r="A622">
        <v>619</v>
      </c>
      <c r="B622" t="s">
        <v>626</v>
      </c>
      <c r="C622" t="s">
        <v>1222</v>
      </c>
      <c r="D622" t="s">
        <v>1213</v>
      </c>
      <c r="E622">
        <v>689</v>
      </c>
      <c r="F622">
        <v>941</v>
      </c>
      <c r="G622" t="s">
        <v>1265</v>
      </c>
      <c r="H622" s="2">
        <v>42892</v>
      </c>
      <c r="I622" s="2">
        <v>42917</v>
      </c>
      <c r="J622" t="s">
        <v>1282</v>
      </c>
      <c r="K622">
        <v>615931.55000000005</v>
      </c>
      <c r="L622">
        <v>9725.2349999999988</v>
      </c>
      <c r="M622">
        <v>413579</v>
      </c>
      <c r="N622" t="s">
        <v>1507</v>
      </c>
      <c r="O622" t="s">
        <v>1530</v>
      </c>
      <c r="P622" t="s">
        <v>1532</v>
      </c>
      <c r="Q622" t="s">
        <v>1507</v>
      </c>
      <c r="R622" t="s">
        <v>1538</v>
      </c>
      <c r="S622" t="s">
        <v>1539</v>
      </c>
      <c r="T622">
        <v>6</v>
      </c>
      <c r="U622">
        <v>7</v>
      </c>
    </row>
    <row r="623" spans="1:21" x14ac:dyDescent="0.25">
      <c r="A623">
        <v>620</v>
      </c>
      <c r="B623" t="s">
        <v>627</v>
      </c>
      <c r="C623" t="s">
        <v>1231</v>
      </c>
      <c r="D623" t="s">
        <v>1213</v>
      </c>
      <c r="E623">
        <v>605</v>
      </c>
      <c r="F623">
        <v>216</v>
      </c>
      <c r="G623" t="s">
        <v>1263</v>
      </c>
      <c r="H623" s="2">
        <v>42407</v>
      </c>
      <c r="I623" s="2">
        <v>42431</v>
      </c>
      <c r="J623" t="s">
        <v>1282</v>
      </c>
      <c r="K623">
        <v>124146</v>
      </c>
      <c r="L623">
        <v>1960.1999999999998</v>
      </c>
      <c r="M623">
        <v>68300</v>
      </c>
      <c r="N623" t="s">
        <v>1506</v>
      </c>
      <c r="O623" t="s">
        <v>1533</v>
      </c>
      <c r="P623" t="s">
        <v>1545</v>
      </c>
      <c r="Q623" t="s">
        <v>1506</v>
      </c>
      <c r="R623" t="s">
        <v>1533</v>
      </c>
      <c r="S623" t="s">
        <v>1534</v>
      </c>
      <c r="T623">
        <v>2</v>
      </c>
      <c r="U623">
        <v>3</v>
      </c>
    </row>
    <row r="624" spans="1:21" x14ac:dyDescent="0.25">
      <c r="A624">
        <v>621</v>
      </c>
      <c r="B624" t="s">
        <v>628</v>
      </c>
      <c r="C624" t="s">
        <v>1237</v>
      </c>
      <c r="D624" t="s">
        <v>1240</v>
      </c>
      <c r="E624">
        <v>916</v>
      </c>
      <c r="F624">
        <v>32</v>
      </c>
      <c r="G624" t="s">
        <v>1271</v>
      </c>
      <c r="H624" s="2">
        <v>42966</v>
      </c>
      <c r="I624" s="2">
        <v>42999</v>
      </c>
      <c r="J624" t="s">
        <v>1283</v>
      </c>
      <c r="K624">
        <v>27846.400000000001</v>
      </c>
      <c r="L624">
        <v>439.68</v>
      </c>
      <c r="M624">
        <v>106</v>
      </c>
      <c r="N624" t="s">
        <v>1507</v>
      </c>
      <c r="O624" t="s">
        <v>1538</v>
      </c>
      <c r="P624" t="s">
        <v>1541</v>
      </c>
      <c r="Q624" t="s">
        <v>1507</v>
      </c>
      <c r="R624" t="s">
        <v>1538</v>
      </c>
      <c r="S624" t="s">
        <v>1542</v>
      </c>
      <c r="T624">
        <v>8</v>
      </c>
      <c r="U624">
        <v>9</v>
      </c>
    </row>
    <row r="625" spans="1:21" x14ac:dyDescent="0.25">
      <c r="A625">
        <v>622</v>
      </c>
      <c r="B625" t="s">
        <v>629</v>
      </c>
      <c r="C625" t="s">
        <v>1227</v>
      </c>
      <c r="D625" t="s">
        <v>1213</v>
      </c>
      <c r="E625">
        <v>966</v>
      </c>
      <c r="F625">
        <v>74</v>
      </c>
      <c r="G625" t="s">
        <v>1267</v>
      </c>
      <c r="H625" s="2">
        <v>43231</v>
      </c>
      <c r="I625" s="2">
        <v>43265</v>
      </c>
      <c r="J625" t="s">
        <v>1285</v>
      </c>
      <c r="K625">
        <v>67909.8</v>
      </c>
      <c r="L625">
        <v>1072.26</v>
      </c>
      <c r="M625">
        <v>58857</v>
      </c>
      <c r="N625" t="s">
        <v>1508</v>
      </c>
      <c r="O625" t="s">
        <v>1530</v>
      </c>
      <c r="P625" t="s">
        <v>1531</v>
      </c>
      <c r="Q625" t="s">
        <v>1508</v>
      </c>
      <c r="R625" t="s">
        <v>1530</v>
      </c>
      <c r="S625" t="s">
        <v>1532</v>
      </c>
      <c r="T625">
        <v>5</v>
      </c>
      <c r="U625">
        <v>6</v>
      </c>
    </row>
    <row r="626" spans="1:21" x14ac:dyDescent="0.25">
      <c r="A626">
        <v>623</v>
      </c>
      <c r="B626" t="s">
        <v>630</v>
      </c>
      <c r="C626" t="s">
        <v>1235</v>
      </c>
      <c r="D626" t="s">
        <v>1240</v>
      </c>
      <c r="E626">
        <v>73</v>
      </c>
      <c r="F626">
        <v>61</v>
      </c>
      <c r="G626" t="s">
        <v>1270</v>
      </c>
      <c r="H626" s="2">
        <v>42504</v>
      </c>
      <c r="I626" s="2">
        <v>42520</v>
      </c>
      <c r="J626" t="s">
        <v>1284</v>
      </c>
      <c r="K626">
        <v>4230.3500000000004</v>
      </c>
      <c r="L626">
        <v>66.795000000000002</v>
      </c>
      <c r="M626">
        <v>1293</v>
      </c>
      <c r="N626" t="s">
        <v>1506</v>
      </c>
      <c r="O626" t="s">
        <v>1530</v>
      </c>
      <c r="P626" t="s">
        <v>1531</v>
      </c>
      <c r="Q626" t="s">
        <v>1506</v>
      </c>
      <c r="R626" t="s">
        <v>1530</v>
      </c>
      <c r="S626" t="s">
        <v>1531</v>
      </c>
      <c r="T626">
        <v>5</v>
      </c>
      <c r="U626">
        <v>5</v>
      </c>
    </row>
    <row r="627" spans="1:21" x14ac:dyDescent="0.25">
      <c r="A627">
        <v>624</v>
      </c>
      <c r="B627" t="s">
        <v>631</v>
      </c>
      <c r="C627" t="s">
        <v>1227</v>
      </c>
      <c r="D627" t="s">
        <v>1213</v>
      </c>
      <c r="E627">
        <v>285</v>
      </c>
      <c r="F627">
        <v>68</v>
      </c>
      <c r="G627" t="s">
        <v>1267</v>
      </c>
      <c r="H627" s="2">
        <v>42726</v>
      </c>
      <c r="I627" s="2">
        <v>42739</v>
      </c>
      <c r="J627" t="s">
        <v>1286</v>
      </c>
      <c r="K627">
        <v>18411</v>
      </c>
      <c r="L627">
        <v>290.7</v>
      </c>
      <c r="M627">
        <v>11976</v>
      </c>
      <c r="N627" t="s">
        <v>1506</v>
      </c>
      <c r="O627" t="s">
        <v>1535</v>
      </c>
      <c r="P627" t="s">
        <v>1537</v>
      </c>
      <c r="Q627" t="s">
        <v>1507</v>
      </c>
      <c r="R627" t="s">
        <v>1533</v>
      </c>
      <c r="S627" t="s">
        <v>1544</v>
      </c>
      <c r="T627">
        <v>12</v>
      </c>
      <c r="U627">
        <v>1</v>
      </c>
    </row>
    <row r="628" spans="1:21" x14ac:dyDescent="0.25">
      <c r="A628">
        <v>625</v>
      </c>
      <c r="B628" t="s">
        <v>632</v>
      </c>
      <c r="C628" t="s">
        <v>1222</v>
      </c>
      <c r="D628" t="s">
        <v>1213</v>
      </c>
      <c r="E628">
        <v>146</v>
      </c>
      <c r="F628">
        <v>934</v>
      </c>
      <c r="G628" t="s">
        <v>1265</v>
      </c>
      <c r="H628" s="2">
        <v>42801</v>
      </c>
      <c r="I628" s="2">
        <v>42827</v>
      </c>
      <c r="J628" t="s">
        <v>1283</v>
      </c>
      <c r="K628">
        <v>129545.8</v>
      </c>
      <c r="L628">
        <v>2045.46</v>
      </c>
      <c r="M628">
        <v>58087</v>
      </c>
      <c r="N628" t="s">
        <v>1507</v>
      </c>
      <c r="O628" t="s">
        <v>1533</v>
      </c>
      <c r="P628" t="s">
        <v>1534</v>
      </c>
      <c r="Q628" t="s">
        <v>1507</v>
      </c>
      <c r="R628" t="s">
        <v>1530</v>
      </c>
      <c r="S628" t="s">
        <v>1540</v>
      </c>
      <c r="T628">
        <v>3</v>
      </c>
      <c r="U628">
        <v>4</v>
      </c>
    </row>
    <row r="629" spans="1:21" x14ac:dyDescent="0.25">
      <c r="A629">
        <v>626</v>
      </c>
      <c r="B629" t="s">
        <v>633</v>
      </c>
      <c r="C629" t="s">
        <v>1223</v>
      </c>
      <c r="D629" t="s">
        <v>1234</v>
      </c>
      <c r="E629">
        <v>496</v>
      </c>
      <c r="F629">
        <v>844</v>
      </c>
      <c r="G629" t="s">
        <v>1263</v>
      </c>
      <c r="H629" s="2">
        <v>43155</v>
      </c>
      <c r="I629" s="2">
        <v>43179</v>
      </c>
      <c r="J629" t="s">
        <v>1282</v>
      </c>
      <c r="K629">
        <v>397692.8</v>
      </c>
      <c r="L629">
        <v>6279.36</v>
      </c>
      <c r="M629">
        <v>119190</v>
      </c>
      <c r="N629" t="s">
        <v>1508</v>
      </c>
      <c r="O629" t="s">
        <v>1533</v>
      </c>
      <c r="P629" t="s">
        <v>1545</v>
      </c>
      <c r="Q629" t="s">
        <v>1508</v>
      </c>
      <c r="R629" t="s">
        <v>1533</v>
      </c>
      <c r="S629" t="s">
        <v>1534</v>
      </c>
      <c r="T629">
        <v>2</v>
      </c>
      <c r="U629">
        <v>3</v>
      </c>
    </row>
    <row r="630" spans="1:21" x14ac:dyDescent="0.25">
      <c r="A630">
        <v>627</v>
      </c>
      <c r="B630" t="s">
        <v>634</v>
      </c>
      <c r="C630" t="s">
        <v>1229</v>
      </c>
      <c r="D630" t="s">
        <v>1234</v>
      </c>
      <c r="E630">
        <v>673</v>
      </c>
      <c r="F630">
        <v>1095</v>
      </c>
      <c r="G630" t="s">
        <v>1272</v>
      </c>
      <c r="H630" s="2">
        <v>42874</v>
      </c>
      <c r="I630" s="2">
        <v>42887</v>
      </c>
      <c r="J630" t="s">
        <v>1287</v>
      </c>
      <c r="K630">
        <v>700088.25</v>
      </c>
      <c r="L630">
        <v>11054.025</v>
      </c>
      <c r="M630">
        <v>127643</v>
      </c>
      <c r="N630" t="s">
        <v>1507</v>
      </c>
      <c r="O630" t="s">
        <v>1530</v>
      </c>
      <c r="P630" t="s">
        <v>1531</v>
      </c>
      <c r="Q630" t="s">
        <v>1507</v>
      </c>
      <c r="R630" t="s">
        <v>1530</v>
      </c>
      <c r="S630" t="s">
        <v>1532</v>
      </c>
      <c r="T630">
        <v>5</v>
      </c>
      <c r="U630">
        <v>6</v>
      </c>
    </row>
    <row r="631" spans="1:21" x14ac:dyDescent="0.25">
      <c r="A631">
        <v>628</v>
      </c>
      <c r="B631" t="s">
        <v>635</v>
      </c>
      <c r="C631" t="s">
        <v>1241</v>
      </c>
      <c r="D631" t="s">
        <v>1234</v>
      </c>
      <c r="E631">
        <v>296</v>
      </c>
      <c r="F631">
        <v>127</v>
      </c>
      <c r="G631" t="s">
        <v>1271</v>
      </c>
      <c r="H631" s="2">
        <v>42409</v>
      </c>
      <c r="I631" s="2">
        <v>42440</v>
      </c>
      <c r="J631" t="s">
        <v>1284</v>
      </c>
      <c r="K631">
        <v>35712.400000000001</v>
      </c>
      <c r="L631">
        <v>563.88</v>
      </c>
      <c r="M631">
        <v>14111</v>
      </c>
      <c r="N631" t="s">
        <v>1506</v>
      </c>
      <c r="O631" t="s">
        <v>1533</v>
      </c>
      <c r="P631" t="s">
        <v>1545</v>
      </c>
      <c r="Q631" t="s">
        <v>1506</v>
      </c>
      <c r="R631" t="s">
        <v>1533</v>
      </c>
      <c r="S631" t="s">
        <v>1534</v>
      </c>
      <c r="T631">
        <v>2</v>
      </c>
      <c r="U631">
        <v>3</v>
      </c>
    </row>
    <row r="632" spans="1:21" x14ac:dyDescent="0.25">
      <c r="A632">
        <v>629</v>
      </c>
      <c r="B632" t="s">
        <v>636</v>
      </c>
      <c r="C632" t="s">
        <v>1238</v>
      </c>
      <c r="D632" t="s">
        <v>1240</v>
      </c>
      <c r="E632">
        <v>715</v>
      </c>
      <c r="F632">
        <v>16</v>
      </c>
      <c r="G632" t="s">
        <v>1270</v>
      </c>
      <c r="H632" s="2">
        <v>42859</v>
      </c>
      <c r="I632" s="2">
        <v>42875</v>
      </c>
      <c r="J632" t="s">
        <v>1284</v>
      </c>
      <c r="K632">
        <v>10868</v>
      </c>
      <c r="L632">
        <v>171.6</v>
      </c>
      <c r="M632">
        <v>573</v>
      </c>
      <c r="N632" t="s">
        <v>1507</v>
      </c>
      <c r="O632" t="s">
        <v>1530</v>
      </c>
      <c r="P632" t="s">
        <v>1531</v>
      </c>
      <c r="Q632" t="s">
        <v>1507</v>
      </c>
      <c r="R632" t="s">
        <v>1530</v>
      </c>
      <c r="S632" t="s">
        <v>1531</v>
      </c>
      <c r="T632">
        <v>5</v>
      </c>
      <c r="U632">
        <v>5</v>
      </c>
    </row>
    <row r="633" spans="1:21" x14ac:dyDescent="0.25">
      <c r="A633">
        <v>630</v>
      </c>
      <c r="B633" t="s">
        <v>637</v>
      </c>
      <c r="C633" t="s">
        <v>1222</v>
      </c>
      <c r="D633" t="s">
        <v>1213</v>
      </c>
      <c r="E633">
        <v>319</v>
      </c>
      <c r="F633">
        <v>926</v>
      </c>
      <c r="G633" t="s">
        <v>1265</v>
      </c>
      <c r="H633" s="2">
        <v>42775</v>
      </c>
      <c r="I633" s="2">
        <v>42799</v>
      </c>
      <c r="J633" t="s">
        <v>1283</v>
      </c>
      <c r="K633">
        <v>280624.3</v>
      </c>
      <c r="L633">
        <v>4430.91</v>
      </c>
      <c r="M633">
        <v>224847</v>
      </c>
      <c r="N633" t="s">
        <v>1507</v>
      </c>
      <c r="O633" t="s">
        <v>1533</v>
      </c>
      <c r="P633" t="s">
        <v>1545</v>
      </c>
      <c r="Q633" t="s">
        <v>1507</v>
      </c>
      <c r="R633" t="s">
        <v>1533</v>
      </c>
      <c r="S633" t="s">
        <v>1534</v>
      </c>
      <c r="T633">
        <v>2</v>
      </c>
      <c r="U633">
        <v>3</v>
      </c>
    </row>
    <row r="634" spans="1:21" x14ac:dyDescent="0.25">
      <c r="A634">
        <v>631</v>
      </c>
      <c r="B634" t="s">
        <v>638</v>
      </c>
      <c r="C634" t="s">
        <v>1219</v>
      </c>
      <c r="D634" t="s">
        <v>1234</v>
      </c>
      <c r="E634">
        <v>124</v>
      </c>
      <c r="F634">
        <v>1354</v>
      </c>
      <c r="G634" t="s">
        <v>1263</v>
      </c>
      <c r="H634" s="2">
        <v>42611</v>
      </c>
      <c r="I634" s="2">
        <v>42626</v>
      </c>
      <c r="J634" t="s">
        <v>1290</v>
      </c>
      <c r="K634">
        <v>159501.20000000001</v>
      </c>
      <c r="L634">
        <v>2518.44</v>
      </c>
      <c r="M634">
        <v>85100</v>
      </c>
      <c r="N634" t="s">
        <v>1506</v>
      </c>
      <c r="O634" t="s">
        <v>1538</v>
      </c>
      <c r="P634" t="s">
        <v>1541</v>
      </c>
      <c r="Q634" t="s">
        <v>1506</v>
      </c>
      <c r="R634" t="s">
        <v>1538</v>
      </c>
      <c r="S634" t="s">
        <v>1542</v>
      </c>
      <c r="T634">
        <v>8</v>
      </c>
      <c r="U634">
        <v>9</v>
      </c>
    </row>
    <row r="635" spans="1:21" x14ac:dyDescent="0.25">
      <c r="A635">
        <v>632</v>
      </c>
      <c r="B635" t="s">
        <v>639</v>
      </c>
      <c r="C635" t="s">
        <v>1218</v>
      </c>
      <c r="D635" t="s">
        <v>1213</v>
      </c>
      <c r="E635">
        <v>495</v>
      </c>
      <c r="F635">
        <v>1010</v>
      </c>
      <c r="G635" t="s">
        <v>1262</v>
      </c>
      <c r="H635" s="2">
        <v>42735</v>
      </c>
      <c r="I635" s="2">
        <v>42763</v>
      </c>
      <c r="J635" t="s">
        <v>1282</v>
      </c>
      <c r="K635">
        <v>474952.5</v>
      </c>
      <c r="L635">
        <v>7499.25</v>
      </c>
      <c r="M635">
        <v>387908</v>
      </c>
      <c r="N635" t="s">
        <v>1506</v>
      </c>
      <c r="O635" t="s">
        <v>1535</v>
      </c>
      <c r="P635" t="s">
        <v>1537</v>
      </c>
      <c r="Q635" t="s">
        <v>1507</v>
      </c>
      <c r="R635" t="s">
        <v>1533</v>
      </c>
      <c r="S635" t="s">
        <v>1544</v>
      </c>
      <c r="T635">
        <v>12</v>
      </c>
      <c r="U635">
        <v>1</v>
      </c>
    </row>
    <row r="636" spans="1:21" x14ac:dyDescent="0.25">
      <c r="A636">
        <v>633</v>
      </c>
      <c r="B636" t="s">
        <v>640</v>
      </c>
      <c r="C636" t="s">
        <v>1214</v>
      </c>
      <c r="D636" t="s">
        <v>1213</v>
      </c>
      <c r="E636">
        <v>471</v>
      </c>
      <c r="F636">
        <v>634</v>
      </c>
      <c r="G636" t="s">
        <v>1260</v>
      </c>
      <c r="H636" s="2">
        <v>43153</v>
      </c>
      <c r="I636" s="2">
        <v>43171</v>
      </c>
      <c r="J636" t="s">
        <v>1284</v>
      </c>
      <c r="K636">
        <v>283683.3</v>
      </c>
      <c r="L636">
        <v>4479.21</v>
      </c>
      <c r="M636">
        <v>62936</v>
      </c>
      <c r="N636" t="s">
        <v>1508</v>
      </c>
      <c r="O636" t="s">
        <v>1533</v>
      </c>
      <c r="P636" t="s">
        <v>1545</v>
      </c>
      <c r="Q636" t="s">
        <v>1508</v>
      </c>
      <c r="R636" t="s">
        <v>1533</v>
      </c>
      <c r="S636" t="s">
        <v>1534</v>
      </c>
      <c r="T636">
        <v>2</v>
      </c>
      <c r="U636">
        <v>3</v>
      </c>
    </row>
    <row r="637" spans="1:21" x14ac:dyDescent="0.25">
      <c r="A637">
        <v>634</v>
      </c>
      <c r="B637" t="s">
        <v>641</v>
      </c>
      <c r="C637" t="s">
        <v>1230</v>
      </c>
      <c r="D637" t="s">
        <v>1234</v>
      </c>
      <c r="E637">
        <v>976</v>
      </c>
      <c r="F637">
        <v>143</v>
      </c>
      <c r="G637" t="s">
        <v>1272</v>
      </c>
      <c r="H637" s="2">
        <v>42736</v>
      </c>
      <c r="I637" s="2">
        <v>42770</v>
      </c>
      <c r="J637" t="s">
        <v>1284</v>
      </c>
      <c r="K637">
        <v>132589.6</v>
      </c>
      <c r="L637">
        <v>2093.52</v>
      </c>
      <c r="M637">
        <v>32252</v>
      </c>
      <c r="N637" t="s">
        <v>1507</v>
      </c>
      <c r="O637" t="s">
        <v>1533</v>
      </c>
      <c r="P637" t="s">
        <v>1544</v>
      </c>
      <c r="Q637" t="s">
        <v>1507</v>
      </c>
      <c r="R637" t="s">
        <v>1533</v>
      </c>
      <c r="S637" t="s">
        <v>1545</v>
      </c>
      <c r="T637">
        <v>1</v>
      </c>
      <c r="U637">
        <v>2</v>
      </c>
    </row>
    <row r="638" spans="1:21" x14ac:dyDescent="0.25">
      <c r="A638">
        <v>635</v>
      </c>
      <c r="B638" t="s">
        <v>642</v>
      </c>
      <c r="C638" t="s">
        <v>1228</v>
      </c>
      <c r="D638" t="s">
        <v>1213</v>
      </c>
      <c r="E638">
        <v>674</v>
      </c>
      <c r="F638">
        <v>113</v>
      </c>
      <c r="G638" t="s">
        <v>1263</v>
      </c>
      <c r="H638" s="2">
        <v>42726</v>
      </c>
      <c r="I638" s="2">
        <v>42741</v>
      </c>
      <c r="J638" t="s">
        <v>1282</v>
      </c>
      <c r="K638">
        <v>72353.899999999994</v>
      </c>
      <c r="L638">
        <v>1142.43</v>
      </c>
      <c r="M638">
        <v>6836</v>
      </c>
      <c r="N638" t="s">
        <v>1506</v>
      </c>
      <c r="O638" t="s">
        <v>1535</v>
      </c>
      <c r="P638" t="s">
        <v>1537</v>
      </c>
      <c r="Q638" t="s">
        <v>1507</v>
      </c>
      <c r="R638" t="s">
        <v>1533</v>
      </c>
      <c r="S638" t="s">
        <v>1544</v>
      </c>
      <c r="T638">
        <v>12</v>
      </c>
      <c r="U638">
        <v>1</v>
      </c>
    </row>
    <row r="639" spans="1:21" x14ac:dyDescent="0.25">
      <c r="A639">
        <v>636</v>
      </c>
      <c r="B639" t="s">
        <v>643</v>
      </c>
      <c r="C639" t="s">
        <v>1228</v>
      </c>
      <c r="D639" t="s">
        <v>1213</v>
      </c>
      <c r="E639">
        <v>616</v>
      </c>
      <c r="F639">
        <v>114</v>
      </c>
      <c r="G639" t="s">
        <v>1263</v>
      </c>
      <c r="H639" s="2">
        <v>42662</v>
      </c>
      <c r="I639" s="2">
        <v>42694</v>
      </c>
      <c r="J639" t="s">
        <v>1290</v>
      </c>
      <c r="K639">
        <v>66712.800000000003</v>
      </c>
      <c r="L639">
        <v>1053.3599999999999</v>
      </c>
      <c r="M639">
        <v>66410</v>
      </c>
      <c r="N639" t="s">
        <v>1506</v>
      </c>
      <c r="O639" t="s">
        <v>1535</v>
      </c>
      <c r="P639" t="s">
        <v>1543</v>
      </c>
      <c r="Q639" t="s">
        <v>1506</v>
      </c>
      <c r="R639" t="s">
        <v>1535</v>
      </c>
      <c r="S639" t="s">
        <v>1536</v>
      </c>
      <c r="T639">
        <v>10</v>
      </c>
      <c r="U639">
        <v>11</v>
      </c>
    </row>
    <row r="640" spans="1:21" x14ac:dyDescent="0.25">
      <c r="A640">
        <v>637</v>
      </c>
      <c r="B640" t="s">
        <v>644</v>
      </c>
      <c r="C640" t="s">
        <v>1222</v>
      </c>
      <c r="D640" t="s">
        <v>1213</v>
      </c>
      <c r="E640">
        <v>171</v>
      </c>
      <c r="F640">
        <v>922</v>
      </c>
      <c r="G640" t="s">
        <v>1265</v>
      </c>
      <c r="H640" s="2">
        <v>42462</v>
      </c>
      <c r="I640" s="2">
        <v>42476</v>
      </c>
      <c r="J640" t="s">
        <v>1287</v>
      </c>
      <c r="K640">
        <v>149778.9</v>
      </c>
      <c r="L640">
        <v>2364.9299999999998</v>
      </c>
      <c r="M640">
        <v>102164</v>
      </c>
      <c r="N640" t="s">
        <v>1506</v>
      </c>
      <c r="O640" t="s">
        <v>1530</v>
      </c>
      <c r="P640" t="s">
        <v>1540</v>
      </c>
      <c r="Q640" t="s">
        <v>1506</v>
      </c>
      <c r="R640" t="s">
        <v>1530</v>
      </c>
      <c r="S640" t="s">
        <v>1540</v>
      </c>
      <c r="T640">
        <v>4</v>
      </c>
      <c r="U640">
        <v>4</v>
      </c>
    </row>
    <row r="641" spans="1:21" x14ac:dyDescent="0.25">
      <c r="A641">
        <v>638</v>
      </c>
      <c r="B641" t="s">
        <v>645</v>
      </c>
      <c r="C641" t="s">
        <v>1235</v>
      </c>
      <c r="D641" t="s">
        <v>1240</v>
      </c>
      <c r="E641">
        <v>183</v>
      </c>
      <c r="F641">
        <v>50</v>
      </c>
      <c r="G641" t="s">
        <v>1270</v>
      </c>
      <c r="H641" s="2">
        <v>43250</v>
      </c>
      <c r="I641" s="2">
        <v>43260</v>
      </c>
      <c r="J641" t="s">
        <v>1288</v>
      </c>
      <c r="K641">
        <v>8692.5</v>
      </c>
      <c r="L641">
        <v>137.25</v>
      </c>
      <c r="M641">
        <v>6058</v>
      </c>
      <c r="N641" t="s">
        <v>1508</v>
      </c>
      <c r="O641" t="s">
        <v>1530</v>
      </c>
      <c r="P641" t="s">
        <v>1531</v>
      </c>
      <c r="Q641" t="s">
        <v>1508</v>
      </c>
      <c r="R641" t="s">
        <v>1530</v>
      </c>
      <c r="S641" t="s">
        <v>1532</v>
      </c>
      <c r="T641">
        <v>5</v>
      </c>
      <c r="U641">
        <v>6</v>
      </c>
    </row>
    <row r="642" spans="1:21" x14ac:dyDescent="0.25">
      <c r="A642">
        <v>639</v>
      </c>
      <c r="B642" t="s">
        <v>646</v>
      </c>
      <c r="C642" t="s">
        <v>1231</v>
      </c>
      <c r="D642" t="s">
        <v>1213</v>
      </c>
      <c r="E642">
        <v>670</v>
      </c>
      <c r="F642">
        <v>207</v>
      </c>
      <c r="G642" t="s">
        <v>1263</v>
      </c>
      <c r="H642" s="2">
        <v>42869</v>
      </c>
      <c r="I642" s="2">
        <v>42889</v>
      </c>
      <c r="J642" t="s">
        <v>1282</v>
      </c>
      <c r="K642">
        <v>131755.5</v>
      </c>
      <c r="L642">
        <v>2080.35</v>
      </c>
      <c r="M642">
        <v>52832</v>
      </c>
      <c r="N642" t="s">
        <v>1507</v>
      </c>
      <c r="O642" t="s">
        <v>1530</v>
      </c>
      <c r="P642" t="s">
        <v>1531</v>
      </c>
      <c r="Q642" t="s">
        <v>1507</v>
      </c>
      <c r="R642" t="s">
        <v>1530</v>
      </c>
      <c r="S642" t="s">
        <v>1532</v>
      </c>
      <c r="T642">
        <v>5</v>
      </c>
      <c r="U642">
        <v>6</v>
      </c>
    </row>
    <row r="643" spans="1:21" x14ac:dyDescent="0.25">
      <c r="A643">
        <v>640</v>
      </c>
      <c r="B643" t="s">
        <v>647</v>
      </c>
      <c r="C643" t="s">
        <v>1232</v>
      </c>
      <c r="D643" t="s">
        <v>1213</v>
      </c>
      <c r="E643">
        <v>380</v>
      </c>
      <c r="F643">
        <v>46</v>
      </c>
      <c r="G643" t="s">
        <v>1263</v>
      </c>
      <c r="H643" s="2">
        <v>43100</v>
      </c>
      <c r="I643" s="2">
        <v>43111</v>
      </c>
      <c r="J643" t="s">
        <v>1284</v>
      </c>
      <c r="K643">
        <v>16606</v>
      </c>
      <c r="L643">
        <v>262.2</v>
      </c>
      <c r="M643">
        <v>14713</v>
      </c>
      <c r="N643" t="s">
        <v>1507</v>
      </c>
      <c r="O643" t="s">
        <v>1535</v>
      </c>
      <c r="P643" t="s">
        <v>1537</v>
      </c>
      <c r="Q643" t="s">
        <v>1508</v>
      </c>
      <c r="R643" t="s">
        <v>1533</v>
      </c>
      <c r="S643" t="s">
        <v>1544</v>
      </c>
      <c r="T643">
        <v>12</v>
      </c>
      <c r="U643">
        <v>1</v>
      </c>
    </row>
    <row r="644" spans="1:21" x14ac:dyDescent="0.25">
      <c r="A644">
        <v>641</v>
      </c>
      <c r="B644" t="s">
        <v>648</v>
      </c>
      <c r="C644" t="s">
        <v>1215</v>
      </c>
      <c r="D644" t="s">
        <v>1213</v>
      </c>
      <c r="E644">
        <v>168</v>
      </c>
      <c r="F644">
        <v>940</v>
      </c>
      <c r="G644" t="s">
        <v>1261</v>
      </c>
      <c r="H644" s="2">
        <v>42959</v>
      </c>
      <c r="I644" s="2">
        <v>42994</v>
      </c>
      <c r="J644" t="s">
        <v>1289</v>
      </c>
      <c r="K644">
        <v>150024</v>
      </c>
      <c r="L644">
        <v>2368.7999999999997</v>
      </c>
      <c r="M644">
        <v>19847</v>
      </c>
      <c r="N644" t="s">
        <v>1507</v>
      </c>
      <c r="O644" t="s">
        <v>1538</v>
      </c>
      <c r="P644" t="s">
        <v>1541</v>
      </c>
      <c r="Q644" t="s">
        <v>1507</v>
      </c>
      <c r="R644" t="s">
        <v>1538</v>
      </c>
      <c r="S644" t="s">
        <v>1542</v>
      </c>
      <c r="T644">
        <v>8</v>
      </c>
      <c r="U644">
        <v>9</v>
      </c>
    </row>
    <row r="645" spans="1:21" x14ac:dyDescent="0.25">
      <c r="A645">
        <v>642</v>
      </c>
      <c r="B645" t="s">
        <v>649</v>
      </c>
      <c r="C645" t="s">
        <v>1224</v>
      </c>
      <c r="D645" t="s">
        <v>1213</v>
      </c>
      <c r="E645">
        <v>715</v>
      </c>
      <c r="F645">
        <v>1196</v>
      </c>
      <c r="G645" t="s">
        <v>1266</v>
      </c>
      <c r="H645" s="2">
        <v>42859</v>
      </c>
      <c r="I645" s="2">
        <v>42883</v>
      </c>
      <c r="J645" t="s">
        <v>1284</v>
      </c>
      <c r="K645">
        <v>812383</v>
      </c>
      <c r="L645">
        <v>12827.1</v>
      </c>
      <c r="M645">
        <v>434609</v>
      </c>
      <c r="N645" t="s">
        <v>1507</v>
      </c>
      <c r="O645" t="s">
        <v>1530</v>
      </c>
      <c r="P645" t="s">
        <v>1531</v>
      </c>
      <c r="Q645" t="s">
        <v>1507</v>
      </c>
      <c r="R645" t="s">
        <v>1530</v>
      </c>
      <c r="S645" t="s">
        <v>1531</v>
      </c>
      <c r="T645">
        <v>5</v>
      </c>
      <c r="U645">
        <v>5</v>
      </c>
    </row>
    <row r="646" spans="1:21" x14ac:dyDescent="0.25">
      <c r="A646">
        <v>643</v>
      </c>
      <c r="B646" t="s">
        <v>650</v>
      </c>
      <c r="C646" t="s">
        <v>1236</v>
      </c>
      <c r="D646" t="s">
        <v>1234</v>
      </c>
      <c r="E646">
        <v>644</v>
      </c>
      <c r="F646">
        <v>94</v>
      </c>
      <c r="G646" t="s">
        <v>1269</v>
      </c>
      <c r="H646" s="2">
        <v>43153</v>
      </c>
      <c r="I646" s="2">
        <v>43168</v>
      </c>
      <c r="J646" t="s">
        <v>1282</v>
      </c>
      <c r="K646">
        <v>57509.2</v>
      </c>
      <c r="L646">
        <v>908.04</v>
      </c>
      <c r="M646">
        <v>33845</v>
      </c>
      <c r="N646" t="s">
        <v>1508</v>
      </c>
      <c r="O646" t="s">
        <v>1533</v>
      </c>
      <c r="P646" t="s">
        <v>1545</v>
      </c>
      <c r="Q646" t="s">
        <v>1508</v>
      </c>
      <c r="R646" t="s">
        <v>1533</v>
      </c>
      <c r="S646" t="s">
        <v>1534</v>
      </c>
      <c r="T646">
        <v>2</v>
      </c>
      <c r="U646">
        <v>3</v>
      </c>
    </row>
    <row r="647" spans="1:21" x14ac:dyDescent="0.25">
      <c r="A647">
        <v>644</v>
      </c>
      <c r="B647" t="s">
        <v>651</v>
      </c>
      <c r="C647" t="s">
        <v>1220</v>
      </c>
      <c r="D647" t="s">
        <v>1213</v>
      </c>
      <c r="E647">
        <v>308</v>
      </c>
      <c r="F647">
        <v>529</v>
      </c>
      <c r="G647" t="s">
        <v>1260</v>
      </c>
      <c r="H647" s="2">
        <v>42786</v>
      </c>
      <c r="I647" s="2">
        <v>42809</v>
      </c>
      <c r="J647" t="s">
        <v>1287</v>
      </c>
      <c r="K647">
        <v>154785.4</v>
      </c>
      <c r="L647">
        <v>2443.98</v>
      </c>
      <c r="M647">
        <v>68216</v>
      </c>
      <c r="N647" t="s">
        <v>1507</v>
      </c>
      <c r="O647" t="s">
        <v>1533</v>
      </c>
      <c r="P647" t="s">
        <v>1545</v>
      </c>
      <c r="Q647" t="s">
        <v>1507</v>
      </c>
      <c r="R647" t="s">
        <v>1533</v>
      </c>
      <c r="S647" t="s">
        <v>1534</v>
      </c>
      <c r="T647">
        <v>2</v>
      </c>
      <c r="U647">
        <v>3</v>
      </c>
    </row>
    <row r="648" spans="1:21" x14ac:dyDescent="0.25">
      <c r="A648">
        <v>645</v>
      </c>
      <c r="B648" t="s">
        <v>652</v>
      </c>
      <c r="C648" t="s">
        <v>1222</v>
      </c>
      <c r="D648" t="s">
        <v>1213</v>
      </c>
      <c r="E648">
        <v>865</v>
      </c>
      <c r="F648">
        <v>904</v>
      </c>
      <c r="G648" t="s">
        <v>1265</v>
      </c>
      <c r="H648" s="2">
        <v>42628</v>
      </c>
      <c r="I648" s="2">
        <v>42640</v>
      </c>
      <c r="J648" t="s">
        <v>1290</v>
      </c>
      <c r="K648">
        <v>742862</v>
      </c>
      <c r="L648">
        <v>11729.4</v>
      </c>
      <c r="M648">
        <v>252633</v>
      </c>
      <c r="N648" t="s">
        <v>1506</v>
      </c>
      <c r="O648" t="s">
        <v>1538</v>
      </c>
      <c r="P648" t="s">
        <v>1542</v>
      </c>
      <c r="Q648" t="s">
        <v>1506</v>
      </c>
      <c r="R648" t="s">
        <v>1538</v>
      </c>
      <c r="S648" t="s">
        <v>1542</v>
      </c>
      <c r="T648">
        <v>9</v>
      </c>
      <c r="U648">
        <v>9</v>
      </c>
    </row>
    <row r="649" spans="1:21" x14ac:dyDescent="0.25">
      <c r="A649">
        <v>646</v>
      </c>
      <c r="B649" t="s">
        <v>653</v>
      </c>
      <c r="C649" t="s">
        <v>1235</v>
      </c>
      <c r="D649" t="s">
        <v>1240</v>
      </c>
      <c r="E649">
        <v>617</v>
      </c>
      <c r="F649">
        <v>53</v>
      </c>
      <c r="G649" t="s">
        <v>1270</v>
      </c>
      <c r="H649" s="2">
        <v>43098</v>
      </c>
      <c r="I649" s="2">
        <v>43119</v>
      </c>
      <c r="J649" t="s">
        <v>1285</v>
      </c>
      <c r="K649">
        <v>31065.95</v>
      </c>
      <c r="L649">
        <v>490.51499999999999</v>
      </c>
      <c r="M649">
        <v>5530</v>
      </c>
      <c r="N649" t="s">
        <v>1507</v>
      </c>
      <c r="O649" t="s">
        <v>1535</v>
      </c>
      <c r="P649" t="s">
        <v>1537</v>
      </c>
      <c r="Q649" t="s">
        <v>1508</v>
      </c>
      <c r="R649" t="s">
        <v>1533</v>
      </c>
      <c r="S649" t="s">
        <v>1544</v>
      </c>
      <c r="T649">
        <v>12</v>
      </c>
      <c r="U649">
        <v>1</v>
      </c>
    </row>
    <row r="650" spans="1:21" x14ac:dyDescent="0.25">
      <c r="A650">
        <v>647</v>
      </c>
      <c r="B650" t="s">
        <v>654</v>
      </c>
      <c r="C650" t="s">
        <v>1242</v>
      </c>
      <c r="D650" t="s">
        <v>1240</v>
      </c>
      <c r="E650">
        <v>848</v>
      </c>
      <c r="F650">
        <v>51</v>
      </c>
      <c r="G650" t="s">
        <v>1271</v>
      </c>
      <c r="H650" s="2">
        <v>42883</v>
      </c>
      <c r="I650" s="2">
        <v>42914</v>
      </c>
      <c r="J650" t="s">
        <v>1285</v>
      </c>
      <c r="K650">
        <v>41085.599999999999</v>
      </c>
      <c r="L650">
        <v>648.72</v>
      </c>
      <c r="M650">
        <v>32009</v>
      </c>
      <c r="N650" t="s">
        <v>1507</v>
      </c>
      <c r="O650" t="s">
        <v>1530</v>
      </c>
      <c r="P650" t="s">
        <v>1531</v>
      </c>
      <c r="Q650" t="s">
        <v>1507</v>
      </c>
      <c r="R650" t="s">
        <v>1530</v>
      </c>
      <c r="S650" t="s">
        <v>1532</v>
      </c>
      <c r="T650">
        <v>5</v>
      </c>
      <c r="U650">
        <v>6</v>
      </c>
    </row>
    <row r="651" spans="1:21" x14ac:dyDescent="0.25">
      <c r="A651">
        <v>648</v>
      </c>
      <c r="B651" t="s">
        <v>655</v>
      </c>
      <c r="C651" t="s">
        <v>1221</v>
      </c>
      <c r="D651" t="s">
        <v>1234</v>
      </c>
      <c r="E651">
        <v>440</v>
      </c>
      <c r="F651">
        <v>273</v>
      </c>
      <c r="G651" t="s">
        <v>1264</v>
      </c>
      <c r="H651" s="2">
        <v>43093</v>
      </c>
      <c r="I651" s="2">
        <v>43114</v>
      </c>
      <c r="J651" t="s">
        <v>1282</v>
      </c>
      <c r="K651">
        <v>114114</v>
      </c>
      <c r="L651">
        <v>1801.8</v>
      </c>
      <c r="M651">
        <v>17885</v>
      </c>
      <c r="N651" t="s">
        <v>1507</v>
      </c>
      <c r="O651" t="s">
        <v>1535</v>
      </c>
      <c r="P651" t="s">
        <v>1537</v>
      </c>
      <c r="Q651" t="s">
        <v>1508</v>
      </c>
      <c r="R651" t="s">
        <v>1533</v>
      </c>
      <c r="S651" t="s">
        <v>1544</v>
      </c>
      <c r="T651">
        <v>12</v>
      </c>
      <c r="U651">
        <v>1</v>
      </c>
    </row>
    <row r="652" spans="1:21" x14ac:dyDescent="0.25">
      <c r="A652">
        <v>649</v>
      </c>
      <c r="B652" t="s">
        <v>656</v>
      </c>
      <c r="C652" t="s">
        <v>1221</v>
      </c>
      <c r="D652" t="s">
        <v>1234</v>
      </c>
      <c r="E652">
        <v>995</v>
      </c>
      <c r="F652">
        <v>292</v>
      </c>
      <c r="G652" t="s">
        <v>1264</v>
      </c>
      <c r="H652" s="2">
        <v>43086</v>
      </c>
      <c r="I652" s="2">
        <v>43119</v>
      </c>
      <c r="J652" t="s">
        <v>1282</v>
      </c>
      <c r="K652">
        <v>276013</v>
      </c>
      <c r="L652">
        <v>4358.0999999999995</v>
      </c>
      <c r="M652">
        <v>20025</v>
      </c>
      <c r="N652" t="s">
        <v>1507</v>
      </c>
      <c r="O652" t="s">
        <v>1535</v>
      </c>
      <c r="P652" t="s">
        <v>1537</v>
      </c>
      <c r="Q652" t="s">
        <v>1508</v>
      </c>
      <c r="R652" t="s">
        <v>1533</v>
      </c>
      <c r="S652" t="s">
        <v>1544</v>
      </c>
      <c r="T652">
        <v>12</v>
      </c>
      <c r="U652">
        <v>1</v>
      </c>
    </row>
    <row r="653" spans="1:21" x14ac:dyDescent="0.25">
      <c r="A653">
        <v>650</v>
      </c>
      <c r="B653" t="s">
        <v>657</v>
      </c>
      <c r="C653" t="s">
        <v>1228</v>
      </c>
      <c r="D653" t="s">
        <v>1213</v>
      </c>
      <c r="E653">
        <v>447</v>
      </c>
      <c r="F653">
        <v>134</v>
      </c>
      <c r="G653" t="s">
        <v>1263</v>
      </c>
      <c r="H653" s="2">
        <v>42963</v>
      </c>
      <c r="I653" s="2">
        <v>42978</v>
      </c>
      <c r="J653" t="s">
        <v>1284</v>
      </c>
      <c r="K653">
        <v>56903.1</v>
      </c>
      <c r="L653">
        <v>898.46999999999991</v>
      </c>
      <c r="M653">
        <v>4675</v>
      </c>
      <c r="N653" t="s">
        <v>1507</v>
      </c>
      <c r="O653" t="s">
        <v>1538</v>
      </c>
      <c r="P653" t="s">
        <v>1541</v>
      </c>
      <c r="Q653" t="s">
        <v>1507</v>
      </c>
      <c r="R653" t="s">
        <v>1538</v>
      </c>
      <c r="S653" t="s">
        <v>1541</v>
      </c>
      <c r="T653">
        <v>8</v>
      </c>
      <c r="U653">
        <v>8</v>
      </c>
    </row>
    <row r="654" spans="1:21" x14ac:dyDescent="0.25">
      <c r="A654">
        <v>651</v>
      </c>
      <c r="B654" t="s">
        <v>658</v>
      </c>
      <c r="C654" t="s">
        <v>1231</v>
      </c>
      <c r="D654" t="s">
        <v>1213</v>
      </c>
      <c r="E654">
        <v>433</v>
      </c>
      <c r="F654">
        <v>218</v>
      </c>
      <c r="G654" t="s">
        <v>1263</v>
      </c>
      <c r="H654" s="2">
        <v>42499</v>
      </c>
      <c r="I654" s="2">
        <v>42532</v>
      </c>
      <c r="J654" t="s">
        <v>1282</v>
      </c>
      <c r="K654">
        <v>89674.3</v>
      </c>
      <c r="L654">
        <v>1415.9099999999999</v>
      </c>
      <c r="M654">
        <v>9930</v>
      </c>
      <c r="N654" t="s">
        <v>1506</v>
      </c>
      <c r="O654" t="s">
        <v>1530</v>
      </c>
      <c r="P654" t="s">
        <v>1531</v>
      </c>
      <c r="Q654" t="s">
        <v>1506</v>
      </c>
      <c r="R654" t="s">
        <v>1530</v>
      </c>
      <c r="S654" t="s">
        <v>1532</v>
      </c>
      <c r="T654">
        <v>5</v>
      </c>
      <c r="U654">
        <v>6</v>
      </c>
    </row>
    <row r="655" spans="1:21" x14ac:dyDescent="0.25">
      <c r="A655">
        <v>652</v>
      </c>
      <c r="B655" t="s">
        <v>659</v>
      </c>
      <c r="C655" t="s">
        <v>1223</v>
      </c>
      <c r="D655" t="s">
        <v>1234</v>
      </c>
      <c r="E655">
        <v>703</v>
      </c>
      <c r="F655">
        <v>828</v>
      </c>
      <c r="G655" t="s">
        <v>1263</v>
      </c>
      <c r="H655" s="2">
        <v>42479</v>
      </c>
      <c r="I655" s="2">
        <v>42490</v>
      </c>
      <c r="J655" t="s">
        <v>1282</v>
      </c>
      <c r="K655">
        <v>552979.80000000005</v>
      </c>
      <c r="L655">
        <v>8731.26</v>
      </c>
      <c r="M655">
        <v>257704</v>
      </c>
      <c r="N655" t="s">
        <v>1506</v>
      </c>
      <c r="O655" t="s">
        <v>1530</v>
      </c>
      <c r="P655" t="s">
        <v>1540</v>
      </c>
      <c r="Q655" t="s">
        <v>1506</v>
      </c>
      <c r="R655" t="s">
        <v>1530</v>
      </c>
      <c r="S655" t="s">
        <v>1540</v>
      </c>
      <c r="T655">
        <v>4</v>
      </c>
      <c r="U655">
        <v>4</v>
      </c>
    </row>
    <row r="656" spans="1:21" x14ac:dyDescent="0.25">
      <c r="A656">
        <v>653</v>
      </c>
      <c r="B656" t="s">
        <v>660</v>
      </c>
      <c r="C656" t="s">
        <v>1241</v>
      </c>
      <c r="D656" t="s">
        <v>1234</v>
      </c>
      <c r="E656">
        <v>406</v>
      </c>
      <c r="F656">
        <v>118</v>
      </c>
      <c r="G656" t="s">
        <v>1271</v>
      </c>
      <c r="H656" s="2">
        <v>42525</v>
      </c>
      <c r="I656" s="2">
        <v>42560</v>
      </c>
      <c r="J656" t="s">
        <v>1284</v>
      </c>
      <c r="K656">
        <v>45512.6</v>
      </c>
      <c r="L656">
        <v>718.62</v>
      </c>
      <c r="M656">
        <v>39855</v>
      </c>
      <c r="N656" t="s">
        <v>1506</v>
      </c>
      <c r="O656" t="s">
        <v>1530</v>
      </c>
      <c r="P656" t="s">
        <v>1532</v>
      </c>
      <c r="Q656" t="s">
        <v>1506</v>
      </c>
      <c r="R656" t="s">
        <v>1538</v>
      </c>
      <c r="S656" t="s">
        <v>1539</v>
      </c>
      <c r="T656">
        <v>6</v>
      </c>
      <c r="U656">
        <v>7</v>
      </c>
    </row>
    <row r="657" spans="1:21" x14ac:dyDescent="0.25">
      <c r="A657">
        <v>654</v>
      </c>
      <c r="B657" t="s">
        <v>661</v>
      </c>
      <c r="C657" t="s">
        <v>1222</v>
      </c>
      <c r="D657" t="s">
        <v>1213</v>
      </c>
      <c r="E657">
        <v>512</v>
      </c>
      <c r="F657">
        <v>999</v>
      </c>
      <c r="G657" t="s">
        <v>1265</v>
      </c>
      <c r="H657" s="2">
        <v>43082</v>
      </c>
      <c r="I657" s="2">
        <v>43113</v>
      </c>
      <c r="J657" t="s">
        <v>1282</v>
      </c>
      <c r="K657">
        <v>485913.59999999998</v>
      </c>
      <c r="L657">
        <v>7672.32</v>
      </c>
      <c r="M657">
        <v>61535</v>
      </c>
      <c r="N657" t="s">
        <v>1507</v>
      </c>
      <c r="O657" t="s">
        <v>1535</v>
      </c>
      <c r="P657" t="s">
        <v>1537</v>
      </c>
      <c r="Q657" t="s">
        <v>1508</v>
      </c>
      <c r="R657" t="s">
        <v>1533</v>
      </c>
      <c r="S657" t="s">
        <v>1544</v>
      </c>
      <c r="T657">
        <v>12</v>
      </c>
      <c r="U657">
        <v>1</v>
      </c>
    </row>
    <row r="658" spans="1:21" x14ac:dyDescent="0.25">
      <c r="A658">
        <v>655</v>
      </c>
      <c r="B658" t="s">
        <v>662</v>
      </c>
      <c r="C658" t="s">
        <v>1231</v>
      </c>
      <c r="D658" t="s">
        <v>1213</v>
      </c>
      <c r="E658">
        <v>891</v>
      </c>
      <c r="F658">
        <v>221</v>
      </c>
      <c r="G658" t="s">
        <v>1263</v>
      </c>
      <c r="H658" s="2">
        <v>42493</v>
      </c>
      <c r="I658" s="2">
        <v>42508</v>
      </c>
      <c r="J658" t="s">
        <v>1283</v>
      </c>
      <c r="K658">
        <v>187065.45</v>
      </c>
      <c r="L658">
        <v>2953.665</v>
      </c>
      <c r="M658">
        <v>32425</v>
      </c>
      <c r="N658" t="s">
        <v>1506</v>
      </c>
      <c r="O658" t="s">
        <v>1530</v>
      </c>
      <c r="P658" t="s">
        <v>1531</v>
      </c>
      <c r="Q658" t="s">
        <v>1506</v>
      </c>
      <c r="R658" t="s">
        <v>1530</v>
      </c>
      <c r="S658" t="s">
        <v>1531</v>
      </c>
      <c r="T658">
        <v>5</v>
      </c>
      <c r="U658">
        <v>5</v>
      </c>
    </row>
    <row r="659" spans="1:21" x14ac:dyDescent="0.25">
      <c r="A659">
        <v>656</v>
      </c>
      <c r="B659" t="s">
        <v>663</v>
      </c>
      <c r="C659" t="s">
        <v>1223</v>
      </c>
      <c r="D659" t="s">
        <v>1234</v>
      </c>
      <c r="E659">
        <v>584</v>
      </c>
      <c r="F659">
        <v>837</v>
      </c>
      <c r="G659" t="s">
        <v>1263</v>
      </c>
      <c r="H659" s="2">
        <v>42827</v>
      </c>
      <c r="I659" s="2">
        <v>42839</v>
      </c>
      <c r="J659" t="s">
        <v>1284</v>
      </c>
      <c r="K659">
        <v>464367.6</v>
      </c>
      <c r="L659">
        <v>7332.12</v>
      </c>
      <c r="M659">
        <v>6250</v>
      </c>
      <c r="N659" t="s">
        <v>1507</v>
      </c>
      <c r="O659" t="s">
        <v>1530</v>
      </c>
      <c r="P659" t="s">
        <v>1540</v>
      </c>
      <c r="Q659" t="s">
        <v>1507</v>
      </c>
      <c r="R659" t="s">
        <v>1530</v>
      </c>
      <c r="S659" t="s">
        <v>1540</v>
      </c>
      <c r="T659">
        <v>4</v>
      </c>
      <c r="U659">
        <v>4</v>
      </c>
    </row>
    <row r="660" spans="1:21" x14ac:dyDescent="0.25">
      <c r="A660">
        <v>657</v>
      </c>
      <c r="B660" t="s">
        <v>664</v>
      </c>
      <c r="C660" t="s">
        <v>1221</v>
      </c>
      <c r="D660" t="s">
        <v>1234</v>
      </c>
      <c r="E660">
        <v>455</v>
      </c>
      <c r="F660">
        <v>299</v>
      </c>
      <c r="G660" t="s">
        <v>1264</v>
      </c>
      <c r="H660" s="2">
        <v>42654</v>
      </c>
      <c r="I660" s="2">
        <v>42671</v>
      </c>
      <c r="J660" t="s">
        <v>1286</v>
      </c>
      <c r="K660">
        <v>129242.75</v>
      </c>
      <c r="L660">
        <v>2040.675</v>
      </c>
      <c r="M660">
        <v>43096</v>
      </c>
      <c r="N660" t="s">
        <v>1506</v>
      </c>
      <c r="O660" t="s">
        <v>1535</v>
      </c>
      <c r="P660" t="s">
        <v>1543</v>
      </c>
      <c r="Q660" t="s">
        <v>1506</v>
      </c>
      <c r="R660" t="s">
        <v>1535</v>
      </c>
      <c r="S660" t="s">
        <v>1543</v>
      </c>
      <c r="T660">
        <v>10</v>
      </c>
      <c r="U660">
        <v>10</v>
      </c>
    </row>
    <row r="661" spans="1:21" x14ac:dyDescent="0.25">
      <c r="A661">
        <v>658</v>
      </c>
      <c r="B661" t="s">
        <v>665</v>
      </c>
      <c r="C661" t="s">
        <v>1221</v>
      </c>
      <c r="D661" t="s">
        <v>1234</v>
      </c>
      <c r="E661">
        <v>225</v>
      </c>
      <c r="F661">
        <v>309</v>
      </c>
      <c r="G661" t="s">
        <v>1264</v>
      </c>
      <c r="H661" s="2">
        <v>42577</v>
      </c>
      <c r="I661" s="2">
        <v>42595</v>
      </c>
      <c r="J661" t="s">
        <v>1289</v>
      </c>
      <c r="K661">
        <v>66048.75</v>
      </c>
      <c r="L661">
        <v>1042.875</v>
      </c>
      <c r="M661">
        <v>46049</v>
      </c>
      <c r="N661" t="s">
        <v>1506</v>
      </c>
      <c r="O661" t="s">
        <v>1538</v>
      </c>
      <c r="P661" t="s">
        <v>1539</v>
      </c>
      <c r="Q661" t="s">
        <v>1506</v>
      </c>
      <c r="R661" t="s">
        <v>1538</v>
      </c>
      <c r="S661" t="s">
        <v>1541</v>
      </c>
      <c r="T661">
        <v>7</v>
      </c>
      <c r="U661">
        <v>8</v>
      </c>
    </row>
    <row r="662" spans="1:21" x14ac:dyDescent="0.25">
      <c r="A662">
        <v>659</v>
      </c>
      <c r="B662" t="s">
        <v>666</v>
      </c>
      <c r="C662" t="s">
        <v>1214</v>
      </c>
      <c r="D662" t="s">
        <v>1213</v>
      </c>
      <c r="E662">
        <v>379</v>
      </c>
      <c r="F662">
        <v>728</v>
      </c>
      <c r="G662" t="s">
        <v>1260</v>
      </c>
      <c r="H662" s="2">
        <v>43155</v>
      </c>
      <c r="I662" s="2">
        <v>43172</v>
      </c>
      <c r="J662" t="s">
        <v>1286</v>
      </c>
      <c r="K662">
        <v>262116.4</v>
      </c>
      <c r="L662">
        <v>4138.68</v>
      </c>
      <c r="M662">
        <v>87330</v>
      </c>
      <c r="N662" t="s">
        <v>1508</v>
      </c>
      <c r="O662" t="s">
        <v>1533</v>
      </c>
      <c r="P662" t="s">
        <v>1545</v>
      </c>
      <c r="Q662" t="s">
        <v>1508</v>
      </c>
      <c r="R662" t="s">
        <v>1533</v>
      </c>
      <c r="S662" t="s">
        <v>1534</v>
      </c>
      <c r="T662">
        <v>2</v>
      </c>
      <c r="U662">
        <v>3</v>
      </c>
    </row>
    <row r="663" spans="1:21" x14ac:dyDescent="0.25">
      <c r="A663">
        <v>660</v>
      </c>
      <c r="B663" t="s">
        <v>667</v>
      </c>
      <c r="C663" t="s">
        <v>1237</v>
      </c>
      <c r="D663" t="s">
        <v>1240</v>
      </c>
      <c r="E663">
        <v>450</v>
      </c>
      <c r="F663">
        <v>31</v>
      </c>
      <c r="G663" t="s">
        <v>1271</v>
      </c>
      <c r="H663" s="2">
        <v>43013</v>
      </c>
      <c r="I663" s="2">
        <v>43048</v>
      </c>
      <c r="J663" t="s">
        <v>1286</v>
      </c>
      <c r="K663">
        <v>13252.5</v>
      </c>
      <c r="L663">
        <v>209.25</v>
      </c>
      <c r="M663">
        <v>11874</v>
      </c>
      <c r="N663" t="s">
        <v>1507</v>
      </c>
      <c r="O663" t="s">
        <v>1535</v>
      </c>
      <c r="P663" t="s">
        <v>1543</v>
      </c>
      <c r="Q663" t="s">
        <v>1507</v>
      </c>
      <c r="R663" t="s">
        <v>1535</v>
      </c>
      <c r="S663" t="s">
        <v>1536</v>
      </c>
      <c r="T663">
        <v>10</v>
      </c>
      <c r="U663">
        <v>11</v>
      </c>
    </row>
    <row r="664" spans="1:21" x14ac:dyDescent="0.25">
      <c r="A664">
        <v>661</v>
      </c>
      <c r="B664" t="s">
        <v>668</v>
      </c>
      <c r="C664" t="s">
        <v>1242</v>
      </c>
      <c r="D664" t="s">
        <v>1240</v>
      </c>
      <c r="E664">
        <v>261</v>
      </c>
      <c r="F664">
        <v>58</v>
      </c>
      <c r="G664" t="s">
        <v>1271</v>
      </c>
      <c r="H664" s="2">
        <v>42710</v>
      </c>
      <c r="I664" s="2">
        <v>42722</v>
      </c>
      <c r="J664" t="s">
        <v>1283</v>
      </c>
      <c r="K664">
        <v>14381.1</v>
      </c>
      <c r="L664">
        <v>227.07</v>
      </c>
      <c r="M664">
        <v>4650</v>
      </c>
      <c r="N664" t="s">
        <v>1506</v>
      </c>
      <c r="O664" t="s">
        <v>1535</v>
      </c>
      <c r="P664" t="s">
        <v>1537</v>
      </c>
      <c r="Q664" t="s">
        <v>1506</v>
      </c>
      <c r="R664" t="s">
        <v>1535</v>
      </c>
      <c r="S664" t="s">
        <v>1537</v>
      </c>
      <c r="T664">
        <v>12</v>
      </c>
      <c r="U664">
        <v>12</v>
      </c>
    </row>
    <row r="665" spans="1:21" x14ac:dyDescent="0.25">
      <c r="A665">
        <v>662</v>
      </c>
      <c r="B665" t="s">
        <v>669</v>
      </c>
      <c r="C665" t="s">
        <v>1230</v>
      </c>
      <c r="D665" t="s">
        <v>1234</v>
      </c>
      <c r="E665">
        <v>266</v>
      </c>
      <c r="F665">
        <v>153</v>
      </c>
      <c r="G665" t="s">
        <v>1272</v>
      </c>
      <c r="H665" s="2">
        <v>42895</v>
      </c>
      <c r="I665" s="2">
        <v>42909</v>
      </c>
      <c r="J665" t="s">
        <v>1284</v>
      </c>
      <c r="K665">
        <v>38663.1</v>
      </c>
      <c r="L665">
        <v>610.47</v>
      </c>
      <c r="M665">
        <v>31661</v>
      </c>
      <c r="N665" t="s">
        <v>1507</v>
      </c>
      <c r="O665" t="s">
        <v>1530</v>
      </c>
      <c r="P665" t="s">
        <v>1532</v>
      </c>
      <c r="Q665" t="s">
        <v>1507</v>
      </c>
      <c r="R665" t="s">
        <v>1530</v>
      </c>
      <c r="S665" t="s">
        <v>1532</v>
      </c>
      <c r="T665">
        <v>6</v>
      </c>
      <c r="U665">
        <v>6</v>
      </c>
    </row>
    <row r="666" spans="1:21" x14ac:dyDescent="0.25">
      <c r="A666">
        <v>663</v>
      </c>
      <c r="B666" t="s">
        <v>670</v>
      </c>
      <c r="C666" t="s">
        <v>1223</v>
      </c>
      <c r="D666" t="s">
        <v>1234</v>
      </c>
      <c r="E666">
        <v>604</v>
      </c>
      <c r="F666">
        <v>900</v>
      </c>
      <c r="G666" t="s">
        <v>1263</v>
      </c>
      <c r="H666" s="2">
        <v>42881</v>
      </c>
      <c r="I666" s="2">
        <v>42897</v>
      </c>
      <c r="J666" t="s">
        <v>1289</v>
      </c>
      <c r="K666">
        <v>516420</v>
      </c>
      <c r="L666">
        <v>8154</v>
      </c>
      <c r="M666">
        <v>314407</v>
      </c>
      <c r="N666" t="s">
        <v>1507</v>
      </c>
      <c r="O666" t="s">
        <v>1530</v>
      </c>
      <c r="P666" t="s">
        <v>1531</v>
      </c>
      <c r="Q666" t="s">
        <v>1507</v>
      </c>
      <c r="R666" t="s">
        <v>1530</v>
      </c>
      <c r="S666" t="s">
        <v>1532</v>
      </c>
      <c r="T666">
        <v>5</v>
      </c>
      <c r="U666">
        <v>6</v>
      </c>
    </row>
    <row r="667" spans="1:21" x14ac:dyDescent="0.25">
      <c r="A667">
        <v>664</v>
      </c>
      <c r="B667" t="s">
        <v>671</v>
      </c>
      <c r="C667" t="s">
        <v>1224</v>
      </c>
      <c r="D667" t="s">
        <v>1213</v>
      </c>
      <c r="E667">
        <v>494</v>
      </c>
      <c r="F667">
        <v>1383</v>
      </c>
      <c r="G667" t="s">
        <v>1266</v>
      </c>
      <c r="H667" s="2">
        <v>42418</v>
      </c>
      <c r="I667" s="2">
        <v>42437</v>
      </c>
      <c r="J667" t="s">
        <v>1282</v>
      </c>
      <c r="K667">
        <v>649041.9</v>
      </c>
      <c r="L667">
        <v>10248.029999999999</v>
      </c>
      <c r="M667">
        <v>550414</v>
      </c>
      <c r="N667" t="s">
        <v>1506</v>
      </c>
      <c r="O667" t="s">
        <v>1533</v>
      </c>
      <c r="P667" t="s">
        <v>1545</v>
      </c>
      <c r="Q667" t="s">
        <v>1506</v>
      </c>
      <c r="R667" t="s">
        <v>1533</v>
      </c>
      <c r="S667" t="s">
        <v>1534</v>
      </c>
      <c r="T667">
        <v>2</v>
      </c>
      <c r="U667">
        <v>3</v>
      </c>
    </row>
    <row r="668" spans="1:21" x14ac:dyDescent="0.25">
      <c r="A668">
        <v>665</v>
      </c>
      <c r="B668" t="s">
        <v>672</v>
      </c>
      <c r="C668" t="s">
        <v>1230</v>
      </c>
      <c r="D668" t="s">
        <v>1234</v>
      </c>
      <c r="E668">
        <v>241</v>
      </c>
      <c r="F668">
        <v>132</v>
      </c>
      <c r="G668" t="s">
        <v>1272</v>
      </c>
      <c r="H668" s="2">
        <v>43097</v>
      </c>
      <c r="I668" s="2">
        <v>43110</v>
      </c>
      <c r="J668" t="s">
        <v>1285</v>
      </c>
      <c r="K668">
        <v>30221.4</v>
      </c>
      <c r="L668">
        <v>477.18</v>
      </c>
      <c r="M668">
        <v>13917</v>
      </c>
      <c r="N668" t="s">
        <v>1507</v>
      </c>
      <c r="O668" t="s">
        <v>1535</v>
      </c>
      <c r="P668" t="s">
        <v>1537</v>
      </c>
      <c r="Q668" t="s">
        <v>1508</v>
      </c>
      <c r="R668" t="s">
        <v>1533</v>
      </c>
      <c r="S668" t="s">
        <v>1544</v>
      </c>
      <c r="T668">
        <v>12</v>
      </c>
      <c r="U668">
        <v>1</v>
      </c>
    </row>
    <row r="669" spans="1:21" x14ac:dyDescent="0.25">
      <c r="A669">
        <v>666</v>
      </c>
      <c r="B669" t="s">
        <v>673</v>
      </c>
      <c r="C669" t="s">
        <v>1218</v>
      </c>
      <c r="D669" t="s">
        <v>1213</v>
      </c>
      <c r="E669">
        <v>284</v>
      </c>
      <c r="F669">
        <v>1108</v>
      </c>
      <c r="G669" t="s">
        <v>1262</v>
      </c>
      <c r="H669" s="2">
        <v>42731</v>
      </c>
      <c r="I669" s="2">
        <v>42758</v>
      </c>
      <c r="J669" t="s">
        <v>1285</v>
      </c>
      <c r="K669">
        <v>298938.40000000002</v>
      </c>
      <c r="L669">
        <v>4720.08</v>
      </c>
      <c r="M669">
        <v>285809</v>
      </c>
      <c r="N669" t="s">
        <v>1506</v>
      </c>
      <c r="O669" t="s">
        <v>1535</v>
      </c>
      <c r="P669" t="s">
        <v>1537</v>
      </c>
      <c r="Q669" t="s">
        <v>1507</v>
      </c>
      <c r="R669" t="s">
        <v>1533</v>
      </c>
      <c r="S669" t="s">
        <v>1544</v>
      </c>
      <c r="T669">
        <v>12</v>
      </c>
      <c r="U669">
        <v>1</v>
      </c>
    </row>
    <row r="670" spans="1:21" x14ac:dyDescent="0.25">
      <c r="A670">
        <v>667</v>
      </c>
      <c r="B670" t="s">
        <v>674</v>
      </c>
      <c r="C670" t="s">
        <v>1224</v>
      </c>
      <c r="D670" t="s">
        <v>1213</v>
      </c>
      <c r="E670">
        <v>606</v>
      </c>
      <c r="F670">
        <v>1193</v>
      </c>
      <c r="G670" t="s">
        <v>1266</v>
      </c>
      <c r="H670" s="2">
        <v>42690</v>
      </c>
      <c r="I670" s="2">
        <v>42707</v>
      </c>
      <c r="J670" t="s">
        <v>1289</v>
      </c>
      <c r="K670">
        <v>686810.1</v>
      </c>
      <c r="L670">
        <v>10844.369999999999</v>
      </c>
      <c r="M670">
        <v>580421</v>
      </c>
      <c r="N670" t="s">
        <v>1506</v>
      </c>
      <c r="O670" t="s">
        <v>1535</v>
      </c>
      <c r="P670" t="s">
        <v>1536</v>
      </c>
      <c r="Q670" t="s">
        <v>1506</v>
      </c>
      <c r="R670" t="s">
        <v>1535</v>
      </c>
      <c r="S670" t="s">
        <v>1537</v>
      </c>
      <c r="T670">
        <v>11</v>
      </c>
      <c r="U670">
        <v>12</v>
      </c>
    </row>
    <row r="671" spans="1:21" x14ac:dyDescent="0.25">
      <c r="A671">
        <v>668</v>
      </c>
      <c r="B671" t="s">
        <v>675</v>
      </c>
      <c r="C671" t="s">
        <v>1236</v>
      </c>
      <c r="D671" t="s">
        <v>1234</v>
      </c>
      <c r="E671">
        <v>529</v>
      </c>
      <c r="F671">
        <v>88</v>
      </c>
      <c r="G671" t="s">
        <v>1269</v>
      </c>
      <c r="H671" s="2">
        <v>42867</v>
      </c>
      <c r="I671" s="2">
        <v>42885</v>
      </c>
      <c r="J671" t="s">
        <v>1282</v>
      </c>
      <c r="K671">
        <v>44224.4</v>
      </c>
      <c r="L671">
        <v>698.28</v>
      </c>
      <c r="M671">
        <v>33052</v>
      </c>
      <c r="N671" t="s">
        <v>1507</v>
      </c>
      <c r="O671" t="s">
        <v>1530</v>
      </c>
      <c r="P671" t="s">
        <v>1531</v>
      </c>
      <c r="Q671" t="s">
        <v>1507</v>
      </c>
      <c r="R671" t="s">
        <v>1530</v>
      </c>
      <c r="S671" t="s">
        <v>1531</v>
      </c>
      <c r="T671">
        <v>5</v>
      </c>
      <c r="U671">
        <v>5</v>
      </c>
    </row>
    <row r="672" spans="1:21" x14ac:dyDescent="0.25">
      <c r="A672">
        <v>669</v>
      </c>
      <c r="B672" t="s">
        <v>676</v>
      </c>
      <c r="C672" t="s">
        <v>1223</v>
      </c>
      <c r="D672" t="s">
        <v>1234</v>
      </c>
      <c r="E672">
        <v>343</v>
      </c>
      <c r="F672">
        <v>929</v>
      </c>
      <c r="G672" t="s">
        <v>1263</v>
      </c>
      <c r="H672" s="2">
        <v>42599</v>
      </c>
      <c r="I672" s="2">
        <v>42630</v>
      </c>
      <c r="J672" t="s">
        <v>1282</v>
      </c>
      <c r="K672">
        <v>302714.65000000002</v>
      </c>
      <c r="L672">
        <v>4779.7049999999999</v>
      </c>
      <c r="M672">
        <v>118275</v>
      </c>
      <c r="N672" t="s">
        <v>1506</v>
      </c>
      <c r="O672" t="s">
        <v>1538</v>
      </c>
      <c r="P672" t="s">
        <v>1541</v>
      </c>
      <c r="Q672" t="s">
        <v>1506</v>
      </c>
      <c r="R672" t="s">
        <v>1538</v>
      </c>
      <c r="S672" t="s">
        <v>1542</v>
      </c>
      <c r="T672">
        <v>8</v>
      </c>
      <c r="U672">
        <v>9</v>
      </c>
    </row>
    <row r="673" spans="1:21" x14ac:dyDescent="0.25">
      <c r="A673">
        <v>670</v>
      </c>
      <c r="B673" t="s">
        <v>677</v>
      </c>
      <c r="C673" t="s">
        <v>1241</v>
      </c>
      <c r="D673" t="s">
        <v>1234</v>
      </c>
      <c r="E673">
        <v>776</v>
      </c>
      <c r="F673">
        <v>107</v>
      </c>
      <c r="G673" t="s">
        <v>1271</v>
      </c>
      <c r="H673" s="2">
        <v>42504</v>
      </c>
      <c r="I673" s="2">
        <v>42525</v>
      </c>
      <c r="J673" t="s">
        <v>1287</v>
      </c>
      <c r="K673">
        <v>78880.399999999994</v>
      </c>
      <c r="L673">
        <v>1245.48</v>
      </c>
      <c r="M673">
        <v>69477</v>
      </c>
      <c r="N673" t="s">
        <v>1506</v>
      </c>
      <c r="O673" t="s">
        <v>1530</v>
      </c>
      <c r="P673" t="s">
        <v>1531</v>
      </c>
      <c r="Q673" t="s">
        <v>1506</v>
      </c>
      <c r="R673" t="s">
        <v>1530</v>
      </c>
      <c r="S673" t="s">
        <v>1532</v>
      </c>
      <c r="T673">
        <v>5</v>
      </c>
      <c r="U673">
        <v>6</v>
      </c>
    </row>
    <row r="674" spans="1:21" x14ac:dyDescent="0.25">
      <c r="A674">
        <v>671</v>
      </c>
      <c r="B674" t="s">
        <v>678</v>
      </c>
      <c r="C674" t="s">
        <v>1221</v>
      </c>
      <c r="D674" t="s">
        <v>1234</v>
      </c>
      <c r="E674">
        <v>725</v>
      </c>
      <c r="F674">
        <v>332</v>
      </c>
      <c r="G674" t="s">
        <v>1264</v>
      </c>
      <c r="H674" s="2">
        <v>42900</v>
      </c>
      <c r="I674" s="2">
        <v>42916</v>
      </c>
      <c r="J674" t="s">
        <v>1287</v>
      </c>
      <c r="K674">
        <v>228665</v>
      </c>
      <c r="L674">
        <v>3610.5</v>
      </c>
      <c r="M674">
        <v>38519</v>
      </c>
      <c r="N674" t="s">
        <v>1507</v>
      </c>
      <c r="O674" t="s">
        <v>1530</v>
      </c>
      <c r="P674" t="s">
        <v>1532</v>
      </c>
      <c r="Q674" t="s">
        <v>1507</v>
      </c>
      <c r="R674" t="s">
        <v>1530</v>
      </c>
      <c r="S674" t="s">
        <v>1532</v>
      </c>
      <c r="T674">
        <v>6</v>
      </c>
      <c r="U674">
        <v>6</v>
      </c>
    </row>
    <row r="675" spans="1:21" x14ac:dyDescent="0.25">
      <c r="A675">
        <v>672</v>
      </c>
      <c r="B675" t="s">
        <v>679</v>
      </c>
      <c r="C675" t="s">
        <v>1231</v>
      </c>
      <c r="D675" t="s">
        <v>1213</v>
      </c>
      <c r="E675">
        <v>661</v>
      </c>
      <c r="F675">
        <v>203</v>
      </c>
      <c r="G675" t="s">
        <v>1263</v>
      </c>
      <c r="H675" s="2">
        <v>42497</v>
      </c>
      <c r="I675" s="2">
        <v>42525</v>
      </c>
      <c r="J675" t="s">
        <v>1284</v>
      </c>
      <c r="K675">
        <v>127473.85</v>
      </c>
      <c r="L675">
        <v>2012.7449999999999</v>
      </c>
      <c r="M675">
        <v>95767</v>
      </c>
      <c r="N675" t="s">
        <v>1506</v>
      </c>
      <c r="O675" t="s">
        <v>1530</v>
      </c>
      <c r="P675" t="s">
        <v>1531</v>
      </c>
      <c r="Q675" t="s">
        <v>1506</v>
      </c>
      <c r="R675" t="s">
        <v>1530</v>
      </c>
      <c r="S675" t="s">
        <v>1532</v>
      </c>
      <c r="T675">
        <v>5</v>
      </c>
      <c r="U675">
        <v>6</v>
      </c>
    </row>
    <row r="676" spans="1:21" x14ac:dyDescent="0.25">
      <c r="A676">
        <v>673</v>
      </c>
      <c r="B676" t="s">
        <v>680</v>
      </c>
      <c r="C676" t="s">
        <v>1223</v>
      </c>
      <c r="D676" t="s">
        <v>1234</v>
      </c>
      <c r="E676">
        <v>213</v>
      </c>
      <c r="F676">
        <v>1029</v>
      </c>
      <c r="G676" t="s">
        <v>1263</v>
      </c>
      <c r="H676" s="2">
        <v>42758</v>
      </c>
      <c r="I676" s="2">
        <v>42773</v>
      </c>
      <c r="J676" t="s">
        <v>1288</v>
      </c>
      <c r="K676">
        <v>208218.15</v>
      </c>
      <c r="L676">
        <v>3287.6549999999997</v>
      </c>
      <c r="M676">
        <v>160446</v>
      </c>
      <c r="N676" t="s">
        <v>1507</v>
      </c>
      <c r="O676" t="s">
        <v>1533</v>
      </c>
      <c r="P676" t="s">
        <v>1544</v>
      </c>
      <c r="Q676" t="s">
        <v>1507</v>
      </c>
      <c r="R676" t="s">
        <v>1533</v>
      </c>
      <c r="S676" t="s">
        <v>1545</v>
      </c>
      <c r="T676">
        <v>1</v>
      </c>
      <c r="U676">
        <v>2</v>
      </c>
    </row>
    <row r="677" spans="1:21" x14ac:dyDescent="0.25">
      <c r="A677">
        <v>674</v>
      </c>
      <c r="B677" t="s">
        <v>681</v>
      </c>
      <c r="C677" t="s">
        <v>1242</v>
      </c>
      <c r="D677" t="s">
        <v>1240</v>
      </c>
      <c r="E677">
        <v>739</v>
      </c>
      <c r="F677">
        <v>50</v>
      </c>
      <c r="G677" t="s">
        <v>1271</v>
      </c>
      <c r="H677" s="2">
        <v>42604</v>
      </c>
      <c r="I677" s="2">
        <v>42632</v>
      </c>
      <c r="J677" t="s">
        <v>1286</v>
      </c>
      <c r="K677">
        <v>35102.5</v>
      </c>
      <c r="L677">
        <v>554.25</v>
      </c>
      <c r="M677">
        <v>5052</v>
      </c>
      <c r="N677" t="s">
        <v>1506</v>
      </c>
      <c r="O677" t="s">
        <v>1538</v>
      </c>
      <c r="P677" t="s">
        <v>1541</v>
      </c>
      <c r="Q677" t="s">
        <v>1506</v>
      </c>
      <c r="R677" t="s">
        <v>1538</v>
      </c>
      <c r="S677" t="s">
        <v>1542</v>
      </c>
      <c r="T677">
        <v>8</v>
      </c>
      <c r="U677">
        <v>9</v>
      </c>
    </row>
    <row r="678" spans="1:21" x14ac:dyDescent="0.25">
      <c r="A678">
        <v>675</v>
      </c>
      <c r="B678" t="s">
        <v>682</v>
      </c>
      <c r="C678" t="s">
        <v>1215</v>
      </c>
      <c r="D678" t="s">
        <v>1213</v>
      </c>
      <c r="E678">
        <v>185</v>
      </c>
      <c r="F678">
        <v>937</v>
      </c>
      <c r="G678" t="s">
        <v>1261</v>
      </c>
      <c r="H678" s="2">
        <v>42980</v>
      </c>
      <c r="I678" s="2">
        <v>42998</v>
      </c>
      <c r="J678" t="s">
        <v>1284</v>
      </c>
      <c r="K678">
        <v>164677.75</v>
      </c>
      <c r="L678">
        <v>2600.1749999999997</v>
      </c>
      <c r="M678">
        <v>97205</v>
      </c>
      <c r="N678" t="s">
        <v>1507</v>
      </c>
      <c r="O678" t="s">
        <v>1538</v>
      </c>
      <c r="P678" t="s">
        <v>1542</v>
      </c>
      <c r="Q678" t="s">
        <v>1507</v>
      </c>
      <c r="R678" t="s">
        <v>1538</v>
      </c>
      <c r="S678" t="s">
        <v>1542</v>
      </c>
      <c r="T678">
        <v>9</v>
      </c>
      <c r="U678">
        <v>9</v>
      </c>
    </row>
    <row r="679" spans="1:21" x14ac:dyDescent="0.25">
      <c r="A679">
        <v>676</v>
      </c>
      <c r="B679" t="s">
        <v>683</v>
      </c>
      <c r="C679" t="s">
        <v>1231</v>
      </c>
      <c r="D679" t="s">
        <v>1213</v>
      </c>
      <c r="E679">
        <v>932</v>
      </c>
      <c r="F679">
        <v>180</v>
      </c>
      <c r="G679" t="s">
        <v>1263</v>
      </c>
      <c r="H679" s="2">
        <v>42618</v>
      </c>
      <c r="I679" s="2">
        <v>42649</v>
      </c>
      <c r="J679" t="s">
        <v>1287</v>
      </c>
      <c r="K679">
        <v>159372</v>
      </c>
      <c r="L679">
        <v>2516.4</v>
      </c>
      <c r="M679">
        <v>14431</v>
      </c>
      <c r="N679" t="s">
        <v>1506</v>
      </c>
      <c r="O679" t="s">
        <v>1538</v>
      </c>
      <c r="P679" t="s">
        <v>1542</v>
      </c>
      <c r="Q679" t="s">
        <v>1506</v>
      </c>
      <c r="R679" t="s">
        <v>1535</v>
      </c>
      <c r="S679" t="s">
        <v>1543</v>
      </c>
      <c r="T679">
        <v>9</v>
      </c>
      <c r="U679">
        <v>10</v>
      </c>
    </row>
    <row r="680" spans="1:21" x14ac:dyDescent="0.25">
      <c r="A680">
        <v>677</v>
      </c>
      <c r="B680" t="s">
        <v>684</v>
      </c>
      <c r="C680" t="s">
        <v>1219</v>
      </c>
      <c r="D680" t="s">
        <v>1234</v>
      </c>
      <c r="E680">
        <v>851</v>
      </c>
      <c r="F680">
        <v>1652</v>
      </c>
      <c r="G680" t="s">
        <v>1263</v>
      </c>
      <c r="H680" s="2">
        <v>43258</v>
      </c>
      <c r="I680" s="2">
        <v>43281</v>
      </c>
      <c r="J680" t="s">
        <v>1284</v>
      </c>
      <c r="K680">
        <v>1335559.3999999999</v>
      </c>
      <c r="L680">
        <v>21087.78</v>
      </c>
      <c r="M680">
        <v>94349</v>
      </c>
      <c r="N680" t="s">
        <v>1508</v>
      </c>
      <c r="O680" t="s">
        <v>1530</v>
      </c>
      <c r="P680" t="s">
        <v>1532</v>
      </c>
      <c r="Q680" t="s">
        <v>1508</v>
      </c>
      <c r="R680" t="s">
        <v>1530</v>
      </c>
      <c r="S680" t="s">
        <v>1532</v>
      </c>
      <c r="T680">
        <v>6</v>
      </c>
      <c r="U680">
        <v>6</v>
      </c>
    </row>
    <row r="681" spans="1:21" x14ac:dyDescent="0.25">
      <c r="A681">
        <v>678</v>
      </c>
      <c r="B681" t="s">
        <v>685</v>
      </c>
      <c r="C681" t="s">
        <v>1223</v>
      </c>
      <c r="D681" t="s">
        <v>1234</v>
      </c>
      <c r="E681">
        <v>711</v>
      </c>
      <c r="F681">
        <v>1008</v>
      </c>
      <c r="G681" t="s">
        <v>1263</v>
      </c>
      <c r="H681" s="2">
        <v>42550</v>
      </c>
      <c r="I681" s="2">
        <v>42576</v>
      </c>
      <c r="J681" t="s">
        <v>1284</v>
      </c>
      <c r="K681">
        <v>680853.6</v>
      </c>
      <c r="L681">
        <v>10750.32</v>
      </c>
      <c r="M681">
        <v>48132</v>
      </c>
      <c r="N681" t="s">
        <v>1506</v>
      </c>
      <c r="O681" t="s">
        <v>1530</v>
      </c>
      <c r="P681" t="s">
        <v>1532</v>
      </c>
      <c r="Q681" t="s">
        <v>1506</v>
      </c>
      <c r="R681" t="s">
        <v>1538</v>
      </c>
      <c r="S681" t="s">
        <v>1539</v>
      </c>
      <c r="T681">
        <v>6</v>
      </c>
      <c r="U681">
        <v>7</v>
      </c>
    </row>
    <row r="682" spans="1:21" x14ac:dyDescent="0.25">
      <c r="A682">
        <v>679</v>
      </c>
      <c r="B682" t="s">
        <v>686</v>
      </c>
      <c r="C682" t="s">
        <v>1215</v>
      </c>
      <c r="D682" t="s">
        <v>1213</v>
      </c>
      <c r="E682">
        <v>260</v>
      </c>
      <c r="F682">
        <v>999</v>
      </c>
      <c r="G682" t="s">
        <v>1261</v>
      </c>
      <c r="H682" s="2">
        <v>42733</v>
      </c>
      <c r="I682" s="2">
        <v>42757</v>
      </c>
      <c r="J682" t="s">
        <v>1284</v>
      </c>
      <c r="K682">
        <v>246753</v>
      </c>
      <c r="L682">
        <v>3896.1</v>
      </c>
      <c r="M682">
        <v>237479</v>
      </c>
      <c r="N682" t="s">
        <v>1506</v>
      </c>
      <c r="O682" t="s">
        <v>1535</v>
      </c>
      <c r="P682" t="s">
        <v>1537</v>
      </c>
      <c r="Q682" t="s">
        <v>1507</v>
      </c>
      <c r="R682" t="s">
        <v>1533</v>
      </c>
      <c r="S682" t="s">
        <v>1544</v>
      </c>
      <c r="T682">
        <v>12</v>
      </c>
      <c r="U682">
        <v>1</v>
      </c>
    </row>
    <row r="683" spans="1:21" x14ac:dyDescent="0.25">
      <c r="A683">
        <v>680</v>
      </c>
      <c r="B683" t="s">
        <v>687</v>
      </c>
      <c r="C683" t="s">
        <v>1235</v>
      </c>
      <c r="D683" t="s">
        <v>1240</v>
      </c>
      <c r="E683">
        <v>744</v>
      </c>
      <c r="F683">
        <v>50</v>
      </c>
      <c r="G683" t="s">
        <v>1270</v>
      </c>
      <c r="H683" s="2">
        <v>43102</v>
      </c>
      <c r="I683" s="2">
        <v>43118</v>
      </c>
      <c r="J683" t="s">
        <v>1283</v>
      </c>
      <c r="K683">
        <v>35340</v>
      </c>
      <c r="L683">
        <v>558</v>
      </c>
      <c r="M683">
        <v>2283</v>
      </c>
      <c r="N683" t="s">
        <v>1508</v>
      </c>
      <c r="O683" t="s">
        <v>1533</v>
      </c>
      <c r="P683" t="s">
        <v>1544</v>
      </c>
      <c r="Q683" t="s">
        <v>1508</v>
      </c>
      <c r="R683" t="s">
        <v>1533</v>
      </c>
      <c r="S683" t="s">
        <v>1544</v>
      </c>
      <c r="T683">
        <v>1</v>
      </c>
      <c r="U683">
        <v>1</v>
      </c>
    </row>
    <row r="684" spans="1:21" x14ac:dyDescent="0.25">
      <c r="A684">
        <v>681</v>
      </c>
      <c r="B684" t="s">
        <v>688</v>
      </c>
      <c r="C684" t="s">
        <v>1222</v>
      </c>
      <c r="D684" t="s">
        <v>1213</v>
      </c>
      <c r="E684">
        <v>653</v>
      </c>
      <c r="F684">
        <v>1046</v>
      </c>
      <c r="G684" t="s">
        <v>1265</v>
      </c>
      <c r="H684" s="2">
        <v>42794</v>
      </c>
      <c r="I684" s="2">
        <v>42825</v>
      </c>
      <c r="J684" t="s">
        <v>1283</v>
      </c>
      <c r="K684">
        <v>648886.1</v>
      </c>
      <c r="L684">
        <v>10245.57</v>
      </c>
      <c r="M684">
        <v>507279</v>
      </c>
      <c r="N684" t="s">
        <v>1507</v>
      </c>
      <c r="O684" t="s">
        <v>1533</v>
      </c>
      <c r="P684" t="s">
        <v>1545</v>
      </c>
      <c r="Q684" t="s">
        <v>1507</v>
      </c>
      <c r="R684" t="s">
        <v>1533</v>
      </c>
      <c r="S684" t="s">
        <v>1534</v>
      </c>
      <c r="T684">
        <v>2</v>
      </c>
      <c r="U684">
        <v>3</v>
      </c>
    </row>
    <row r="685" spans="1:21" x14ac:dyDescent="0.25">
      <c r="A685">
        <v>682</v>
      </c>
      <c r="B685" t="s">
        <v>689</v>
      </c>
      <c r="C685" t="s">
        <v>1225</v>
      </c>
      <c r="D685" t="s">
        <v>1213</v>
      </c>
      <c r="E685">
        <v>965</v>
      </c>
      <c r="F685">
        <v>213</v>
      </c>
      <c r="G685" t="s">
        <v>1266</v>
      </c>
      <c r="H685" s="2">
        <v>43250</v>
      </c>
      <c r="I685" s="2">
        <v>43283</v>
      </c>
      <c r="J685" t="s">
        <v>1282</v>
      </c>
      <c r="K685">
        <v>195267.75</v>
      </c>
      <c r="L685">
        <v>3083.1749999999997</v>
      </c>
      <c r="M685">
        <v>121059</v>
      </c>
      <c r="N685" t="s">
        <v>1508</v>
      </c>
      <c r="O685" t="s">
        <v>1530</v>
      </c>
      <c r="P685" t="s">
        <v>1531</v>
      </c>
      <c r="Q685" t="s">
        <v>1508</v>
      </c>
      <c r="R685" t="s">
        <v>1538</v>
      </c>
      <c r="S685" t="s">
        <v>1539</v>
      </c>
      <c r="T685">
        <v>5</v>
      </c>
      <c r="U685">
        <v>7</v>
      </c>
    </row>
    <row r="686" spans="1:21" x14ac:dyDescent="0.25">
      <c r="A686">
        <v>683</v>
      </c>
      <c r="B686" t="s">
        <v>690</v>
      </c>
      <c r="C686" t="s">
        <v>1222</v>
      </c>
      <c r="D686" t="s">
        <v>1213</v>
      </c>
      <c r="E686">
        <v>868</v>
      </c>
      <c r="F686">
        <v>946</v>
      </c>
      <c r="G686" t="s">
        <v>1265</v>
      </c>
      <c r="H686" s="2">
        <v>42512</v>
      </c>
      <c r="I686" s="2">
        <v>42528</v>
      </c>
      <c r="J686" t="s">
        <v>1285</v>
      </c>
      <c r="K686">
        <v>780071.6</v>
      </c>
      <c r="L686">
        <v>12316.92</v>
      </c>
      <c r="M686">
        <v>24645</v>
      </c>
      <c r="N686" t="s">
        <v>1506</v>
      </c>
      <c r="O686" t="s">
        <v>1530</v>
      </c>
      <c r="P686" t="s">
        <v>1531</v>
      </c>
      <c r="Q686" t="s">
        <v>1506</v>
      </c>
      <c r="R686" t="s">
        <v>1530</v>
      </c>
      <c r="S686" t="s">
        <v>1532</v>
      </c>
      <c r="T686">
        <v>5</v>
      </c>
      <c r="U686">
        <v>6</v>
      </c>
    </row>
    <row r="687" spans="1:21" x14ac:dyDescent="0.25">
      <c r="A687">
        <v>684</v>
      </c>
      <c r="B687" t="s">
        <v>691</v>
      </c>
      <c r="C687" t="s">
        <v>1239</v>
      </c>
      <c r="D687" t="s">
        <v>1234</v>
      </c>
      <c r="E687">
        <v>927</v>
      </c>
      <c r="F687">
        <v>232</v>
      </c>
      <c r="G687" t="s">
        <v>1271</v>
      </c>
      <c r="H687" s="2">
        <v>43254</v>
      </c>
      <c r="I687" s="2">
        <v>43280</v>
      </c>
      <c r="J687" t="s">
        <v>1285</v>
      </c>
      <c r="K687">
        <v>204310.8</v>
      </c>
      <c r="L687">
        <v>3225.96</v>
      </c>
      <c r="M687">
        <v>113168</v>
      </c>
      <c r="N687" t="s">
        <v>1508</v>
      </c>
      <c r="O687" t="s">
        <v>1530</v>
      </c>
      <c r="P687" t="s">
        <v>1532</v>
      </c>
      <c r="Q687" t="s">
        <v>1508</v>
      </c>
      <c r="R687" t="s">
        <v>1530</v>
      </c>
      <c r="S687" t="s">
        <v>1532</v>
      </c>
      <c r="T687">
        <v>6</v>
      </c>
      <c r="U687">
        <v>6</v>
      </c>
    </row>
    <row r="688" spans="1:21" x14ac:dyDescent="0.25">
      <c r="A688">
        <v>685</v>
      </c>
      <c r="B688" t="s">
        <v>692</v>
      </c>
      <c r="C688" t="s">
        <v>1228</v>
      </c>
      <c r="D688" t="s">
        <v>1213</v>
      </c>
      <c r="E688">
        <v>749</v>
      </c>
      <c r="F688">
        <v>135</v>
      </c>
      <c r="G688" t="s">
        <v>1263</v>
      </c>
      <c r="H688" s="2">
        <v>42441</v>
      </c>
      <c r="I688" s="2">
        <v>42456</v>
      </c>
      <c r="J688" t="s">
        <v>1289</v>
      </c>
      <c r="K688">
        <v>96059.25</v>
      </c>
      <c r="L688">
        <v>1516.7249999999999</v>
      </c>
      <c r="M688">
        <v>49980</v>
      </c>
      <c r="N688" t="s">
        <v>1506</v>
      </c>
      <c r="O688" t="s">
        <v>1533</v>
      </c>
      <c r="P688" t="s">
        <v>1534</v>
      </c>
      <c r="Q688" t="s">
        <v>1506</v>
      </c>
      <c r="R688" t="s">
        <v>1533</v>
      </c>
      <c r="S688" t="s">
        <v>1534</v>
      </c>
      <c r="T688">
        <v>3</v>
      </c>
      <c r="U688">
        <v>3</v>
      </c>
    </row>
    <row r="689" spans="1:21" x14ac:dyDescent="0.25">
      <c r="A689">
        <v>686</v>
      </c>
      <c r="B689" t="s">
        <v>693</v>
      </c>
      <c r="C689" t="s">
        <v>1233</v>
      </c>
      <c r="D689" t="s">
        <v>1234</v>
      </c>
      <c r="E689">
        <v>458</v>
      </c>
      <c r="F689">
        <v>27</v>
      </c>
      <c r="G689" t="s">
        <v>1268</v>
      </c>
      <c r="H689" s="2">
        <v>43278</v>
      </c>
      <c r="I689" s="2">
        <v>43301</v>
      </c>
      <c r="J689" t="s">
        <v>1282</v>
      </c>
      <c r="K689">
        <v>11747.7</v>
      </c>
      <c r="L689">
        <v>185.48999999999998</v>
      </c>
      <c r="M689">
        <v>4783</v>
      </c>
      <c r="N689" t="s">
        <v>1508</v>
      </c>
      <c r="O689" t="s">
        <v>1530</v>
      </c>
      <c r="P689" t="s">
        <v>1532</v>
      </c>
      <c r="Q689" t="s">
        <v>1508</v>
      </c>
      <c r="R689" t="s">
        <v>1538</v>
      </c>
      <c r="S689" t="s">
        <v>1539</v>
      </c>
      <c r="T689">
        <v>6</v>
      </c>
      <c r="U689">
        <v>7</v>
      </c>
    </row>
    <row r="690" spans="1:21" x14ac:dyDescent="0.25">
      <c r="A690">
        <v>687</v>
      </c>
      <c r="B690" t="s">
        <v>694</v>
      </c>
      <c r="C690" t="s">
        <v>1215</v>
      </c>
      <c r="D690" t="s">
        <v>1213</v>
      </c>
      <c r="E690">
        <v>971</v>
      </c>
      <c r="F690">
        <v>959</v>
      </c>
      <c r="G690" t="s">
        <v>1261</v>
      </c>
      <c r="H690" s="2">
        <v>42796</v>
      </c>
      <c r="I690" s="2">
        <v>42813</v>
      </c>
      <c r="J690" t="s">
        <v>1286</v>
      </c>
      <c r="K690">
        <v>884629.55</v>
      </c>
      <c r="L690">
        <v>13967.834999999999</v>
      </c>
      <c r="M690">
        <v>670125</v>
      </c>
      <c r="N690" t="s">
        <v>1507</v>
      </c>
      <c r="O690" t="s">
        <v>1533</v>
      </c>
      <c r="P690" t="s">
        <v>1534</v>
      </c>
      <c r="Q690" t="s">
        <v>1507</v>
      </c>
      <c r="R690" t="s">
        <v>1533</v>
      </c>
      <c r="S690" t="s">
        <v>1534</v>
      </c>
      <c r="T690">
        <v>3</v>
      </c>
      <c r="U690">
        <v>3</v>
      </c>
    </row>
    <row r="691" spans="1:21" x14ac:dyDescent="0.25">
      <c r="A691">
        <v>688</v>
      </c>
      <c r="B691" t="s">
        <v>695</v>
      </c>
      <c r="C691" t="s">
        <v>1239</v>
      </c>
      <c r="D691" t="s">
        <v>1234</v>
      </c>
      <c r="E691">
        <v>516</v>
      </c>
      <c r="F691">
        <v>265</v>
      </c>
      <c r="G691" t="s">
        <v>1271</v>
      </c>
      <c r="H691" s="2">
        <v>43132</v>
      </c>
      <c r="I691" s="2">
        <v>43151</v>
      </c>
      <c r="J691" t="s">
        <v>1282</v>
      </c>
      <c r="K691">
        <v>129903</v>
      </c>
      <c r="L691">
        <v>2051.1</v>
      </c>
      <c r="M691">
        <v>44855</v>
      </c>
      <c r="N691" t="s">
        <v>1508</v>
      </c>
      <c r="O691" t="s">
        <v>1533</v>
      </c>
      <c r="P691" t="s">
        <v>1545</v>
      </c>
      <c r="Q691" t="s">
        <v>1508</v>
      </c>
      <c r="R691" t="s">
        <v>1533</v>
      </c>
      <c r="S691" t="s">
        <v>1545</v>
      </c>
      <c r="T691">
        <v>2</v>
      </c>
      <c r="U691">
        <v>2</v>
      </c>
    </row>
    <row r="692" spans="1:21" x14ac:dyDescent="0.25">
      <c r="A692">
        <v>689</v>
      </c>
      <c r="B692" t="s">
        <v>696</v>
      </c>
      <c r="C692" t="s">
        <v>1224</v>
      </c>
      <c r="D692" t="s">
        <v>1213</v>
      </c>
      <c r="E692">
        <v>114</v>
      </c>
      <c r="F692">
        <v>1428</v>
      </c>
      <c r="G692" t="s">
        <v>1266</v>
      </c>
      <c r="H692" s="2">
        <v>42614</v>
      </c>
      <c r="I692" s="2">
        <v>42631</v>
      </c>
      <c r="J692" t="s">
        <v>1282</v>
      </c>
      <c r="K692">
        <v>154652.4</v>
      </c>
      <c r="L692">
        <v>2441.88</v>
      </c>
      <c r="M692">
        <v>52960</v>
      </c>
      <c r="N692" t="s">
        <v>1506</v>
      </c>
      <c r="O692" t="s">
        <v>1538</v>
      </c>
      <c r="P692" t="s">
        <v>1542</v>
      </c>
      <c r="Q692" t="s">
        <v>1506</v>
      </c>
      <c r="R692" t="s">
        <v>1538</v>
      </c>
      <c r="S692" t="s">
        <v>1542</v>
      </c>
      <c r="T692">
        <v>9</v>
      </c>
      <c r="U692">
        <v>9</v>
      </c>
    </row>
    <row r="693" spans="1:21" x14ac:dyDescent="0.25">
      <c r="A693">
        <v>690</v>
      </c>
      <c r="B693" t="s">
        <v>697</v>
      </c>
      <c r="C693" t="s">
        <v>1239</v>
      </c>
      <c r="D693" t="s">
        <v>1234</v>
      </c>
      <c r="E693">
        <v>367</v>
      </c>
      <c r="F693">
        <v>250</v>
      </c>
      <c r="G693" t="s">
        <v>1271</v>
      </c>
      <c r="H693" s="2">
        <v>42858</v>
      </c>
      <c r="I693" s="2">
        <v>42872</v>
      </c>
      <c r="J693" t="s">
        <v>1289</v>
      </c>
      <c r="K693">
        <v>87162.5</v>
      </c>
      <c r="L693">
        <v>1376.25</v>
      </c>
      <c r="M693">
        <v>74707</v>
      </c>
      <c r="N693" t="s">
        <v>1507</v>
      </c>
      <c r="O693" t="s">
        <v>1530</v>
      </c>
      <c r="P693" t="s">
        <v>1531</v>
      </c>
      <c r="Q693" t="s">
        <v>1507</v>
      </c>
      <c r="R693" t="s">
        <v>1530</v>
      </c>
      <c r="S693" t="s">
        <v>1531</v>
      </c>
      <c r="T693">
        <v>5</v>
      </c>
      <c r="U693">
        <v>5</v>
      </c>
    </row>
    <row r="694" spans="1:21" x14ac:dyDescent="0.25">
      <c r="A694">
        <v>691</v>
      </c>
      <c r="B694" t="s">
        <v>698</v>
      </c>
      <c r="C694" t="s">
        <v>1221</v>
      </c>
      <c r="D694" t="s">
        <v>1234</v>
      </c>
      <c r="E694">
        <v>439</v>
      </c>
      <c r="F694">
        <v>303</v>
      </c>
      <c r="G694" t="s">
        <v>1264</v>
      </c>
      <c r="H694" s="2">
        <v>42763</v>
      </c>
      <c r="I694" s="2">
        <v>42792</v>
      </c>
      <c r="J694" t="s">
        <v>1290</v>
      </c>
      <c r="K694">
        <v>126366.15</v>
      </c>
      <c r="L694">
        <v>1995.2549999999999</v>
      </c>
      <c r="M694">
        <v>19212</v>
      </c>
      <c r="N694" t="s">
        <v>1507</v>
      </c>
      <c r="O694" t="s">
        <v>1533</v>
      </c>
      <c r="P694" t="s">
        <v>1544</v>
      </c>
      <c r="Q694" t="s">
        <v>1507</v>
      </c>
      <c r="R694" t="s">
        <v>1533</v>
      </c>
      <c r="S694" t="s">
        <v>1545</v>
      </c>
      <c r="T694">
        <v>1</v>
      </c>
      <c r="U694">
        <v>2</v>
      </c>
    </row>
    <row r="695" spans="1:21" x14ac:dyDescent="0.25">
      <c r="A695">
        <v>692</v>
      </c>
      <c r="B695" t="s">
        <v>699</v>
      </c>
      <c r="C695" t="s">
        <v>1225</v>
      </c>
      <c r="D695" t="s">
        <v>1213</v>
      </c>
      <c r="E695">
        <v>695</v>
      </c>
      <c r="F695">
        <v>214</v>
      </c>
      <c r="G695" t="s">
        <v>1266</v>
      </c>
      <c r="H695" s="2">
        <v>43189</v>
      </c>
      <c r="I695" s="2">
        <v>43200</v>
      </c>
      <c r="J695" t="s">
        <v>1282</v>
      </c>
      <c r="K695">
        <v>141293.5</v>
      </c>
      <c r="L695">
        <v>2230.9499999999998</v>
      </c>
      <c r="M695">
        <v>31096</v>
      </c>
      <c r="N695" t="s">
        <v>1508</v>
      </c>
      <c r="O695" t="s">
        <v>1533</v>
      </c>
      <c r="P695" t="s">
        <v>1534</v>
      </c>
      <c r="Q695" t="s">
        <v>1508</v>
      </c>
      <c r="R695" t="s">
        <v>1530</v>
      </c>
      <c r="S695" t="s">
        <v>1540</v>
      </c>
      <c r="T695">
        <v>3</v>
      </c>
      <c r="U695">
        <v>4</v>
      </c>
    </row>
    <row r="696" spans="1:21" x14ac:dyDescent="0.25">
      <c r="A696">
        <v>693</v>
      </c>
      <c r="B696" t="s">
        <v>700</v>
      </c>
      <c r="C696" t="s">
        <v>1222</v>
      </c>
      <c r="D696" t="s">
        <v>1213</v>
      </c>
      <c r="E696">
        <v>928</v>
      </c>
      <c r="F696">
        <v>981</v>
      </c>
      <c r="G696" t="s">
        <v>1265</v>
      </c>
      <c r="H696" s="2">
        <v>43076</v>
      </c>
      <c r="I696" s="2">
        <v>43087</v>
      </c>
      <c r="J696" t="s">
        <v>1284</v>
      </c>
      <c r="K696">
        <v>864849.6</v>
      </c>
      <c r="L696">
        <v>13655.519999999999</v>
      </c>
      <c r="M696">
        <v>675548</v>
      </c>
      <c r="N696" t="s">
        <v>1507</v>
      </c>
      <c r="O696" t="s">
        <v>1535</v>
      </c>
      <c r="P696" t="s">
        <v>1537</v>
      </c>
      <c r="Q696" t="s">
        <v>1507</v>
      </c>
      <c r="R696" t="s">
        <v>1535</v>
      </c>
      <c r="S696" t="s">
        <v>1537</v>
      </c>
      <c r="T696">
        <v>12</v>
      </c>
      <c r="U696">
        <v>12</v>
      </c>
    </row>
    <row r="697" spans="1:21" x14ac:dyDescent="0.25">
      <c r="A697">
        <v>694</v>
      </c>
      <c r="B697" t="s">
        <v>701</v>
      </c>
      <c r="C697" t="s">
        <v>1220</v>
      </c>
      <c r="D697" t="s">
        <v>1213</v>
      </c>
      <c r="E697">
        <v>716</v>
      </c>
      <c r="F697">
        <v>649</v>
      </c>
      <c r="G697" t="s">
        <v>1260</v>
      </c>
      <c r="H697" s="2">
        <v>42844</v>
      </c>
      <c r="I697" s="2">
        <v>42866</v>
      </c>
      <c r="J697" t="s">
        <v>1282</v>
      </c>
      <c r="K697">
        <v>441449.8</v>
      </c>
      <c r="L697">
        <v>6970.2599999999993</v>
      </c>
      <c r="M697">
        <v>405838</v>
      </c>
      <c r="N697" t="s">
        <v>1507</v>
      </c>
      <c r="O697" t="s">
        <v>1530</v>
      </c>
      <c r="P697" t="s">
        <v>1540</v>
      </c>
      <c r="Q697" t="s">
        <v>1507</v>
      </c>
      <c r="R697" t="s">
        <v>1530</v>
      </c>
      <c r="S697" t="s">
        <v>1531</v>
      </c>
      <c r="T697">
        <v>4</v>
      </c>
      <c r="U697">
        <v>5</v>
      </c>
    </row>
    <row r="698" spans="1:21" x14ac:dyDescent="0.25">
      <c r="A698">
        <v>695</v>
      </c>
      <c r="B698" t="s">
        <v>702</v>
      </c>
      <c r="C698" t="s">
        <v>1231</v>
      </c>
      <c r="D698" t="s">
        <v>1213</v>
      </c>
      <c r="E698">
        <v>251</v>
      </c>
      <c r="F698">
        <v>219</v>
      </c>
      <c r="G698" t="s">
        <v>1263</v>
      </c>
      <c r="H698" s="2">
        <v>42638</v>
      </c>
      <c r="I698" s="2">
        <v>42654</v>
      </c>
      <c r="J698" t="s">
        <v>1282</v>
      </c>
      <c r="K698">
        <v>52220.55</v>
      </c>
      <c r="L698">
        <v>824.53499999999997</v>
      </c>
      <c r="M698">
        <v>38730</v>
      </c>
      <c r="N698" t="s">
        <v>1506</v>
      </c>
      <c r="O698" t="s">
        <v>1538</v>
      </c>
      <c r="P698" t="s">
        <v>1542</v>
      </c>
      <c r="Q698" t="s">
        <v>1506</v>
      </c>
      <c r="R698" t="s">
        <v>1535</v>
      </c>
      <c r="S698" t="s">
        <v>1543</v>
      </c>
      <c r="T698">
        <v>9</v>
      </c>
      <c r="U698">
        <v>10</v>
      </c>
    </row>
    <row r="699" spans="1:21" x14ac:dyDescent="0.25">
      <c r="A699">
        <v>696</v>
      </c>
      <c r="B699" t="s">
        <v>703</v>
      </c>
      <c r="C699" t="s">
        <v>1239</v>
      </c>
      <c r="D699" t="s">
        <v>1234</v>
      </c>
      <c r="E699">
        <v>890</v>
      </c>
      <c r="F699">
        <v>264</v>
      </c>
      <c r="G699" t="s">
        <v>1271</v>
      </c>
      <c r="H699" s="2">
        <v>43207</v>
      </c>
      <c r="I699" s="2">
        <v>43219</v>
      </c>
      <c r="J699" t="s">
        <v>1284</v>
      </c>
      <c r="K699">
        <v>223212</v>
      </c>
      <c r="L699">
        <v>3524.4</v>
      </c>
      <c r="M699">
        <v>201452</v>
      </c>
      <c r="N699" t="s">
        <v>1508</v>
      </c>
      <c r="O699" t="s">
        <v>1530</v>
      </c>
      <c r="P699" t="s">
        <v>1540</v>
      </c>
      <c r="Q699" t="s">
        <v>1508</v>
      </c>
      <c r="R699" t="s">
        <v>1530</v>
      </c>
      <c r="S699" t="s">
        <v>1540</v>
      </c>
      <c r="T699">
        <v>4</v>
      </c>
      <c r="U699">
        <v>4</v>
      </c>
    </row>
    <row r="700" spans="1:21" x14ac:dyDescent="0.25">
      <c r="A700">
        <v>697</v>
      </c>
      <c r="B700" t="s">
        <v>704</v>
      </c>
      <c r="C700" t="s">
        <v>1232</v>
      </c>
      <c r="D700" t="s">
        <v>1213</v>
      </c>
      <c r="E700">
        <v>619</v>
      </c>
      <c r="F700">
        <v>56</v>
      </c>
      <c r="G700" t="s">
        <v>1263</v>
      </c>
      <c r="H700" s="2">
        <v>43250</v>
      </c>
      <c r="I700" s="2">
        <v>43262</v>
      </c>
      <c r="J700" t="s">
        <v>1286</v>
      </c>
      <c r="K700">
        <v>32930.800000000003</v>
      </c>
      <c r="L700">
        <v>519.96</v>
      </c>
      <c r="M700">
        <v>20712</v>
      </c>
      <c r="N700" t="s">
        <v>1508</v>
      </c>
      <c r="O700" t="s">
        <v>1530</v>
      </c>
      <c r="P700" t="s">
        <v>1531</v>
      </c>
      <c r="Q700" t="s">
        <v>1508</v>
      </c>
      <c r="R700" t="s">
        <v>1530</v>
      </c>
      <c r="S700" t="s">
        <v>1532</v>
      </c>
      <c r="T700">
        <v>5</v>
      </c>
      <c r="U700">
        <v>6</v>
      </c>
    </row>
    <row r="701" spans="1:21" x14ac:dyDescent="0.25">
      <c r="A701">
        <v>698</v>
      </c>
      <c r="B701" t="s">
        <v>705</v>
      </c>
      <c r="C701" t="s">
        <v>1214</v>
      </c>
      <c r="D701" t="s">
        <v>1213</v>
      </c>
      <c r="E701">
        <v>918</v>
      </c>
      <c r="F701">
        <v>778</v>
      </c>
      <c r="G701" t="s">
        <v>1260</v>
      </c>
      <c r="H701" s="2">
        <v>42751</v>
      </c>
      <c r="I701" s="2">
        <v>42786</v>
      </c>
      <c r="J701" t="s">
        <v>1284</v>
      </c>
      <c r="K701">
        <v>678493.8</v>
      </c>
      <c r="L701">
        <v>10713.06</v>
      </c>
      <c r="M701">
        <v>511803</v>
      </c>
      <c r="N701" t="s">
        <v>1507</v>
      </c>
      <c r="O701" t="s">
        <v>1533</v>
      </c>
      <c r="P701" t="s">
        <v>1544</v>
      </c>
      <c r="Q701" t="s">
        <v>1507</v>
      </c>
      <c r="R701" t="s">
        <v>1533</v>
      </c>
      <c r="S701" t="s">
        <v>1545</v>
      </c>
      <c r="T701">
        <v>1</v>
      </c>
      <c r="U701">
        <v>2</v>
      </c>
    </row>
    <row r="702" spans="1:21" x14ac:dyDescent="0.25">
      <c r="A702">
        <v>699</v>
      </c>
      <c r="B702" t="s">
        <v>706</v>
      </c>
      <c r="C702" t="s">
        <v>1224</v>
      </c>
      <c r="D702" t="s">
        <v>1213</v>
      </c>
      <c r="E702">
        <v>162</v>
      </c>
      <c r="F702">
        <v>1224</v>
      </c>
      <c r="G702" t="s">
        <v>1266</v>
      </c>
      <c r="H702" s="2">
        <v>42925</v>
      </c>
      <c r="I702" s="2">
        <v>42960</v>
      </c>
      <c r="J702" t="s">
        <v>1284</v>
      </c>
      <c r="K702">
        <v>188373.6</v>
      </c>
      <c r="L702">
        <v>2974.3199999999997</v>
      </c>
      <c r="M702">
        <v>120483</v>
      </c>
      <c r="N702" t="s">
        <v>1507</v>
      </c>
      <c r="O702" t="s">
        <v>1538</v>
      </c>
      <c r="P702" t="s">
        <v>1539</v>
      </c>
      <c r="Q702" t="s">
        <v>1507</v>
      </c>
      <c r="R702" t="s">
        <v>1538</v>
      </c>
      <c r="S702" t="s">
        <v>1541</v>
      </c>
      <c r="T702">
        <v>7</v>
      </c>
      <c r="U702">
        <v>8</v>
      </c>
    </row>
    <row r="703" spans="1:21" x14ac:dyDescent="0.25">
      <c r="A703">
        <v>700</v>
      </c>
      <c r="B703" t="s">
        <v>707</v>
      </c>
      <c r="C703" t="s">
        <v>1228</v>
      </c>
      <c r="D703" t="s">
        <v>1213</v>
      </c>
      <c r="E703">
        <v>285</v>
      </c>
      <c r="F703">
        <v>131</v>
      </c>
      <c r="G703" t="s">
        <v>1263</v>
      </c>
      <c r="H703" s="2">
        <v>42638</v>
      </c>
      <c r="I703" s="2">
        <v>42662</v>
      </c>
      <c r="J703" t="s">
        <v>1284</v>
      </c>
      <c r="K703">
        <v>35468.25</v>
      </c>
      <c r="L703">
        <v>560.02499999999998</v>
      </c>
      <c r="M703">
        <v>4146</v>
      </c>
      <c r="N703" t="s">
        <v>1506</v>
      </c>
      <c r="O703" t="s">
        <v>1538</v>
      </c>
      <c r="P703" t="s">
        <v>1542</v>
      </c>
      <c r="Q703" t="s">
        <v>1506</v>
      </c>
      <c r="R703" t="s">
        <v>1535</v>
      </c>
      <c r="S703" t="s">
        <v>1543</v>
      </c>
      <c r="T703">
        <v>9</v>
      </c>
      <c r="U703">
        <v>10</v>
      </c>
    </row>
    <row r="704" spans="1:21" x14ac:dyDescent="0.25">
      <c r="A704">
        <v>701</v>
      </c>
      <c r="B704" t="s">
        <v>708</v>
      </c>
      <c r="C704" t="s">
        <v>1241</v>
      </c>
      <c r="D704" t="s">
        <v>1234</v>
      </c>
      <c r="E704">
        <v>994</v>
      </c>
      <c r="F704">
        <v>126</v>
      </c>
      <c r="G704" t="s">
        <v>1271</v>
      </c>
      <c r="H704" s="2">
        <v>43169</v>
      </c>
      <c r="I704" s="2">
        <v>43184</v>
      </c>
      <c r="J704" t="s">
        <v>1290</v>
      </c>
      <c r="K704">
        <v>118981.8</v>
      </c>
      <c r="L704">
        <v>1878.6599999999999</v>
      </c>
      <c r="M704">
        <v>41781</v>
      </c>
      <c r="N704" t="s">
        <v>1508</v>
      </c>
      <c r="O704" t="s">
        <v>1533</v>
      </c>
      <c r="P704" t="s">
        <v>1534</v>
      </c>
      <c r="Q704" t="s">
        <v>1508</v>
      </c>
      <c r="R704" t="s">
        <v>1533</v>
      </c>
      <c r="S704" t="s">
        <v>1534</v>
      </c>
      <c r="T704">
        <v>3</v>
      </c>
      <c r="U704">
        <v>3</v>
      </c>
    </row>
    <row r="705" spans="1:21" x14ac:dyDescent="0.25">
      <c r="A705">
        <v>702</v>
      </c>
      <c r="B705" t="s">
        <v>709</v>
      </c>
      <c r="C705" t="s">
        <v>1218</v>
      </c>
      <c r="D705" t="s">
        <v>1213</v>
      </c>
      <c r="E705">
        <v>602</v>
      </c>
      <c r="F705">
        <v>1090</v>
      </c>
      <c r="G705" t="s">
        <v>1262</v>
      </c>
      <c r="H705" s="2">
        <v>43052</v>
      </c>
      <c r="I705" s="2">
        <v>43074</v>
      </c>
      <c r="J705" t="s">
        <v>1283</v>
      </c>
      <c r="K705">
        <v>623371</v>
      </c>
      <c r="L705">
        <v>9842.6999999999989</v>
      </c>
      <c r="M705">
        <v>449474</v>
      </c>
      <c r="N705" t="s">
        <v>1507</v>
      </c>
      <c r="O705" t="s">
        <v>1535</v>
      </c>
      <c r="P705" t="s">
        <v>1536</v>
      </c>
      <c r="Q705" t="s">
        <v>1507</v>
      </c>
      <c r="R705" t="s">
        <v>1535</v>
      </c>
      <c r="S705" t="s">
        <v>1537</v>
      </c>
      <c r="T705">
        <v>11</v>
      </c>
      <c r="U705">
        <v>12</v>
      </c>
    </row>
    <row r="706" spans="1:21" x14ac:dyDescent="0.25">
      <c r="A706">
        <v>703</v>
      </c>
      <c r="B706" t="s">
        <v>710</v>
      </c>
      <c r="C706" t="s">
        <v>1238</v>
      </c>
      <c r="D706" t="s">
        <v>1240</v>
      </c>
      <c r="E706">
        <v>694</v>
      </c>
      <c r="F706">
        <v>14</v>
      </c>
      <c r="G706" t="s">
        <v>1270</v>
      </c>
      <c r="H706" s="2">
        <v>42694</v>
      </c>
      <c r="I706" s="2">
        <v>42726</v>
      </c>
      <c r="J706" t="s">
        <v>1288</v>
      </c>
      <c r="K706">
        <v>9230.2000000000007</v>
      </c>
      <c r="L706">
        <v>145.73999999999998</v>
      </c>
      <c r="M706">
        <v>4278</v>
      </c>
      <c r="N706" t="s">
        <v>1506</v>
      </c>
      <c r="O706" t="s">
        <v>1535</v>
      </c>
      <c r="P706" t="s">
        <v>1536</v>
      </c>
      <c r="Q706" t="s">
        <v>1506</v>
      </c>
      <c r="R706" t="s">
        <v>1535</v>
      </c>
      <c r="S706" t="s">
        <v>1537</v>
      </c>
      <c r="T706">
        <v>11</v>
      </c>
      <c r="U706">
        <v>12</v>
      </c>
    </row>
    <row r="707" spans="1:21" x14ac:dyDescent="0.25">
      <c r="A707">
        <v>704</v>
      </c>
      <c r="B707" t="s">
        <v>711</v>
      </c>
      <c r="C707" t="s">
        <v>1231</v>
      </c>
      <c r="D707" t="s">
        <v>1213</v>
      </c>
      <c r="E707">
        <v>902</v>
      </c>
      <c r="F707">
        <v>215</v>
      </c>
      <c r="G707" t="s">
        <v>1263</v>
      </c>
      <c r="H707" s="2">
        <v>42728</v>
      </c>
      <c r="I707" s="2">
        <v>42753</v>
      </c>
      <c r="J707" t="s">
        <v>1286</v>
      </c>
      <c r="K707">
        <v>184233.5</v>
      </c>
      <c r="L707">
        <v>2908.95</v>
      </c>
      <c r="M707">
        <v>78047</v>
      </c>
      <c r="N707" t="s">
        <v>1506</v>
      </c>
      <c r="O707" t="s">
        <v>1535</v>
      </c>
      <c r="P707" t="s">
        <v>1537</v>
      </c>
      <c r="Q707" t="s">
        <v>1507</v>
      </c>
      <c r="R707" t="s">
        <v>1533</v>
      </c>
      <c r="S707" t="s">
        <v>1544</v>
      </c>
      <c r="T707">
        <v>12</v>
      </c>
      <c r="U707">
        <v>1</v>
      </c>
    </row>
    <row r="708" spans="1:21" x14ac:dyDescent="0.25">
      <c r="A708">
        <v>705</v>
      </c>
      <c r="B708" t="s">
        <v>712</v>
      </c>
      <c r="C708" t="s">
        <v>1227</v>
      </c>
      <c r="D708" t="s">
        <v>1213</v>
      </c>
      <c r="E708">
        <v>498</v>
      </c>
      <c r="F708">
        <v>70</v>
      </c>
      <c r="G708" t="s">
        <v>1267</v>
      </c>
      <c r="H708" s="2">
        <v>42883</v>
      </c>
      <c r="I708" s="2">
        <v>42908</v>
      </c>
      <c r="J708" t="s">
        <v>1285</v>
      </c>
      <c r="K708">
        <v>33117</v>
      </c>
      <c r="L708">
        <v>522.9</v>
      </c>
      <c r="M708">
        <v>30896</v>
      </c>
      <c r="N708" t="s">
        <v>1507</v>
      </c>
      <c r="O708" t="s">
        <v>1530</v>
      </c>
      <c r="P708" t="s">
        <v>1531</v>
      </c>
      <c r="Q708" t="s">
        <v>1507</v>
      </c>
      <c r="R708" t="s">
        <v>1530</v>
      </c>
      <c r="S708" t="s">
        <v>1532</v>
      </c>
      <c r="T708">
        <v>5</v>
      </c>
      <c r="U708">
        <v>6</v>
      </c>
    </row>
    <row r="709" spans="1:21" x14ac:dyDescent="0.25">
      <c r="A709">
        <v>706</v>
      </c>
      <c r="B709" t="s">
        <v>713</v>
      </c>
      <c r="C709" t="s">
        <v>1222</v>
      </c>
      <c r="D709" t="s">
        <v>1213</v>
      </c>
      <c r="E709">
        <v>144</v>
      </c>
      <c r="F709">
        <v>871</v>
      </c>
      <c r="G709" t="s">
        <v>1265</v>
      </c>
      <c r="H709" s="2">
        <v>42665</v>
      </c>
      <c r="I709" s="2">
        <v>42682</v>
      </c>
      <c r="J709" t="s">
        <v>1282</v>
      </c>
      <c r="K709">
        <v>119152.8</v>
      </c>
      <c r="L709">
        <v>1881.36</v>
      </c>
      <c r="M709">
        <v>30662</v>
      </c>
      <c r="N709" t="s">
        <v>1506</v>
      </c>
      <c r="O709" t="s">
        <v>1535</v>
      </c>
      <c r="P709" t="s">
        <v>1543</v>
      </c>
      <c r="Q709" t="s">
        <v>1506</v>
      </c>
      <c r="R709" t="s">
        <v>1535</v>
      </c>
      <c r="S709" t="s">
        <v>1536</v>
      </c>
      <c r="T709">
        <v>10</v>
      </c>
      <c r="U709">
        <v>11</v>
      </c>
    </row>
    <row r="710" spans="1:21" x14ac:dyDescent="0.25">
      <c r="A710">
        <v>707</v>
      </c>
      <c r="B710" t="s">
        <v>714</v>
      </c>
      <c r="C710" t="s">
        <v>1242</v>
      </c>
      <c r="D710" t="s">
        <v>1240</v>
      </c>
      <c r="E710">
        <v>491</v>
      </c>
      <c r="F710">
        <v>61</v>
      </c>
      <c r="G710" t="s">
        <v>1271</v>
      </c>
      <c r="H710" s="2">
        <v>42444</v>
      </c>
      <c r="I710" s="2">
        <v>42468</v>
      </c>
      <c r="J710" t="s">
        <v>1284</v>
      </c>
      <c r="K710">
        <v>28453.45</v>
      </c>
      <c r="L710">
        <v>449.26499999999999</v>
      </c>
      <c r="M710">
        <v>18206</v>
      </c>
      <c r="N710" t="s">
        <v>1506</v>
      </c>
      <c r="O710" t="s">
        <v>1533</v>
      </c>
      <c r="P710" t="s">
        <v>1534</v>
      </c>
      <c r="Q710" t="s">
        <v>1506</v>
      </c>
      <c r="R710" t="s">
        <v>1530</v>
      </c>
      <c r="S710" t="s">
        <v>1540</v>
      </c>
      <c r="T710">
        <v>3</v>
      </c>
      <c r="U710">
        <v>4</v>
      </c>
    </row>
    <row r="711" spans="1:21" x14ac:dyDescent="0.25">
      <c r="A711">
        <v>708</v>
      </c>
      <c r="B711" t="s">
        <v>715</v>
      </c>
      <c r="C711" t="s">
        <v>1232</v>
      </c>
      <c r="D711" t="s">
        <v>1213</v>
      </c>
      <c r="E711">
        <v>917</v>
      </c>
      <c r="F711">
        <v>48</v>
      </c>
      <c r="G711" t="s">
        <v>1263</v>
      </c>
      <c r="H711" s="2">
        <v>42561</v>
      </c>
      <c r="I711" s="2">
        <v>42584</v>
      </c>
      <c r="J711" t="s">
        <v>1284</v>
      </c>
      <c r="K711">
        <v>41815.199999999997</v>
      </c>
      <c r="L711">
        <v>660.24</v>
      </c>
      <c r="M711">
        <v>30880</v>
      </c>
      <c r="N711" t="s">
        <v>1506</v>
      </c>
      <c r="O711" t="s">
        <v>1538</v>
      </c>
      <c r="P711" t="s">
        <v>1539</v>
      </c>
      <c r="Q711" t="s">
        <v>1506</v>
      </c>
      <c r="R711" t="s">
        <v>1538</v>
      </c>
      <c r="S711" t="s">
        <v>1541</v>
      </c>
      <c r="T711">
        <v>7</v>
      </c>
      <c r="U711">
        <v>8</v>
      </c>
    </row>
    <row r="712" spans="1:21" x14ac:dyDescent="0.25">
      <c r="A712">
        <v>709</v>
      </c>
      <c r="B712" t="s">
        <v>716</v>
      </c>
      <c r="C712" t="s">
        <v>1233</v>
      </c>
      <c r="D712" t="s">
        <v>1234</v>
      </c>
      <c r="E712">
        <v>794</v>
      </c>
      <c r="F712">
        <v>27</v>
      </c>
      <c r="G712" t="s">
        <v>1268</v>
      </c>
      <c r="H712" s="2">
        <v>42700</v>
      </c>
      <c r="I712" s="2">
        <v>42718</v>
      </c>
      <c r="J712" t="s">
        <v>1283</v>
      </c>
      <c r="K712">
        <v>20366.099999999999</v>
      </c>
      <c r="L712">
        <v>321.57</v>
      </c>
      <c r="M712">
        <v>16735</v>
      </c>
      <c r="N712" t="s">
        <v>1506</v>
      </c>
      <c r="O712" t="s">
        <v>1535</v>
      </c>
      <c r="P712" t="s">
        <v>1536</v>
      </c>
      <c r="Q712" t="s">
        <v>1506</v>
      </c>
      <c r="R712" t="s">
        <v>1535</v>
      </c>
      <c r="S712" t="s">
        <v>1537</v>
      </c>
      <c r="T712">
        <v>11</v>
      </c>
      <c r="U712">
        <v>12</v>
      </c>
    </row>
    <row r="713" spans="1:21" x14ac:dyDescent="0.25">
      <c r="A713">
        <v>710</v>
      </c>
      <c r="B713" t="s">
        <v>717</v>
      </c>
      <c r="C713" t="s">
        <v>1214</v>
      </c>
      <c r="D713" t="s">
        <v>1213</v>
      </c>
      <c r="E713">
        <v>439</v>
      </c>
      <c r="F713">
        <v>657</v>
      </c>
      <c r="G713" t="s">
        <v>1260</v>
      </c>
      <c r="H713" s="2">
        <v>42596</v>
      </c>
      <c r="I713" s="2">
        <v>42627</v>
      </c>
      <c r="J713" t="s">
        <v>1285</v>
      </c>
      <c r="K713">
        <v>274001.84999999998</v>
      </c>
      <c r="L713">
        <v>4326.3450000000003</v>
      </c>
      <c r="M713">
        <v>262102</v>
      </c>
      <c r="N713" t="s">
        <v>1506</v>
      </c>
      <c r="O713" t="s">
        <v>1538</v>
      </c>
      <c r="P713" t="s">
        <v>1541</v>
      </c>
      <c r="Q713" t="s">
        <v>1506</v>
      </c>
      <c r="R713" t="s">
        <v>1538</v>
      </c>
      <c r="S713" t="s">
        <v>1542</v>
      </c>
      <c r="T713">
        <v>8</v>
      </c>
      <c r="U713">
        <v>9</v>
      </c>
    </row>
    <row r="714" spans="1:21" x14ac:dyDescent="0.25">
      <c r="A714">
        <v>711</v>
      </c>
      <c r="B714" t="s">
        <v>718</v>
      </c>
      <c r="C714" t="s">
        <v>1239</v>
      </c>
      <c r="D714" t="s">
        <v>1234</v>
      </c>
      <c r="E714">
        <v>573</v>
      </c>
      <c r="F714">
        <v>231</v>
      </c>
      <c r="G714" t="s">
        <v>1271</v>
      </c>
      <c r="H714" s="2">
        <v>42723</v>
      </c>
      <c r="I714" s="2">
        <v>42753</v>
      </c>
      <c r="J714" t="s">
        <v>1282</v>
      </c>
      <c r="K714">
        <v>125744.85</v>
      </c>
      <c r="L714">
        <v>1985.4449999999999</v>
      </c>
      <c r="M714">
        <v>6637</v>
      </c>
      <c r="N714" t="s">
        <v>1506</v>
      </c>
      <c r="O714" t="s">
        <v>1535</v>
      </c>
      <c r="P714" t="s">
        <v>1537</v>
      </c>
      <c r="Q714" t="s">
        <v>1507</v>
      </c>
      <c r="R714" t="s">
        <v>1533</v>
      </c>
      <c r="S714" t="s">
        <v>1544</v>
      </c>
      <c r="T714">
        <v>12</v>
      </c>
      <c r="U714">
        <v>1</v>
      </c>
    </row>
    <row r="715" spans="1:21" x14ac:dyDescent="0.25">
      <c r="A715">
        <v>712</v>
      </c>
      <c r="B715" t="s">
        <v>719</v>
      </c>
      <c r="C715" t="s">
        <v>1224</v>
      </c>
      <c r="D715" t="s">
        <v>1213</v>
      </c>
      <c r="E715">
        <v>76</v>
      </c>
      <c r="F715">
        <v>1407</v>
      </c>
      <c r="G715" t="s">
        <v>1266</v>
      </c>
      <c r="H715" s="2">
        <v>42526</v>
      </c>
      <c r="I715" s="2">
        <v>42537</v>
      </c>
      <c r="J715" t="s">
        <v>1289</v>
      </c>
      <c r="K715">
        <v>101585.4</v>
      </c>
      <c r="L715">
        <v>1603.98</v>
      </c>
      <c r="M715">
        <v>6533</v>
      </c>
      <c r="N715" t="s">
        <v>1506</v>
      </c>
      <c r="O715" t="s">
        <v>1530</v>
      </c>
      <c r="P715" t="s">
        <v>1532</v>
      </c>
      <c r="Q715" t="s">
        <v>1506</v>
      </c>
      <c r="R715" t="s">
        <v>1530</v>
      </c>
      <c r="S715" t="s">
        <v>1532</v>
      </c>
      <c r="T715">
        <v>6</v>
      </c>
      <c r="U715">
        <v>6</v>
      </c>
    </row>
    <row r="716" spans="1:21" x14ac:dyDescent="0.25">
      <c r="A716">
        <v>713</v>
      </c>
      <c r="B716" t="s">
        <v>720</v>
      </c>
      <c r="C716" t="s">
        <v>1221</v>
      </c>
      <c r="D716" t="s">
        <v>1234</v>
      </c>
      <c r="E716">
        <v>792</v>
      </c>
      <c r="F716">
        <v>266</v>
      </c>
      <c r="G716" t="s">
        <v>1264</v>
      </c>
      <c r="H716" s="2">
        <v>43051</v>
      </c>
      <c r="I716" s="2">
        <v>43076</v>
      </c>
      <c r="J716" t="s">
        <v>1284</v>
      </c>
      <c r="K716">
        <v>200138.4</v>
      </c>
      <c r="L716">
        <v>3160.08</v>
      </c>
      <c r="M716">
        <v>61431</v>
      </c>
      <c r="N716" t="s">
        <v>1507</v>
      </c>
      <c r="O716" t="s">
        <v>1535</v>
      </c>
      <c r="P716" t="s">
        <v>1536</v>
      </c>
      <c r="Q716" t="s">
        <v>1507</v>
      </c>
      <c r="R716" t="s">
        <v>1535</v>
      </c>
      <c r="S716" t="s">
        <v>1537</v>
      </c>
      <c r="T716">
        <v>11</v>
      </c>
      <c r="U716">
        <v>12</v>
      </c>
    </row>
    <row r="717" spans="1:21" x14ac:dyDescent="0.25">
      <c r="A717">
        <v>714</v>
      </c>
      <c r="B717" t="s">
        <v>721</v>
      </c>
      <c r="C717" t="s">
        <v>1239</v>
      </c>
      <c r="D717" t="s">
        <v>1234</v>
      </c>
      <c r="E717">
        <v>420</v>
      </c>
      <c r="F717">
        <v>278</v>
      </c>
      <c r="G717" t="s">
        <v>1271</v>
      </c>
      <c r="H717" s="2">
        <v>42573</v>
      </c>
      <c r="I717" s="2">
        <v>42588</v>
      </c>
      <c r="J717" t="s">
        <v>1282</v>
      </c>
      <c r="K717">
        <v>110922</v>
      </c>
      <c r="L717">
        <v>1751.3999999999999</v>
      </c>
      <c r="M717">
        <v>56129</v>
      </c>
      <c r="N717" t="s">
        <v>1506</v>
      </c>
      <c r="O717" t="s">
        <v>1538</v>
      </c>
      <c r="P717" t="s">
        <v>1539</v>
      </c>
      <c r="Q717" t="s">
        <v>1506</v>
      </c>
      <c r="R717" t="s">
        <v>1538</v>
      </c>
      <c r="S717" t="s">
        <v>1541</v>
      </c>
      <c r="T717">
        <v>7</v>
      </c>
      <c r="U717">
        <v>8</v>
      </c>
    </row>
    <row r="718" spans="1:21" x14ac:dyDescent="0.25">
      <c r="A718">
        <v>715</v>
      </c>
      <c r="B718" t="s">
        <v>722</v>
      </c>
      <c r="C718" t="s">
        <v>1236</v>
      </c>
      <c r="D718" t="s">
        <v>1234</v>
      </c>
      <c r="E718">
        <v>573</v>
      </c>
      <c r="F718">
        <v>91</v>
      </c>
      <c r="G718" t="s">
        <v>1269</v>
      </c>
      <c r="H718" s="2">
        <v>42877</v>
      </c>
      <c r="I718" s="2">
        <v>42907</v>
      </c>
      <c r="J718" t="s">
        <v>1286</v>
      </c>
      <c r="K718">
        <v>49535.85</v>
      </c>
      <c r="L718">
        <v>782.14499999999998</v>
      </c>
      <c r="M718">
        <v>20521</v>
      </c>
      <c r="N718" t="s">
        <v>1507</v>
      </c>
      <c r="O718" t="s">
        <v>1530</v>
      </c>
      <c r="P718" t="s">
        <v>1531</v>
      </c>
      <c r="Q718" t="s">
        <v>1507</v>
      </c>
      <c r="R718" t="s">
        <v>1530</v>
      </c>
      <c r="S718" t="s">
        <v>1532</v>
      </c>
      <c r="T718">
        <v>5</v>
      </c>
      <c r="U718">
        <v>6</v>
      </c>
    </row>
    <row r="719" spans="1:21" x14ac:dyDescent="0.25">
      <c r="A719">
        <v>716</v>
      </c>
      <c r="B719" t="s">
        <v>723</v>
      </c>
      <c r="C719" t="s">
        <v>1232</v>
      </c>
      <c r="D719" t="s">
        <v>1213</v>
      </c>
      <c r="E719">
        <v>691</v>
      </c>
      <c r="F719">
        <v>51</v>
      </c>
      <c r="G719" t="s">
        <v>1263</v>
      </c>
      <c r="H719" s="2">
        <v>43195</v>
      </c>
      <c r="I719" s="2">
        <v>43213</v>
      </c>
      <c r="J719" t="s">
        <v>1286</v>
      </c>
      <c r="K719">
        <v>33478.949999999997</v>
      </c>
      <c r="L719">
        <v>528.61500000000001</v>
      </c>
      <c r="M719">
        <v>8586</v>
      </c>
      <c r="N719" t="s">
        <v>1508</v>
      </c>
      <c r="O719" t="s">
        <v>1530</v>
      </c>
      <c r="P719" t="s">
        <v>1540</v>
      </c>
      <c r="Q719" t="s">
        <v>1508</v>
      </c>
      <c r="R719" t="s">
        <v>1530</v>
      </c>
      <c r="S719" t="s">
        <v>1540</v>
      </c>
      <c r="T719">
        <v>4</v>
      </c>
      <c r="U719">
        <v>4</v>
      </c>
    </row>
    <row r="720" spans="1:21" x14ac:dyDescent="0.25">
      <c r="A720">
        <v>717</v>
      </c>
      <c r="B720" t="s">
        <v>724</v>
      </c>
      <c r="C720" t="s">
        <v>1219</v>
      </c>
      <c r="D720" t="s">
        <v>1234</v>
      </c>
      <c r="E720">
        <v>312</v>
      </c>
      <c r="F720">
        <v>1636</v>
      </c>
      <c r="G720" t="s">
        <v>1263</v>
      </c>
      <c r="H720" s="2">
        <v>42561</v>
      </c>
      <c r="I720" s="2">
        <v>42588</v>
      </c>
      <c r="J720" t="s">
        <v>1284</v>
      </c>
      <c r="K720">
        <v>484910.4</v>
      </c>
      <c r="L720">
        <v>7656.48</v>
      </c>
      <c r="M720">
        <v>143941</v>
      </c>
      <c r="N720" t="s">
        <v>1506</v>
      </c>
      <c r="O720" t="s">
        <v>1538</v>
      </c>
      <c r="P720" t="s">
        <v>1539</v>
      </c>
      <c r="Q720" t="s">
        <v>1506</v>
      </c>
      <c r="R720" t="s">
        <v>1538</v>
      </c>
      <c r="S720" t="s">
        <v>1541</v>
      </c>
      <c r="T720">
        <v>7</v>
      </c>
      <c r="U720">
        <v>8</v>
      </c>
    </row>
    <row r="721" spans="1:21" x14ac:dyDescent="0.25">
      <c r="A721">
        <v>718</v>
      </c>
      <c r="B721" t="s">
        <v>725</v>
      </c>
      <c r="C721" t="s">
        <v>1233</v>
      </c>
      <c r="D721" t="s">
        <v>1234</v>
      </c>
      <c r="E721">
        <v>359</v>
      </c>
      <c r="F721">
        <v>23</v>
      </c>
      <c r="G721" t="s">
        <v>1268</v>
      </c>
      <c r="H721" s="2">
        <v>43075</v>
      </c>
      <c r="I721" s="2">
        <v>43091</v>
      </c>
      <c r="J721" t="s">
        <v>1285</v>
      </c>
      <c r="K721">
        <v>7844.15</v>
      </c>
      <c r="L721">
        <v>123.85499999999999</v>
      </c>
      <c r="M721">
        <v>7126</v>
      </c>
      <c r="N721" t="s">
        <v>1507</v>
      </c>
      <c r="O721" t="s">
        <v>1535</v>
      </c>
      <c r="P721" t="s">
        <v>1537</v>
      </c>
      <c r="Q721" t="s">
        <v>1507</v>
      </c>
      <c r="R721" t="s">
        <v>1535</v>
      </c>
      <c r="S721" t="s">
        <v>1537</v>
      </c>
      <c r="T721">
        <v>12</v>
      </c>
      <c r="U721">
        <v>12</v>
      </c>
    </row>
    <row r="722" spans="1:21" x14ac:dyDescent="0.25">
      <c r="A722">
        <v>719</v>
      </c>
      <c r="B722" t="s">
        <v>726</v>
      </c>
      <c r="C722" t="s">
        <v>1224</v>
      </c>
      <c r="D722" t="s">
        <v>1213</v>
      </c>
      <c r="E722">
        <v>296</v>
      </c>
      <c r="F722">
        <v>1152</v>
      </c>
      <c r="G722" t="s">
        <v>1266</v>
      </c>
      <c r="H722" s="2">
        <v>42667</v>
      </c>
      <c r="I722" s="2">
        <v>42693</v>
      </c>
      <c r="J722" t="s">
        <v>1288</v>
      </c>
      <c r="K722">
        <v>323942.40000000002</v>
      </c>
      <c r="L722">
        <v>5114.88</v>
      </c>
      <c r="M722">
        <v>55778</v>
      </c>
      <c r="N722" t="s">
        <v>1506</v>
      </c>
      <c r="O722" t="s">
        <v>1535</v>
      </c>
      <c r="P722" t="s">
        <v>1543</v>
      </c>
      <c r="Q722" t="s">
        <v>1506</v>
      </c>
      <c r="R722" t="s">
        <v>1535</v>
      </c>
      <c r="S722" t="s">
        <v>1536</v>
      </c>
      <c r="T722">
        <v>10</v>
      </c>
      <c r="U722">
        <v>11</v>
      </c>
    </row>
    <row r="723" spans="1:21" x14ac:dyDescent="0.25">
      <c r="A723">
        <v>720</v>
      </c>
      <c r="B723" t="s">
        <v>727</v>
      </c>
      <c r="C723" t="s">
        <v>1222</v>
      </c>
      <c r="D723" t="s">
        <v>1213</v>
      </c>
      <c r="E723">
        <v>592</v>
      </c>
      <c r="F723">
        <v>1064</v>
      </c>
      <c r="G723" t="s">
        <v>1265</v>
      </c>
      <c r="H723" s="2">
        <v>42410</v>
      </c>
      <c r="I723" s="2">
        <v>42435</v>
      </c>
      <c r="J723" t="s">
        <v>1284</v>
      </c>
      <c r="K723">
        <v>598393.59999999998</v>
      </c>
      <c r="L723">
        <v>9448.32</v>
      </c>
      <c r="M723">
        <v>227993</v>
      </c>
      <c r="N723" t="s">
        <v>1506</v>
      </c>
      <c r="O723" t="s">
        <v>1533</v>
      </c>
      <c r="P723" t="s">
        <v>1545</v>
      </c>
      <c r="Q723" t="s">
        <v>1506</v>
      </c>
      <c r="R723" t="s">
        <v>1533</v>
      </c>
      <c r="S723" t="s">
        <v>1534</v>
      </c>
      <c r="T723">
        <v>2</v>
      </c>
      <c r="U723">
        <v>3</v>
      </c>
    </row>
    <row r="724" spans="1:21" x14ac:dyDescent="0.25">
      <c r="A724">
        <v>721</v>
      </c>
      <c r="B724" t="s">
        <v>728</v>
      </c>
      <c r="C724" t="s">
        <v>1223</v>
      </c>
      <c r="D724" t="s">
        <v>1234</v>
      </c>
      <c r="E724">
        <v>473</v>
      </c>
      <c r="F724">
        <v>846</v>
      </c>
      <c r="G724" t="s">
        <v>1263</v>
      </c>
      <c r="H724" s="2">
        <v>42419</v>
      </c>
      <c r="I724" s="2">
        <v>42436</v>
      </c>
      <c r="J724" t="s">
        <v>1285</v>
      </c>
      <c r="K724">
        <v>380150.1</v>
      </c>
      <c r="L724">
        <v>6002.37</v>
      </c>
      <c r="M724">
        <v>319198</v>
      </c>
      <c r="N724" t="s">
        <v>1506</v>
      </c>
      <c r="O724" t="s">
        <v>1533</v>
      </c>
      <c r="P724" t="s">
        <v>1545</v>
      </c>
      <c r="Q724" t="s">
        <v>1506</v>
      </c>
      <c r="R724" t="s">
        <v>1533</v>
      </c>
      <c r="S724" t="s">
        <v>1534</v>
      </c>
      <c r="T724">
        <v>2</v>
      </c>
      <c r="U724">
        <v>3</v>
      </c>
    </row>
    <row r="725" spans="1:21" x14ac:dyDescent="0.25">
      <c r="A725">
        <v>722</v>
      </c>
      <c r="B725" t="s">
        <v>729</v>
      </c>
      <c r="C725" t="s">
        <v>1238</v>
      </c>
      <c r="D725" t="s">
        <v>1240</v>
      </c>
      <c r="E725">
        <v>339</v>
      </c>
      <c r="F725">
        <v>16</v>
      </c>
      <c r="G725" t="s">
        <v>1270</v>
      </c>
      <c r="H725" s="2">
        <v>42841</v>
      </c>
      <c r="I725" s="2">
        <v>42869</v>
      </c>
      <c r="J725" t="s">
        <v>1282</v>
      </c>
      <c r="K725">
        <v>5152.8</v>
      </c>
      <c r="L725">
        <v>81.36</v>
      </c>
      <c r="M725">
        <v>2296</v>
      </c>
      <c r="N725" t="s">
        <v>1507</v>
      </c>
      <c r="O725" t="s">
        <v>1530</v>
      </c>
      <c r="P725" t="s">
        <v>1540</v>
      </c>
      <c r="Q725" t="s">
        <v>1507</v>
      </c>
      <c r="R725" t="s">
        <v>1530</v>
      </c>
      <c r="S725" t="s">
        <v>1531</v>
      </c>
      <c r="T725">
        <v>4</v>
      </c>
      <c r="U725">
        <v>5</v>
      </c>
    </row>
    <row r="726" spans="1:21" x14ac:dyDescent="0.25">
      <c r="A726">
        <v>723</v>
      </c>
      <c r="B726" t="s">
        <v>730</v>
      </c>
      <c r="C726" t="s">
        <v>1215</v>
      </c>
      <c r="D726" t="s">
        <v>1213</v>
      </c>
      <c r="E726">
        <v>169</v>
      </c>
      <c r="F726">
        <v>907</v>
      </c>
      <c r="G726" t="s">
        <v>1261</v>
      </c>
      <c r="H726" s="2">
        <v>43277</v>
      </c>
      <c r="I726" s="2">
        <v>43299</v>
      </c>
      <c r="J726" t="s">
        <v>1290</v>
      </c>
      <c r="K726">
        <v>145618.85</v>
      </c>
      <c r="L726">
        <v>2299.2449999999999</v>
      </c>
      <c r="M726">
        <v>18205</v>
      </c>
      <c r="N726" t="s">
        <v>1508</v>
      </c>
      <c r="O726" t="s">
        <v>1530</v>
      </c>
      <c r="P726" t="s">
        <v>1532</v>
      </c>
      <c r="Q726" t="s">
        <v>1508</v>
      </c>
      <c r="R726" t="s">
        <v>1538</v>
      </c>
      <c r="S726" t="s">
        <v>1539</v>
      </c>
      <c r="T726">
        <v>6</v>
      </c>
      <c r="U726">
        <v>7</v>
      </c>
    </row>
    <row r="727" spans="1:21" x14ac:dyDescent="0.25">
      <c r="A727">
        <v>724</v>
      </c>
      <c r="B727" t="s">
        <v>731</v>
      </c>
      <c r="C727" t="s">
        <v>1241</v>
      </c>
      <c r="D727" t="s">
        <v>1234</v>
      </c>
      <c r="E727">
        <v>87</v>
      </c>
      <c r="F727">
        <v>127</v>
      </c>
      <c r="G727" t="s">
        <v>1271</v>
      </c>
      <c r="H727" s="2">
        <v>42690</v>
      </c>
      <c r="I727" s="2">
        <v>42709</v>
      </c>
      <c r="J727" t="s">
        <v>1282</v>
      </c>
      <c r="K727">
        <v>10496.55</v>
      </c>
      <c r="L727">
        <v>165.73499999999999</v>
      </c>
      <c r="M727">
        <v>7563</v>
      </c>
      <c r="N727" t="s">
        <v>1506</v>
      </c>
      <c r="O727" t="s">
        <v>1535</v>
      </c>
      <c r="P727" t="s">
        <v>1536</v>
      </c>
      <c r="Q727" t="s">
        <v>1506</v>
      </c>
      <c r="R727" t="s">
        <v>1535</v>
      </c>
      <c r="S727" t="s">
        <v>1537</v>
      </c>
      <c r="T727">
        <v>11</v>
      </c>
      <c r="U727">
        <v>12</v>
      </c>
    </row>
    <row r="728" spans="1:21" x14ac:dyDescent="0.25">
      <c r="A728">
        <v>725</v>
      </c>
      <c r="B728" t="s">
        <v>732</v>
      </c>
      <c r="C728" t="s">
        <v>1225</v>
      </c>
      <c r="D728" t="s">
        <v>1213</v>
      </c>
      <c r="E728">
        <v>228</v>
      </c>
      <c r="F728">
        <v>183</v>
      </c>
      <c r="G728" t="s">
        <v>1266</v>
      </c>
      <c r="H728" s="2">
        <v>42389</v>
      </c>
      <c r="I728" s="2">
        <v>42402</v>
      </c>
      <c r="J728" t="s">
        <v>1286</v>
      </c>
      <c r="K728">
        <v>39637.800000000003</v>
      </c>
      <c r="L728">
        <v>625.86</v>
      </c>
      <c r="M728">
        <v>23220</v>
      </c>
      <c r="N728" t="s">
        <v>1506</v>
      </c>
      <c r="O728" t="s">
        <v>1533</v>
      </c>
      <c r="P728" t="s">
        <v>1544</v>
      </c>
      <c r="Q728" t="s">
        <v>1506</v>
      </c>
      <c r="R728" t="s">
        <v>1533</v>
      </c>
      <c r="S728" t="s">
        <v>1545</v>
      </c>
      <c r="T728">
        <v>1</v>
      </c>
      <c r="U728">
        <v>2</v>
      </c>
    </row>
    <row r="729" spans="1:21" x14ac:dyDescent="0.25">
      <c r="A729">
        <v>726</v>
      </c>
      <c r="B729" t="s">
        <v>733</v>
      </c>
      <c r="C729" t="s">
        <v>1225</v>
      </c>
      <c r="D729" t="s">
        <v>1213</v>
      </c>
      <c r="E729">
        <v>206</v>
      </c>
      <c r="F729">
        <v>222</v>
      </c>
      <c r="G729" t="s">
        <v>1266</v>
      </c>
      <c r="H729" s="2">
        <v>43130</v>
      </c>
      <c r="I729" s="2">
        <v>43165</v>
      </c>
      <c r="J729" t="s">
        <v>1283</v>
      </c>
      <c r="K729">
        <v>43445.4</v>
      </c>
      <c r="L729">
        <v>685.98</v>
      </c>
      <c r="M729">
        <v>26014</v>
      </c>
      <c r="N729" t="s">
        <v>1508</v>
      </c>
      <c r="O729" t="s">
        <v>1533</v>
      </c>
      <c r="P729" t="s">
        <v>1544</v>
      </c>
      <c r="Q729" t="s">
        <v>1508</v>
      </c>
      <c r="R729" t="s">
        <v>1533</v>
      </c>
      <c r="S729" t="s">
        <v>1534</v>
      </c>
      <c r="T729">
        <v>1</v>
      </c>
      <c r="U729">
        <v>3</v>
      </c>
    </row>
    <row r="730" spans="1:21" x14ac:dyDescent="0.25">
      <c r="A730">
        <v>727</v>
      </c>
      <c r="B730" t="s">
        <v>734</v>
      </c>
      <c r="C730" t="s">
        <v>1224</v>
      </c>
      <c r="D730" t="s">
        <v>1213</v>
      </c>
      <c r="E730">
        <v>322</v>
      </c>
      <c r="F730">
        <v>1235</v>
      </c>
      <c r="G730" t="s">
        <v>1266</v>
      </c>
      <c r="H730" s="2">
        <v>42980</v>
      </c>
      <c r="I730" s="2">
        <v>42996</v>
      </c>
      <c r="J730" t="s">
        <v>1288</v>
      </c>
      <c r="K730">
        <v>377786.5</v>
      </c>
      <c r="L730">
        <v>5965.05</v>
      </c>
      <c r="M730">
        <v>20434</v>
      </c>
      <c r="N730" t="s">
        <v>1507</v>
      </c>
      <c r="O730" t="s">
        <v>1538</v>
      </c>
      <c r="P730" t="s">
        <v>1542</v>
      </c>
      <c r="Q730" t="s">
        <v>1507</v>
      </c>
      <c r="R730" t="s">
        <v>1538</v>
      </c>
      <c r="S730" t="s">
        <v>1542</v>
      </c>
      <c r="T730">
        <v>9</v>
      </c>
      <c r="U730">
        <v>9</v>
      </c>
    </row>
    <row r="731" spans="1:21" x14ac:dyDescent="0.25">
      <c r="A731">
        <v>728</v>
      </c>
      <c r="B731" t="s">
        <v>735</v>
      </c>
      <c r="C731" t="s">
        <v>1235</v>
      </c>
      <c r="D731" t="s">
        <v>1240</v>
      </c>
      <c r="E731">
        <v>257</v>
      </c>
      <c r="F731">
        <v>53</v>
      </c>
      <c r="G731" t="s">
        <v>1270</v>
      </c>
      <c r="H731" s="2">
        <v>42753</v>
      </c>
      <c r="I731" s="2">
        <v>42784</v>
      </c>
      <c r="J731" t="s">
        <v>1287</v>
      </c>
      <c r="K731">
        <v>12939.95</v>
      </c>
      <c r="L731">
        <v>204.315</v>
      </c>
      <c r="M731">
        <v>6891</v>
      </c>
      <c r="N731" t="s">
        <v>1507</v>
      </c>
      <c r="O731" t="s">
        <v>1533</v>
      </c>
      <c r="P731" t="s">
        <v>1544</v>
      </c>
      <c r="Q731" t="s">
        <v>1507</v>
      </c>
      <c r="R731" t="s">
        <v>1533</v>
      </c>
      <c r="S731" t="s">
        <v>1545</v>
      </c>
      <c r="T731">
        <v>1</v>
      </c>
      <c r="U731">
        <v>2</v>
      </c>
    </row>
    <row r="732" spans="1:21" x14ac:dyDescent="0.25">
      <c r="A732">
        <v>729</v>
      </c>
      <c r="B732" t="s">
        <v>736</v>
      </c>
      <c r="C732" t="s">
        <v>1214</v>
      </c>
      <c r="D732" t="s">
        <v>1213</v>
      </c>
      <c r="E732">
        <v>793</v>
      </c>
      <c r="F732">
        <v>686</v>
      </c>
      <c r="G732" t="s">
        <v>1260</v>
      </c>
      <c r="H732" s="2">
        <v>42422</v>
      </c>
      <c r="I732" s="2">
        <v>42436</v>
      </c>
      <c r="J732" t="s">
        <v>1288</v>
      </c>
      <c r="K732">
        <v>516798.1</v>
      </c>
      <c r="L732">
        <v>8159.9699999999993</v>
      </c>
      <c r="M732">
        <v>460717</v>
      </c>
      <c r="N732" t="s">
        <v>1506</v>
      </c>
      <c r="O732" t="s">
        <v>1533</v>
      </c>
      <c r="P732" t="s">
        <v>1545</v>
      </c>
      <c r="Q732" t="s">
        <v>1506</v>
      </c>
      <c r="R732" t="s">
        <v>1533</v>
      </c>
      <c r="S732" t="s">
        <v>1534</v>
      </c>
      <c r="T732">
        <v>2</v>
      </c>
      <c r="U732">
        <v>3</v>
      </c>
    </row>
    <row r="733" spans="1:21" x14ac:dyDescent="0.25">
      <c r="A733">
        <v>730</v>
      </c>
      <c r="B733" t="s">
        <v>737</v>
      </c>
      <c r="C733" t="s">
        <v>1218</v>
      </c>
      <c r="D733" t="s">
        <v>1213</v>
      </c>
      <c r="E733">
        <v>400</v>
      </c>
      <c r="F733">
        <v>1110</v>
      </c>
      <c r="G733" t="s">
        <v>1262</v>
      </c>
      <c r="H733" s="2">
        <v>42942</v>
      </c>
      <c r="I733" s="2">
        <v>42965</v>
      </c>
      <c r="J733" t="s">
        <v>1288</v>
      </c>
      <c r="K733">
        <v>421800</v>
      </c>
      <c r="L733">
        <v>6660</v>
      </c>
      <c r="M733">
        <v>345955</v>
      </c>
      <c r="N733" t="s">
        <v>1507</v>
      </c>
      <c r="O733" t="s">
        <v>1538</v>
      </c>
      <c r="P733" t="s">
        <v>1539</v>
      </c>
      <c r="Q733" t="s">
        <v>1507</v>
      </c>
      <c r="R733" t="s">
        <v>1538</v>
      </c>
      <c r="S733" t="s">
        <v>1541</v>
      </c>
      <c r="T733">
        <v>7</v>
      </c>
      <c r="U733">
        <v>8</v>
      </c>
    </row>
    <row r="734" spans="1:21" x14ac:dyDescent="0.25">
      <c r="A734">
        <v>731</v>
      </c>
      <c r="B734" t="s">
        <v>738</v>
      </c>
      <c r="C734" t="s">
        <v>1222</v>
      </c>
      <c r="D734" t="s">
        <v>1213</v>
      </c>
      <c r="E734">
        <v>91</v>
      </c>
      <c r="F734">
        <v>1063</v>
      </c>
      <c r="G734" t="s">
        <v>1265</v>
      </c>
      <c r="H734" s="2">
        <v>42675</v>
      </c>
      <c r="I734" s="2">
        <v>42707</v>
      </c>
      <c r="J734" t="s">
        <v>1284</v>
      </c>
      <c r="K734">
        <v>91896.35</v>
      </c>
      <c r="L734">
        <v>1450.9949999999999</v>
      </c>
      <c r="M734">
        <v>22829</v>
      </c>
      <c r="N734" t="s">
        <v>1506</v>
      </c>
      <c r="O734" t="s">
        <v>1535</v>
      </c>
      <c r="P734" t="s">
        <v>1536</v>
      </c>
      <c r="Q734" t="s">
        <v>1506</v>
      </c>
      <c r="R734" t="s">
        <v>1535</v>
      </c>
      <c r="S734" t="s">
        <v>1537</v>
      </c>
      <c r="T734">
        <v>11</v>
      </c>
      <c r="U734">
        <v>12</v>
      </c>
    </row>
    <row r="735" spans="1:21" x14ac:dyDescent="0.25">
      <c r="A735">
        <v>732</v>
      </c>
      <c r="B735" t="s">
        <v>739</v>
      </c>
      <c r="C735" t="s">
        <v>1215</v>
      </c>
      <c r="D735" t="s">
        <v>1213</v>
      </c>
      <c r="E735">
        <v>616</v>
      </c>
      <c r="F735">
        <v>980</v>
      </c>
      <c r="G735" t="s">
        <v>1261</v>
      </c>
      <c r="H735" s="2">
        <v>42992</v>
      </c>
      <c r="I735" s="2">
        <v>43020</v>
      </c>
      <c r="J735" t="s">
        <v>1283</v>
      </c>
      <c r="K735">
        <v>573496</v>
      </c>
      <c r="L735">
        <v>9055.1999999999989</v>
      </c>
      <c r="M735">
        <v>72072</v>
      </c>
      <c r="N735" t="s">
        <v>1507</v>
      </c>
      <c r="O735" t="s">
        <v>1538</v>
      </c>
      <c r="P735" t="s">
        <v>1542</v>
      </c>
      <c r="Q735" t="s">
        <v>1507</v>
      </c>
      <c r="R735" t="s">
        <v>1535</v>
      </c>
      <c r="S735" t="s">
        <v>1543</v>
      </c>
      <c r="T735">
        <v>9</v>
      </c>
      <c r="U735">
        <v>10</v>
      </c>
    </row>
    <row r="736" spans="1:21" x14ac:dyDescent="0.25">
      <c r="A736">
        <v>733</v>
      </c>
      <c r="B736" t="s">
        <v>740</v>
      </c>
      <c r="C736" t="s">
        <v>1229</v>
      </c>
      <c r="D736" t="s">
        <v>1234</v>
      </c>
      <c r="E736">
        <v>673</v>
      </c>
      <c r="F736">
        <v>1211</v>
      </c>
      <c r="G736" t="s">
        <v>1272</v>
      </c>
      <c r="H736" s="2">
        <v>42735</v>
      </c>
      <c r="I736" s="2">
        <v>42762</v>
      </c>
      <c r="J736" t="s">
        <v>1284</v>
      </c>
      <c r="K736">
        <v>774252.85</v>
      </c>
      <c r="L736">
        <v>12225.045</v>
      </c>
      <c r="M736">
        <v>32928</v>
      </c>
      <c r="N736" t="s">
        <v>1506</v>
      </c>
      <c r="O736" t="s">
        <v>1535</v>
      </c>
      <c r="P736" t="s">
        <v>1537</v>
      </c>
      <c r="Q736" t="s">
        <v>1507</v>
      </c>
      <c r="R736" t="s">
        <v>1533</v>
      </c>
      <c r="S736" t="s">
        <v>1544</v>
      </c>
      <c r="T736">
        <v>12</v>
      </c>
      <c r="U736">
        <v>1</v>
      </c>
    </row>
    <row r="737" spans="1:21" x14ac:dyDescent="0.25">
      <c r="A737">
        <v>734</v>
      </c>
      <c r="B737" t="s">
        <v>741</v>
      </c>
      <c r="C737" t="s">
        <v>1227</v>
      </c>
      <c r="D737" t="s">
        <v>1213</v>
      </c>
      <c r="E737">
        <v>518</v>
      </c>
      <c r="F737">
        <v>68</v>
      </c>
      <c r="G737" t="s">
        <v>1267</v>
      </c>
      <c r="H737" s="2">
        <v>43197</v>
      </c>
      <c r="I737" s="2">
        <v>43222</v>
      </c>
      <c r="J737" t="s">
        <v>1284</v>
      </c>
      <c r="K737">
        <v>33462.800000000003</v>
      </c>
      <c r="L737">
        <v>528.36</v>
      </c>
      <c r="M737">
        <v>26178</v>
      </c>
      <c r="N737" t="s">
        <v>1508</v>
      </c>
      <c r="O737" t="s">
        <v>1530</v>
      </c>
      <c r="P737" t="s">
        <v>1540</v>
      </c>
      <c r="Q737" t="s">
        <v>1508</v>
      </c>
      <c r="R737" t="s">
        <v>1530</v>
      </c>
      <c r="S737" t="s">
        <v>1531</v>
      </c>
      <c r="T737">
        <v>4</v>
      </c>
      <c r="U737">
        <v>5</v>
      </c>
    </row>
    <row r="738" spans="1:21" x14ac:dyDescent="0.25">
      <c r="A738">
        <v>735</v>
      </c>
      <c r="B738" t="s">
        <v>742</v>
      </c>
      <c r="C738" t="s">
        <v>1214</v>
      </c>
      <c r="D738" t="s">
        <v>1213</v>
      </c>
      <c r="E738">
        <v>401</v>
      </c>
      <c r="F738">
        <v>772</v>
      </c>
      <c r="G738" t="s">
        <v>1260</v>
      </c>
      <c r="H738" s="2">
        <v>42693</v>
      </c>
      <c r="I738" s="2">
        <v>42715</v>
      </c>
      <c r="J738" t="s">
        <v>1285</v>
      </c>
      <c r="K738">
        <v>294093.40000000002</v>
      </c>
      <c r="L738">
        <v>4643.58</v>
      </c>
      <c r="M738">
        <v>45339</v>
      </c>
      <c r="N738" t="s">
        <v>1506</v>
      </c>
      <c r="O738" t="s">
        <v>1535</v>
      </c>
      <c r="P738" t="s">
        <v>1536</v>
      </c>
      <c r="Q738" t="s">
        <v>1506</v>
      </c>
      <c r="R738" t="s">
        <v>1535</v>
      </c>
      <c r="S738" t="s">
        <v>1537</v>
      </c>
      <c r="T738">
        <v>11</v>
      </c>
      <c r="U738">
        <v>12</v>
      </c>
    </row>
    <row r="739" spans="1:21" x14ac:dyDescent="0.25">
      <c r="A739">
        <v>736</v>
      </c>
      <c r="B739" t="s">
        <v>743</v>
      </c>
      <c r="C739" t="s">
        <v>1225</v>
      </c>
      <c r="D739" t="s">
        <v>1213</v>
      </c>
      <c r="E739">
        <v>411</v>
      </c>
      <c r="F739">
        <v>201</v>
      </c>
      <c r="G739" t="s">
        <v>1266</v>
      </c>
      <c r="H739" s="2">
        <v>42542</v>
      </c>
      <c r="I739" s="2">
        <v>42554</v>
      </c>
      <c r="J739" t="s">
        <v>1285</v>
      </c>
      <c r="K739">
        <v>78480.45</v>
      </c>
      <c r="L739">
        <v>1239.165</v>
      </c>
      <c r="M739">
        <v>16477</v>
      </c>
      <c r="N739" t="s">
        <v>1506</v>
      </c>
      <c r="O739" t="s">
        <v>1530</v>
      </c>
      <c r="P739" t="s">
        <v>1532</v>
      </c>
      <c r="Q739" t="s">
        <v>1506</v>
      </c>
      <c r="R739" t="s">
        <v>1538</v>
      </c>
      <c r="S739" t="s">
        <v>1539</v>
      </c>
      <c r="T739">
        <v>6</v>
      </c>
      <c r="U739">
        <v>7</v>
      </c>
    </row>
    <row r="740" spans="1:21" x14ac:dyDescent="0.25">
      <c r="A740">
        <v>737</v>
      </c>
      <c r="B740" t="s">
        <v>744</v>
      </c>
      <c r="C740" t="s">
        <v>1238</v>
      </c>
      <c r="D740" t="s">
        <v>1240</v>
      </c>
      <c r="E740">
        <v>843</v>
      </c>
      <c r="F740">
        <v>16</v>
      </c>
      <c r="G740" t="s">
        <v>1270</v>
      </c>
      <c r="H740" s="2">
        <v>43265</v>
      </c>
      <c r="I740" s="2">
        <v>43278</v>
      </c>
      <c r="J740" t="s">
        <v>1283</v>
      </c>
      <c r="K740">
        <v>12813.6</v>
      </c>
      <c r="L740">
        <v>202.32</v>
      </c>
      <c r="M740">
        <v>2856</v>
      </c>
      <c r="N740" t="s">
        <v>1508</v>
      </c>
      <c r="O740" t="s">
        <v>1530</v>
      </c>
      <c r="P740" t="s">
        <v>1532</v>
      </c>
      <c r="Q740" t="s">
        <v>1508</v>
      </c>
      <c r="R740" t="s">
        <v>1530</v>
      </c>
      <c r="S740" t="s">
        <v>1532</v>
      </c>
      <c r="T740">
        <v>6</v>
      </c>
      <c r="U740">
        <v>6</v>
      </c>
    </row>
    <row r="741" spans="1:21" x14ac:dyDescent="0.25">
      <c r="A741">
        <v>738</v>
      </c>
      <c r="B741" t="s">
        <v>745</v>
      </c>
      <c r="C741" t="s">
        <v>1223</v>
      </c>
      <c r="D741" t="s">
        <v>1234</v>
      </c>
      <c r="E741">
        <v>858</v>
      </c>
      <c r="F741">
        <v>868</v>
      </c>
      <c r="G741" t="s">
        <v>1263</v>
      </c>
      <c r="H741" s="2">
        <v>43100</v>
      </c>
      <c r="I741" s="2">
        <v>43115</v>
      </c>
      <c r="J741" t="s">
        <v>1282</v>
      </c>
      <c r="K741">
        <v>707506.8</v>
      </c>
      <c r="L741">
        <v>11171.16</v>
      </c>
      <c r="M741">
        <v>523386</v>
      </c>
      <c r="N741" t="s">
        <v>1507</v>
      </c>
      <c r="O741" t="s">
        <v>1535</v>
      </c>
      <c r="P741" t="s">
        <v>1537</v>
      </c>
      <c r="Q741" t="s">
        <v>1508</v>
      </c>
      <c r="R741" t="s">
        <v>1533</v>
      </c>
      <c r="S741" t="s">
        <v>1544</v>
      </c>
      <c r="T741">
        <v>12</v>
      </c>
      <c r="U741">
        <v>1</v>
      </c>
    </row>
    <row r="742" spans="1:21" x14ac:dyDescent="0.25">
      <c r="A742">
        <v>739</v>
      </c>
      <c r="B742" t="s">
        <v>746</v>
      </c>
      <c r="C742" t="s">
        <v>1236</v>
      </c>
      <c r="D742" t="s">
        <v>1234</v>
      </c>
      <c r="E742">
        <v>867</v>
      </c>
      <c r="F742">
        <v>108</v>
      </c>
      <c r="G742" t="s">
        <v>1269</v>
      </c>
      <c r="H742" s="2">
        <v>43272</v>
      </c>
      <c r="I742" s="2">
        <v>43298</v>
      </c>
      <c r="J742" t="s">
        <v>1289</v>
      </c>
      <c r="K742">
        <v>88954.2</v>
      </c>
      <c r="L742">
        <v>1404.54</v>
      </c>
      <c r="M742">
        <v>56742</v>
      </c>
      <c r="N742" t="s">
        <v>1508</v>
      </c>
      <c r="O742" t="s">
        <v>1530</v>
      </c>
      <c r="P742" t="s">
        <v>1532</v>
      </c>
      <c r="Q742" t="s">
        <v>1508</v>
      </c>
      <c r="R742" t="s">
        <v>1538</v>
      </c>
      <c r="S742" t="s">
        <v>1539</v>
      </c>
      <c r="T742">
        <v>6</v>
      </c>
      <c r="U742">
        <v>7</v>
      </c>
    </row>
    <row r="743" spans="1:21" x14ac:dyDescent="0.25">
      <c r="A743">
        <v>740</v>
      </c>
      <c r="B743" t="s">
        <v>747</v>
      </c>
      <c r="C743" t="s">
        <v>1219</v>
      </c>
      <c r="D743" t="s">
        <v>1234</v>
      </c>
      <c r="E743">
        <v>98</v>
      </c>
      <c r="F743">
        <v>1514</v>
      </c>
      <c r="G743" t="s">
        <v>1263</v>
      </c>
      <c r="H743" s="2">
        <v>42984</v>
      </c>
      <c r="I743" s="2">
        <v>43000</v>
      </c>
      <c r="J743" t="s">
        <v>1285</v>
      </c>
      <c r="K743">
        <v>140953.4</v>
      </c>
      <c r="L743">
        <v>2225.58</v>
      </c>
      <c r="M743">
        <v>83402</v>
      </c>
      <c r="N743" t="s">
        <v>1507</v>
      </c>
      <c r="O743" t="s">
        <v>1538</v>
      </c>
      <c r="P743" t="s">
        <v>1542</v>
      </c>
      <c r="Q743" t="s">
        <v>1507</v>
      </c>
      <c r="R743" t="s">
        <v>1538</v>
      </c>
      <c r="S743" t="s">
        <v>1542</v>
      </c>
      <c r="T743">
        <v>9</v>
      </c>
      <c r="U743">
        <v>9</v>
      </c>
    </row>
    <row r="744" spans="1:21" x14ac:dyDescent="0.25">
      <c r="A744">
        <v>741</v>
      </c>
      <c r="B744" t="s">
        <v>748</v>
      </c>
      <c r="C744" t="s">
        <v>1224</v>
      </c>
      <c r="D744" t="s">
        <v>1213</v>
      </c>
      <c r="E744">
        <v>296</v>
      </c>
      <c r="F744">
        <v>1388</v>
      </c>
      <c r="G744" t="s">
        <v>1266</v>
      </c>
      <c r="H744" s="2">
        <v>42966</v>
      </c>
      <c r="I744" s="2">
        <v>42997</v>
      </c>
      <c r="J744" t="s">
        <v>1284</v>
      </c>
      <c r="K744">
        <v>390305.6</v>
      </c>
      <c r="L744">
        <v>6162.7199999999993</v>
      </c>
      <c r="M744">
        <v>48090</v>
      </c>
      <c r="N744" t="s">
        <v>1507</v>
      </c>
      <c r="O744" t="s">
        <v>1538</v>
      </c>
      <c r="P744" t="s">
        <v>1541</v>
      </c>
      <c r="Q744" t="s">
        <v>1507</v>
      </c>
      <c r="R744" t="s">
        <v>1538</v>
      </c>
      <c r="S744" t="s">
        <v>1542</v>
      </c>
      <c r="T744">
        <v>8</v>
      </c>
      <c r="U744">
        <v>9</v>
      </c>
    </row>
    <row r="745" spans="1:21" x14ac:dyDescent="0.25">
      <c r="A745">
        <v>742</v>
      </c>
      <c r="B745" t="s">
        <v>749</v>
      </c>
      <c r="C745" t="s">
        <v>1238</v>
      </c>
      <c r="D745" t="s">
        <v>1240</v>
      </c>
      <c r="E745">
        <v>192</v>
      </c>
      <c r="F745">
        <v>16</v>
      </c>
      <c r="G745" t="s">
        <v>1270</v>
      </c>
      <c r="H745" s="2">
        <v>43077</v>
      </c>
      <c r="I745" s="2">
        <v>43092</v>
      </c>
      <c r="J745" t="s">
        <v>1284</v>
      </c>
      <c r="K745">
        <v>2918.4</v>
      </c>
      <c r="L745">
        <v>46.08</v>
      </c>
      <c r="M745">
        <v>756</v>
      </c>
      <c r="N745" t="s">
        <v>1507</v>
      </c>
      <c r="O745" t="s">
        <v>1535</v>
      </c>
      <c r="P745" t="s">
        <v>1537</v>
      </c>
      <c r="Q745" t="s">
        <v>1507</v>
      </c>
      <c r="R745" t="s">
        <v>1535</v>
      </c>
      <c r="S745" t="s">
        <v>1537</v>
      </c>
      <c r="T745">
        <v>12</v>
      </c>
      <c r="U745">
        <v>12</v>
      </c>
    </row>
    <row r="746" spans="1:21" x14ac:dyDescent="0.25">
      <c r="A746">
        <v>743</v>
      </c>
      <c r="B746" t="s">
        <v>750</v>
      </c>
      <c r="C746" t="s">
        <v>1222</v>
      </c>
      <c r="D746" t="s">
        <v>1213</v>
      </c>
      <c r="E746">
        <v>106</v>
      </c>
      <c r="F746">
        <v>884</v>
      </c>
      <c r="G746" t="s">
        <v>1265</v>
      </c>
      <c r="H746" s="2">
        <v>42837</v>
      </c>
      <c r="I746" s="2">
        <v>42858</v>
      </c>
      <c r="J746" t="s">
        <v>1287</v>
      </c>
      <c r="K746">
        <v>89018.8</v>
      </c>
      <c r="L746">
        <v>1405.56</v>
      </c>
      <c r="M746">
        <v>51522</v>
      </c>
      <c r="N746" t="s">
        <v>1507</v>
      </c>
      <c r="O746" t="s">
        <v>1530</v>
      </c>
      <c r="P746" t="s">
        <v>1540</v>
      </c>
      <c r="Q746" t="s">
        <v>1507</v>
      </c>
      <c r="R746" t="s">
        <v>1530</v>
      </c>
      <c r="S746" t="s">
        <v>1531</v>
      </c>
      <c r="T746">
        <v>4</v>
      </c>
      <c r="U746">
        <v>5</v>
      </c>
    </row>
    <row r="747" spans="1:21" x14ac:dyDescent="0.25">
      <c r="A747">
        <v>744</v>
      </c>
      <c r="B747" t="s">
        <v>751</v>
      </c>
      <c r="C747" t="s">
        <v>1225</v>
      </c>
      <c r="D747" t="s">
        <v>1213</v>
      </c>
      <c r="E747">
        <v>165</v>
      </c>
      <c r="F747">
        <v>185</v>
      </c>
      <c r="G747" t="s">
        <v>1266</v>
      </c>
      <c r="H747" s="2">
        <v>42427</v>
      </c>
      <c r="I747" s="2">
        <v>42454</v>
      </c>
      <c r="J747" t="s">
        <v>1282</v>
      </c>
      <c r="K747">
        <v>28998.75</v>
      </c>
      <c r="L747">
        <v>457.875</v>
      </c>
      <c r="M747">
        <v>19693</v>
      </c>
      <c r="N747" t="s">
        <v>1506</v>
      </c>
      <c r="O747" t="s">
        <v>1533</v>
      </c>
      <c r="P747" t="s">
        <v>1545</v>
      </c>
      <c r="Q747" t="s">
        <v>1506</v>
      </c>
      <c r="R747" t="s">
        <v>1533</v>
      </c>
      <c r="S747" t="s">
        <v>1534</v>
      </c>
      <c r="T747">
        <v>2</v>
      </c>
      <c r="U747">
        <v>3</v>
      </c>
    </row>
    <row r="748" spans="1:21" x14ac:dyDescent="0.25">
      <c r="A748">
        <v>745</v>
      </c>
      <c r="B748" t="s">
        <v>752</v>
      </c>
      <c r="C748" t="s">
        <v>1226</v>
      </c>
      <c r="D748" t="s">
        <v>1234</v>
      </c>
      <c r="E748">
        <v>521</v>
      </c>
      <c r="F748">
        <v>47</v>
      </c>
      <c r="G748" t="s">
        <v>1266</v>
      </c>
      <c r="H748" s="2">
        <v>42688</v>
      </c>
      <c r="I748" s="2">
        <v>42698</v>
      </c>
      <c r="J748" t="s">
        <v>1288</v>
      </c>
      <c r="K748">
        <v>23262.65</v>
      </c>
      <c r="L748">
        <v>367.30500000000001</v>
      </c>
      <c r="M748">
        <v>21724</v>
      </c>
      <c r="N748" t="s">
        <v>1506</v>
      </c>
      <c r="O748" t="s">
        <v>1535</v>
      </c>
      <c r="P748" t="s">
        <v>1536</v>
      </c>
      <c r="Q748" t="s">
        <v>1506</v>
      </c>
      <c r="R748" t="s">
        <v>1535</v>
      </c>
      <c r="S748" t="s">
        <v>1536</v>
      </c>
      <c r="T748">
        <v>11</v>
      </c>
      <c r="U748">
        <v>11</v>
      </c>
    </row>
    <row r="749" spans="1:21" x14ac:dyDescent="0.25">
      <c r="A749">
        <v>746</v>
      </c>
      <c r="B749" t="s">
        <v>753</v>
      </c>
      <c r="C749" t="s">
        <v>1214</v>
      </c>
      <c r="D749" t="s">
        <v>1213</v>
      </c>
      <c r="E749">
        <v>794</v>
      </c>
      <c r="F749">
        <v>637</v>
      </c>
      <c r="G749" t="s">
        <v>1260</v>
      </c>
      <c r="H749" s="2">
        <v>42565</v>
      </c>
      <c r="I749" s="2">
        <v>42588</v>
      </c>
      <c r="J749" t="s">
        <v>1289</v>
      </c>
      <c r="K749">
        <v>480489.1</v>
      </c>
      <c r="L749">
        <v>7586.67</v>
      </c>
      <c r="M749">
        <v>79911</v>
      </c>
      <c r="N749" t="s">
        <v>1506</v>
      </c>
      <c r="O749" t="s">
        <v>1538</v>
      </c>
      <c r="P749" t="s">
        <v>1539</v>
      </c>
      <c r="Q749" t="s">
        <v>1506</v>
      </c>
      <c r="R749" t="s">
        <v>1538</v>
      </c>
      <c r="S749" t="s">
        <v>1541</v>
      </c>
      <c r="T749">
        <v>7</v>
      </c>
      <c r="U749">
        <v>8</v>
      </c>
    </row>
    <row r="750" spans="1:21" x14ac:dyDescent="0.25">
      <c r="A750">
        <v>747</v>
      </c>
      <c r="B750" t="s">
        <v>754</v>
      </c>
      <c r="C750" t="s">
        <v>1221</v>
      </c>
      <c r="D750" t="s">
        <v>1234</v>
      </c>
      <c r="E750">
        <v>813</v>
      </c>
      <c r="F750">
        <v>298</v>
      </c>
      <c r="G750" t="s">
        <v>1264</v>
      </c>
      <c r="H750" s="2">
        <v>42534</v>
      </c>
      <c r="I750" s="2">
        <v>42561</v>
      </c>
      <c r="J750" t="s">
        <v>1286</v>
      </c>
      <c r="K750">
        <v>230160.3</v>
      </c>
      <c r="L750">
        <v>3634.1099999999997</v>
      </c>
      <c r="M750">
        <v>17159</v>
      </c>
      <c r="N750" t="s">
        <v>1506</v>
      </c>
      <c r="O750" t="s">
        <v>1530</v>
      </c>
      <c r="P750" t="s">
        <v>1532</v>
      </c>
      <c r="Q750" t="s">
        <v>1506</v>
      </c>
      <c r="R750" t="s">
        <v>1538</v>
      </c>
      <c r="S750" t="s">
        <v>1539</v>
      </c>
      <c r="T750">
        <v>6</v>
      </c>
      <c r="U750">
        <v>7</v>
      </c>
    </row>
    <row r="751" spans="1:21" x14ac:dyDescent="0.25">
      <c r="A751">
        <v>748</v>
      </c>
      <c r="B751" t="s">
        <v>755</v>
      </c>
      <c r="C751" t="s">
        <v>1215</v>
      </c>
      <c r="D751" t="s">
        <v>1213</v>
      </c>
      <c r="E751">
        <v>514</v>
      </c>
      <c r="F751">
        <v>847</v>
      </c>
      <c r="G751" t="s">
        <v>1261</v>
      </c>
      <c r="H751" s="2">
        <v>43082</v>
      </c>
      <c r="I751" s="2">
        <v>43114</v>
      </c>
      <c r="J751" t="s">
        <v>1283</v>
      </c>
      <c r="K751">
        <v>413590.1</v>
      </c>
      <c r="L751">
        <v>6530.37</v>
      </c>
      <c r="M751">
        <v>203810</v>
      </c>
      <c r="N751" t="s">
        <v>1507</v>
      </c>
      <c r="O751" t="s">
        <v>1535</v>
      </c>
      <c r="P751" t="s">
        <v>1537</v>
      </c>
      <c r="Q751" t="s">
        <v>1508</v>
      </c>
      <c r="R751" t="s">
        <v>1533</v>
      </c>
      <c r="S751" t="s">
        <v>1544</v>
      </c>
      <c r="T751">
        <v>12</v>
      </c>
      <c r="U751">
        <v>1</v>
      </c>
    </row>
    <row r="752" spans="1:21" x14ac:dyDescent="0.25">
      <c r="A752">
        <v>749</v>
      </c>
      <c r="B752" t="s">
        <v>756</v>
      </c>
      <c r="C752" t="s">
        <v>1230</v>
      </c>
      <c r="D752" t="s">
        <v>1234</v>
      </c>
      <c r="E752">
        <v>898</v>
      </c>
      <c r="F752">
        <v>152</v>
      </c>
      <c r="G752" t="s">
        <v>1272</v>
      </c>
      <c r="H752" s="2">
        <v>42428</v>
      </c>
      <c r="I752" s="2">
        <v>42457</v>
      </c>
      <c r="J752" t="s">
        <v>1284</v>
      </c>
      <c r="K752">
        <v>129671.2</v>
      </c>
      <c r="L752">
        <v>2047.4399999999998</v>
      </c>
      <c r="M752">
        <v>66170</v>
      </c>
      <c r="N752" t="s">
        <v>1506</v>
      </c>
      <c r="O752" t="s">
        <v>1533</v>
      </c>
      <c r="P752" t="s">
        <v>1545</v>
      </c>
      <c r="Q752" t="s">
        <v>1506</v>
      </c>
      <c r="R752" t="s">
        <v>1533</v>
      </c>
      <c r="S752" t="s">
        <v>1534</v>
      </c>
      <c r="T752">
        <v>2</v>
      </c>
      <c r="U752">
        <v>3</v>
      </c>
    </row>
    <row r="753" spans="1:21" x14ac:dyDescent="0.25">
      <c r="A753">
        <v>750</v>
      </c>
      <c r="B753" t="s">
        <v>757</v>
      </c>
      <c r="C753" t="s">
        <v>1222</v>
      </c>
      <c r="D753" t="s">
        <v>1213</v>
      </c>
      <c r="E753">
        <v>642</v>
      </c>
      <c r="F753">
        <v>961</v>
      </c>
      <c r="G753" t="s">
        <v>1265</v>
      </c>
      <c r="H753" s="2">
        <v>43101</v>
      </c>
      <c r="I753" s="2">
        <v>43131</v>
      </c>
      <c r="J753" t="s">
        <v>1284</v>
      </c>
      <c r="K753">
        <v>586113.9</v>
      </c>
      <c r="L753">
        <v>9254.43</v>
      </c>
      <c r="M753">
        <v>59255</v>
      </c>
      <c r="N753" t="s">
        <v>1508</v>
      </c>
      <c r="O753" t="s">
        <v>1533</v>
      </c>
      <c r="P753" t="s">
        <v>1544</v>
      </c>
      <c r="Q753" t="s">
        <v>1508</v>
      </c>
      <c r="R753" t="s">
        <v>1533</v>
      </c>
      <c r="S753" t="s">
        <v>1544</v>
      </c>
      <c r="T753">
        <v>1</v>
      </c>
      <c r="U753">
        <v>1</v>
      </c>
    </row>
    <row r="754" spans="1:21" x14ac:dyDescent="0.25">
      <c r="A754">
        <v>751</v>
      </c>
      <c r="B754" t="s">
        <v>758</v>
      </c>
      <c r="C754" t="s">
        <v>1215</v>
      </c>
      <c r="D754" t="s">
        <v>1213</v>
      </c>
      <c r="E754">
        <v>493</v>
      </c>
      <c r="F754">
        <v>798</v>
      </c>
      <c r="G754" t="s">
        <v>1261</v>
      </c>
      <c r="H754" s="2">
        <v>43235</v>
      </c>
      <c r="I754" s="2">
        <v>43254</v>
      </c>
      <c r="J754" t="s">
        <v>1282</v>
      </c>
      <c r="K754">
        <v>373743.3</v>
      </c>
      <c r="L754">
        <v>5901.21</v>
      </c>
      <c r="M754">
        <v>370496</v>
      </c>
      <c r="N754" t="s">
        <v>1508</v>
      </c>
      <c r="O754" t="s">
        <v>1530</v>
      </c>
      <c r="P754" t="s">
        <v>1531</v>
      </c>
      <c r="Q754" t="s">
        <v>1508</v>
      </c>
      <c r="R754" t="s">
        <v>1530</v>
      </c>
      <c r="S754" t="s">
        <v>1532</v>
      </c>
      <c r="T754">
        <v>5</v>
      </c>
      <c r="U754">
        <v>6</v>
      </c>
    </row>
    <row r="755" spans="1:21" x14ac:dyDescent="0.25">
      <c r="A755">
        <v>752</v>
      </c>
      <c r="B755" t="s">
        <v>759</v>
      </c>
      <c r="C755" t="s">
        <v>1242</v>
      </c>
      <c r="D755" t="s">
        <v>1240</v>
      </c>
      <c r="E755">
        <v>528</v>
      </c>
      <c r="F755">
        <v>52</v>
      </c>
      <c r="G755" t="s">
        <v>1271</v>
      </c>
      <c r="H755" s="2">
        <v>42828</v>
      </c>
      <c r="I755" s="2">
        <v>42852</v>
      </c>
      <c r="J755" t="s">
        <v>1282</v>
      </c>
      <c r="K755">
        <v>26083.200000000001</v>
      </c>
      <c r="L755">
        <v>411.84</v>
      </c>
      <c r="M755">
        <v>18518</v>
      </c>
      <c r="N755" t="s">
        <v>1507</v>
      </c>
      <c r="O755" t="s">
        <v>1530</v>
      </c>
      <c r="P755" t="s">
        <v>1540</v>
      </c>
      <c r="Q755" t="s">
        <v>1507</v>
      </c>
      <c r="R755" t="s">
        <v>1530</v>
      </c>
      <c r="S755" t="s">
        <v>1540</v>
      </c>
      <c r="T755">
        <v>4</v>
      </c>
      <c r="U755">
        <v>4</v>
      </c>
    </row>
    <row r="756" spans="1:21" x14ac:dyDescent="0.25">
      <c r="A756">
        <v>753</v>
      </c>
      <c r="B756" t="s">
        <v>760</v>
      </c>
      <c r="C756" t="s">
        <v>1222</v>
      </c>
      <c r="D756" t="s">
        <v>1213</v>
      </c>
      <c r="E756">
        <v>75</v>
      </c>
      <c r="F756">
        <v>1023</v>
      </c>
      <c r="G756" t="s">
        <v>1265</v>
      </c>
      <c r="H756" s="2">
        <v>43114</v>
      </c>
      <c r="I756" s="2">
        <v>43142</v>
      </c>
      <c r="J756" t="s">
        <v>1284</v>
      </c>
      <c r="K756">
        <v>72888.75</v>
      </c>
      <c r="L756">
        <v>1150.875</v>
      </c>
      <c r="M756">
        <v>44924</v>
      </c>
      <c r="N756" t="s">
        <v>1508</v>
      </c>
      <c r="O756" t="s">
        <v>1533</v>
      </c>
      <c r="P756" t="s">
        <v>1544</v>
      </c>
      <c r="Q756" t="s">
        <v>1508</v>
      </c>
      <c r="R756" t="s">
        <v>1533</v>
      </c>
      <c r="S756" t="s">
        <v>1545</v>
      </c>
      <c r="T756">
        <v>1</v>
      </c>
      <c r="U756">
        <v>2</v>
      </c>
    </row>
    <row r="757" spans="1:21" x14ac:dyDescent="0.25">
      <c r="A757">
        <v>754</v>
      </c>
      <c r="B757" t="s">
        <v>761</v>
      </c>
      <c r="C757" t="s">
        <v>1215</v>
      </c>
      <c r="D757" t="s">
        <v>1213</v>
      </c>
      <c r="E757">
        <v>455</v>
      </c>
      <c r="F757">
        <v>797</v>
      </c>
      <c r="G757" t="s">
        <v>1261</v>
      </c>
      <c r="H757" s="2">
        <v>42495</v>
      </c>
      <c r="I757" s="2">
        <v>42506</v>
      </c>
      <c r="J757" t="s">
        <v>1282</v>
      </c>
      <c r="K757">
        <v>344503.25</v>
      </c>
      <c r="L757">
        <v>5439.5249999999996</v>
      </c>
      <c r="M757">
        <v>39759</v>
      </c>
      <c r="N757" t="s">
        <v>1506</v>
      </c>
      <c r="O757" t="s">
        <v>1530</v>
      </c>
      <c r="P757" t="s">
        <v>1531</v>
      </c>
      <c r="Q757" t="s">
        <v>1506</v>
      </c>
      <c r="R757" t="s">
        <v>1530</v>
      </c>
      <c r="S757" t="s">
        <v>1531</v>
      </c>
      <c r="T757">
        <v>5</v>
      </c>
      <c r="U757">
        <v>5</v>
      </c>
    </row>
    <row r="758" spans="1:21" x14ac:dyDescent="0.25">
      <c r="A758">
        <v>755</v>
      </c>
      <c r="B758" t="s">
        <v>762</v>
      </c>
      <c r="C758" t="s">
        <v>1238</v>
      </c>
      <c r="D758" t="s">
        <v>1240</v>
      </c>
      <c r="E758">
        <v>437</v>
      </c>
      <c r="F758">
        <v>16</v>
      </c>
      <c r="G758" t="s">
        <v>1270</v>
      </c>
      <c r="H758" s="2">
        <v>42899</v>
      </c>
      <c r="I758" s="2">
        <v>42918</v>
      </c>
      <c r="J758" t="s">
        <v>1284</v>
      </c>
      <c r="K758">
        <v>6642.4</v>
      </c>
      <c r="L758">
        <v>104.88</v>
      </c>
      <c r="M758">
        <v>5653</v>
      </c>
      <c r="N758" t="s">
        <v>1507</v>
      </c>
      <c r="O758" t="s">
        <v>1530</v>
      </c>
      <c r="P758" t="s">
        <v>1532</v>
      </c>
      <c r="Q758" t="s">
        <v>1507</v>
      </c>
      <c r="R758" t="s">
        <v>1538</v>
      </c>
      <c r="S758" t="s">
        <v>1539</v>
      </c>
      <c r="T758">
        <v>6</v>
      </c>
      <c r="U758">
        <v>7</v>
      </c>
    </row>
    <row r="759" spans="1:21" x14ac:dyDescent="0.25">
      <c r="A759">
        <v>756</v>
      </c>
      <c r="B759" t="s">
        <v>763</v>
      </c>
      <c r="C759" t="s">
        <v>1218</v>
      </c>
      <c r="D759" t="s">
        <v>1213</v>
      </c>
      <c r="E759">
        <v>123</v>
      </c>
      <c r="F759">
        <v>1118</v>
      </c>
      <c r="G759" t="s">
        <v>1262</v>
      </c>
      <c r="H759" s="2">
        <v>43024</v>
      </c>
      <c r="I759" s="2">
        <v>43049</v>
      </c>
      <c r="J759" t="s">
        <v>1284</v>
      </c>
      <c r="K759">
        <v>130638.3</v>
      </c>
      <c r="L759">
        <v>2062.71</v>
      </c>
      <c r="M759">
        <v>124929</v>
      </c>
      <c r="N759" t="s">
        <v>1507</v>
      </c>
      <c r="O759" t="s">
        <v>1535</v>
      </c>
      <c r="P759" t="s">
        <v>1543</v>
      </c>
      <c r="Q759" t="s">
        <v>1507</v>
      </c>
      <c r="R759" t="s">
        <v>1535</v>
      </c>
      <c r="S759" t="s">
        <v>1536</v>
      </c>
      <c r="T759">
        <v>10</v>
      </c>
      <c r="U759">
        <v>11</v>
      </c>
    </row>
    <row r="760" spans="1:21" x14ac:dyDescent="0.25">
      <c r="A760">
        <v>757</v>
      </c>
      <c r="B760" t="s">
        <v>764</v>
      </c>
      <c r="C760" t="s">
        <v>1219</v>
      </c>
      <c r="D760" t="s">
        <v>1234</v>
      </c>
      <c r="E760">
        <v>114</v>
      </c>
      <c r="F760">
        <v>1496</v>
      </c>
      <c r="G760" t="s">
        <v>1263</v>
      </c>
      <c r="H760" s="2">
        <v>42629</v>
      </c>
      <c r="I760" s="2">
        <v>42641</v>
      </c>
      <c r="J760" t="s">
        <v>1286</v>
      </c>
      <c r="K760">
        <v>162016.79999999999</v>
      </c>
      <c r="L760">
        <v>2558.16</v>
      </c>
      <c r="M760">
        <v>145286</v>
      </c>
      <c r="N760" t="s">
        <v>1506</v>
      </c>
      <c r="O760" t="s">
        <v>1538</v>
      </c>
      <c r="P760" t="s">
        <v>1542</v>
      </c>
      <c r="Q760" t="s">
        <v>1506</v>
      </c>
      <c r="R760" t="s">
        <v>1538</v>
      </c>
      <c r="S760" t="s">
        <v>1542</v>
      </c>
      <c r="T760">
        <v>9</v>
      </c>
      <c r="U760">
        <v>9</v>
      </c>
    </row>
    <row r="761" spans="1:21" x14ac:dyDescent="0.25">
      <c r="A761">
        <v>758</v>
      </c>
      <c r="B761" t="s">
        <v>765</v>
      </c>
      <c r="C761" t="s">
        <v>1221</v>
      </c>
      <c r="D761" t="s">
        <v>1234</v>
      </c>
      <c r="E761">
        <v>732</v>
      </c>
      <c r="F761">
        <v>316</v>
      </c>
      <c r="G761" t="s">
        <v>1264</v>
      </c>
      <c r="H761" s="2">
        <v>42946</v>
      </c>
      <c r="I761" s="2">
        <v>42974</v>
      </c>
      <c r="J761" t="s">
        <v>1286</v>
      </c>
      <c r="K761">
        <v>219746.4</v>
      </c>
      <c r="L761">
        <v>3469.68</v>
      </c>
      <c r="M761">
        <v>53910</v>
      </c>
      <c r="N761" t="s">
        <v>1507</v>
      </c>
      <c r="O761" t="s">
        <v>1538</v>
      </c>
      <c r="P761" t="s">
        <v>1539</v>
      </c>
      <c r="Q761" t="s">
        <v>1507</v>
      </c>
      <c r="R761" t="s">
        <v>1538</v>
      </c>
      <c r="S761" t="s">
        <v>1541</v>
      </c>
      <c r="T761">
        <v>7</v>
      </c>
      <c r="U761">
        <v>8</v>
      </c>
    </row>
    <row r="762" spans="1:21" x14ac:dyDescent="0.25">
      <c r="A762">
        <v>759</v>
      </c>
      <c r="B762" t="s">
        <v>766</v>
      </c>
      <c r="C762" t="s">
        <v>1225</v>
      </c>
      <c r="D762" t="s">
        <v>1213</v>
      </c>
      <c r="E762">
        <v>677</v>
      </c>
      <c r="F762">
        <v>197</v>
      </c>
      <c r="G762" t="s">
        <v>1266</v>
      </c>
      <c r="H762" s="2">
        <v>42705</v>
      </c>
      <c r="I762" s="2">
        <v>42731</v>
      </c>
      <c r="J762" t="s">
        <v>1283</v>
      </c>
      <c r="K762">
        <v>126700.55</v>
      </c>
      <c r="L762">
        <v>2000.5349999999999</v>
      </c>
      <c r="M762">
        <v>112169</v>
      </c>
      <c r="N762" t="s">
        <v>1506</v>
      </c>
      <c r="O762" t="s">
        <v>1535</v>
      </c>
      <c r="P762" t="s">
        <v>1537</v>
      </c>
      <c r="Q762" t="s">
        <v>1506</v>
      </c>
      <c r="R762" t="s">
        <v>1535</v>
      </c>
      <c r="S762" t="s">
        <v>1537</v>
      </c>
      <c r="T762">
        <v>12</v>
      </c>
      <c r="U762">
        <v>12</v>
      </c>
    </row>
    <row r="763" spans="1:21" x14ac:dyDescent="0.25">
      <c r="A763">
        <v>760</v>
      </c>
      <c r="B763" t="s">
        <v>767</v>
      </c>
      <c r="C763" t="s">
        <v>1228</v>
      </c>
      <c r="D763" t="s">
        <v>1213</v>
      </c>
      <c r="E763">
        <v>576</v>
      </c>
      <c r="F763">
        <v>115</v>
      </c>
      <c r="G763" t="s">
        <v>1263</v>
      </c>
      <c r="H763" s="2">
        <v>42728</v>
      </c>
      <c r="I763" s="2">
        <v>42752</v>
      </c>
      <c r="J763" t="s">
        <v>1282</v>
      </c>
      <c r="K763">
        <v>62928</v>
      </c>
      <c r="L763">
        <v>993.59999999999991</v>
      </c>
      <c r="M763">
        <v>1443</v>
      </c>
      <c r="N763" t="s">
        <v>1506</v>
      </c>
      <c r="O763" t="s">
        <v>1535</v>
      </c>
      <c r="P763" t="s">
        <v>1537</v>
      </c>
      <c r="Q763" t="s">
        <v>1507</v>
      </c>
      <c r="R763" t="s">
        <v>1533</v>
      </c>
      <c r="S763" t="s">
        <v>1544</v>
      </c>
      <c r="T763">
        <v>12</v>
      </c>
      <c r="U763">
        <v>1</v>
      </c>
    </row>
    <row r="764" spans="1:21" x14ac:dyDescent="0.25">
      <c r="A764">
        <v>761</v>
      </c>
      <c r="B764" t="s">
        <v>768</v>
      </c>
      <c r="C764" t="s">
        <v>1222</v>
      </c>
      <c r="D764" t="s">
        <v>1213</v>
      </c>
      <c r="E764">
        <v>283</v>
      </c>
      <c r="F764">
        <v>927</v>
      </c>
      <c r="G764" t="s">
        <v>1265</v>
      </c>
      <c r="H764" s="2">
        <v>42519</v>
      </c>
      <c r="I764" s="2">
        <v>42538</v>
      </c>
      <c r="J764" t="s">
        <v>1289</v>
      </c>
      <c r="K764">
        <v>249223.95</v>
      </c>
      <c r="L764">
        <v>3935.1149999999998</v>
      </c>
      <c r="M764">
        <v>153633</v>
      </c>
      <c r="N764" t="s">
        <v>1506</v>
      </c>
      <c r="O764" t="s">
        <v>1530</v>
      </c>
      <c r="P764" t="s">
        <v>1531</v>
      </c>
      <c r="Q764" t="s">
        <v>1506</v>
      </c>
      <c r="R764" t="s">
        <v>1530</v>
      </c>
      <c r="S764" t="s">
        <v>1532</v>
      </c>
      <c r="T764">
        <v>5</v>
      </c>
      <c r="U764">
        <v>6</v>
      </c>
    </row>
    <row r="765" spans="1:21" x14ac:dyDescent="0.25">
      <c r="A765">
        <v>762</v>
      </c>
      <c r="B765" t="s">
        <v>769</v>
      </c>
      <c r="C765" t="s">
        <v>1215</v>
      </c>
      <c r="D765" t="s">
        <v>1213</v>
      </c>
      <c r="E765">
        <v>577</v>
      </c>
      <c r="F765">
        <v>979</v>
      </c>
      <c r="G765" t="s">
        <v>1261</v>
      </c>
      <c r="H765" s="2">
        <v>42866</v>
      </c>
      <c r="I765" s="2">
        <v>42892</v>
      </c>
      <c r="J765" t="s">
        <v>1283</v>
      </c>
      <c r="K765">
        <v>536638.85</v>
      </c>
      <c r="L765">
        <v>8473.244999999999</v>
      </c>
      <c r="M765">
        <v>509001</v>
      </c>
      <c r="N765" t="s">
        <v>1507</v>
      </c>
      <c r="O765" t="s">
        <v>1530</v>
      </c>
      <c r="P765" t="s">
        <v>1531</v>
      </c>
      <c r="Q765" t="s">
        <v>1507</v>
      </c>
      <c r="R765" t="s">
        <v>1530</v>
      </c>
      <c r="S765" t="s">
        <v>1532</v>
      </c>
      <c r="T765">
        <v>5</v>
      </c>
      <c r="U765">
        <v>6</v>
      </c>
    </row>
    <row r="766" spans="1:21" x14ac:dyDescent="0.25">
      <c r="A766">
        <v>763</v>
      </c>
      <c r="B766" t="s">
        <v>770</v>
      </c>
      <c r="C766" t="s">
        <v>1225</v>
      </c>
      <c r="D766" t="s">
        <v>1213</v>
      </c>
      <c r="E766">
        <v>151</v>
      </c>
      <c r="F766">
        <v>220</v>
      </c>
      <c r="G766" t="s">
        <v>1266</v>
      </c>
      <c r="H766" s="2">
        <v>42410</v>
      </c>
      <c r="I766" s="2">
        <v>42440</v>
      </c>
      <c r="J766" t="s">
        <v>1282</v>
      </c>
      <c r="K766">
        <v>31559</v>
      </c>
      <c r="L766">
        <v>498.29999999999995</v>
      </c>
      <c r="M766">
        <v>29437</v>
      </c>
      <c r="N766" t="s">
        <v>1506</v>
      </c>
      <c r="O766" t="s">
        <v>1533</v>
      </c>
      <c r="P766" t="s">
        <v>1545</v>
      </c>
      <c r="Q766" t="s">
        <v>1506</v>
      </c>
      <c r="R766" t="s">
        <v>1533</v>
      </c>
      <c r="S766" t="s">
        <v>1534</v>
      </c>
      <c r="T766">
        <v>2</v>
      </c>
      <c r="U766">
        <v>3</v>
      </c>
    </row>
    <row r="767" spans="1:21" x14ac:dyDescent="0.25">
      <c r="A767">
        <v>764</v>
      </c>
      <c r="B767" t="s">
        <v>771</v>
      </c>
      <c r="C767" t="s">
        <v>1232</v>
      </c>
      <c r="D767" t="s">
        <v>1213</v>
      </c>
      <c r="E767">
        <v>127</v>
      </c>
      <c r="F767">
        <v>54</v>
      </c>
      <c r="G767" t="s">
        <v>1263</v>
      </c>
      <c r="H767" s="2">
        <v>42598</v>
      </c>
      <c r="I767" s="2">
        <v>42629</v>
      </c>
      <c r="J767" t="s">
        <v>1283</v>
      </c>
      <c r="K767">
        <v>6515.1</v>
      </c>
      <c r="L767">
        <v>102.86999999999999</v>
      </c>
      <c r="M767">
        <v>4719</v>
      </c>
      <c r="N767" t="s">
        <v>1506</v>
      </c>
      <c r="O767" t="s">
        <v>1538</v>
      </c>
      <c r="P767" t="s">
        <v>1541</v>
      </c>
      <c r="Q767" t="s">
        <v>1506</v>
      </c>
      <c r="R767" t="s">
        <v>1538</v>
      </c>
      <c r="S767" t="s">
        <v>1542</v>
      </c>
      <c r="T767">
        <v>8</v>
      </c>
      <c r="U767">
        <v>9</v>
      </c>
    </row>
    <row r="768" spans="1:21" x14ac:dyDescent="0.25">
      <c r="A768">
        <v>765</v>
      </c>
      <c r="B768" t="s">
        <v>772</v>
      </c>
      <c r="C768" t="s">
        <v>1239</v>
      </c>
      <c r="D768" t="s">
        <v>1234</v>
      </c>
      <c r="E768">
        <v>290</v>
      </c>
      <c r="F768">
        <v>251</v>
      </c>
      <c r="G768" t="s">
        <v>1271</v>
      </c>
      <c r="H768" s="2">
        <v>42742</v>
      </c>
      <c r="I768" s="2">
        <v>42759</v>
      </c>
      <c r="J768" t="s">
        <v>1286</v>
      </c>
      <c r="K768">
        <v>69150.5</v>
      </c>
      <c r="L768">
        <v>1091.8499999999999</v>
      </c>
      <c r="M768">
        <v>37948</v>
      </c>
      <c r="N768" t="s">
        <v>1507</v>
      </c>
      <c r="O768" t="s">
        <v>1533</v>
      </c>
      <c r="P768" t="s">
        <v>1544</v>
      </c>
      <c r="Q768" t="s">
        <v>1507</v>
      </c>
      <c r="R768" t="s">
        <v>1533</v>
      </c>
      <c r="S768" t="s">
        <v>1544</v>
      </c>
      <c r="T768">
        <v>1</v>
      </c>
      <c r="U768">
        <v>1</v>
      </c>
    </row>
    <row r="769" spans="1:21" x14ac:dyDescent="0.25">
      <c r="A769">
        <v>766</v>
      </c>
      <c r="B769" t="s">
        <v>773</v>
      </c>
      <c r="C769" t="s">
        <v>1230</v>
      </c>
      <c r="D769" t="s">
        <v>1234</v>
      </c>
      <c r="E769">
        <v>346</v>
      </c>
      <c r="F769">
        <v>157</v>
      </c>
      <c r="G769" t="s">
        <v>1272</v>
      </c>
      <c r="H769" s="2">
        <v>43247</v>
      </c>
      <c r="I769" s="2">
        <v>43278</v>
      </c>
      <c r="J769" t="s">
        <v>1286</v>
      </c>
      <c r="K769">
        <v>51605.9</v>
      </c>
      <c r="L769">
        <v>814.82999999999993</v>
      </c>
      <c r="M769">
        <v>18833</v>
      </c>
      <c r="N769" t="s">
        <v>1508</v>
      </c>
      <c r="O769" t="s">
        <v>1530</v>
      </c>
      <c r="P769" t="s">
        <v>1531</v>
      </c>
      <c r="Q769" t="s">
        <v>1508</v>
      </c>
      <c r="R769" t="s">
        <v>1530</v>
      </c>
      <c r="S769" t="s">
        <v>1532</v>
      </c>
      <c r="T769">
        <v>5</v>
      </c>
      <c r="U769">
        <v>6</v>
      </c>
    </row>
    <row r="770" spans="1:21" x14ac:dyDescent="0.25">
      <c r="A770">
        <v>767</v>
      </c>
      <c r="B770" t="s">
        <v>774</v>
      </c>
      <c r="C770" t="s">
        <v>1225</v>
      </c>
      <c r="D770" t="s">
        <v>1213</v>
      </c>
      <c r="E770">
        <v>774</v>
      </c>
      <c r="F770">
        <v>224</v>
      </c>
      <c r="G770" t="s">
        <v>1266</v>
      </c>
      <c r="H770" s="2">
        <v>42422</v>
      </c>
      <c r="I770" s="2">
        <v>42439</v>
      </c>
      <c r="J770" t="s">
        <v>1282</v>
      </c>
      <c r="K770">
        <v>164707.20000000001</v>
      </c>
      <c r="L770">
        <v>2600.64</v>
      </c>
      <c r="M770">
        <v>123574</v>
      </c>
      <c r="N770" t="s">
        <v>1506</v>
      </c>
      <c r="O770" t="s">
        <v>1533</v>
      </c>
      <c r="P770" t="s">
        <v>1545</v>
      </c>
      <c r="Q770" t="s">
        <v>1506</v>
      </c>
      <c r="R770" t="s">
        <v>1533</v>
      </c>
      <c r="S770" t="s">
        <v>1534</v>
      </c>
      <c r="T770">
        <v>2</v>
      </c>
      <c r="U770">
        <v>3</v>
      </c>
    </row>
    <row r="771" spans="1:21" x14ac:dyDescent="0.25">
      <c r="A771">
        <v>768</v>
      </c>
      <c r="B771" t="s">
        <v>775</v>
      </c>
      <c r="C771" t="s">
        <v>1233</v>
      </c>
      <c r="D771" t="s">
        <v>1234</v>
      </c>
      <c r="E771">
        <v>232</v>
      </c>
      <c r="F771">
        <v>27</v>
      </c>
      <c r="G771" t="s">
        <v>1268</v>
      </c>
      <c r="H771" s="2">
        <v>43225</v>
      </c>
      <c r="I771" s="2">
        <v>43259</v>
      </c>
      <c r="J771" t="s">
        <v>1288</v>
      </c>
      <c r="K771">
        <v>5950.8</v>
      </c>
      <c r="L771">
        <v>93.96</v>
      </c>
      <c r="M771">
        <v>1086</v>
      </c>
      <c r="N771" t="s">
        <v>1508</v>
      </c>
      <c r="O771" t="s">
        <v>1530</v>
      </c>
      <c r="P771" t="s">
        <v>1531</v>
      </c>
      <c r="Q771" t="s">
        <v>1508</v>
      </c>
      <c r="R771" t="s">
        <v>1530</v>
      </c>
      <c r="S771" t="s">
        <v>1532</v>
      </c>
      <c r="T771">
        <v>5</v>
      </c>
      <c r="U771">
        <v>6</v>
      </c>
    </row>
    <row r="772" spans="1:21" x14ac:dyDescent="0.25">
      <c r="A772">
        <v>769</v>
      </c>
      <c r="B772" t="s">
        <v>776</v>
      </c>
      <c r="C772" t="s">
        <v>1231</v>
      </c>
      <c r="D772" t="s">
        <v>1213</v>
      </c>
      <c r="E772">
        <v>190</v>
      </c>
      <c r="F772">
        <v>180</v>
      </c>
      <c r="G772" t="s">
        <v>1263</v>
      </c>
      <c r="H772" s="2">
        <v>42399</v>
      </c>
      <c r="I772" s="2">
        <v>42425</v>
      </c>
      <c r="J772" t="s">
        <v>1290</v>
      </c>
      <c r="K772">
        <v>32490</v>
      </c>
      <c r="L772">
        <v>513</v>
      </c>
      <c r="M772">
        <v>29883</v>
      </c>
      <c r="N772" t="s">
        <v>1506</v>
      </c>
      <c r="O772" t="s">
        <v>1533</v>
      </c>
      <c r="P772" t="s">
        <v>1544</v>
      </c>
      <c r="Q772" t="s">
        <v>1506</v>
      </c>
      <c r="R772" t="s">
        <v>1533</v>
      </c>
      <c r="S772" t="s">
        <v>1545</v>
      </c>
      <c r="T772">
        <v>1</v>
      </c>
      <c r="U772">
        <v>2</v>
      </c>
    </row>
    <row r="773" spans="1:21" x14ac:dyDescent="0.25">
      <c r="A773">
        <v>770</v>
      </c>
      <c r="B773" t="s">
        <v>777</v>
      </c>
      <c r="C773" t="s">
        <v>1241</v>
      </c>
      <c r="D773" t="s">
        <v>1234</v>
      </c>
      <c r="E773">
        <v>712</v>
      </c>
      <c r="F773">
        <v>113</v>
      </c>
      <c r="G773" t="s">
        <v>1271</v>
      </c>
      <c r="H773" s="2">
        <v>43050</v>
      </c>
      <c r="I773" s="2">
        <v>43075</v>
      </c>
      <c r="J773" t="s">
        <v>1282</v>
      </c>
      <c r="K773">
        <v>76433.2</v>
      </c>
      <c r="L773">
        <v>1206.8399999999999</v>
      </c>
      <c r="M773">
        <v>63618</v>
      </c>
      <c r="N773" t="s">
        <v>1507</v>
      </c>
      <c r="O773" t="s">
        <v>1535</v>
      </c>
      <c r="P773" t="s">
        <v>1536</v>
      </c>
      <c r="Q773" t="s">
        <v>1507</v>
      </c>
      <c r="R773" t="s">
        <v>1535</v>
      </c>
      <c r="S773" t="s">
        <v>1537</v>
      </c>
      <c r="T773">
        <v>11</v>
      </c>
      <c r="U773">
        <v>12</v>
      </c>
    </row>
    <row r="774" spans="1:21" x14ac:dyDescent="0.25">
      <c r="A774">
        <v>771</v>
      </c>
      <c r="B774" t="s">
        <v>778</v>
      </c>
      <c r="C774" t="s">
        <v>1225</v>
      </c>
      <c r="D774" t="s">
        <v>1213</v>
      </c>
      <c r="E774">
        <v>595</v>
      </c>
      <c r="F774">
        <v>207</v>
      </c>
      <c r="G774" t="s">
        <v>1266</v>
      </c>
      <c r="H774" s="2">
        <v>43123</v>
      </c>
      <c r="I774" s="2">
        <v>43144</v>
      </c>
      <c r="J774" t="s">
        <v>1284</v>
      </c>
      <c r="K774">
        <v>117006.75</v>
      </c>
      <c r="L774">
        <v>1847.4749999999999</v>
      </c>
      <c r="M774">
        <v>4216</v>
      </c>
      <c r="N774" t="s">
        <v>1508</v>
      </c>
      <c r="O774" t="s">
        <v>1533</v>
      </c>
      <c r="P774" t="s">
        <v>1544</v>
      </c>
      <c r="Q774" t="s">
        <v>1508</v>
      </c>
      <c r="R774" t="s">
        <v>1533</v>
      </c>
      <c r="S774" t="s">
        <v>1545</v>
      </c>
      <c r="T774">
        <v>1</v>
      </c>
      <c r="U774">
        <v>2</v>
      </c>
    </row>
    <row r="775" spans="1:21" x14ac:dyDescent="0.25">
      <c r="A775">
        <v>772</v>
      </c>
      <c r="B775" t="s">
        <v>779</v>
      </c>
      <c r="C775" t="s">
        <v>1219</v>
      </c>
      <c r="D775" t="s">
        <v>1234</v>
      </c>
      <c r="E775">
        <v>104</v>
      </c>
      <c r="F775">
        <v>1632</v>
      </c>
      <c r="G775" t="s">
        <v>1263</v>
      </c>
      <c r="H775" s="2">
        <v>43130</v>
      </c>
      <c r="I775" s="2">
        <v>43161</v>
      </c>
      <c r="J775" t="s">
        <v>1283</v>
      </c>
      <c r="K775">
        <v>161241.60000000001</v>
      </c>
      <c r="L775">
        <v>2545.92</v>
      </c>
      <c r="M775">
        <v>95938</v>
      </c>
      <c r="N775" t="s">
        <v>1508</v>
      </c>
      <c r="O775" t="s">
        <v>1533</v>
      </c>
      <c r="P775" t="s">
        <v>1544</v>
      </c>
      <c r="Q775" t="s">
        <v>1508</v>
      </c>
      <c r="R775" t="s">
        <v>1533</v>
      </c>
      <c r="S775" t="s">
        <v>1534</v>
      </c>
      <c r="T775">
        <v>1</v>
      </c>
      <c r="U775">
        <v>3</v>
      </c>
    </row>
    <row r="776" spans="1:21" x14ac:dyDescent="0.25">
      <c r="A776">
        <v>773</v>
      </c>
      <c r="B776" t="s">
        <v>780</v>
      </c>
      <c r="C776" t="s">
        <v>1225</v>
      </c>
      <c r="D776" t="s">
        <v>1213</v>
      </c>
      <c r="E776">
        <v>520</v>
      </c>
      <c r="F776">
        <v>224</v>
      </c>
      <c r="G776" t="s">
        <v>1266</v>
      </c>
      <c r="H776" s="2">
        <v>42661</v>
      </c>
      <c r="I776" s="2">
        <v>42691</v>
      </c>
      <c r="J776" t="s">
        <v>1284</v>
      </c>
      <c r="K776">
        <v>110656</v>
      </c>
      <c r="L776">
        <v>1747.2</v>
      </c>
      <c r="M776">
        <v>78993</v>
      </c>
      <c r="N776" t="s">
        <v>1506</v>
      </c>
      <c r="O776" t="s">
        <v>1535</v>
      </c>
      <c r="P776" t="s">
        <v>1543</v>
      </c>
      <c r="Q776" t="s">
        <v>1506</v>
      </c>
      <c r="R776" t="s">
        <v>1535</v>
      </c>
      <c r="S776" t="s">
        <v>1536</v>
      </c>
      <c r="T776">
        <v>10</v>
      </c>
      <c r="U776">
        <v>11</v>
      </c>
    </row>
    <row r="777" spans="1:21" x14ac:dyDescent="0.25">
      <c r="A777">
        <v>774</v>
      </c>
      <c r="B777" t="s">
        <v>781</v>
      </c>
      <c r="C777" t="s">
        <v>1222</v>
      </c>
      <c r="D777" t="s">
        <v>1213</v>
      </c>
      <c r="E777">
        <v>976</v>
      </c>
      <c r="F777">
        <v>1057</v>
      </c>
      <c r="G777" t="s">
        <v>1265</v>
      </c>
      <c r="H777" s="2">
        <v>43241</v>
      </c>
      <c r="I777" s="2">
        <v>43256</v>
      </c>
      <c r="J777" t="s">
        <v>1282</v>
      </c>
      <c r="K777">
        <v>980050.4</v>
      </c>
      <c r="L777">
        <v>15474.48</v>
      </c>
      <c r="M777">
        <v>256136</v>
      </c>
      <c r="N777" t="s">
        <v>1508</v>
      </c>
      <c r="O777" t="s">
        <v>1530</v>
      </c>
      <c r="P777" t="s">
        <v>1531</v>
      </c>
      <c r="Q777" t="s">
        <v>1508</v>
      </c>
      <c r="R777" t="s">
        <v>1530</v>
      </c>
      <c r="S777" t="s">
        <v>1532</v>
      </c>
      <c r="T777">
        <v>5</v>
      </c>
      <c r="U777">
        <v>6</v>
      </c>
    </row>
    <row r="778" spans="1:21" x14ac:dyDescent="0.25">
      <c r="A778">
        <v>775</v>
      </c>
      <c r="B778" t="s">
        <v>782</v>
      </c>
      <c r="C778" t="s">
        <v>1223</v>
      </c>
      <c r="D778" t="s">
        <v>1234</v>
      </c>
      <c r="E778">
        <v>730</v>
      </c>
      <c r="F778">
        <v>1032</v>
      </c>
      <c r="G778" t="s">
        <v>1263</v>
      </c>
      <c r="H778" s="2">
        <v>42503</v>
      </c>
      <c r="I778" s="2">
        <v>42535</v>
      </c>
      <c r="J778" t="s">
        <v>1284</v>
      </c>
      <c r="K778">
        <v>715692</v>
      </c>
      <c r="L778">
        <v>11300.4</v>
      </c>
      <c r="M778">
        <v>228906</v>
      </c>
      <c r="N778" t="s">
        <v>1506</v>
      </c>
      <c r="O778" t="s">
        <v>1530</v>
      </c>
      <c r="P778" t="s">
        <v>1531</v>
      </c>
      <c r="Q778" t="s">
        <v>1506</v>
      </c>
      <c r="R778" t="s">
        <v>1530</v>
      </c>
      <c r="S778" t="s">
        <v>1532</v>
      </c>
      <c r="T778">
        <v>5</v>
      </c>
      <c r="U778">
        <v>6</v>
      </c>
    </row>
    <row r="779" spans="1:21" x14ac:dyDescent="0.25">
      <c r="A779">
        <v>776</v>
      </c>
      <c r="B779" t="s">
        <v>783</v>
      </c>
      <c r="C779" t="s">
        <v>1220</v>
      </c>
      <c r="D779" t="s">
        <v>1213</v>
      </c>
      <c r="E779">
        <v>144</v>
      </c>
      <c r="F779">
        <v>566</v>
      </c>
      <c r="G779" t="s">
        <v>1260</v>
      </c>
      <c r="H779" s="2">
        <v>42734</v>
      </c>
      <c r="I779" s="2">
        <v>42747</v>
      </c>
      <c r="J779" t="s">
        <v>1282</v>
      </c>
      <c r="K779">
        <v>77428.800000000003</v>
      </c>
      <c r="L779">
        <v>1222.56</v>
      </c>
      <c r="M779">
        <v>46507</v>
      </c>
      <c r="N779" t="s">
        <v>1506</v>
      </c>
      <c r="O779" t="s">
        <v>1535</v>
      </c>
      <c r="P779" t="s">
        <v>1537</v>
      </c>
      <c r="Q779" t="s">
        <v>1507</v>
      </c>
      <c r="R779" t="s">
        <v>1533</v>
      </c>
      <c r="S779" t="s">
        <v>1544</v>
      </c>
      <c r="T779">
        <v>12</v>
      </c>
      <c r="U779">
        <v>1</v>
      </c>
    </row>
    <row r="780" spans="1:21" x14ac:dyDescent="0.25">
      <c r="A780">
        <v>777</v>
      </c>
      <c r="B780" t="s">
        <v>784</v>
      </c>
      <c r="C780" t="s">
        <v>1228</v>
      </c>
      <c r="D780" t="s">
        <v>1213</v>
      </c>
      <c r="E780">
        <v>521</v>
      </c>
      <c r="F780">
        <v>114</v>
      </c>
      <c r="G780" t="s">
        <v>1263</v>
      </c>
      <c r="H780" s="2">
        <v>42986</v>
      </c>
      <c r="I780" s="2">
        <v>43009</v>
      </c>
      <c r="J780" t="s">
        <v>1285</v>
      </c>
      <c r="K780">
        <v>56424.3</v>
      </c>
      <c r="L780">
        <v>890.91</v>
      </c>
      <c r="M780">
        <v>50177</v>
      </c>
      <c r="N780" t="s">
        <v>1507</v>
      </c>
      <c r="O780" t="s">
        <v>1538</v>
      </c>
      <c r="P780" t="s">
        <v>1542</v>
      </c>
      <c r="Q780" t="s">
        <v>1507</v>
      </c>
      <c r="R780" t="s">
        <v>1535</v>
      </c>
      <c r="S780" t="s">
        <v>1543</v>
      </c>
      <c r="T780">
        <v>9</v>
      </c>
      <c r="U780">
        <v>10</v>
      </c>
    </row>
    <row r="781" spans="1:21" x14ac:dyDescent="0.25">
      <c r="A781">
        <v>778</v>
      </c>
      <c r="B781" t="s">
        <v>785</v>
      </c>
      <c r="C781" t="s">
        <v>1231</v>
      </c>
      <c r="D781" t="s">
        <v>1213</v>
      </c>
      <c r="E781">
        <v>346</v>
      </c>
      <c r="F781">
        <v>219</v>
      </c>
      <c r="G781" t="s">
        <v>1263</v>
      </c>
      <c r="H781" s="2">
        <v>43082</v>
      </c>
      <c r="I781" s="2">
        <v>43109</v>
      </c>
      <c r="J781" t="s">
        <v>1284</v>
      </c>
      <c r="K781">
        <v>71985.3</v>
      </c>
      <c r="L781">
        <v>1136.6099999999999</v>
      </c>
      <c r="M781">
        <v>61921</v>
      </c>
      <c r="N781" t="s">
        <v>1507</v>
      </c>
      <c r="O781" t="s">
        <v>1535</v>
      </c>
      <c r="P781" t="s">
        <v>1537</v>
      </c>
      <c r="Q781" t="s">
        <v>1508</v>
      </c>
      <c r="R781" t="s">
        <v>1533</v>
      </c>
      <c r="S781" t="s">
        <v>1544</v>
      </c>
      <c r="T781">
        <v>12</v>
      </c>
      <c r="U781">
        <v>1</v>
      </c>
    </row>
    <row r="782" spans="1:21" x14ac:dyDescent="0.25">
      <c r="A782">
        <v>779</v>
      </c>
      <c r="B782" t="s">
        <v>786</v>
      </c>
      <c r="C782" t="s">
        <v>1224</v>
      </c>
      <c r="D782" t="s">
        <v>1213</v>
      </c>
      <c r="E782">
        <v>689</v>
      </c>
      <c r="F782">
        <v>1143</v>
      </c>
      <c r="G782" t="s">
        <v>1266</v>
      </c>
      <c r="H782" s="2">
        <v>42775</v>
      </c>
      <c r="I782" s="2">
        <v>42804</v>
      </c>
      <c r="J782" t="s">
        <v>1284</v>
      </c>
      <c r="K782">
        <v>748150.65</v>
      </c>
      <c r="L782">
        <v>11812.904999999999</v>
      </c>
      <c r="M782">
        <v>50514</v>
      </c>
      <c r="N782" t="s">
        <v>1507</v>
      </c>
      <c r="O782" t="s">
        <v>1533</v>
      </c>
      <c r="P782" t="s">
        <v>1545</v>
      </c>
      <c r="Q782" t="s">
        <v>1507</v>
      </c>
      <c r="R782" t="s">
        <v>1533</v>
      </c>
      <c r="S782" t="s">
        <v>1534</v>
      </c>
      <c r="T782">
        <v>2</v>
      </c>
      <c r="U782">
        <v>3</v>
      </c>
    </row>
    <row r="783" spans="1:21" x14ac:dyDescent="0.25">
      <c r="A783">
        <v>780</v>
      </c>
      <c r="B783" t="s">
        <v>787</v>
      </c>
      <c r="C783" t="s">
        <v>1236</v>
      </c>
      <c r="D783" t="s">
        <v>1234</v>
      </c>
      <c r="E783">
        <v>315</v>
      </c>
      <c r="F783">
        <v>88</v>
      </c>
      <c r="G783" t="s">
        <v>1269</v>
      </c>
      <c r="H783" s="2">
        <v>42653</v>
      </c>
      <c r="I783" s="2">
        <v>42679</v>
      </c>
      <c r="J783" t="s">
        <v>1282</v>
      </c>
      <c r="K783">
        <v>26334</v>
      </c>
      <c r="L783">
        <v>415.8</v>
      </c>
      <c r="M783">
        <v>13335</v>
      </c>
      <c r="N783" t="s">
        <v>1506</v>
      </c>
      <c r="O783" t="s">
        <v>1535</v>
      </c>
      <c r="P783" t="s">
        <v>1543</v>
      </c>
      <c r="Q783" t="s">
        <v>1506</v>
      </c>
      <c r="R783" t="s">
        <v>1535</v>
      </c>
      <c r="S783" t="s">
        <v>1536</v>
      </c>
      <c r="T783">
        <v>10</v>
      </c>
      <c r="U783">
        <v>11</v>
      </c>
    </row>
    <row r="784" spans="1:21" x14ac:dyDescent="0.25">
      <c r="A784">
        <v>781</v>
      </c>
      <c r="B784" t="s">
        <v>788</v>
      </c>
      <c r="C784" t="s">
        <v>1233</v>
      </c>
      <c r="D784" t="s">
        <v>1234</v>
      </c>
      <c r="E784">
        <v>605</v>
      </c>
      <c r="F784">
        <v>24</v>
      </c>
      <c r="G784" t="s">
        <v>1268</v>
      </c>
      <c r="H784" s="2">
        <v>42691</v>
      </c>
      <c r="I784" s="2">
        <v>42705</v>
      </c>
      <c r="J784" t="s">
        <v>1286</v>
      </c>
      <c r="K784">
        <v>13794</v>
      </c>
      <c r="L784">
        <v>217.79999999999998</v>
      </c>
      <c r="M784">
        <v>5026</v>
      </c>
      <c r="N784" t="s">
        <v>1506</v>
      </c>
      <c r="O784" t="s">
        <v>1535</v>
      </c>
      <c r="P784" t="s">
        <v>1536</v>
      </c>
      <c r="Q784" t="s">
        <v>1506</v>
      </c>
      <c r="R784" t="s">
        <v>1535</v>
      </c>
      <c r="S784" t="s">
        <v>1537</v>
      </c>
      <c r="T784">
        <v>11</v>
      </c>
      <c r="U784">
        <v>12</v>
      </c>
    </row>
    <row r="785" spans="1:21" x14ac:dyDescent="0.25">
      <c r="A785">
        <v>782</v>
      </c>
      <c r="B785" t="s">
        <v>789</v>
      </c>
      <c r="C785" t="s">
        <v>1241</v>
      </c>
      <c r="D785" t="s">
        <v>1234</v>
      </c>
      <c r="E785">
        <v>644</v>
      </c>
      <c r="F785">
        <v>119</v>
      </c>
      <c r="G785" t="s">
        <v>1271</v>
      </c>
      <c r="H785" s="2">
        <v>42992</v>
      </c>
      <c r="I785" s="2">
        <v>43003</v>
      </c>
      <c r="J785" t="s">
        <v>1287</v>
      </c>
      <c r="K785">
        <v>72804.2</v>
      </c>
      <c r="L785">
        <v>1149.54</v>
      </c>
      <c r="M785">
        <v>54076</v>
      </c>
      <c r="N785" t="s">
        <v>1507</v>
      </c>
      <c r="O785" t="s">
        <v>1538</v>
      </c>
      <c r="P785" t="s">
        <v>1542</v>
      </c>
      <c r="Q785" t="s">
        <v>1507</v>
      </c>
      <c r="R785" t="s">
        <v>1538</v>
      </c>
      <c r="S785" t="s">
        <v>1542</v>
      </c>
      <c r="T785">
        <v>9</v>
      </c>
      <c r="U785">
        <v>9</v>
      </c>
    </row>
    <row r="786" spans="1:21" x14ac:dyDescent="0.25">
      <c r="A786">
        <v>783</v>
      </c>
      <c r="B786" t="s">
        <v>790</v>
      </c>
      <c r="C786" t="s">
        <v>1238</v>
      </c>
      <c r="D786" t="s">
        <v>1240</v>
      </c>
      <c r="E786">
        <v>941</v>
      </c>
      <c r="F786">
        <v>16</v>
      </c>
      <c r="G786" t="s">
        <v>1270</v>
      </c>
      <c r="H786" s="2">
        <v>43127</v>
      </c>
      <c r="I786" s="2">
        <v>43162</v>
      </c>
      <c r="J786" t="s">
        <v>1282</v>
      </c>
      <c r="K786">
        <v>14303.2</v>
      </c>
      <c r="L786">
        <v>225.84</v>
      </c>
      <c r="M786">
        <v>3745</v>
      </c>
      <c r="N786" t="s">
        <v>1508</v>
      </c>
      <c r="O786" t="s">
        <v>1533</v>
      </c>
      <c r="P786" t="s">
        <v>1544</v>
      </c>
      <c r="Q786" t="s">
        <v>1508</v>
      </c>
      <c r="R786" t="s">
        <v>1533</v>
      </c>
      <c r="S786" t="s">
        <v>1534</v>
      </c>
      <c r="T786">
        <v>1</v>
      </c>
      <c r="U786">
        <v>3</v>
      </c>
    </row>
    <row r="787" spans="1:21" x14ac:dyDescent="0.25">
      <c r="A787">
        <v>784</v>
      </c>
      <c r="B787" t="s">
        <v>791</v>
      </c>
      <c r="C787" t="s">
        <v>1224</v>
      </c>
      <c r="D787" t="s">
        <v>1213</v>
      </c>
      <c r="E787">
        <v>604</v>
      </c>
      <c r="F787">
        <v>1204</v>
      </c>
      <c r="G787" t="s">
        <v>1266</v>
      </c>
      <c r="H787" s="2">
        <v>42692</v>
      </c>
      <c r="I787" s="2">
        <v>42703</v>
      </c>
      <c r="J787" t="s">
        <v>1282</v>
      </c>
      <c r="K787">
        <v>690855.2</v>
      </c>
      <c r="L787">
        <v>10908.24</v>
      </c>
      <c r="M787">
        <v>602307</v>
      </c>
      <c r="N787" t="s">
        <v>1506</v>
      </c>
      <c r="O787" t="s">
        <v>1535</v>
      </c>
      <c r="P787" t="s">
        <v>1536</v>
      </c>
      <c r="Q787" t="s">
        <v>1506</v>
      </c>
      <c r="R787" t="s">
        <v>1535</v>
      </c>
      <c r="S787" t="s">
        <v>1536</v>
      </c>
      <c r="T787">
        <v>11</v>
      </c>
      <c r="U787">
        <v>11</v>
      </c>
    </row>
    <row r="788" spans="1:21" x14ac:dyDescent="0.25">
      <c r="A788">
        <v>785</v>
      </c>
      <c r="B788" t="s">
        <v>792</v>
      </c>
      <c r="C788" t="s">
        <v>1221</v>
      </c>
      <c r="D788" t="s">
        <v>1234</v>
      </c>
      <c r="E788">
        <v>620</v>
      </c>
      <c r="F788">
        <v>289</v>
      </c>
      <c r="G788" t="s">
        <v>1264</v>
      </c>
      <c r="H788" s="2">
        <v>42596</v>
      </c>
      <c r="I788" s="2">
        <v>42606</v>
      </c>
      <c r="J788" t="s">
        <v>1290</v>
      </c>
      <c r="K788">
        <v>170221</v>
      </c>
      <c r="L788">
        <v>2687.7</v>
      </c>
      <c r="M788">
        <v>65895</v>
      </c>
      <c r="N788" t="s">
        <v>1506</v>
      </c>
      <c r="O788" t="s">
        <v>1538</v>
      </c>
      <c r="P788" t="s">
        <v>1541</v>
      </c>
      <c r="Q788" t="s">
        <v>1506</v>
      </c>
      <c r="R788" t="s">
        <v>1538</v>
      </c>
      <c r="S788" t="s">
        <v>1541</v>
      </c>
      <c r="T788">
        <v>8</v>
      </c>
      <c r="U788">
        <v>8</v>
      </c>
    </row>
    <row r="789" spans="1:21" x14ac:dyDescent="0.25">
      <c r="A789">
        <v>786</v>
      </c>
      <c r="B789" t="s">
        <v>793</v>
      </c>
      <c r="C789" t="s">
        <v>1228</v>
      </c>
      <c r="D789" t="s">
        <v>1213</v>
      </c>
      <c r="E789">
        <v>101</v>
      </c>
      <c r="F789">
        <v>132</v>
      </c>
      <c r="G789" t="s">
        <v>1263</v>
      </c>
      <c r="H789" s="2">
        <v>42939</v>
      </c>
      <c r="I789" s="2">
        <v>42974</v>
      </c>
      <c r="J789" t="s">
        <v>1282</v>
      </c>
      <c r="K789">
        <v>12665.4</v>
      </c>
      <c r="L789">
        <v>199.98</v>
      </c>
      <c r="M789">
        <v>139</v>
      </c>
      <c r="N789" t="s">
        <v>1507</v>
      </c>
      <c r="O789" t="s">
        <v>1538</v>
      </c>
      <c r="P789" t="s">
        <v>1539</v>
      </c>
      <c r="Q789" t="s">
        <v>1507</v>
      </c>
      <c r="R789" t="s">
        <v>1538</v>
      </c>
      <c r="S789" t="s">
        <v>1541</v>
      </c>
      <c r="T789">
        <v>7</v>
      </c>
      <c r="U789">
        <v>8</v>
      </c>
    </row>
    <row r="790" spans="1:21" x14ac:dyDescent="0.25">
      <c r="A790">
        <v>787</v>
      </c>
      <c r="B790" t="s">
        <v>794</v>
      </c>
      <c r="C790" t="s">
        <v>1219</v>
      </c>
      <c r="D790" t="s">
        <v>1234</v>
      </c>
      <c r="E790">
        <v>999</v>
      </c>
      <c r="F790">
        <v>1483</v>
      </c>
      <c r="G790" t="s">
        <v>1263</v>
      </c>
      <c r="H790" s="2">
        <v>43245</v>
      </c>
      <c r="I790" s="2">
        <v>43268</v>
      </c>
      <c r="J790" t="s">
        <v>1282</v>
      </c>
      <c r="K790">
        <v>1407441.15</v>
      </c>
      <c r="L790">
        <v>22222.754999999997</v>
      </c>
      <c r="M790">
        <v>1375720</v>
      </c>
      <c r="N790" t="s">
        <v>1508</v>
      </c>
      <c r="O790" t="s">
        <v>1530</v>
      </c>
      <c r="P790" t="s">
        <v>1531</v>
      </c>
      <c r="Q790" t="s">
        <v>1508</v>
      </c>
      <c r="R790" t="s">
        <v>1530</v>
      </c>
      <c r="S790" t="s">
        <v>1532</v>
      </c>
      <c r="T790">
        <v>5</v>
      </c>
      <c r="U790">
        <v>6</v>
      </c>
    </row>
    <row r="791" spans="1:21" x14ac:dyDescent="0.25">
      <c r="A791">
        <v>788</v>
      </c>
      <c r="B791" t="s">
        <v>795</v>
      </c>
      <c r="C791" t="s">
        <v>1222</v>
      </c>
      <c r="D791" t="s">
        <v>1213</v>
      </c>
      <c r="E791">
        <v>337</v>
      </c>
      <c r="F791">
        <v>930</v>
      </c>
      <c r="G791" t="s">
        <v>1265</v>
      </c>
      <c r="H791" s="2">
        <v>42405</v>
      </c>
      <c r="I791" s="2">
        <v>42436</v>
      </c>
      <c r="J791" t="s">
        <v>1287</v>
      </c>
      <c r="K791">
        <v>297739.5</v>
      </c>
      <c r="L791">
        <v>4701.1499999999996</v>
      </c>
      <c r="M791">
        <v>72374</v>
      </c>
      <c r="N791" t="s">
        <v>1506</v>
      </c>
      <c r="O791" t="s">
        <v>1533</v>
      </c>
      <c r="P791" t="s">
        <v>1545</v>
      </c>
      <c r="Q791" t="s">
        <v>1506</v>
      </c>
      <c r="R791" t="s">
        <v>1533</v>
      </c>
      <c r="S791" t="s">
        <v>1534</v>
      </c>
      <c r="T791">
        <v>2</v>
      </c>
      <c r="U791">
        <v>3</v>
      </c>
    </row>
    <row r="792" spans="1:21" x14ac:dyDescent="0.25">
      <c r="A792">
        <v>789</v>
      </c>
      <c r="B792" t="s">
        <v>796</v>
      </c>
      <c r="C792" t="s">
        <v>1233</v>
      </c>
      <c r="D792" t="s">
        <v>1234</v>
      </c>
      <c r="E792">
        <v>606</v>
      </c>
      <c r="F792">
        <v>25</v>
      </c>
      <c r="G792" t="s">
        <v>1268</v>
      </c>
      <c r="H792" s="2">
        <v>42920</v>
      </c>
      <c r="I792" s="2">
        <v>42941</v>
      </c>
      <c r="J792" t="s">
        <v>1283</v>
      </c>
      <c r="K792">
        <v>14392.5</v>
      </c>
      <c r="L792">
        <v>227.25</v>
      </c>
      <c r="M792">
        <v>10522</v>
      </c>
      <c r="N792" t="s">
        <v>1507</v>
      </c>
      <c r="O792" t="s">
        <v>1538</v>
      </c>
      <c r="P792" t="s">
        <v>1539</v>
      </c>
      <c r="Q792" t="s">
        <v>1507</v>
      </c>
      <c r="R792" t="s">
        <v>1538</v>
      </c>
      <c r="S792" t="s">
        <v>1539</v>
      </c>
      <c r="T792">
        <v>7</v>
      </c>
      <c r="U792">
        <v>7</v>
      </c>
    </row>
    <row r="793" spans="1:21" x14ac:dyDescent="0.25">
      <c r="A793">
        <v>790</v>
      </c>
      <c r="B793" t="s">
        <v>797</v>
      </c>
      <c r="C793" t="s">
        <v>1237</v>
      </c>
      <c r="D793" t="s">
        <v>1240</v>
      </c>
      <c r="E793">
        <v>835</v>
      </c>
      <c r="F793">
        <v>38</v>
      </c>
      <c r="G793" t="s">
        <v>1271</v>
      </c>
      <c r="H793" s="2">
        <v>43080</v>
      </c>
      <c r="I793" s="2">
        <v>43104</v>
      </c>
      <c r="J793" t="s">
        <v>1282</v>
      </c>
      <c r="K793">
        <v>30143.5</v>
      </c>
      <c r="L793">
        <v>475.95</v>
      </c>
      <c r="M793">
        <v>24379</v>
      </c>
      <c r="N793" t="s">
        <v>1507</v>
      </c>
      <c r="O793" t="s">
        <v>1535</v>
      </c>
      <c r="P793" t="s">
        <v>1537</v>
      </c>
      <c r="Q793" t="s">
        <v>1508</v>
      </c>
      <c r="R793" t="s">
        <v>1533</v>
      </c>
      <c r="S793" t="s">
        <v>1544</v>
      </c>
      <c r="T793">
        <v>12</v>
      </c>
      <c r="U793">
        <v>1</v>
      </c>
    </row>
    <row r="794" spans="1:21" x14ac:dyDescent="0.25">
      <c r="A794">
        <v>791</v>
      </c>
      <c r="B794" t="s">
        <v>798</v>
      </c>
      <c r="C794" t="s">
        <v>1222</v>
      </c>
      <c r="D794" t="s">
        <v>1213</v>
      </c>
      <c r="E794">
        <v>779</v>
      </c>
      <c r="F794">
        <v>984</v>
      </c>
      <c r="G794" t="s">
        <v>1265</v>
      </c>
      <c r="H794" s="2">
        <v>42786</v>
      </c>
      <c r="I794" s="2">
        <v>42799</v>
      </c>
      <c r="J794" t="s">
        <v>1283</v>
      </c>
      <c r="K794">
        <v>728209.2</v>
      </c>
      <c r="L794">
        <v>11498.039999999999</v>
      </c>
      <c r="M794">
        <v>334417</v>
      </c>
      <c r="N794" t="s">
        <v>1507</v>
      </c>
      <c r="O794" t="s">
        <v>1533</v>
      </c>
      <c r="P794" t="s">
        <v>1545</v>
      </c>
      <c r="Q794" t="s">
        <v>1507</v>
      </c>
      <c r="R794" t="s">
        <v>1533</v>
      </c>
      <c r="S794" t="s">
        <v>1534</v>
      </c>
      <c r="T794">
        <v>2</v>
      </c>
      <c r="U794">
        <v>3</v>
      </c>
    </row>
    <row r="795" spans="1:21" x14ac:dyDescent="0.25">
      <c r="A795">
        <v>792</v>
      </c>
      <c r="B795" t="s">
        <v>799</v>
      </c>
      <c r="C795" t="s">
        <v>1222</v>
      </c>
      <c r="D795" t="s">
        <v>1213</v>
      </c>
      <c r="E795">
        <v>923</v>
      </c>
      <c r="F795">
        <v>927</v>
      </c>
      <c r="G795" t="s">
        <v>1265</v>
      </c>
      <c r="H795" s="2">
        <v>42394</v>
      </c>
      <c r="I795" s="2">
        <v>42426</v>
      </c>
      <c r="J795" t="s">
        <v>1285</v>
      </c>
      <c r="K795">
        <v>812839.95</v>
      </c>
      <c r="L795">
        <v>12834.314999999999</v>
      </c>
      <c r="M795">
        <v>451711</v>
      </c>
      <c r="N795" t="s">
        <v>1506</v>
      </c>
      <c r="O795" t="s">
        <v>1533</v>
      </c>
      <c r="P795" t="s">
        <v>1544</v>
      </c>
      <c r="Q795" t="s">
        <v>1506</v>
      </c>
      <c r="R795" t="s">
        <v>1533</v>
      </c>
      <c r="S795" t="s">
        <v>1545</v>
      </c>
      <c r="T795">
        <v>1</v>
      </c>
      <c r="U795">
        <v>2</v>
      </c>
    </row>
    <row r="796" spans="1:21" x14ac:dyDescent="0.25">
      <c r="A796">
        <v>793</v>
      </c>
      <c r="B796" t="s">
        <v>800</v>
      </c>
      <c r="C796" t="s">
        <v>1231</v>
      </c>
      <c r="D796" t="s">
        <v>1213</v>
      </c>
      <c r="E796">
        <v>549</v>
      </c>
      <c r="F796">
        <v>204</v>
      </c>
      <c r="G796" t="s">
        <v>1263</v>
      </c>
      <c r="H796" s="2">
        <v>43124</v>
      </c>
      <c r="I796" s="2">
        <v>43150</v>
      </c>
      <c r="J796" t="s">
        <v>1285</v>
      </c>
      <c r="K796">
        <v>106396.2</v>
      </c>
      <c r="L796">
        <v>1679.9399999999998</v>
      </c>
      <c r="M796">
        <v>8113</v>
      </c>
      <c r="N796" t="s">
        <v>1508</v>
      </c>
      <c r="O796" t="s">
        <v>1533</v>
      </c>
      <c r="P796" t="s">
        <v>1544</v>
      </c>
      <c r="Q796" t="s">
        <v>1508</v>
      </c>
      <c r="R796" t="s">
        <v>1533</v>
      </c>
      <c r="S796" t="s">
        <v>1545</v>
      </c>
      <c r="T796">
        <v>1</v>
      </c>
      <c r="U796">
        <v>2</v>
      </c>
    </row>
    <row r="797" spans="1:21" x14ac:dyDescent="0.25">
      <c r="A797">
        <v>794</v>
      </c>
      <c r="B797" t="s">
        <v>801</v>
      </c>
      <c r="C797" t="s">
        <v>1231</v>
      </c>
      <c r="D797" t="s">
        <v>1213</v>
      </c>
      <c r="E797">
        <v>675</v>
      </c>
      <c r="F797">
        <v>199</v>
      </c>
      <c r="G797" t="s">
        <v>1263</v>
      </c>
      <c r="H797" s="2">
        <v>42512</v>
      </c>
      <c r="I797" s="2">
        <v>42532</v>
      </c>
      <c r="J797" t="s">
        <v>1285</v>
      </c>
      <c r="K797">
        <v>127608.75</v>
      </c>
      <c r="L797">
        <v>2014.875</v>
      </c>
      <c r="M797">
        <v>23617</v>
      </c>
      <c r="N797" t="s">
        <v>1506</v>
      </c>
      <c r="O797" t="s">
        <v>1530</v>
      </c>
      <c r="P797" t="s">
        <v>1531</v>
      </c>
      <c r="Q797" t="s">
        <v>1506</v>
      </c>
      <c r="R797" t="s">
        <v>1530</v>
      </c>
      <c r="S797" t="s">
        <v>1532</v>
      </c>
      <c r="T797">
        <v>5</v>
      </c>
      <c r="U797">
        <v>6</v>
      </c>
    </row>
    <row r="798" spans="1:21" x14ac:dyDescent="0.25">
      <c r="A798">
        <v>795</v>
      </c>
      <c r="B798" t="s">
        <v>802</v>
      </c>
      <c r="C798" t="s">
        <v>1224</v>
      </c>
      <c r="D798" t="s">
        <v>1213</v>
      </c>
      <c r="E798">
        <v>550</v>
      </c>
      <c r="F798">
        <v>1183</v>
      </c>
      <c r="G798" t="s">
        <v>1266</v>
      </c>
      <c r="H798" s="2">
        <v>42903</v>
      </c>
      <c r="I798" s="2">
        <v>42919</v>
      </c>
      <c r="J798" t="s">
        <v>1289</v>
      </c>
      <c r="K798">
        <v>618117.5</v>
      </c>
      <c r="L798">
        <v>9759.75</v>
      </c>
      <c r="M798">
        <v>567259</v>
      </c>
      <c r="N798" t="s">
        <v>1507</v>
      </c>
      <c r="O798" t="s">
        <v>1530</v>
      </c>
      <c r="P798" t="s">
        <v>1532</v>
      </c>
      <c r="Q798" t="s">
        <v>1507</v>
      </c>
      <c r="R798" t="s">
        <v>1538</v>
      </c>
      <c r="S798" t="s">
        <v>1539</v>
      </c>
      <c r="T798">
        <v>6</v>
      </c>
      <c r="U798">
        <v>7</v>
      </c>
    </row>
    <row r="799" spans="1:21" x14ac:dyDescent="0.25">
      <c r="A799">
        <v>796</v>
      </c>
      <c r="B799" t="s">
        <v>803</v>
      </c>
      <c r="C799" t="s">
        <v>1223</v>
      </c>
      <c r="D799" t="s">
        <v>1234</v>
      </c>
      <c r="E799">
        <v>169</v>
      </c>
      <c r="F799">
        <v>877</v>
      </c>
      <c r="G799" t="s">
        <v>1263</v>
      </c>
      <c r="H799" s="2">
        <v>42633</v>
      </c>
      <c r="I799" s="2">
        <v>42647</v>
      </c>
      <c r="J799" t="s">
        <v>1285</v>
      </c>
      <c r="K799">
        <v>140802.35</v>
      </c>
      <c r="L799">
        <v>2223.1949999999997</v>
      </c>
      <c r="M799">
        <v>118540</v>
      </c>
      <c r="N799" t="s">
        <v>1506</v>
      </c>
      <c r="O799" t="s">
        <v>1538</v>
      </c>
      <c r="P799" t="s">
        <v>1542</v>
      </c>
      <c r="Q799" t="s">
        <v>1506</v>
      </c>
      <c r="R799" t="s">
        <v>1535</v>
      </c>
      <c r="S799" t="s">
        <v>1543</v>
      </c>
      <c r="T799">
        <v>9</v>
      </c>
      <c r="U799">
        <v>10</v>
      </c>
    </row>
    <row r="800" spans="1:21" x14ac:dyDescent="0.25">
      <c r="A800">
        <v>797</v>
      </c>
      <c r="B800" t="s">
        <v>804</v>
      </c>
      <c r="C800" t="s">
        <v>1229</v>
      </c>
      <c r="D800" t="s">
        <v>1234</v>
      </c>
      <c r="E800">
        <v>365</v>
      </c>
      <c r="F800">
        <v>1351</v>
      </c>
      <c r="G800" t="s">
        <v>1272</v>
      </c>
      <c r="H800" s="2">
        <v>42511</v>
      </c>
      <c r="I800" s="2">
        <v>42527</v>
      </c>
      <c r="J800" t="s">
        <v>1289</v>
      </c>
      <c r="K800">
        <v>468459.25</v>
      </c>
      <c r="L800">
        <v>7396.7249999999995</v>
      </c>
      <c r="M800">
        <v>162331</v>
      </c>
      <c r="N800" t="s">
        <v>1506</v>
      </c>
      <c r="O800" t="s">
        <v>1530</v>
      </c>
      <c r="P800" t="s">
        <v>1531</v>
      </c>
      <c r="Q800" t="s">
        <v>1506</v>
      </c>
      <c r="R800" t="s">
        <v>1530</v>
      </c>
      <c r="S800" t="s">
        <v>1532</v>
      </c>
      <c r="T800">
        <v>5</v>
      </c>
      <c r="U800">
        <v>6</v>
      </c>
    </row>
    <row r="801" spans="1:21" x14ac:dyDescent="0.25">
      <c r="A801">
        <v>798</v>
      </c>
      <c r="B801" t="s">
        <v>805</v>
      </c>
      <c r="C801" t="s">
        <v>1218</v>
      </c>
      <c r="D801" t="s">
        <v>1213</v>
      </c>
      <c r="E801">
        <v>448</v>
      </c>
      <c r="F801">
        <v>1081</v>
      </c>
      <c r="G801" t="s">
        <v>1262</v>
      </c>
      <c r="H801" s="2">
        <v>43247</v>
      </c>
      <c r="I801" s="2">
        <v>43266</v>
      </c>
      <c r="J801" t="s">
        <v>1289</v>
      </c>
      <c r="K801">
        <v>460073.6</v>
      </c>
      <c r="L801">
        <v>7264.32</v>
      </c>
      <c r="M801">
        <v>105190</v>
      </c>
      <c r="N801" t="s">
        <v>1508</v>
      </c>
      <c r="O801" t="s">
        <v>1530</v>
      </c>
      <c r="P801" t="s">
        <v>1531</v>
      </c>
      <c r="Q801" t="s">
        <v>1508</v>
      </c>
      <c r="R801" t="s">
        <v>1530</v>
      </c>
      <c r="S801" t="s">
        <v>1532</v>
      </c>
      <c r="T801">
        <v>5</v>
      </c>
      <c r="U801">
        <v>6</v>
      </c>
    </row>
    <row r="802" spans="1:21" x14ac:dyDescent="0.25">
      <c r="A802">
        <v>799</v>
      </c>
      <c r="B802" t="s">
        <v>806</v>
      </c>
      <c r="C802" t="s">
        <v>1228</v>
      </c>
      <c r="D802" t="s">
        <v>1213</v>
      </c>
      <c r="E802">
        <v>682</v>
      </c>
      <c r="F802">
        <v>113</v>
      </c>
      <c r="G802" t="s">
        <v>1263</v>
      </c>
      <c r="H802" s="2">
        <v>43064</v>
      </c>
      <c r="I802" s="2">
        <v>43096</v>
      </c>
      <c r="J802" t="s">
        <v>1286</v>
      </c>
      <c r="K802">
        <v>73212.7</v>
      </c>
      <c r="L802">
        <v>1155.99</v>
      </c>
      <c r="M802">
        <v>17764</v>
      </c>
      <c r="N802" t="s">
        <v>1507</v>
      </c>
      <c r="O802" t="s">
        <v>1535</v>
      </c>
      <c r="P802" t="s">
        <v>1536</v>
      </c>
      <c r="Q802" t="s">
        <v>1507</v>
      </c>
      <c r="R802" t="s">
        <v>1535</v>
      </c>
      <c r="S802" t="s">
        <v>1537</v>
      </c>
      <c r="T802">
        <v>11</v>
      </c>
      <c r="U802">
        <v>12</v>
      </c>
    </row>
    <row r="803" spans="1:21" x14ac:dyDescent="0.25">
      <c r="A803">
        <v>800</v>
      </c>
      <c r="B803" t="s">
        <v>807</v>
      </c>
      <c r="C803" t="s">
        <v>1219</v>
      </c>
      <c r="D803" t="s">
        <v>1234</v>
      </c>
      <c r="E803">
        <v>184</v>
      </c>
      <c r="F803">
        <v>1659</v>
      </c>
      <c r="G803" t="s">
        <v>1263</v>
      </c>
      <c r="H803" s="2">
        <v>42731</v>
      </c>
      <c r="I803" s="2">
        <v>42745</v>
      </c>
      <c r="J803" t="s">
        <v>1282</v>
      </c>
      <c r="K803">
        <v>289993.2</v>
      </c>
      <c r="L803">
        <v>4578.84</v>
      </c>
      <c r="M803">
        <v>48983</v>
      </c>
      <c r="N803" t="s">
        <v>1506</v>
      </c>
      <c r="O803" t="s">
        <v>1535</v>
      </c>
      <c r="P803" t="s">
        <v>1537</v>
      </c>
      <c r="Q803" t="s">
        <v>1507</v>
      </c>
      <c r="R803" t="s">
        <v>1533</v>
      </c>
      <c r="S803" t="s">
        <v>1544</v>
      </c>
      <c r="T803">
        <v>12</v>
      </c>
      <c r="U803">
        <v>1</v>
      </c>
    </row>
    <row r="804" spans="1:21" x14ac:dyDescent="0.25">
      <c r="A804">
        <v>801</v>
      </c>
      <c r="B804" t="s">
        <v>808</v>
      </c>
      <c r="C804" t="s">
        <v>1239</v>
      </c>
      <c r="D804" t="s">
        <v>1234</v>
      </c>
      <c r="E804">
        <v>823</v>
      </c>
      <c r="F804">
        <v>250</v>
      </c>
      <c r="G804" t="s">
        <v>1271</v>
      </c>
      <c r="H804" s="2">
        <v>42860</v>
      </c>
      <c r="I804" s="2">
        <v>42878</v>
      </c>
      <c r="J804" t="s">
        <v>1283</v>
      </c>
      <c r="K804">
        <v>195462.5</v>
      </c>
      <c r="L804">
        <v>3086.25</v>
      </c>
      <c r="M804">
        <v>108290</v>
      </c>
      <c r="N804" t="s">
        <v>1507</v>
      </c>
      <c r="O804" t="s">
        <v>1530</v>
      </c>
      <c r="P804" t="s">
        <v>1531</v>
      </c>
      <c r="Q804" t="s">
        <v>1507</v>
      </c>
      <c r="R804" t="s">
        <v>1530</v>
      </c>
      <c r="S804" t="s">
        <v>1531</v>
      </c>
      <c r="T804">
        <v>5</v>
      </c>
      <c r="U804">
        <v>5</v>
      </c>
    </row>
    <row r="805" spans="1:21" x14ac:dyDescent="0.25">
      <c r="A805">
        <v>802</v>
      </c>
      <c r="B805" t="s">
        <v>809</v>
      </c>
      <c r="C805" t="s">
        <v>1222</v>
      </c>
      <c r="D805" t="s">
        <v>1213</v>
      </c>
      <c r="E805">
        <v>956</v>
      </c>
      <c r="F805">
        <v>1056</v>
      </c>
      <c r="G805" t="s">
        <v>1265</v>
      </c>
      <c r="H805" s="2">
        <v>42559</v>
      </c>
      <c r="I805" s="2">
        <v>42582</v>
      </c>
      <c r="J805" t="s">
        <v>1286</v>
      </c>
      <c r="K805">
        <v>959059.2</v>
      </c>
      <c r="L805">
        <v>15143.039999999999</v>
      </c>
      <c r="M805">
        <v>629366</v>
      </c>
      <c r="N805" t="s">
        <v>1506</v>
      </c>
      <c r="O805" t="s">
        <v>1538</v>
      </c>
      <c r="P805" t="s">
        <v>1539</v>
      </c>
      <c r="Q805" t="s">
        <v>1506</v>
      </c>
      <c r="R805" t="s">
        <v>1538</v>
      </c>
      <c r="S805" t="s">
        <v>1539</v>
      </c>
      <c r="T805">
        <v>7</v>
      </c>
      <c r="U805">
        <v>7</v>
      </c>
    </row>
    <row r="806" spans="1:21" x14ac:dyDescent="0.25">
      <c r="A806">
        <v>803</v>
      </c>
      <c r="B806" t="s">
        <v>810</v>
      </c>
      <c r="C806" t="s">
        <v>1224</v>
      </c>
      <c r="D806" t="s">
        <v>1213</v>
      </c>
      <c r="E806">
        <v>498</v>
      </c>
      <c r="F806">
        <v>1426</v>
      </c>
      <c r="G806" t="s">
        <v>1266</v>
      </c>
      <c r="H806" s="2">
        <v>42562</v>
      </c>
      <c r="I806" s="2">
        <v>42576</v>
      </c>
      <c r="J806" t="s">
        <v>1286</v>
      </c>
      <c r="K806">
        <v>674640.6</v>
      </c>
      <c r="L806">
        <v>10652.22</v>
      </c>
      <c r="M806">
        <v>231396</v>
      </c>
      <c r="N806" t="s">
        <v>1506</v>
      </c>
      <c r="O806" t="s">
        <v>1538</v>
      </c>
      <c r="P806" t="s">
        <v>1539</v>
      </c>
      <c r="Q806" t="s">
        <v>1506</v>
      </c>
      <c r="R806" t="s">
        <v>1538</v>
      </c>
      <c r="S806" t="s">
        <v>1539</v>
      </c>
      <c r="T806">
        <v>7</v>
      </c>
      <c r="U806">
        <v>7</v>
      </c>
    </row>
    <row r="807" spans="1:21" x14ac:dyDescent="0.25">
      <c r="A807">
        <v>804</v>
      </c>
      <c r="B807" t="s">
        <v>811</v>
      </c>
      <c r="C807" t="s">
        <v>1222</v>
      </c>
      <c r="D807" t="s">
        <v>1213</v>
      </c>
      <c r="E807">
        <v>204</v>
      </c>
      <c r="F807">
        <v>907</v>
      </c>
      <c r="G807" t="s">
        <v>1265</v>
      </c>
      <c r="H807" s="2">
        <v>43132</v>
      </c>
      <c r="I807" s="2">
        <v>43161</v>
      </c>
      <c r="J807" t="s">
        <v>1282</v>
      </c>
      <c r="K807">
        <v>175776.6</v>
      </c>
      <c r="L807">
        <v>2775.42</v>
      </c>
      <c r="M807">
        <v>144665</v>
      </c>
      <c r="N807" t="s">
        <v>1508</v>
      </c>
      <c r="O807" t="s">
        <v>1533</v>
      </c>
      <c r="P807" t="s">
        <v>1545</v>
      </c>
      <c r="Q807" t="s">
        <v>1508</v>
      </c>
      <c r="R807" t="s">
        <v>1533</v>
      </c>
      <c r="S807" t="s">
        <v>1534</v>
      </c>
      <c r="T807">
        <v>2</v>
      </c>
      <c r="U807">
        <v>3</v>
      </c>
    </row>
    <row r="808" spans="1:21" x14ac:dyDescent="0.25">
      <c r="A808">
        <v>805</v>
      </c>
      <c r="B808" t="s">
        <v>812</v>
      </c>
      <c r="C808" t="s">
        <v>1233</v>
      </c>
      <c r="D808" t="s">
        <v>1234</v>
      </c>
      <c r="E808">
        <v>363</v>
      </c>
      <c r="F808">
        <v>22</v>
      </c>
      <c r="G808" t="s">
        <v>1268</v>
      </c>
      <c r="H808" s="2">
        <v>43123</v>
      </c>
      <c r="I808" s="2">
        <v>43135</v>
      </c>
      <c r="J808" t="s">
        <v>1283</v>
      </c>
      <c r="K808">
        <v>7586.7</v>
      </c>
      <c r="L808">
        <v>119.78999999999999</v>
      </c>
      <c r="M808">
        <v>1894</v>
      </c>
      <c r="N808" t="s">
        <v>1508</v>
      </c>
      <c r="O808" t="s">
        <v>1533</v>
      </c>
      <c r="P808" t="s">
        <v>1544</v>
      </c>
      <c r="Q808" t="s">
        <v>1508</v>
      </c>
      <c r="R808" t="s">
        <v>1533</v>
      </c>
      <c r="S808" t="s">
        <v>1545</v>
      </c>
      <c r="T808">
        <v>1</v>
      </c>
      <c r="U808">
        <v>2</v>
      </c>
    </row>
    <row r="809" spans="1:21" x14ac:dyDescent="0.25">
      <c r="A809">
        <v>806</v>
      </c>
      <c r="B809" t="s">
        <v>813</v>
      </c>
      <c r="C809" t="s">
        <v>1220</v>
      </c>
      <c r="D809" t="s">
        <v>1213</v>
      </c>
      <c r="E809">
        <v>315</v>
      </c>
      <c r="F809">
        <v>639</v>
      </c>
      <c r="G809" t="s">
        <v>1260</v>
      </c>
      <c r="H809" s="2">
        <v>43123</v>
      </c>
      <c r="I809" s="2">
        <v>43149</v>
      </c>
      <c r="J809" t="s">
        <v>1284</v>
      </c>
      <c r="K809">
        <v>191220.75</v>
      </c>
      <c r="L809">
        <v>3019.2750000000001</v>
      </c>
      <c r="M809">
        <v>9565</v>
      </c>
      <c r="N809" t="s">
        <v>1508</v>
      </c>
      <c r="O809" t="s">
        <v>1533</v>
      </c>
      <c r="P809" t="s">
        <v>1544</v>
      </c>
      <c r="Q809" t="s">
        <v>1508</v>
      </c>
      <c r="R809" t="s">
        <v>1533</v>
      </c>
      <c r="S809" t="s">
        <v>1545</v>
      </c>
      <c r="T809">
        <v>1</v>
      </c>
      <c r="U809">
        <v>2</v>
      </c>
    </row>
    <row r="810" spans="1:21" x14ac:dyDescent="0.25">
      <c r="A810">
        <v>807</v>
      </c>
      <c r="B810" t="s">
        <v>814</v>
      </c>
      <c r="C810" t="s">
        <v>1221</v>
      </c>
      <c r="D810" t="s">
        <v>1234</v>
      </c>
      <c r="E810">
        <v>127</v>
      </c>
      <c r="F810">
        <v>273</v>
      </c>
      <c r="G810" t="s">
        <v>1264</v>
      </c>
      <c r="H810" s="2">
        <v>43280</v>
      </c>
      <c r="I810" s="2">
        <v>43307</v>
      </c>
      <c r="J810" t="s">
        <v>1284</v>
      </c>
      <c r="K810">
        <v>32937.449999999997</v>
      </c>
      <c r="L810">
        <v>520.06499999999994</v>
      </c>
      <c r="M810">
        <v>25100</v>
      </c>
      <c r="N810" t="s">
        <v>1508</v>
      </c>
      <c r="O810" t="s">
        <v>1530</v>
      </c>
      <c r="P810" t="s">
        <v>1532</v>
      </c>
      <c r="Q810" t="s">
        <v>1508</v>
      </c>
      <c r="R810" t="s">
        <v>1538</v>
      </c>
      <c r="S810" t="s">
        <v>1539</v>
      </c>
      <c r="T810">
        <v>6</v>
      </c>
      <c r="U810">
        <v>7</v>
      </c>
    </row>
    <row r="811" spans="1:21" x14ac:dyDescent="0.25">
      <c r="A811">
        <v>808</v>
      </c>
      <c r="B811" t="s">
        <v>815</v>
      </c>
      <c r="C811" t="s">
        <v>1214</v>
      </c>
      <c r="D811" t="s">
        <v>1213</v>
      </c>
      <c r="E811">
        <v>639</v>
      </c>
      <c r="F811">
        <v>749</v>
      </c>
      <c r="G811" t="s">
        <v>1260</v>
      </c>
      <c r="H811" s="2">
        <v>43024</v>
      </c>
      <c r="I811" s="2">
        <v>43056</v>
      </c>
      <c r="J811" t="s">
        <v>1282</v>
      </c>
      <c r="K811">
        <v>454680.45</v>
      </c>
      <c r="L811">
        <v>7179.165</v>
      </c>
      <c r="M811">
        <v>325357</v>
      </c>
      <c r="N811" t="s">
        <v>1507</v>
      </c>
      <c r="O811" t="s">
        <v>1535</v>
      </c>
      <c r="P811" t="s">
        <v>1543</v>
      </c>
      <c r="Q811" t="s">
        <v>1507</v>
      </c>
      <c r="R811" t="s">
        <v>1535</v>
      </c>
      <c r="S811" t="s">
        <v>1536</v>
      </c>
      <c r="T811">
        <v>10</v>
      </c>
      <c r="U811">
        <v>11</v>
      </c>
    </row>
    <row r="812" spans="1:21" x14ac:dyDescent="0.25">
      <c r="A812">
        <v>809</v>
      </c>
      <c r="B812" t="s">
        <v>816</v>
      </c>
      <c r="C812" t="s">
        <v>1229</v>
      </c>
      <c r="D812" t="s">
        <v>1234</v>
      </c>
      <c r="E812">
        <v>87</v>
      </c>
      <c r="F812">
        <v>1125</v>
      </c>
      <c r="G812" t="s">
        <v>1272</v>
      </c>
      <c r="H812" s="2">
        <v>42915</v>
      </c>
      <c r="I812" s="2">
        <v>42928</v>
      </c>
      <c r="J812" t="s">
        <v>1283</v>
      </c>
      <c r="K812">
        <v>92981.25</v>
      </c>
      <c r="L812">
        <v>1468.125</v>
      </c>
      <c r="M812">
        <v>87500</v>
      </c>
      <c r="N812" t="s">
        <v>1507</v>
      </c>
      <c r="O812" t="s">
        <v>1530</v>
      </c>
      <c r="P812" t="s">
        <v>1532</v>
      </c>
      <c r="Q812" t="s">
        <v>1507</v>
      </c>
      <c r="R812" t="s">
        <v>1538</v>
      </c>
      <c r="S812" t="s">
        <v>1539</v>
      </c>
      <c r="T812">
        <v>6</v>
      </c>
      <c r="U812">
        <v>7</v>
      </c>
    </row>
    <row r="813" spans="1:21" x14ac:dyDescent="0.25">
      <c r="A813">
        <v>810</v>
      </c>
      <c r="B813" t="s">
        <v>817</v>
      </c>
      <c r="C813" t="s">
        <v>1220</v>
      </c>
      <c r="D813" t="s">
        <v>1213</v>
      </c>
      <c r="E813">
        <v>824</v>
      </c>
      <c r="F813">
        <v>604</v>
      </c>
      <c r="G813" t="s">
        <v>1260</v>
      </c>
      <c r="H813" s="2">
        <v>42411</v>
      </c>
      <c r="I813" s="2">
        <v>42437</v>
      </c>
      <c r="J813" t="s">
        <v>1284</v>
      </c>
      <c r="K813">
        <v>472811.2</v>
      </c>
      <c r="L813">
        <v>7465.44</v>
      </c>
      <c r="M813">
        <v>405234</v>
      </c>
      <c r="N813" t="s">
        <v>1506</v>
      </c>
      <c r="O813" t="s">
        <v>1533</v>
      </c>
      <c r="P813" t="s">
        <v>1545</v>
      </c>
      <c r="Q813" t="s">
        <v>1506</v>
      </c>
      <c r="R813" t="s">
        <v>1533</v>
      </c>
      <c r="S813" t="s">
        <v>1534</v>
      </c>
      <c r="T813">
        <v>2</v>
      </c>
      <c r="U813">
        <v>3</v>
      </c>
    </row>
    <row r="814" spans="1:21" x14ac:dyDescent="0.25">
      <c r="A814">
        <v>811</v>
      </c>
      <c r="B814" t="s">
        <v>818</v>
      </c>
      <c r="C814" t="s">
        <v>1229</v>
      </c>
      <c r="D814" t="s">
        <v>1234</v>
      </c>
      <c r="E814">
        <v>903</v>
      </c>
      <c r="F814">
        <v>1251</v>
      </c>
      <c r="G814" t="s">
        <v>1272</v>
      </c>
      <c r="H814" s="2">
        <v>43217</v>
      </c>
      <c r="I814" s="2">
        <v>43243</v>
      </c>
      <c r="J814" t="s">
        <v>1282</v>
      </c>
      <c r="K814">
        <v>1073170.3500000001</v>
      </c>
      <c r="L814">
        <v>16944.794999999998</v>
      </c>
      <c r="M814">
        <v>875169</v>
      </c>
      <c r="N814" t="s">
        <v>1508</v>
      </c>
      <c r="O814" t="s">
        <v>1530</v>
      </c>
      <c r="P814" t="s">
        <v>1540</v>
      </c>
      <c r="Q814" t="s">
        <v>1508</v>
      </c>
      <c r="R814" t="s">
        <v>1530</v>
      </c>
      <c r="S814" t="s">
        <v>1531</v>
      </c>
      <c r="T814">
        <v>4</v>
      </c>
      <c r="U814">
        <v>5</v>
      </c>
    </row>
    <row r="815" spans="1:21" x14ac:dyDescent="0.25">
      <c r="A815">
        <v>812</v>
      </c>
      <c r="B815" t="s">
        <v>819</v>
      </c>
      <c r="C815" t="s">
        <v>1225</v>
      </c>
      <c r="D815" t="s">
        <v>1213</v>
      </c>
      <c r="E815">
        <v>165</v>
      </c>
      <c r="F815">
        <v>183</v>
      </c>
      <c r="G815" t="s">
        <v>1266</v>
      </c>
      <c r="H815" s="2">
        <v>43137</v>
      </c>
      <c r="I815" s="2">
        <v>43156</v>
      </c>
      <c r="J815" t="s">
        <v>1284</v>
      </c>
      <c r="K815">
        <v>28685.25</v>
      </c>
      <c r="L815">
        <v>452.92500000000001</v>
      </c>
      <c r="M815">
        <v>11631</v>
      </c>
      <c r="N815" t="s">
        <v>1508</v>
      </c>
      <c r="O815" t="s">
        <v>1533</v>
      </c>
      <c r="P815" t="s">
        <v>1545</v>
      </c>
      <c r="Q815" t="s">
        <v>1508</v>
      </c>
      <c r="R815" t="s">
        <v>1533</v>
      </c>
      <c r="S815" t="s">
        <v>1545</v>
      </c>
      <c r="T815">
        <v>2</v>
      </c>
      <c r="U815">
        <v>2</v>
      </c>
    </row>
    <row r="816" spans="1:21" x14ac:dyDescent="0.25">
      <c r="A816">
        <v>813</v>
      </c>
      <c r="B816" t="s">
        <v>820</v>
      </c>
      <c r="C816" t="s">
        <v>1236</v>
      </c>
      <c r="D816" t="s">
        <v>1234</v>
      </c>
      <c r="E816">
        <v>334</v>
      </c>
      <c r="F816">
        <v>106</v>
      </c>
      <c r="G816" t="s">
        <v>1269</v>
      </c>
      <c r="H816" s="2">
        <v>42531</v>
      </c>
      <c r="I816" s="2">
        <v>42562</v>
      </c>
      <c r="J816" t="s">
        <v>1282</v>
      </c>
      <c r="K816">
        <v>33633.800000000003</v>
      </c>
      <c r="L816">
        <v>531.05999999999995</v>
      </c>
      <c r="M816">
        <v>8997</v>
      </c>
      <c r="N816" t="s">
        <v>1506</v>
      </c>
      <c r="O816" t="s">
        <v>1530</v>
      </c>
      <c r="P816" t="s">
        <v>1532</v>
      </c>
      <c r="Q816" t="s">
        <v>1506</v>
      </c>
      <c r="R816" t="s">
        <v>1538</v>
      </c>
      <c r="S816" t="s">
        <v>1539</v>
      </c>
      <c r="T816">
        <v>6</v>
      </c>
      <c r="U816">
        <v>7</v>
      </c>
    </row>
    <row r="817" spans="1:21" x14ac:dyDescent="0.25">
      <c r="A817">
        <v>814</v>
      </c>
      <c r="B817" t="s">
        <v>821</v>
      </c>
      <c r="C817" t="s">
        <v>1220</v>
      </c>
      <c r="D817" t="s">
        <v>1213</v>
      </c>
      <c r="E817">
        <v>771</v>
      </c>
      <c r="F817">
        <v>666</v>
      </c>
      <c r="G817" t="s">
        <v>1260</v>
      </c>
      <c r="H817" s="2">
        <v>42832</v>
      </c>
      <c r="I817" s="2">
        <v>42862</v>
      </c>
      <c r="J817" t="s">
        <v>1288</v>
      </c>
      <c r="K817">
        <v>487811.7</v>
      </c>
      <c r="L817">
        <v>7702.29</v>
      </c>
      <c r="M817">
        <v>474711</v>
      </c>
      <c r="N817" t="s">
        <v>1507</v>
      </c>
      <c r="O817" t="s">
        <v>1530</v>
      </c>
      <c r="P817" t="s">
        <v>1540</v>
      </c>
      <c r="Q817" t="s">
        <v>1507</v>
      </c>
      <c r="R817" t="s">
        <v>1530</v>
      </c>
      <c r="S817" t="s">
        <v>1531</v>
      </c>
      <c r="T817">
        <v>4</v>
      </c>
      <c r="U817">
        <v>5</v>
      </c>
    </row>
    <row r="818" spans="1:21" x14ac:dyDescent="0.25">
      <c r="A818">
        <v>815</v>
      </c>
      <c r="B818" t="s">
        <v>822</v>
      </c>
      <c r="C818" t="s">
        <v>1230</v>
      </c>
      <c r="D818" t="s">
        <v>1234</v>
      </c>
      <c r="E818">
        <v>197</v>
      </c>
      <c r="F818">
        <v>148</v>
      </c>
      <c r="G818" t="s">
        <v>1272</v>
      </c>
      <c r="H818" s="2">
        <v>42991</v>
      </c>
      <c r="I818" s="2">
        <v>43016</v>
      </c>
      <c r="J818" t="s">
        <v>1282</v>
      </c>
      <c r="K818">
        <v>27698.2</v>
      </c>
      <c r="L818">
        <v>437.34</v>
      </c>
      <c r="M818">
        <v>15225</v>
      </c>
      <c r="N818" t="s">
        <v>1507</v>
      </c>
      <c r="O818" t="s">
        <v>1538</v>
      </c>
      <c r="P818" t="s">
        <v>1542</v>
      </c>
      <c r="Q818" t="s">
        <v>1507</v>
      </c>
      <c r="R818" t="s">
        <v>1535</v>
      </c>
      <c r="S818" t="s">
        <v>1543</v>
      </c>
      <c r="T818">
        <v>9</v>
      </c>
      <c r="U818">
        <v>10</v>
      </c>
    </row>
    <row r="819" spans="1:21" x14ac:dyDescent="0.25">
      <c r="A819">
        <v>816</v>
      </c>
      <c r="B819" t="s">
        <v>823</v>
      </c>
      <c r="C819" t="s">
        <v>1219</v>
      </c>
      <c r="D819" t="s">
        <v>1234</v>
      </c>
      <c r="E819">
        <v>838</v>
      </c>
      <c r="F819">
        <v>1318</v>
      </c>
      <c r="G819" t="s">
        <v>1263</v>
      </c>
      <c r="H819" s="2">
        <v>43120</v>
      </c>
      <c r="I819" s="2">
        <v>43150</v>
      </c>
      <c r="J819" t="s">
        <v>1282</v>
      </c>
      <c r="K819">
        <v>1049259.8</v>
      </c>
      <c r="L819">
        <v>16567.259999999998</v>
      </c>
      <c r="M819">
        <v>468754</v>
      </c>
      <c r="N819" t="s">
        <v>1508</v>
      </c>
      <c r="O819" t="s">
        <v>1533</v>
      </c>
      <c r="P819" t="s">
        <v>1544</v>
      </c>
      <c r="Q819" t="s">
        <v>1508</v>
      </c>
      <c r="R819" t="s">
        <v>1533</v>
      </c>
      <c r="S819" t="s">
        <v>1545</v>
      </c>
      <c r="T819">
        <v>1</v>
      </c>
      <c r="U819">
        <v>2</v>
      </c>
    </row>
    <row r="820" spans="1:21" x14ac:dyDescent="0.25">
      <c r="A820">
        <v>817</v>
      </c>
      <c r="B820" t="s">
        <v>824</v>
      </c>
      <c r="C820" t="s">
        <v>1241</v>
      </c>
      <c r="D820" t="s">
        <v>1234</v>
      </c>
      <c r="E820">
        <v>861</v>
      </c>
      <c r="F820">
        <v>110</v>
      </c>
      <c r="G820" t="s">
        <v>1271</v>
      </c>
      <c r="H820" s="2">
        <v>42672</v>
      </c>
      <c r="I820" s="2">
        <v>42688</v>
      </c>
      <c r="J820" t="s">
        <v>1285</v>
      </c>
      <c r="K820">
        <v>89974.5</v>
      </c>
      <c r="L820">
        <v>1420.6499999999999</v>
      </c>
      <c r="M820">
        <v>70194</v>
      </c>
      <c r="N820" t="s">
        <v>1506</v>
      </c>
      <c r="O820" t="s">
        <v>1535</v>
      </c>
      <c r="P820" t="s">
        <v>1543</v>
      </c>
      <c r="Q820" t="s">
        <v>1506</v>
      </c>
      <c r="R820" t="s">
        <v>1535</v>
      </c>
      <c r="S820" t="s">
        <v>1536</v>
      </c>
      <c r="T820">
        <v>10</v>
      </c>
      <c r="U820">
        <v>11</v>
      </c>
    </row>
    <row r="821" spans="1:21" x14ac:dyDescent="0.25">
      <c r="A821">
        <v>818</v>
      </c>
      <c r="B821" t="s">
        <v>825</v>
      </c>
      <c r="C821" t="s">
        <v>1224</v>
      </c>
      <c r="D821" t="s">
        <v>1213</v>
      </c>
      <c r="E821">
        <v>883</v>
      </c>
      <c r="F821">
        <v>1273</v>
      </c>
      <c r="G821" t="s">
        <v>1266</v>
      </c>
      <c r="H821" s="2">
        <v>43192</v>
      </c>
      <c r="I821" s="2">
        <v>43209</v>
      </c>
      <c r="J821" t="s">
        <v>1284</v>
      </c>
      <c r="K821">
        <v>1067856.05</v>
      </c>
      <c r="L821">
        <v>16860.884999999998</v>
      </c>
      <c r="M821">
        <v>1036988</v>
      </c>
      <c r="N821" t="s">
        <v>1508</v>
      </c>
      <c r="O821" t="s">
        <v>1530</v>
      </c>
      <c r="P821" t="s">
        <v>1540</v>
      </c>
      <c r="Q821" t="s">
        <v>1508</v>
      </c>
      <c r="R821" t="s">
        <v>1530</v>
      </c>
      <c r="S821" t="s">
        <v>1540</v>
      </c>
      <c r="T821">
        <v>4</v>
      </c>
      <c r="U821">
        <v>4</v>
      </c>
    </row>
    <row r="822" spans="1:21" x14ac:dyDescent="0.25">
      <c r="A822">
        <v>819</v>
      </c>
      <c r="B822" t="s">
        <v>826</v>
      </c>
      <c r="C822" t="s">
        <v>1235</v>
      </c>
      <c r="D822" t="s">
        <v>1240</v>
      </c>
      <c r="E822">
        <v>594</v>
      </c>
      <c r="F822">
        <v>61</v>
      </c>
      <c r="G822" t="s">
        <v>1270</v>
      </c>
      <c r="H822" s="2">
        <v>43027</v>
      </c>
      <c r="I822" s="2">
        <v>43040</v>
      </c>
      <c r="J822" t="s">
        <v>1286</v>
      </c>
      <c r="K822">
        <v>34422.300000000003</v>
      </c>
      <c r="L822">
        <v>543.51</v>
      </c>
      <c r="M822">
        <v>20277</v>
      </c>
      <c r="N822" t="s">
        <v>1507</v>
      </c>
      <c r="O822" t="s">
        <v>1535</v>
      </c>
      <c r="P822" t="s">
        <v>1543</v>
      </c>
      <c r="Q822" t="s">
        <v>1507</v>
      </c>
      <c r="R822" t="s">
        <v>1535</v>
      </c>
      <c r="S822" t="s">
        <v>1536</v>
      </c>
      <c r="T822">
        <v>10</v>
      </c>
      <c r="U822">
        <v>11</v>
      </c>
    </row>
    <row r="823" spans="1:21" x14ac:dyDescent="0.25">
      <c r="A823">
        <v>820</v>
      </c>
      <c r="B823" t="s">
        <v>827</v>
      </c>
      <c r="C823" t="s">
        <v>1219</v>
      </c>
      <c r="D823" t="s">
        <v>1234</v>
      </c>
      <c r="E823">
        <v>153</v>
      </c>
      <c r="F823">
        <v>1604</v>
      </c>
      <c r="G823" t="s">
        <v>1263</v>
      </c>
      <c r="H823" s="2">
        <v>43060</v>
      </c>
      <c r="I823" s="2">
        <v>43091</v>
      </c>
      <c r="J823" t="s">
        <v>1286</v>
      </c>
      <c r="K823">
        <v>233141.4</v>
      </c>
      <c r="L823">
        <v>3681.18</v>
      </c>
      <c r="M823">
        <v>227732</v>
      </c>
      <c r="N823" t="s">
        <v>1507</v>
      </c>
      <c r="O823" t="s">
        <v>1535</v>
      </c>
      <c r="P823" t="s">
        <v>1536</v>
      </c>
      <c r="Q823" t="s">
        <v>1507</v>
      </c>
      <c r="R823" t="s">
        <v>1535</v>
      </c>
      <c r="S823" t="s">
        <v>1537</v>
      </c>
      <c r="T823">
        <v>11</v>
      </c>
      <c r="U823">
        <v>12</v>
      </c>
    </row>
    <row r="824" spans="1:21" x14ac:dyDescent="0.25">
      <c r="A824">
        <v>821</v>
      </c>
      <c r="B824" t="s">
        <v>828</v>
      </c>
      <c r="C824" t="s">
        <v>1233</v>
      </c>
      <c r="D824" t="s">
        <v>1234</v>
      </c>
      <c r="E824">
        <v>739</v>
      </c>
      <c r="F824">
        <v>27</v>
      </c>
      <c r="G824" t="s">
        <v>1268</v>
      </c>
      <c r="H824" s="2">
        <v>42564</v>
      </c>
      <c r="I824" s="2">
        <v>42597</v>
      </c>
      <c r="J824" t="s">
        <v>1286</v>
      </c>
      <c r="K824">
        <v>18955.349999999999</v>
      </c>
      <c r="L824">
        <v>299.29500000000002</v>
      </c>
      <c r="M824">
        <v>5373</v>
      </c>
      <c r="N824" t="s">
        <v>1506</v>
      </c>
      <c r="O824" t="s">
        <v>1538</v>
      </c>
      <c r="P824" t="s">
        <v>1539</v>
      </c>
      <c r="Q824" t="s">
        <v>1506</v>
      </c>
      <c r="R824" t="s">
        <v>1538</v>
      </c>
      <c r="S824" t="s">
        <v>1541</v>
      </c>
      <c r="T824">
        <v>7</v>
      </c>
      <c r="U824">
        <v>8</v>
      </c>
    </row>
    <row r="825" spans="1:21" x14ac:dyDescent="0.25">
      <c r="A825">
        <v>822</v>
      </c>
      <c r="B825" t="s">
        <v>829</v>
      </c>
      <c r="C825" t="s">
        <v>1228</v>
      </c>
      <c r="D825" t="s">
        <v>1213</v>
      </c>
      <c r="E825">
        <v>119</v>
      </c>
      <c r="F825">
        <v>108</v>
      </c>
      <c r="G825" t="s">
        <v>1263</v>
      </c>
      <c r="H825" s="2">
        <v>42645</v>
      </c>
      <c r="I825" s="2">
        <v>42673</v>
      </c>
      <c r="J825" t="s">
        <v>1283</v>
      </c>
      <c r="K825">
        <v>12209.4</v>
      </c>
      <c r="L825">
        <v>192.78</v>
      </c>
      <c r="M825">
        <v>10401</v>
      </c>
      <c r="N825" t="s">
        <v>1506</v>
      </c>
      <c r="O825" t="s">
        <v>1535</v>
      </c>
      <c r="P825" t="s">
        <v>1543</v>
      </c>
      <c r="Q825" t="s">
        <v>1506</v>
      </c>
      <c r="R825" t="s">
        <v>1535</v>
      </c>
      <c r="S825" t="s">
        <v>1543</v>
      </c>
      <c r="T825">
        <v>10</v>
      </c>
      <c r="U825">
        <v>10</v>
      </c>
    </row>
    <row r="826" spans="1:21" x14ac:dyDescent="0.25">
      <c r="A826">
        <v>823</v>
      </c>
      <c r="B826" t="s">
        <v>830</v>
      </c>
      <c r="C826" t="s">
        <v>1218</v>
      </c>
      <c r="D826" t="s">
        <v>1213</v>
      </c>
      <c r="E826">
        <v>875</v>
      </c>
      <c r="F826">
        <v>1121</v>
      </c>
      <c r="G826" t="s">
        <v>1262</v>
      </c>
      <c r="H826" s="2">
        <v>43088</v>
      </c>
      <c r="I826" s="2">
        <v>43111</v>
      </c>
      <c r="J826" t="s">
        <v>1288</v>
      </c>
      <c r="K826">
        <v>931831.25</v>
      </c>
      <c r="L826">
        <v>14713.125</v>
      </c>
      <c r="M826">
        <v>689768</v>
      </c>
      <c r="N826" t="s">
        <v>1507</v>
      </c>
      <c r="O826" t="s">
        <v>1535</v>
      </c>
      <c r="P826" t="s">
        <v>1537</v>
      </c>
      <c r="Q826" t="s">
        <v>1508</v>
      </c>
      <c r="R826" t="s">
        <v>1533</v>
      </c>
      <c r="S826" t="s">
        <v>1544</v>
      </c>
      <c r="T826">
        <v>12</v>
      </c>
      <c r="U826">
        <v>1</v>
      </c>
    </row>
    <row r="827" spans="1:21" x14ac:dyDescent="0.25">
      <c r="A827">
        <v>824</v>
      </c>
      <c r="B827" t="s">
        <v>831</v>
      </c>
      <c r="C827" t="s">
        <v>1222</v>
      </c>
      <c r="D827" t="s">
        <v>1213</v>
      </c>
      <c r="E827">
        <v>319</v>
      </c>
      <c r="F827">
        <v>954</v>
      </c>
      <c r="G827" t="s">
        <v>1265</v>
      </c>
      <c r="H827" s="2">
        <v>42992</v>
      </c>
      <c r="I827" s="2">
        <v>43022</v>
      </c>
      <c r="J827" t="s">
        <v>1288</v>
      </c>
      <c r="K827">
        <v>289109.7</v>
      </c>
      <c r="L827">
        <v>4564.8899999999994</v>
      </c>
      <c r="M827">
        <v>70907</v>
      </c>
      <c r="N827" t="s">
        <v>1507</v>
      </c>
      <c r="O827" t="s">
        <v>1538</v>
      </c>
      <c r="P827" t="s">
        <v>1542</v>
      </c>
      <c r="Q827" t="s">
        <v>1507</v>
      </c>
      <c r="R827" t="s">
        <v>1535</v>
      </c>
      <c r="S827" t="s">
        <v>1543</v>
      </c>
      <c r="T827">
        <v>9</v>
      </c>
      <c r="U827">
        <v>10</v>
      </c>
    </row>
    <row r="828" spans="1:21" x14ac:dyDescent="0.25">
      <c r="A828">
        <v>825</v>
      </c>
      <c r="B828" t="s">
        <v>832</v>
      </c>
      <c r="C828" t="s">
        <v>1224</v>
      </c>
      <c r="D828" t="s">
        <v>1213</v>
      </c>
      <c r="E828">
        <v>775</v>
      </c>
      <c r="F828">
        <v>1283</v>
      </c>
      <c r="G828" t="s">
        <v>1266</v>
      </c>
      <c r="H828" s="2">
        <v>42776</v>
      </c>
      <c r="I828" s="2">
        <v>42796</v>
      </c>
      <c r="J828" t="s">
        <v>1289</v>
      </c>
      <c r="K828">
        <v>944608.75</v>
      </c>
      <c r="L828">
        <v>14914.875</v>
      </c>
      <c r="M828">
        <v>296568</v>
      </c>
      <c r="N828" t="s">
        <v>1507</v>
      </c>
      <c r="O828" t="s">
        <v>1533</v>
      </c>
      <c r="P828" t="s">
        <v>1545</v>
      </c>
      <c r="Q828" t="s">
        <v>1507</v>
      </c>
      <c r="R828" t="s">
        <v>1533</v>
      </c>
      <c r="S828" t="s">
        <v>1534</v>
      </c>
      <c r="T828">
        <v>2</v>
      </c>
      <c r="U828">
        <v>3</v>
      </c>
    </row>
    <row r="829" spans="1:21" x14ac:dyDescent="0.25">
      <c r="A829">
        <v>826</v>
      </c>
      <c r="B829" t="s">
        <v>833</v>
      </c>
      <c r="C829" t="s">
        <v>1218</v>
      </c>
      <c r="D829" t="s">
        <v>1213</v>
      </c>
      <c r="E829">
        <v>257</v>
      </c>
      <c r="F829">
        <v>1118</v>
      </c>
      <c r="G829" t="s">
        <v>1262</v>
      </c>
      <c r="H829" s="2">
        <v>42748</v>
      </c>
      <c r="I829" s="2">
        <v>42761</v>
      </c>
      <c r="J829" t="s">
        <v>1286</v>
      </c>
      <c r="K829">
        <v>272959.7</v>
      </c>
      <c r="L829">
        <v>4309.8899999999994</v>
      </c>
      <c r="M829">
        <v>121035</v>
      </c>
      <c r="N829" t="s">
        <v>1507</v>
      </c>
      <c r="O829" t="s">
        <v>1533</v>
      </c>
      <c r="P829" t="s">
        <v>1544</v>
      </c>
      <c r="Q829" t="s">
        <v>1507</v>
      </c>
      <c r="R829" t="s">
        <v>1533</v>
      </c>
      <c r="S829" t="s">
        <v>1544</v>
      </c>
      <c r="T829">
        <v>1</v>
      </c>
      <c r="U829">
        <v>1</v>
      </c>
    </row>
    <row r="830" spans="1:21" x14ac:dyDescent="0.25">
      <c r="A830">
        <v>827</v>
      </c>
      <c r="B830" t="s">
        <v>834</v>
      </c>
      <c r="C830" t="s">
        <v>1221</v>
      </c>
      <c r="D830" t="s">
        <v>1234</v>
      </c>
      <c r="E830">
        <v>141</v>
      </c>
      <c r="F830">
        <v>325</v>
      </c>
      <c r="G830" t="s">
        <v>1264</v>
      </c>
      <c r="H830" s="2">
        <v>42792</v>
      </c>
      <c r="I830" s="2">
        <v>42804</v>
      </c>
      <c r="J830" t="s">
        <v>1288</v>
      </c>
      <c r="K830">
        <v>43533.75</v>
      </c>
      <c r="L830">
        <v>687.375</v>
      </c>
      <c r="M830">
        <v>30113</v>
      </c>
      <c r="N830" t="s">
        <v>1507</v>
      </c>
      <c r="O830" t="s">
        <v>1533</v>
      </c>
      <c r="P830" t="s">
        <v>1545</v>
      </c>
      <c r="Q830" t="s">
        <v>1507</v>
      </c>
      <c r="R830" t="s">
        <v>1533</v>
      </c>
      <c r="S830" t="s">
        <v>1534</v>
      </c>
      <c r="T830">
        <v>2</v>
      </c>
      <c r="U830">
        <v>3</v>
      </c>
    </row>
    <row r="831" spans="1:21" x14ac:dyDescent="0.25">
      <c r="A831">
        <v>828</v>
      </c>
      <c r="B831" t="s">
        <v>835</v>
      </c>
      <c r="C831" t="s">
        <v>1214</v>
      </c>
      <c r="D831" t="s">
        <v>1213</v>
      </c>
      <c r="E831">
        <v>133</v>
      </c>
      <c r="F831">
        <v>640</v>
      </c>
      <c r="G831" t="s">
        <v>1260</v>
      </c>
      <c r="H831" s="2">
        <v>42410</v>
      </c>
      <c r="I831" s="2">
        <v>42443</v>
      </c>
      <c r="J831" t="s">
        <v>1282</v>
      </c>
      <c r="K831">
        <v>80864</v>
      </c>
      <c r="L831">
        <v>1276.8</v>
      </c>
      <c r="M831">
        <v>52831</v>
      </c>
      <c r="N831" t="s">
        <v>1506</v>
      </c>
      <c r="O831" t="s">
        <v>1533</v>
      </c>
      <c r="P831" t="s">
        <v>1545</v>
      </c>
      <c r="Q831" t="s">
        <v>1506</v>
      </c>
      <c r="R831" t="s">
        <v>1533</v>
      </c>
      <c r="S831" t="s">
        <v>1534</v>
      </c>
      <c r="T831">
        <v>2</v>
      </c>
      <c r="U831">
        <v>3</v>
      </c>
    </row>
    <row r="832" spans="1:21" x14ac:dyDescent="0.25">
      <c r="A832">
        <v>829</v>
      </c>
      <c r="B832" t="s">
        <v>836</v>
      </c>
      <c r="C832" t="s">
        <v>1230</v>
      </c>
      <c r="D832" t="s">
        <v>1234</v>
      </c>
      <c r="E832">
        <v>420</v>
      </c>
      <c r="F832">
        <v>157</v>
      </c>
      <c r="G832" t="s">
        <v>1272</v>
      </c>
      <c r="H832" s="2">
        <v>43225</v>
      </c>
      <c r="I832" s="2">
        <v>43247</v>
      </c>
      <c r="J832" t="s">
        <v>1284</v>
      </c>
      <c r="K832">
        <v>62643</v>
      </c>
      <c r="L832">
        <v>989.09999999999991</v>
      </c>
      <c r="M832">
        <v>46628</v>
      </c>
      <c r="N832" t="s">
        <v>1508</v>
      </c>
      <c r="O832" t="s">
        <v>1530</v>
      </c>
      <c r="P832" t="s">
        <v>1531</v>
      </c>
      <c r="Q832" t="s">
        <v>1508</v>
      </c>
      <c r="R832" t="s">
        <v>1530</v>
      </c>
      <c r="S832" t="s">
        <v>1531</v>
      </c>
      <c r="T832">
        <v>5</v>
      </c>
      <c r="U832">
        <v>5</v>
      </c>
    </row>
    <row r="833" spans="1:21" x14ac:dyDescent="0.25">
      <c r="A833">
        <v>830</v>
      </c>
      <c r="B833" t="s">
        <v>837</v>
      </c>
      <c r="C833" t="s">
        <v>1215</v>
      </c>
      <c r="D833" t="s">
        <v>1213</v>
      </c>
      <c r="E833">
        <v>696</v>
      </c>
      <c r="F833">
        <v>932</v>
      </c>
      <c r="G833" t="s">
        <v>1261</v>
      </c>
      <c r="H833" s="2">
        <v>42880</v>
      </c>
      <c r="I833" s="2">
        <v>42903</v>
      </c>
      <c r="J833" t="s">
        <v>1284</v>
      </c>
      <c r="K833">
        <v>616238.4</v>
      </c>
      <c r="L833">
        <v>9730.08</v>
      </c>
      <c r="M833">
        <v>112180</v>
      </c>
      <c r="N833" t="s">
        <v>1507</v>
      </c>
      <c r="O833" t="s">
        <v>1530</v>
      </c>
      <c r="P833" t="s">
        <v>1531</v>
      </c>
      <c r="Q833" t="s">
        <v>1507</v>
      </c>
      <c r="R833" t="s">
        <v>1530</v>
      </c>
      <c r="S833" t="s">
        <v>1532</v>
      </c>
      <c r="T833">
        <v>5</v>
      </c>
      <c r="U833">
        <v>6</v>
      </c>
    </row>
    <row r="834" spans="1:21" x14ac:dyDescent="0.25">
      <c r="A834">
        <v>831</v>
      </c>
      <c r="B834" t="s">
        <v>838</v>
      </c>
      <c r="C834" t="s">
        <v>1215</v>
      </c>
      <c r="D834" t="s">
        <v>1213</v>
      </c>
      <c r="E834">
        <v>998</v>
      </c>
      <c r="F834">
        <v>847</v>
      </c>
      <c r="G834" t="s">
        <v>1261</v>
      </c>
      <c r="H834" s="2">
        <v>42764</v>
      </c>
      <c r="I834" s="2">
        <v>42793</v>
      </c>
      <c r="J834" t="s">
        <v>1285</v>
      </c>
      <c r="K834">
        <v>803040.7</v>
      </c>
      <c r="L834">
        <v>12679.59</v>
      </c>
      <c r="M834">
        <v>178841</v>
      </c>
      <c r="N834" t="s">
        <v>1507</v>
      </c>
      <c r="O834" t="s">
        <v>1533</v>
      </c>
      <c r="P834" t="s">
        <v>1544</v>
      </c>
      <c r="Q834" t="s">
        <v>1507</v>
      </c>
      <c r="R834" t="s">
        <v>1533</v>
      </c>
      <c r="S834" t="s">
        <v>1545</v>
      </c>
      <c r="T834">
        <v>1</v>
      </c>
      <c r="U834">
        <v>2</v>
      </c>
    </row>
    <row r="835" spans="1:21" x14ac:dyDescent="0.25">
      <c r="A835">
        <v>832</v>
      </c>
      <c r="B835" t="s">
        <v>839</v>
      </c>
      <c r="C835" t="s">
        <v>1222</v>
      </c>
      <c r="D835" t="s">
        <v>1213</v>
      </c>
      <c r="E835">
        <v>616</v>
      </c>
      <c r="F835">
        <v>847</v>
      </c>
      <c r="G835" t="s">
        <v>1265</v>
      </c>
      <c r="H835" s="2">
        <v>42655</v>
      </c>
      <c r="I835" s="2">
        <v>42685</v>
      </c>
      <c r="J835" t="s">
        <v>1284</v>
      </c>
      <c r="K835">
        <v>495664.4</v>
      </c>
      <c r="L835">
        <v>7826.28</v>
      </c>
      <c r="M835">
        <v>196278</v>
      </c>
      <c r="N835" t="s">
        <v>1506</v>
      </c>
      <c r="O835" t="s">
        <v>1535</v>
      </c>
      <c r="P835" t="s">
        <v>1543</v>
      </c>
      <c r="Q835" t="s">
        <v>1506</v>
      </c>
      <c r="R835" t="s">
        <v>1535</v>
      </c>
      <c r="S835" t="s">
        <v>1536</v>
      </c>
      <c r="T835">
        <v>10</v>
      </c>
      <c r="U835">
        <v>11</v>
      </c>
    </row>
    <row r="836" spans="1:21" x14ac:dyDescent="0.25">
      <c r="A836">
        <v>833</v>
      </c>
      <c r="B836" t="s">
        <v>840</v>
      </c>
      <c r="C836" t="s">
        <v>1222</v>
      </c>
      <c r="D836" t="s">
        <v>1213</v>
      </c>
      <c r="E836">
        <v>875</v>
      </c>
      <c r="F836">
        <v>1051</v>
      </c>
      <c r="G836" t="s">
        <v>1265</v>
      </c>
      <c r="H836" s="2">
        <v>43028</v>
      </c>
      <c r="I836" s="2">
        <v>43057</v>
      </c>
      <c r="J836" t="s">
        <v>1283</v>
      </c>
      <c r="K836">
        <v>873643.75</v>
      </c>
      <c r="L836">
        <v>13794.375</v>
      </c>
      <c r="M836">
        <v>510945</v>
      </c>
      <c r="N836" t="s">
        <v>1507</v>
      </c>
      <c r="O836" t="s">
        <v>1535</v>
      </c>
      <c r="P836" t="s">
        <v>1543</v>
      </c>
      <c r="Q836" t="s">
        <v>1507</v>
      </c>
      <c r="R836" t="s">
        <v>1535</v>
      </c>
      <c r="S836" t="s">
        <v>1536</v>
      </c>
      <c r="T836">
        <v>10</v>
      </c>
      <c r="U836">
        <v>11</v>
      </c>
    </row>
    <row r="837" spans="1:21" x14ac:dyDescent="0.25">
      <c r="A837">
        <v>834</v>
      </c>
      <c r="B837" t="s">
        <v>841</v>
      </c>
      <c r="C837" t="s">
        <v>1219</v>
      </c>
      <c r="D837" t="s">
        <v>1234</v>
      </c>
      <c r="E837">
        <v>220</v>
      </c>
      <c r="F837">
        <v>1679</v>
      </c>
      <c r="G837" t="s">
        <v>1263</v>
      </c>
      <c r="H837" s="2">
        <v>42496</v>
      </c>
      <c r="I837" s="2">
        <v>42515</v>
      </c>
      <c r="J837" t="s">
        <v>1286</v>
      </c>
      <c r="K837">
        <v>350911</v>
      </c>
      <c r="L837">
        <v>5540.7</v>
      </c>
      <c r="M837">
        <v>290658</v>
      </c>
      <c r="N837" t="s">
        <v>1506</v>
      </c>
      <c r="O837" t="s">
        <v>1530</v>
      </c>
      <c r="P837" t="s">
        <v>1531</v>
      </c>
      <c r="Q837" t="s">
        <v>1506</v>
      </c>
      <c r="R837" t="s">
        <v>1530</v>
      </c>
      <c r="S837" t="s">
        <v>1531</v>
      </c>
      <c r="T837">
        <v>5</v>
      </c>
      <c r="U837">
        <v>5</v>
      </c>
    </row>
    <row r="838" spans="1:21" x14ac:dyDescent="0.25">
      <c r="A838">
        <v>835</v>
      </c>
      <c r="B838" t="s">
        <v>842</v>
      </c>
      <c r="C838" t="s">
        <v>1223</v>
      </c>
      <c r="D838" t="s">
        <v>1234</v>
      </c>
      <c r="E838">
        <v>70</v>
      </c>
      <c r="F838">
        <v>882</v>
      </c>
      <c r="G838" t="s">
        <v>1263</v>
      </c>
      <c r="H838" s="2">
        <v>43113</v>
      </c>
      <c r="I838" s="2">
        <v>43130</v>
      </c>
      <c r="J838" t="s">
        <v>1282</v>
      </c>
      <c r="K838">
        <v>58653</v>
      </c>
      <c r="L838">
        <v>926.09999999999991</v>
      </c>
      <c r="M838">
        <v>49291</v>
      </c>
      <c r="N838" t="s">
        <v>1508</v>
      </c>
      <c r="O838" t="s">
        <v>1533</v>
      </c>
      <c r="P838" t="s">
        <v>1544</v>
      </c>
      <c r="Q838" t="s">
        <v>1508</v>
      </c>
      <c r="R838" t="s">
        <v>1533</v>
      </c>
      <c r="S838" t="s">
        <v>1544</v>
      </c>
      <c r="T838">
        <v>1</v>
      </c>
      <c r="U838">
        <v>1</v>
      </c>
    </row>
    <row r="839" spans="1:21" x14ac:dyDescent="0.25">
      <c r="A839">
        <v>836</v>
      </c>
      <c r="B839" t="s">
        <v>843</v>
      </c>
      <c r="C839" t="s">
        <v>1241</v>
      </c>
      <c r="D839" t="s">
        <v>1234</v>
      </c>
      <c r="E839">
        <v>590</v>
      </c>
      <c r="F839">
        <v>130</v>
      </c>
      <c r="G839" t="s">
        <v>1271</v>
      </c>
      <c r="H839" s="2">
        <v>43175</v>
      </c>
      <c r="I839" s="2">
        <v>43198</v>
      </c>
      <c r="J839" t="s">
        <v>1284</v>
      </c>
      <c r="K839">
        <v>72865</v>
      </c>
      <c r="L839">
        <v>1150.5</v>
      </c>
      <c r="M839">
        <v>47668</v>
      </c>
      <c r="N839" t="s">
        <v>1508</v>
      </c>
      <c r="O839" t="s">
        <v>1533</v>
      </c>
      <c r="P839" t="s">
        <v>1534</v>
      </c>
      <c r="Q839" t="s">
        <v>1508</v>
      </c>
      <c r="R839" t="s">
        <v>1530</v>
      </c>
      <c r="S839" t="s">
        <v>1540</v>
      </c>
      <c r="T839">
        <v>3</v>
      </c>
      <c r="U839">
        <v>4</v>
      </c>
    </row>
    <row r="840" spans="1:21" x14ac:dyDescent="0.25">
      <c r="A840">
        <v>837</v>
      </c>
      <c r="B840" t="s">
        <v>844</v>
      </c>
      <c r="C840" t="s">
        <v>1220</v>
      </c>
      <c r="D840" t="s">
        <v>1213</v>
      </c>
      <c r="E840">
        <v>255</v>
      </c>
      <c r="F840">
        <v>544</v>
      </c>
      <c r="G840" t="s">
        <v>1260</v>
      </c>
      <c r="H840" s="2">
        <v>42824</v>
      </c>
      <c r="I840" s="2">
        <v>42839</v>
      </c>
      <c r="J840" t="s">
        <v>1286</v>
      </c>
      <c r="K840">
        <v>131784</v>
      </c>
      <c r="L840">
        <v>2080.7999999999997</v>
      </c>
      <c r="M840">
        <v>4287</v>
      </c>
      <c r="N840" t="s">
        <v>1507</v>
      </c>
      <c r="O840" t="s">
        <v>1533</v>
      </c>
      <c r="P840" t="s">
        <v>1534</v>
      </c>
      <c r="Q840" t="s">
        <v>1507</v>
      </c>
      <c r="R840" t="s">
        <v>1530</v>
      </c>
      <c r="S840" t="s">
        <v>1540</v>
      </c>
      <c r="T840">
        <v>3</v>
      </c>
      <c r="U840">
        <v>4</v>
      </c>
    </row>
    <row r="841" spans="1:21" x14ac:dyDescent="0.25">
      <c r="A841">
        <v>838</v>
      </c>
      <c r="B841" t="s">
        <v>845</v>
      </c>
      <c r="C841" t="s">
        <v>1222</v>
      </c>
      <c r="D841" t="s">
        <v>1213</v>
      </c>
      <c r="E841">
        <v>240</v>
      </c>
      <c r="F841">
        <v>868</v>
      </c>
      <c r="G841" t="s">
        <v>1265</v>
      </c>
      <c r="H841" s="2">
        <v>42895</v>
      </c>
      <c r="I841" s="2">
        <v>42925</v>
      </c>
      <c r="J841" t="s">
        <v>1282</v>
      </c>
      <c r="K841">
        <v>197904</v>
      </c>
      <c r="L841">
        <v>3124.7999999999997</v>
      </c>
      <c r="M841">
        <v>58046</v>
      </c>
      <c r="N841" t="s">
        <v>1507</v>
      </c>
      <c r="O841" t="s">
        <v>1530</v>
      </c>
      <c r="P841" t="s">
        <v>1532</v>
      </c>
      <c r="Q841" t="s">
        <v>1507</v>
      </c>
      <c r="R841" t="s">
        <v>1538</v>
      </c>
      <c r="S841" t="s">
        <v>1539</v>
      </c>
      <c r="T841">
        <v>6</v>
      </c>
      <c r="U841">
        <v>7</v>
      </c>
    </row>
    <row r="842" spans="1:21" x14ac:dyDescent="0.25">
      <c r="A842">
        <v>839</v>
      </c>
      <c r="B842" t="s">
        <v>846</v>
      </c>
      <c r="C842" t="s">
        <v>1215</v>
      </c>
      <c r="D842" t="s">
        <v>1213</v>
      </c>
      <c r="E842">
        <v>731</v>
      </c>
      <c r="F842">
        <v>867</v>
      </c>
      <c r="G842" t="s">
        <v>1261</v>
      </c>
      <c r="H842" s="2">
        <v>43074</v>
      </c>
      <c r="I842" s="2">
        <v>43092</v>
      </c>
      <c r="J842" t="s">
        <v>1283</v>
      </c>
      <c r="K842">
        <v>602088.15</v>
      </c>
      <c r="L842">
        <v>9506.6549999999988</v>
      </c>
      <c r="M842">
        <v>365846</v>
      </c>
      <c r="N842" t="s">
        <v>1507</v>
      </c>
      <c r="O842" t="s">
        <v>1535</v>
      </c>
      <c r="P842" t="s">
        <v>1537</v>
      </c>
      <c r="Q842" t="s">
        <v>1507</v>
      </c>
      <c r="R842" t="s">
        <v>1535</v>
      </c>
      <c r="S842" t="s">
        <v>1537</v>
      </c>
      <c r="T842">
        <v>12</v>
      </c>
      <c r="U842">
        <v>12</v>
      </c>
    </row>
    <row r="843" spans="1:21" x14ac:dyDescent="0.25">
      <c r="A843">
        <v>840</v>
      </c>
      <c r="B843" t="s">
        <v>847</v>
      </c>
      <c r="C843" t="s">
        <v>1238</v>
      </c>
      <c r="D843" t="s">
        <v>1240</v>
      </c>
      <c r="E843">
        <v>595</v>
      </c>
      <c r="F843">
        <v>16</v>
      </c>
      <c r="G843" t="s">
        <v>1270</v>
      </c>
      <c r="H843" s="2">
        <v>43087</v>
      </c>
      <c r="I843" s="2">
        <v>43114</v>
      </c>
      <c r="J843" t="s">
        <v>1288</v>
      </c>
      <c r="K843">
        <v>9044</v>
      </c>
      <c r="L843">
        <v>142.79999999999998</v>
      </c>
      <c r="M843">
        <v>8</v>
      </c>
      <c r="N843" t="s">
        <v>1507</v>
      </c>
      <c r="O843" t="s">
        <v>1535</v>
      </c>
      <c r="P843" t="s">
        <v>1537</v>
      </c>
      <c r="Q843" t="s">
        <v>1508</v>
      </c>
      <c r="R843" t="s">
        <v>1533</v>
      </c>
      <c r="S843" t="s">
        <v>1544</v>
      </c>
      <c r="T843">
        <v>12</v>
      </c>
      <c r="U843">
        <v>1</v>
      </c>
    </row>
    <row r="844" spans="1:21" x14ac:dyDescent="0.25">
      <c r="A844">
        <v>841</v>
      </c>
      <c r="B844" t="s">
        <v>848</v>
      </c>
      <c r="C844" t="s">
        <v>1242</v>
      </c>
      <c r="D844" t="s">
        <v>1240</v>
      </c>
      <c r="E844">
        <v>215</v>
      </c>
      <c r="F844">
        <v>55</v>
      </c>
      <c r="G844" t="s">
        <v>1271</v>
      </c>
      <c r="H844" s="2">
        <v>42383</v>
      </c>
      <c r="I844" s="2">
        <v>42418</v>
      </c>
      <c r="J844" t="s">
        <v>1284</v>
      </c>
      <c r="K844">
        <v>11233.75</v>
      </c>
      <c r="L844">
        <v>177.375</v>
      </c>
      <c r="M844">
        <v>1547</v>
      </c>
      <c r="N844" t="s">
        <v>1506</v>
      </c>
      <c r="O844" t="s">
        <v>1533</v>
      </c>
      <c r="P844" t="s">
        <v>1544</v>
      </c>
      <c r="Q844" t="s">
        <v>1506</v>
      </c>
      <c r="R844" t="s">
        <v>1533</v>
      </c>
      <c r="S844" t="s">
        <v>1545</v>
      </c>
      <c r="T844">
        <v>1</v>
      </c>
      <c r="U844">
        <v>2</v>
      </c>
    </row>
    <row r="845" spans="1:21" x14ac:dyDescent="0.25">
      <c r="A845">
        <v>842</v>
      </c>
      <c r="B845" t="s">
        <v>849</v>
      </c>
      <c r="C845" t="s">
        <v>1241</v>
      </c>
      <c r="D845" t="s">
        <v>1234</v>
      </c>
      <c r="E845">
        <v>625</v>
      </c>
      <c r="F845">
        <v>115</v>
      </c>
      <c r="G845" t="s">
        <v>1271</v>
      </c>
      <c r="H845" s="2">
        <v>42483</v>
      </c>
      <c r="I845" s="2">
        <v>42503</v>
      </c>
      <c r="J845" t="s">
        <v>1283</v>
      </c>
      <c r="K845">
        <v>68281.25</v>
      </c>
      <c r="L845">
        <v>1078.125</v>
      </c>
      <c r="M845">
        <v>54251</v>
      </c>
      <c r="N845" t="s">
        <v>1506</v>
      </c>
      <c r="O845" t="s">
        <v>1530</v>
      </c>
      <c r="P845" t="s">
        <v>1540</v>
      </c>
      <c r="Q845" t="s">
        <v>1506</v>
      </c>
      <c r="R845" t="s">
        <v>1530</v>
      </c>
      <c r="S845" t="s">
        <v>1531</v>
      </c>
      <c r="T845">
        <v>4</v>
      </c>
      <c r="U845">
        <v>5</v>
      </c>
    </row>
    <row r="846" spans="1:21" x14ac:dyDescent="0.25">
      <c r="A846">
        <v>843</v>
      </c>
      <c r="B846" t="s">
        <v>850</v>
      </c>
      <c r="C846" t="s">
        <v>1220</v>
      </c>
      <c r="D846" t="s">
        <v>1213</v>
      </c>
      <c r="E846">
        <v>796</v>
      </c>
      <c r="F846">
        <v>656</v>
      </c>
      <c r="G846" t="s">
        <v>1260</v>
      </c>
      <c r="H846" s="2">
        <v>42545</v>
      </c>
      <c r="I846" s="2">
        <v>42557</v>
      </c>
      <c r="J846" t="s">
        <v>1287</v>
      </c>
      <c r="K846">
        <v>496067.2</v>
      </c>
      <c r="L846">
        <v>7832.6399999999994</v>
      </c>
      <c r="M846">
        <v>171256</v>
      </c>
      <c r="N846" t="s">
        <v>1506</v>
      </c>
      <c r="O846" t="s">
        <v>1530</v>
      </c>
      <c r="P846" t="s">
        <v>1532</v>
      </c>
      <c r="Q846" t="s">
        <v>1506</v>
      </c>
      <c r="R846" t="s">
        <v>1538</v>
      </c>
      <c r="S846" t="s">
        <v>1539</v>
      </c>
      <c r="T846">
        <v>6</v>
      </c>
      <c r="U846">
        <v>7</v>
      </c>
    </row>
    <row r="847" spans="1:21" x14ac:dyDescent="0.25">
      <c r="A847">
        <v>844</v>
      </c>
      <c r="B847" t="s">
        <v>851</v>
      </c>
      <c r="C847" t="s">
        <v>1219</v>
      </c>
      <c r="D847" t="s">
        <v>1234</v>
      </c>
      <c r="E847">
        <v>151</v>
      </c>
      <c r="F847">
        <v>1504</v>
      </c>
      <c r="G847" t="s">
        <v>1263</v>
      </c>
      <c r="H847" s="2">
        <v>42843</v>
      </c>
      <c r="I847" s="2">
        <v>42871</v>
      </c>
      <c r="J847" t="s">
        <v>1283</v>
      </c>
      <c r="K847">
        <v>215748.8</v>
      </c>
      <c r="L847">
        <v>3406.56</v>
      </c>
      <c r="M847">
        <v>141597</v>
      </c>
      <c r="N847" t="s">
        <v>1507</v>
      </c>
      <c r="O847" t="s">
        <v>1530</v>
      </c>
      <c r="P847" t="s">
        <v>1540</v>
      </c>
      <c r="Q847" t="s">
        <v>1507</v>
      </c>
      <c r="R847" t="s">
        <v>1530</v>
      </c>
      <c r="S847" t="s">
        <v>1531</v>
      </c>
      <c r="T847">
        <v>4</v>
      </c>
      <c r="U847">
        <v>5</v>
      </c>
    </row>
    <row r="848" spans="1:21" x14ac:dyDescent="0.25">
      <c r="A848">
        <v>845</v>
      </c>
      <c r="B848" t="s">
        <v>852</v>
      </c>
      <c r="C848" t="s">
        <v>1215</v>
      </c>
      <c r="D848" t="s">
        <v>1213</v>
      </c>
      <c r="E848">
        <v>191</v>
      </c>
      <c r="F848">
        <v>864</v>
      </c>
      <c r="G848" t="s">
        <v>1261</v>
      </c>
      <c r="H848" s="2">
        <v>43219</v>
      </c>
      <c r="I848" s="2">
        <v>43242</v>
      </c>
      <c r="J848" t="s">
        <v>1284</v>
      </c>
      <c r="K848">
        <v>156772.79999999999</v>
      </c>
      <c r="L848">
        <v>2475.36</v>
      </c>
      <c r="M848">
        <v>121588</v>
      </c>
      <c r="N848" t="s">
        <v>1508</v>
      </c>
      <c r="O848" t="s">
        <v>1530</v>
      </c>
      <c r="P848" t="s">
        <v>1540</v>
      </c>
      <c r="Q848" t="s">
        <v>1508</v>
      </c>
      <c r="R848" t="s">
        <v>1530</v>
      </c>
      <c r="S848" t="s">
        <v>1531</v>
      </c>
      <c r="T848">
        <v>4</v>
      </c>
      <c r="U848">
        <v>5</v>
      </c>
    </row>
    <row r="849" spans="1:21" x14ac:dyDescent="0.25">
      <c r="A849">
        <v>846</v>
      </c>
      <c r="B849" t="s">
        <v>853</v>
      </c>
      <c r="C849" t="s">
        <v>1227</v>
      </c>
      <c r="D849" t="s">
        <v>1213</v>
      </c>
      <c r="E849">
        <v>443</v>
      </c>
      <c r="F849">
        <v>77</v>
      </c>
      <c r="G849" t="s">
        <v>1267</v>
      </c>
      <c r="H849" s="2">
        <v>43188</v>
      </c>
      <c r="I849" s="2">
        <v>43203</v>
      </c>
      <c r="J849" t="s">
        <v>1290</v>
      </c>
      <c r="K849">
        <v>32405.45</v>
      </c>
      <c r="L849">
        <v>511.66499999999996</v>
      </c>
      <c r="M849">
        <v>26591</v>
      </c>
      <c r="N849" t="s">
        <v>1508</v>
      </c>
      <c r="O849" t="s">
        <v>1533</v>
      </c>
      <c r="P849" t="s">
        <v>1534</v>
      </c>
      <c r="Q849" t="s">
        <v>1508</v>
      </c>
      <c r="R849" t="s">
        <v>1530</v>
      </c>
      <c r="S849" t="s">
        <v>1540</v>
      </c>
      <c r="T849">
        <v>3</v>
      </c>
      <c r="U849">
        <v>4</v>
      </c>
    </row>
    <row r="850" spans="1:21" x14ac:dyDescent="0.25">
      <c r="A850">
        <v>847</v>
      </c>
      <c r="B850" t="s">
        <v>854</v>
      </c>
      <c r="C850" t="s">
        <v>1214</v>
      </c>
      <c r="D850" t="s">
        <v>1213</v>
      </c>
      <c r="E850">
        <v>670</v>
      </c>
      <c r="F850">
        <v>679</v>
      </c>
      <c r="G850" t="s">
        <v>1260</v>
      </c>
      <c r="H850" s="2">
        <v>43172</v>
      </c>
      <c r="I850" s="2">
        <v>43198</v>
      </c>
      <c r="J850" t="s">
        <v>1284</v>
      </c>
      <c r="K850">
        <v>432183.5</v>
      </c>
      <c r="L850">
        <v>6823.95</v>
      </c>
      <c r="M850">
        <v>27537</v>
      </c>
      <c r="N850" t="s">
        <v>1508</v>
      </c>
      <c r="O850" t="s">
        <v>1533</v>
      </c>
      <c r="P850" t="s">
        <v>1534</v>
      </c>
      <c r="Q850" t="s">
        <v>1508</v>
      </c>
      <c r="R850" t="s">
        <v>1530</v>
      </c>
      <c r="S850" t="s">
        <v>1540</v>
      </c>
      <c r="T850">
        <v>3</v>
      </c>
      <c r="U850">
        <v>4</v>
      </c>
    </row>
    <row r="851" spans="1:21" x14ac:dyDescent="0.25">
      <c r="A851">
        <v>848</v>
      </c>
      <c r="B851" t="s">
        <v>855</v>
      </c>
      <c r="C851" t="s">
        <v>1222</v>
      </c>
      <c r="D851" t="s">
        <v>1213</v>
      </c>
      <c r="E851">
        <v>538</v>
      </c>
      <c r="F851">
        <v>1034</v>
      </c>
      <c r="G851" t="s">
        <v>1265</v>
      </c>
      <c r="H851" s="2">
        <v>42442</v>
      </c>
      <c r="I851" s="2">
        <v>42456</v>
      </c>
      <c r="J851" t="s">
        <v>1283</v>
      </c>
      <c r="K851">
        <v>528477.4</v>
      </c>
      <c r="L851">
        <v>8344.3799999999992</v>
      </c>
      <c r="M851">
        <v>447418</v>
      </c>
      <c r="N851" t="s">
        <v>1506</v>
      </c>
      <c r="O851" t="s">
        <v>1533</v>
      </c>
      <c r="P851" t="s">
        <v>1534</v>
      </c>
      <c r="Q851" t="s">
        <v>1506</v>
      </c>
      <c r="R851" t="s">
        <v>1533</v>
      </c>
      <c r="S851" t="s">
        <v>1534</v>
      </c>
      <c r="T851">
        <v>3</v>
      </c>
      <c r="U851">
        <v>3</v>
      </c>
    </row>
    <row r="852" spans="1:21" x14ac:dyDescent="0.25">
      <c r="A852">
        <v>849</v>
      </c>
      <c r="B852" t="s">
        <v>856</v>
      </c>
      <c r="C852" t="s">
        <v>1220</v>
      </c>
      <c r="D852" t="s">
        <v>1213</v>
      </c>
      <c r="E852">
        <v>483</v>
      </c>
      <c r="F852">
        <v>645</v>
      </c>
      <c r="G852" t="s">
        <v>1260</v>
      </c>
      <c r="H852" s="2">
        <v>43016</v>
      </c>
      <c r="I852" s="2">
        <v>43048</v>
      </c>
      <c r="J852" t="s">
        <v>1282</v>
      </c>
      <c r="K852">
        <v>295958.25</v>
      </c>
      <c r="L852">
        <v>4673.0249999999996</v>
      </c>
      <c r="M852">
        <v>244590</v>
      </c>
      <c r="N852" t="s">
        <v>1507</v>
      </c>
      <c r="O852" t="s">
        <v>1535</v>
      </c>
      <c r="P852" t="s">
        <v>1543</v>
      </c>
      <c r="Q852" t="s">
        <v>1507</v>
      </c>
      <c r="R852" t="s">
        <v>1535</v>
      </c>
      <c r="S852" t="s">
        <v>1536</v>
      </c>
      <c r="T852">
        <v>10</v>
      </c>
      <c r="U852">
        <v>11</v>
      </c>
    </row>
    <row r="853" spans="1:21" x14ac:dyDescent="0.25">
      <c r="A853">
        <v>850</v>
      </c>
      <c r="B853" t="s">
        <v>857</v>
      </c>
      <c r="C853" t="s">
        <v>1221</v>
      </c>
      <c r="D853" t="s">
        <v>1234</v>
      </c>
      <c r="E853">
        <v>824</v>
      </c>
      <c r="F853">
        <v>325</v>
      </c>
      <c r="G853" t="s">
        <v>1264</v>
      </c>
      <c r="H853" s="2">
        <v>42567</v>
      </c>
      <c r="I853" s="2">
        <v>42595</v>
      </c>
      <c r="J853" t="s">
        <v>1282</v>
      </c>
      <c r="K853">
        <v>254410</v>
      </c>
      <c r="L853">
        <v>4017</v>
      </c>
      <c r="M853">
        <v>15336</v>
      </c>
      <c r="N853" t="s">
        <v>1506</v>
      </c>
      <c r="O853" t="s">
        <v>1538</v>
      </c>
      <c r="P853" t="s">
        <v>1539</v>
      </c>
      <c r="Q853" t="s">
        <v>1506</v>
      </c>
      <c r="R853" t="s">
        <v>1538</v>
      </c>
      <c r="S853" t="s">
        <v>1541</v>
      </c>
      <c r="T853">
        <v>7</v>
      </c>
      <c r="U853">
        <v>8</v>
      </c>
    </row>
    <row r="854" spans="1:21" x14ac:dyDescent="0.25">
      <c r="A854">
        <v>851</v>
      </c>
      <c r="B854" t="s">
        <v>858</v>
      </c>
      <c r="C854" t="s">
        <v>1241</v>
      </c>
      <c r="D854" t="s">
        <v>1234</v>
      </c>
      <c r="E854">
        <v>328</v>
      </c>
      <c r="F854">
        <v>117</v>
      </c>
      <c r="G854" t="s">
        <v>1271</v>
      </c>
      <c r="H854" s="2">
        <v>42615</v>
      </c>
      <c r="I854" s="2">
        <v>42631</v>
      </c>
      <c r="J854" t="s">
        <v>1284</v>
      </c>
      <c r="K854">
        <v>36457.199999999997</v>
      </c>
      <c r="L854">
        <v>575.64</v>
      </c>
      <c r="M854">
        <v>22064</v>
      </c>
      <c r="N854" t="s">
        <v>1506</v>
      </c>
      <c r="O854" t="s">
        <v>1538</v>
      </c>
      <c r="P854" t="s">
        <v>1542</v>
      </c>
      <c r="Q854" t="s">
        <v>1506</v>
      </c>
      <c r="R854" t="s">
        <v>1538</v>
      </c>
      <c r="S854" t="s">
        <v>1542</v>
      </c>
      <c r="T854">
        <v>9</v>
      </c>
      <c r="U854">
        <v>9</v>
      </c>
    </row>
    <row r="855" spans="1:21" x14ac:dyDescent="0.25">
      <c r="A855">
        <v>852</v>
      </c>
      <c r="B855" t="s">
        <v>859</v>
      </c>
      <c r="C855" t="s">
        <v>1235</v>
      </c>
      <c r="D855" t="s">
        <v>1240</v>
      </c>
      <c r="E855">
        <v>915</v>
      </c>
      <c r="F855">
        <v>54</v>
      </c>
      <c r="G855" t="s">
        <v>1270</v>
      </c>
      <c r="H855" s="2">
        <v>42997</v>
      </c>
      <c r="I855" s="2">
        <v>43027</v>
      </c>
      <c r="J855" t="s">
        <v>1288</v>
      </c>
      <c r="K855">
        <v>46939.5</v>
      </c>
      <c r="L855">
        <v>741.15</v>
      </c>
      <c r="M855">
        <v>17966</v>
      </c>
      <c r="N855" t="s">
        <v>1507</v>
      </c>
      <c r="O855" t="s">
        <v>1538</v>
      </c>
      <c r="P855" t="s">
        <v>1542</v>
      </c>
      <c r="Q855" t="s">
        <v>1507</v>
      </c>
      <c r="R855" t="s">
        <v>1535</v>
      </c>
      <c r="S855" t="s">
        <v>1543</v>
      </c>
      <c r="T855">
        <v>9</v>
      </c>
      <c r="U855">
        <v>10</v>
      </c>
    </row>
    <row r="856" spans="1:21" x14ac:dyDescent="0.25">
      <c r="A856">
        <v>853</v>
      </c>
      <c r="B856" t="s">
        <v>860</v>
      </c>
      <c r="C856" t="s">
        <v>1228</v>
      </c>
      <c r="D856" t="s">
        <v>1213</v>
      </c>
      <c r="E856">
        <v>396</v>
      </c>
      <c r="F856">
        <v>123</v>
      </c>
      <c r="G856" t="s">
        <v>1263</v>
      </c>
      <c r="H856" s="2">
        <v>42607</v>
      </c>
      <c r="I856" s="2">
        <v>42641</v>
      </c>
      <c r="J856" t="s">
        <v>1284</v>
      </c>
      <c r="K856">
        <v>46272.6</v>
      </c>
      <c r="L856">
        <v>730.62</v>
      </c>
      <c r="M856">
        <v>2522</v>
      </c>
      <c r="N856" t="s">
        <v>1506</v>
      </c>
      <c r="O856" t="s">
        <v>1538</v>
      </c>
      <c r="P856" t="s">
        <v>1541</v>
      </c>
      <c r="Q856" t="s">
        <v>1506</v>
      </c>
      <c r="R856" t="s">
        <v>1538</v>
      </c>
      <c r="S856" t="s">
        <v>1542</v>
      </c>
      <c r="T856">
        <v>8</v>
      </c>
      <c r="U856">
        <v>9</v>
      </c>
    </row>
    <row r="857" spans="1:21" x14ac:dyDescent="0.25">
      <c r="A857">
        <v>854</v>
      </c>
      <c r="B857" t="s">
        <v>861</v>
      </c>
      <c r="C857" t="s">
        <v>1230</v>
      </c>
      <c r="D857" t="s">
        <v>1234</v>
      </c>
      <c r="E857">
        <v>869</v>
      </c>
      <c r="F857">
        <v>140</v>
      </c>
      <c r="G857" t="s">
        <v>1272</v>
      </c>
      <c r="H857" s="2">
        <v>43029</v>
      </c>
      <c r="I857" s="2">
        <v>43051</v>
      </c>
      <c r="J857" t="s">
        <v>1285</v>
      </c>
      <c r="K857">
        <v>115577</v>
      </c>
      <c r="L857">
        <v>1824.8999999999999</v>
      </c>
      <c r="M857">
        <v>3671</v>
      </c>
      <c r="N857" t="s">
        <v>1507</v>
      </c>
      <c r="O857" t="s">
        <v>1535</v>
      </c>
      <c r="P857" t="s">
        <v>1543</v>
      </c>
      <c r="Q857" t="s">
        <v>1507</v>
      </c>
      <c r="R857" t="s">
        <v>1535</v>
      </c>
      <c r="S857" t="s">
        <v>1536</v>
      </c>
      <c r="T857">
        <v>10</v>
      </c>
      <c r="U857">
        <v>11</v>
      </c>
    </row>
    <row r="858" spans="1:21" x14ac:dyDescent="0.25">
      <c r="A858">
        <v>855</v>
      </c>
      <c r="B858" t="s">
        <v>862</v>
      </c>
      <c r="C858" t="s">
        <v>1215</v>
      </c>
      <c r="D858" t="s">
        <v>1213</v>
      </c>
      <c r="E858">
        <v>610</v>
      </c>
      <c r="F858">
        <v>921</v>
      </c>
      <c r="G858" t="s">
        <v>1261</v>
      </c>
      <c r="H858" s="2">
        <v>43115</v>
      </c>
      <c r="I858" s="2">
        <v>43132</v>
      </c>
      <c r="J858" t="s">
        <v>1284</v>
      </c>
      <c r="K858">
        <v>533719.5</v>
      </c>
      <c r="L858">
        <v>8427.15</v>
      </c>
      <c r="M858">
        <v>252173</v>
      </c>
      <c r="N858" t="s">
        <v>1508</v>
      </c>
      <c r="O858" t="s">
        <v>1533</v>
      </c>
      <c r="P858" t="s">
        <v>1544</v>
      </c>
      <c r="Q858" t="s">
        <v>1508</v>
      </c>
      <c r="R858" t="s">
        <v>1533</v>
      </c>
      <c r="S858" t="s">
        <v>1545</v>
      </c>
      <c r="T858">
        <v>1</v>
      </c>
      <c r="U858">
        <v>2</v>
      </c>
    </row>
    <row r="859" spans="1:21" x14ac:dyDescent="0.25">
      <c r="A859">
        <v>856</v>
      </c>
      <c r="B859" t="s">
        <v>863</v>
      </c>
      <c r="C859" t="s">
        <v>1228</v>
      </c>
      <c r="D859" t="s">
        <v>1213</v>
      </c>
      <c r="E859">
        <v>827</v>
      </c>
      <c r="F859">
        <v>114</v>
      </c>
      <c r="G859" t="s">
        <v>1263</v>
      </c>
      <c r="H859" s="2">
        <v>42639</v>
      </c>
      <c r="I859" s="2">
        <v>42671</v>
      </c>
      <c r="J859" t="s">
        <v>1288</v>
      </c>
      <c r="K859">
        <v>89564.1</v>
      </c>
      <c r="L859">
        <v>1414.1699999999998</v>
      </c>
      <c r="M859">
        <v>44019</v>
      </c>
      <c r="N859" t="s">
        <v>1506</v>
      </c>
      <c r="O859" t="s">
        <v>1538</v>
      </c>
      <c r="P859" t="s">
        <v>1542</v>
      </c>
      <c r="Q859" t="s">
        <v>1506</v>
      </c>
      <c r="R859" t="s">
        <v>1535</v>
      </c>
      <c r="S859" t="s">
        <v>1543</v>
      </c>
      <c r="T859">
        <v>9</v>
      </c>
      <c r="U859">
        <v>10</v>
      </c>
    </row>
    <row r="860" spans="1:21" x14ac:dyDescent="0.25">
      <c r="A860">
        <v>857</v>
      </c>
      <c r="B860" t="s">
        <v>864</v>
      </c>
      <c r="C860" t="s">
        <v>1228</v>
      </c>
      <c r="D860" t="s">
        <v>1213</v>
      </c>
      <c r="E860">
        <v>922</v>
      </c>
      <c r="F860">
        <v>117</v>
      </c>
      <c r="G860" t="s">
        <v>1263</v>
      </c>
      <c r="H860" s="2">
        <v>42630</v>
      </c>
      <c r="I860" s="2">
        <v>42662</v>
      </c>
      <c r="J860" t="s">
        <v>1290</v>
      </c>
      <c r="K860">
        <v>102480.3</v>
      </c>
      <c r="L860">
        <v>1618.11</v>
      </c>
      <c r="M860">
        <v>70646</v>
      </c>
      <c r="N860" t="s">
        <v>1506</v>
      </c>
      <c r="O860" t="s">
        <v>1538</v>
      </c>
      <c r="P860" t="s">
        <v>1542</v>
      </c>
      <c r="Q860" t="s">
        <v>1506</v>
      </c>
      <c r="R860" t="s">
        <v>1535</v>
      </c>
      <c r="S860" t="s">
        <v>1543</v>
      </c>
      <c r="T860">
        <v>9</v>
      </c>
      <c r="U860">
        <v>10</v>
      </c>
    </row>
    <row r="861" spans="1:21" x14ac:dyDescent="0.25">
      <c r="A861">
        <v>858</v>
      </c>
      <c r="B861" t="s">
        <v>865</v>
      </c>
      <c r="C861" t="s">
        <v>1225</v>
      </c>
      <c r="D861" t="s">
        <v>1213</v>
      </c>
      <c r="E861">
        <v>529</v>
      </c>
      <c r="F861">
        <v>187</v>
      </c>
      <c r="G861" t="s">
        <v>1266</v>
      </c>
      <c r="H861" s="2">
        <v>43055</v>
      </c>
      <c r="I861" s="2">
        <v>43068</v>
      </c>
      <c r="J861" t="s">
        <v>1282</v>
      </c>
      <c r="K861">
        <v>93976.85</v>
      </c>
      <c r="L861">
        <v>1483.845</v>
      </c>
      <c r="M861">
        <v>64057</v>
      </c>
      <c r="N861" t="s">
        <v>1507</v>
      </c>
      <c r="O861" t="s">
        <v>1535</v>
      </c>
      <c r="P861" t="s">
        <v>1536</v>
      </c>
      <c r="Q861" t="s">
        <v>1507</v>
      </c>
      <c r="R861" t="s">
        <v>1535</v>
      </c>
      <c r="S861" t="s">
        <v>1536</v>
      </c>
      <c r="T861">
        <v>11</v>
      </c>
      <c r="U861">
        <v>11</v>
      </c>
    </row>
    <row r="862" spans="1:21" x14ac:dyDescent="0.25">
      <c r="A862">
        <v>859</v>
      </c>
      <c r="B862" t="s">
        <v>866</v>
      </c>
      <c r="C862" t="s">
        <v>1222</v>
      </c>
      <c r="D862" t="s">
        <v>1213</v>
      </c>
      <c r="E862">
        <v>425</v>
      </c>
      <c r="F862">
        <v>1004</v>
      </c>
      <c r="G862" t="s">
        <v>1265</v>
      </c>
      <c r="H862" s="2">
        <v>42726</v>
      </c>
      <c r="I862" s="2">
        <v>42756</v>
      </c>
      <c r="J862" t="s">
        <v>1286</v>
      </c>
      <c r="K862">
        <v>405365</v>
      </c>
      <c r="L862">
        <v>6400.5</v>
      </c>
      <c r="M862">
        <v>325404</v>
      </c>
      <c r="N862" t="s">
        <v>1506</v>
      </c>
      <c r="O862" t="s">
        <v>1535</v>
      </c>
      <c r="P862" t="s">
        <v>1537</v>
      </c>
      <c r="Q862" t="s">
        <v>1507</v>
      </c>
      <c r="R862" t="s">
        <v>1533</v>
      </c>
      <c r="S862" t="s">
        <v>1544</v>
      </c>
      <c r="T862">
        <v>12</v>
      </c>
      <c r="U862">
        <v>1</v>
      </c>
    </row>
    <row r="863" spans="1:21" x14ac:dyDescent="0.25">
      <c r="A863">
        <v>860</v>
      </c>
      <c r="B863" t="s">
        <v>867</v>
      </c>
      <c r="C863" t="s">
        <v>1215</v>
      </c>
      <c r="D863" t="s">
        <v>1213</v>
      </c>
      <c r="E863">
        <v>199</v>
      </c>
      <c r="F863">
        <v>907</v>
      </c>
      <c r="G863" t="s">
        <v>1261</v>
      </c>
      <c r="H863" s="2">
        <v>43186</v>
      </c>
      <c r="I863" s="2">
        <v>43217</v>
      </c>
      <c r="J863" t="s">
        <v>1283</v>
      </c>
      <c r="K863">
        <v>171468.35</v>
      </c>
      <c r="L863">
        <v>2707.395</v>
      </c>
      <c r="M863">
        <v>107381</v>
      </c>
      <c r="N863" t="s">
        <v>1508</v>
      </c>
      <c r="O863" t="s">
        <v>1533</v>
      </c>
      <c r="P863" t="s">
        <v>1534</v>
      </c>
      <c r="Q863" t="s">
        <v>1508</v>
      </c>
      <c r="R863" t="s">
        <v>1530</v>
      </c>
      <c r="S863" t="s">
        <v>1540</v>
      </c>
      <c r="T863">
        <v>3</v>
      </c>
      <c r="U863">
        <v>4</v>
      </c>
    </row>
    <row r="864" spans="1:21" x14ac:dyDescent="0.25">
      <c r="A864">
        <v>861</v>
      </c>
      <c r="B864" t="s">
        <v>868</v>
      </c>
      <c r="C864" t="s">
        <v>1221</v>
      </c>
      <c r="D864" t="s">
        <v>1234</v>
      </c>
      <c r="E864">
        <v>730</v>
      </c>
      <c r="F864">
        <v>294</v>
      </c>
      <c r="G864" t="s">
        <v>1264</v>
      </c>
      <c r="H864" s="2">
        <v>42565</v>
      </c>
      <c r="I864" s="2">
        <v>42576</v>
      </c>
      <c r="J864" t="s">
        <v>1282</v>
      </c>
      <c r="K864">
        <v>203889</v>
      </c>
      <c r="L864">
        <v>3219.2999999999997</v>
      </c>
      <c r="M864">
        <v>182708</v>
      </c>
      <c r="N864" t="s">
        <v>1506</v>
      </c>
      <c r="O864" t="s">
        <v>1538</v>
      </c>
      <c r="P864" t="s">
        <v>1539</v>
      </c>
      <c r="Q864" t="s">
        <v>1506</v>
      </c>
      <c r="R864" t="s">
        <v>1538</v>
      </c>
      <c r="S864" t="s">
        <v>1539</v>
      </c>
      <c r="T864">
        <v>7</v>
      </c>
      <c r="U864">
        <v>7</v>
      </c>
    </row>
    <row r="865" spans="1:21" x14ac:dyDescent="0.25">
      <c r="A865">
        <v>862</v>
      </c>
      <c r="B865" t="s">
        <v>869</v>
      </c>
      <c r="C865" t="s">
        <v>1221</v>
      </c>
      <c r="D865" t="s">
        <v>1234</v>
      </c>
      <c r="E865">
        <v>312</v>
      </c>
      <c r="F865">
        <v>294</v>
      </c>
      <c r="G865" t="s">
        <v>1264</v>
      </c>
      <c r="H865" s="2">
        <v>42695</v>
      </c>
      <c r="I865" s="2">
        <v>42724</v>
      </c>
      <c r="J865" t="s">
        <v>1282</v>
      </c>
      <c r="K865">
        <v>87141.6</v>
      </c>
      <c r="L865">
        <v>1375.9199999999998</v>
      </c>
      <c r="M865">
        <v>53485</v>
      </c>
      <c r="N865" t="s">
        <v>1506</v>
      </c>
      <c r="O865" t="s">
        <v>1535</v>
      </c>
      <c r="P865" t="s">
        <v>1536</v>
      </c>
      <c r="Q865" t="s">
        <v>1506</v>
      </c>
      <c r="R865" t="s">
        <v>1535</v>
      </c>
      <c r="S865" t="s">
        <v>1537</v>
      </c>
      <c r="T865">
        <v>11</v>
      </c>
      <c r="U865">
        <v>12</v>
      </c>
    </row>
    <row r="866" spans="1:21" x14ac:dyDescent="0.25">
      <c r="A866">
        <v>863</v>
      </c>
      <c r="B866" t="s">
        <v>870</v>
      </c>
      <c r="C866" t="s">
        <v>1224</v>
      </c>
      <c r="D866" t="s">
        <v>1213</v>
      </c>
      <c r="E866">
        <v>834</v>
      </c>
      <c r="F866">
        <v>1249</v>
      </c>
      <c r="G866" t="s">
        <v>1266</v>
      </c>
      <c r="H866" s="2">
        <v>42527</v>
      </c>
      <c r="I866" s="2">
        <v>42543</v>
      </c>
      <c r="J866" t="s">
        <v>1285</v>
      </c>
      <c r="K866">
        <v>989582.7</v>
      </c>
      <c r="L866">
        <v>15624.99</v>
      </c>
      <c r="M866">
        <v>971211</v>
      </c>
      <c r="N866" t="s">
        <v>1506</v>
      </c>
      <c r="O866" t="s">
        <v>1530</v>
      </c>
      <c r="P866" t="s">
        <v>1532</v>
      </c>
      <c r="Q866" t="s">
        <v>1506</v>
      </c>
      <c r="R866" t="s">
        <v>1530</v>
      </c>
      <c r="S866" t="s">
        <v>1532</v>
      </c>
      <c r="T866">
        <v>6</v>
      </c>
      <c r="U866">
        <v>6</v>
      </c>
    </row>
    <row r="867" spans="1:21" x14ac:dyDescent="0.25">
      <c r="A867">
        <v>864</v>
      </c>
      <c r="B867" t="s">
        <v>871</v>
      </c>
      <c r="C867" t="s">
        <v>1221</v>
      </c>
      <c r="D867" t="s">
        <v>1234</v>
      </c>
      <c r="E867">
        <v>241</v>
      </c>
      <c r="F867">
        <v>270</v>
      </c>
      <c r="G867" t="s">
        <v>1264</v>
      </c>
      <c r="H867" s="2">
        <v>42940</v>
      </c>
      <c r="I867" s="2">
        <v>42961</v>
      </c>
      <c r="J867" t="s">
        <v>1284</v>
      </c>
      <c r="K867">
        <v>61816.5</v>
      </c>
      <c r="L867">
        <v>976.05</v>
      </c>
      <c r="M867">
        <v>35562</v>
      </c>
      <c r="N867" t="s">
        <v>1507</v>
      </c>
      <c r="O867" t="s">
        <v>1538</v>
      </c>
      <c r="P867" t="s">
        <v>1539</v>
      </c>
      <c r="Q867" t="s">
        <v>1507</v>
      </c>
      <c r="R867" t="s">
        <v>1538</v>
      </c>
      <c r="S867" t="s">
        <v>1541</v>
      </c>
      <c r="T867">
        <v>7</v>
      </c>
      <c r="U867">
        <v>8</v>
      </c>
    </row>
    <row r="868" spans="1:21" x14ac:dyDescent="0.25">
      <c r="A868">
        <v>865</v>
      </c>
      <c r="B868" t="s">
        <v>872</v>
      </c>
      <c r="C868" t="s">
        <v>1218</v>
      </c>
      <c r="D868" t="s">
        <v>1213</v>
      </c>
      <c r="E868">
        <v>94</v>
      </c>
      <c r="F868">
        <v>1060</v>
      </c>
      <c r="G868" t="s">
        <v>1262</v>
      </c>
      <c r="H868" s="2">
        <v>42663</v>
      </c>
      <c r="I868" s="2">
        <v>42674</v>
      </c>
      <c r="J868" t="s">
        <v>1283</v>
      </c>
      <c r="K868">
        <v>94658</v>
      </c>
      <c r="L868">
        <v>1494.6</v>
      </c>
      <c r="M868">
        <v>83971</v>
      </c>
      <c r="N868" t="s">
        <v>1506</v>
      </c>
      <c r="O868" t="s">
        <v>1535</v>
      </c>
      <c r="P868" t="s">
        <v>1543</v>
      </c>
      <c r="Q868" t="s">
        <v>1506</v>
      </c>
      <c r="R868" t="s">
        <v>1535</v>
      </c>
      <c r="S868" t="s">
        <v>1543</v>
      </c>
      <c r="T868">
        <v>10</v>
      </c>
      <c r="U868">
        <v>10</v>
      </c>
    </row>
    <row r="869" spans="1:21" x14ac:dyDescent="0.25">
      <c r="A869">
        <v>866</v>
      </c>
      <c r="B869" t="s">
        <v>873</v>
      </c>
      <c r="C869" t="s">
        <v>1230</v>
      </c>
      <c r="D869" t="s">
        <v>1234</v>
      </c>
      <c r="E869">
        <v>374</v>
      </c>
      <c r="F869">
        <v>157</v>
      </c>
      <c r="G869" t="s">
        <v>1272</v>
      </c>
      <c r="H869" s="2">
        <v>42995</v>
      </c>
      <c r="I869" s="2">
        <v>43024</v>
      </c>
      <c r="J869" t="s">
        <v>1284</v>
      </c>
      <c r="K869">
        <v>55782.1</v>
      </c>
      <c r="L869">
        <v>880.77</v>
      </c>
      <c r="M869">
        <v>6189</v>
      </c>
      <c r="N869" t="s">
        <v>1507</v>
      </c>
      <c r="O869" t="s">
        <v>1538</v>
      </c>
      <c r="P869" t="s">
        <v>1542</v>
      </c>
      <c r="Q869" t="s">
        <v>1507</v>
      </c>
      <c r="R869" t="s">
        <v>1535</v>
      </c>
      <c r="S869" t="s">
        <v>1543</v>
      </c>
      <c r="T869">
        <v>9</v>
      </c>
      <c r="U869">
        <v>10</v>
      </c>
    </row>
    <row r="870" spans="1:21" x14ac:dyDescent="0.25">
      <c r="A870">
        <v>867</v>
      </c>
      <c r="B870" t="s">
        <v>874</v>
      </c>
      <c r="C870" t="s">
        <v>1230</v>
      </c>
      <c r="D870" t="s">
        <v>1234</v>
      </c>
      <c r="E870">
        <v>298</v>
      </c>
      <c r="F870">
        <v>133</v>
      </c>
      <c r="G870" t="s">
        <v>1272</v>
      </c>
      <c r="H870" s="2">
        <v>42534</v>
      </c>
      <c r="I870" s="2">
        <v>42547</v>
      </c>
      <c r="J870" t="s">
        <v>1285</v>
      </c>
      <c r="K870">
        <v>37652.300000000003</v>
      </c>
      <c r="L870">
        <v>594.51</v>
      </c>
      <c r="M870">
        <v>21290</v>
      </c>
      <c r="N870" t="s">
        <v>1506</v>
      </c>
      <c r="O870" t="s">
        <v>1530</v>
      </c>
      <c r="P870" t="s">
        <v>1532</v>
      </c>
      <c r="Q870" t="s">
        <v>1506</v>
      </c>
      <c r="R870" t="s">
        <v>1530</v>
      </c>
      <c r="S870" t="s">
        <v>1532</v>
      </c>
      <c r="T870">
        <v>6</v>
      </c>
      <c r="U870">
        <v>6</v>
      </c>
    </row>
    <row r="871" spans="1:21" x14ac:dyDescent="0.25">
      <c r="A871">
        <v>868</v>
      </c>
      <c r="B871" t="s">
        <v>875</v>
      </c>
      <c r="C871" t="s">
        <v>1214</v>
      </c>
      <c r="D871" t="s">
        <v>1213</v>
      </c>
      <c r="E871">
        <v>289</v>
      </c>
      <c r="F871">
        <v>638</v>
      </c>
      <c r="G871" t="s">
        <v>1260</v>
      </c>
      <c r="H871" s="2">
        <v>42614</v>
      </c>
      <c r="I871" s="2">
        <v>42643</v>
      </c>
      <c r="J871" t="s">
        <v>1285</v>
      </c>
      <c r="K871">
        <v>175162.9</v>
      </c>
      <c r="L871">
        <v>2765.73</v>
      </c>
      <c r="M871">
        <v>13752</v>
      </c>
      <c r="N871" t="s">
        <v>1506</v>
      </c>
      <c r="O871" t="s">
        <v>1538</v>
      </c>
      <c r="P871" t="s">
        <v>1542</v>
      </c>
      <c r="Q871" t="s">
        <v>1506</v>
      </c>
      <c r="R871" t="s">
        <v>1538</v>
      </c>
      <c r="S871" t="s">
        <v>1542</v>
      </c>
      <c r="T871">
        <v>9</v>
      </c>
      <c r="U871">
        <v>9</v>
      </c>
    </row>
    <row r="872" spans="1:21" x14ac:dyDescent="0.25">
      <c r="A872">
        <v>869</v>
      </c>
      <c r="B872" t="s">
        <v>876</v>
      </c>
      <c r="C872" t="s">
        <v>1238</v>
      </c>
      <c r="D872" t="s">
        <v>1240</v>
      </c>
      <c r="E872">
        <v>945</v>
      </c>
      <c r="F872">
        <v>14</v>
      </c>
      <c r="G872" t="s">
        <v>1270</v>
      </c>
      <c r="H872" s="2">
        <v>42390</v>
      </c>
      <c r="I872" s="2">
        <v>42405</v>
      </c>
      <c r="J872" t="s">
        <v>1283</v>
      </c>
      <c r="K872">
        <v>12568.5</v>
      </c>
      <c r="L872">
        <v>198.45</v>
      </c>
      <c r="M872">
        <v>7805</v>
      </c>
      <c r="N872" t="s">
        <v>1506</v>
      </c>
      <c r="O872" t="s">
        <v>1533</v>
      </c>
      <c r="P872" t="s">
        <v>1544</v>
      </c>
      <c r="Q872" t="s">
        <v>1506</v>
      </c>
      <c r="R872" t="s">
        <v>1533</v>
      </c>
      <c r="S872" t="s">
        <v>1545</v>
      </c>
      <c r="T872">
        <v>1</v>
      </c>
      <c r="U872">
        <v>2</v>
      </c>
    </row>
    <row r="873" spans="1:21" x14ac:dyDescent="0.25">
      <c r="A873">
        <v>870</v>
      </c>
      <c r="B873" t="s">
        <v>877</v>
      </c>
      <c r="C873" t="s">
        <v>1223</v>
      </c>
      <c r="D873" t="s">
        <v>1234</v>
      </c>
      <c r="E873">
        <v>98</v>
      </c>
      <c r="F873">
        <v>870</v>
      </c>
      <c r="G873" t="s">
        <v>1263</v>
      </c>
      <c r="H873" s="2">
        <v>43030</v>
      </c>
      <c r="I873" s="2">
        <v>43060</v>
      </c>
      <c r="J873" t="s">
        <v>1285</v>
      </c>
      <c r="K873">
        <v>80997</v>
      </c>
      <c r="L873">
        <v>1278.8999999999999</v>
      </c>
      <c r="M873">
        <v>66136</v>
      </c>
      <c r="N873" t="s">
        <v>1507</v>
      </c>
      <c r="O873" t="s">
        <v>1535</v>
      </c>
      <c r="P873" t="s">
        <v>1543</v>
      </c>
      <c r="Q873" t="s">
        <v>1507</v>
      </c>
      <c r="R873" t="s">
        <v>1535</v>
      </c>
      <c r="S873" t="s">
        <v>1536</v>
      </c>
      <c r="T873">
        <v>10</v>
      </c>
      <c r="U873">
        <v>11</v>
      </c>
    </row>
    <row r="874" spans="1:21" x14ac:dyDescent="0.25">
      <c r="A874">
        <v>871</v>
      </c>
      <c r="B874" t="s">
        <v>878</v>
      </c>
      <c r="C874" t="s">
        <v>1237</v>
      </c>
      <c r="D874" t="s">
        <v>1240</v>
      </c>
      <c r="E874">
        <v>536</v>
      </c>
      <c r="F874">
        <v>30</v>
      </c>
      <c r="G874" t="s">
        <v>1271</v>
      </c>
      <c r="H874" s="2">
        <v>42447</v>
      </c>
      <c r="I874" s="2">
        <v>42481</v>
      </c>
      <c r="J874" t="s">
        <v>1290</v>
      </c>
      <c r="K874">
        <v>15276</v>
      </c>
      <c r="L874">
        <v>241.2</v>
      </c>
      <c r="M874">
        <v>4605</v>
      </c>
      <c r="N874" t="s">
        <v>1506</v>
      </c>
      <c r="O874" t="s">
        <v>1533</v>
      </c>
      <c r="P874" t="s">
        <v>1534</v>
      </c>
      <c r="Q874" t="s">
        <v>1506</v>
      </c>
      <c r="R874" t="s">
        <v>1530</v>
      </c>
      <c r="S874" t="s">
        <v>1540</v>
      </c>
      <c r="T874">
        <v>3</v>
      </c>
      <c r="U874">
        <v>4</v>
      </c>
    </row>
    <row r="875" spans="1:21" x14ac:dyDescent="0.25">
      <c r="A875">
        <v>872</v>
      </c>
      <c r="B875" t="s">
        <v>879</v>
      </c>
      <c r="C875" t="s">
        <v>1231</v>
      </c>
      <c r="D875" t="s">
        <v>1213</v>
      </c>
      <c r="E875">
        <v>781</v>
      </c>
      <c r="F875">
        <v>222</v>
      </c>
      <c r="G875" t="s">
        <v>1263</v>
      </c>
      <c r="H875" s="2">
        <v>42392</v>
      </c>
      <c r="I875" s="2">
        <v>42402</v>
      </c>
      <c r="J875" t="s">
        <v>1285</v>
      </c>
      <c r="K875">
        <v>164712.9</v>
      </c>
      <c r="L875">
        <v>2600.73</v>
      </c>
      <c r="M875">
        <v>151069</v>
      </c>
      <c r="N875" t="s">
        <v>1506</v>
      </c>
      <c r="O875" t="s">
        <v>1533</v>
      </c>
      <c r="P875" t="s">
        <v>1544</v>
      </c>
      <c r="Q875" t="s">
        <v>1506</v>
      </c>
      <c r="R875" t="s">
        <v>1533</v>
      </c>
      <c r="S875" t="s">
        <v>1545</v>
      </c>
      <c r="T875">
        <v>1</v>
      </c>
      <c r="U875">
        <v>2</v>
      </c>
    </row>
    <row r="876" spans="1:21" x14ac:dyDescent="0.25">
      <c r="A876">
        <v>873</v>
      </c>
      <c r="B876" t="s">
        <v>880</v>
      </c>
      <c r="C876" t="s">
        <v>1239</v>
      </c>
      <c r="D876" t="s">
        <v>1234</v>
      </c>
      <c r="E876">
        <v>580</v>
      </c>
      <c r="F876">
        <v>254</v>
      </c>
      <c r="G876" t="s">
        <v>1271</v>
      </c>
      <c r="H876" s="2">
        <v>42427</v>
      </c>
      <c r="I876" s="2">
        <v>42444</v>
      </c>
      <c r="J876" t="s">
        <v>1283</v>
      </c>
      <c r="K876">
        <v>139954</v>
      </c>
      <c r="L876">
        <v>2209.7999999999997</v>
      </c>
      <c r="M876">
        <v>88495</v>
      </c>
      <c r="N876" t="s">
        <v>1506</v>
      </c>
      <c r="O876" t="s">
        <v>1533</v>
      </c>
      <c r="P876" t="s">
        <v>1545</v>
      </c>
      <c r="Q876" t="s">
        <v>1506</v>
      </c>
      <c r="R876" t="s">
        <v>1533</v>
      </c>
      <c r="S876" t="s">
        <v>1534</v>
      </c>
      <c r="T876">
        <v>2</v>
      </c>
      <c r="U876">
        <v>3</v>
      </c>
    </row>
    <row r="877" spans="1:21" x14ac:dyDescent="0.25">
      <c r="A877">
        <v>874</v>
      </c>
      <c r="B877" t="s">
        <v>881</v>
      </c>
      <c r="C877" t="s">
        <v>1214</v>
      </c>
      <c r="D877" t="s">
        <v>1213</v>
      </c>
      <c r="E877">
        <v>892</v>
      </c>
      <c r="F877">
        <v>659</v>
      </c>
      <c r="G877" t="s">
        <v>1260</v>
      </c>
      <c r="H877" s="2">
        <v>43235</v>
      </c>
      <c r="I877" s="2">
        <v>43260</v>
      </c>
      <c r="J877" t="s">
        <v>1285</v>
      </c>
      <c r="K877">
        <v>558436.6</v>
      </c>
      <c r="L877">
        <v>8817.42</v>
      </c>
      <c r="M877">
        <v>492650</v>
      </c>
      <c r="N877" t="s">
        <v>1508</v>
      </c>
      <c r="O877" t="s">
        <v>1530</v>
      </c>
      <c r="P877" t="s">
        <v>1531</v>
      </c>
      <c r="Q877" t="s">
        <v>1508</v>
      </c>
      <c r="R877" t="s">
        <v>1530</v>
      </c>
      <c r="S877" t="s">
        <v>1532</v>
      </c>
      <c r="T877">
        <v>5</v>
      </c>
      <c r="U877">
        <v>6</v>
      </c>
    </row>
    <row r="878" spans="1:21" x14ac:dyDescent="0.25">
      <c r="A878">
        <v>875</v>
      </c>
      <c r="B878" t="s">
        <v>882</v>
      </c>
      <c r="C878" t="s">
        <v>1241</v>
      </c>
      <c r="D878" t="s">
        <v>1234</v>
      </c>
      <c r="E878">
        <v>169</v>
      </c>
      <c r="F878">
        <v>111</v>
      </c>
      <c r="G878" t="s">
        <v>1271</v>
      </c>
      <c r="H878" s="2">
        <v>42716</v>
      </c>
      <c r="I878" s="2">
        <v>42748</v>
      </c>
      <c r="J878" t="s">
        <v>1283</v>
      </c>
      <c r="K878">
        <v>17821.05</v>
      </c>
      <c r="L878">
        <v>281.38499999999999</v>
      </c>
      <c r="M878">
        <v>8118</v>
      </c>
      <c r="N878" t="s">
        <v>1506</v>
      </c>
      <c r="O878" t="s">
        <v>1535</v>
      </c>
      <c r="P878" t="s">
        <v>1537</v>
      </c>
      <c r="Q878" t="s">
        <v>1507</v>
      </c>
      <c r="R878" t="s">
        <v>1533</v>
      </c>
      <c r="S878" t="s">
        <v>1544</v>
      </c>
      <c r="T878">
        <v>12</v>
      </c>
      <c r="U878">
        <v>1</v>
      </c>
    </row>
    <row r="879" spans="1:21" x14ac:dyDescent="0.25">
      <c r="A879">
        <v>876</v>
      </c>
      <c r="B879" t="s">
        <v>883</v>
      </c>
      <c r="C879" t="s">
        <v>1222</v>
      </c>
      <c r="D879" t="s">
        <v>1213</v>
      </c>
      <c r="E879">
        <v>455</v>
      </c>
      <c r="F879">
        <v>1024</v>
      </c>
      <c r="G879" t="s">
        <v>1265</v>
      </c>
      <c r="H879" s="2">
        <v>43060</v>
      </c>
      <c r="I879" s="2">
        <v>43092</v>
      </c>
      <c r="J879" t="s">
        <v>1290</v>
      </c>
      <c r="K879">
        <v>442624</v>
      </c>
      <c r="L879">
        <v>6988.8</v>
      </c>
      <c r="M879">
        <v>412165</v>
      </c>
      <c r="N879" t="s">
        <v>1507</v>
      </c>
      <c r="O879" t="s">
        <v>1535</v>
      </c>
      <c r="P879" t="s">
        <v>1536</v>
      </c>
      <c r="Q879" t="s">
        <v>1507</v>
      </c>
      <c r="R879" t="s">
        <v>1535</v>
      </c>
      <c r="S879" t="s">
        <v>1537</v>
      </c>
      <c r="T879">
        <v>11</v>
      </c>
      <c r="U879">
        <v>12</v>
      </c>
    </row>
    <row r="880" spans="1:21" x14ac:dyDescent="0.25">
      <c r="A880">
        <v>877</v>
      </c>
      <c r="B880" t="s">
        <v>884</v>
      </c>
      <c r="C880" t="s">
        <v>1225</v>
      </c>
      <c r="D880" t="s">
        <v>1213</v>
      </c>
      <c r="E880">
        <v>932</v>
      </c>
      <c r="F880">
        <v>210</v>
      </c>
      <c r="G880" t="s">
        <v>1266</v>
      </c>
      <c r="H880" s="2">
        <v>43182</v>
      </c>
      <c r="I880" s="2">
        <v>43212</v>
      </c>
      <c r="J880" t="s">
        <v>1290</v>
      </c>
      <c r="K880">
        <v>185934</v>
      </c>
      <c r="L880">
        <v>2935.7999999999997</v>
      </c>
      <c r="M880">
        <v>90777</v>
      </c>
      <c r="N880" t="s">
        <v>1508</v>
      </c>
      <c r="O880" t="s">
        <v>1533</v>
      </c>
      <c r="P880" t="s">
        <v>1534</v>
      </c>
      <c r="Q880" t="s">
        <v>1508</v>
      </c>
      <c r="R880" t="s">
        <v>1530</v>
      </c>
      <c r="S880" t="s">
        <v>1540</v>
      </c>
      <c r="T880">
        <v>3</v>
      </c>
      <c r="U880">
        <v>4</v>
      </c>
    </row>
    <row r="881" spans="1:21" x14ac:dyDescent="0.25">
      <c r="A881">
        <v>878</v>
      </c>
      <c r="B881" t="s">
        <v>885</v>
      </c>
      <c r="C881" t="s">
        <v>1219</v>
      </c>
      <c r="D881" t="s">
        <v>1234</v>
      </c>
      <c r="E881">
        <v>526</v>
      </c>
      <c r="F881">
        <v>1521</v>
      </c>
      <c r="G881" t="s">
        <v>1263</v>
      </c>
      <c r="H881" s="2">
        <v>42794</v>
      </c>
      <c r="I881" s="2">
        <v>42807</v>
      </c>
      <c r="J881" t="s">
        <v>1283</v>
      </c>
      <c r="K881">
        <v>760043.7</v>
      </c>
      <c r="L881">
        <v>12000.689999999999</v>
      </c>
      <c r="M881">
        <v>232274</v>
      </c>
      <c r="N881" t="s">
        <v>1507</v>
      </c>
      <c r="O881" t="s">
        <v>1533</v>
      </c>
      <c r="P881" t="s">
        <v>1545</v>
      </c>
      <c r="Q881" t="s">
        <v>1507</v>
      </c>
      <c r="R881" t="s">
        <v>1533</v>
      </c>
      <c r="S881" t="s">
        <v>1534</v>
      </c>
      <c r="T881">
        <v>2</v>
      </c>
      <c r="U881">
        <v>3</v>
      </c>
    </row>
    <row r="882" spans="1:21" x14ac:dyDescent="0.25">
      <c r="A882">
        <v>879</v>
      </c>
      <c r="B882" t="s">
        <v>886</v>
      </c>
      <c r="C882" t="s">
        <v>1227</v>
      </c>
      <c r="D882" t="s">
        <v>1213</v>
      </c>
      <c r="E882">
        <v>377</v>
      </c>
      <c r="F882">
        <v>75</v>
      </c>
      <c r="G882" t="s">
        <v>1267</v>
      </c>
      <c r="H882" s="2">
        <v>43165</v>
      </c>
      <c r="I882" s="2">
        <v>43188</v>
      </c>
      <c r="J882" t="s">
        <v>1288</v>
      </c>
      <c r="K882">
        <v>26861.25</v>
      </c>
      <c r="L882">
        <v>424.125</v>
      </c>
      <c r="M882">
        <v>2128</v>
      </c>
      <c r="N882" t="s">
        <v>1508</v>
      </c>
      <c r="O882" t="s">
        <v>1533</v>
      </c>
      <c r="P882" t="s">
        <v>1534</v>
      </c>
      <c r="Q882" t="s">
        <v>1508</v>
      </c>
      <c r="R882" t="s">
        <v>1533</v>
      </c>
      <c r="S882" t="s">
        <v>1534</v>
      </c>
      <c r="T882">
        <v>3</v>
      </c>
      <c r="U882">
        <v>3</v>
      </c>
    </row>
    <row r="883" spans="1:21" x14ac:dyDescent="0.25">
      <c r="A883">
        <v>880</v>
      </c>
      <c r="B883" t="s">
        <v>887</v>
      </c>
      <c r="C883" t="s">
        <v>1229</v>
      </c>
      <c r="D883" t="s">
        <v>1234</v>
      </c>
      <c r="E883">
        <v>869</v>
      </c>
      <c r="F883">
        <v>1073</v>
      </c>
      <c r="G883" t="s">
        <v>1272</v>
      </c>
      <c r="H883" s="2">
        <v>43187</v>
      </c>
      <c r="I883" s="2">
        <v>43220</v>
      </c>
      <c r="J883" t="s">
        <v>1284</v>
      </c>
      <c r="K883">
        <v>885815.15</v>
      </c>
      <c r="L883">
        <v>13986.555</v>
      </c>
      <c r="M883">
        <v>267234</v>
      </c>
      <c r="N883" t="s">
        <v>1508</v>
      </c>
      <c r="O883" t="s">
        <v>1533</v>
      </c>
      <c r="P883" t="s">
        <v>1534</v>
      </c>
      <c r="Q883" t="s">
        <v>1508</v>
      </c>
      <c r="R883" t="s">
        <v>1530</v>
      </c>
      <c r="S883" t="s">
        <v>1540</v>
      </c>
      <c r="T883">
        <v>3</v>
      </c>
      <c r="U883">
        <v>4</v>
      </c>
    </row>
    <row r="884" spans="1:21" x14ac:dyDescent="0.25">
      <c r="A884">
        <v>881</v>
      </c>
      <c r="B884" t="s">
        <v>888</v>
      </c>
      <c r="C884" t="s">
        <v>1231</v>
      </c>
      <c r="D884" t="s">
        <v>1213</v>
      </c>
      <c r="E884">
        <v>205</v>
      </c>
      <c r="F884">
        <v>219</v>
      </c>
      <c r="G884" t="s">
        <v>1263</v>
      </c>
      <c r="H884" s="2">
        <v>43093</v>
      </c>
      <c r="I884" s="2">
        <v>43104</v>
      </c>
      <c r="J884" t="s">
        <v>1284</v>
      </c>
      <c r="K884">
        <v>42650.25</v>
      </c>
      <c r="L884">
        <v>673.42499999999995</v>
      </c>
      <c r="M884">
        <v>11473</v>
      </c>
      <c r="N884" t="s">
        <v>1507</v>
      </c>
      <c r="O884" t="s">
        <v>1535</v>
      </c>
      <c r="P884" t="s">
        <v>1537</v>
      </c>
      <c r="Q884" t="s">
        <v>1508</v>
      </c>
      <c r="R884" t="s">
        <v>1533</v>
      </c>
      <c r="S884" t="s">
        <v>1544</v>
      </c>
      <c r="T884">
        <v>12</v>
      </c>
      <c r="U884">
        <v>1</v>
      </c>
    </row>
    <row r="885" spans="1:21" x14ac:dyDescent="0.25">
      <c r="A885">
        <v>882</v>
      </c>
      <c r="B885" t="s">
        <v>889</v>
      </c>
      <c r="C885" t="s">
        <v>1236</v>
      </c>
      <c r="D885" t="s">
        <v>1234</v>
      </c>
      <c r="E885">
        <v>718</v>
      </c>
      <c r="F885">
        <v>102</v>
      </c>
      <c r="G885" t="s">
        <v>1269</v>
      </c>
      <c r="H885" s="2">
        <v>42531</v>
      </c>
      <c r="I885" s="2">
        <v>42556</v>
      </c>
      <c r="J885" t="s">
        <v>1286</v>
      </c>
      <c r="K885">
        <v>69574.2</v>
      </c>
      <c r="L885">
        <v>1098.54</v>
      </c>
      <c r="M885">
        <v>53536</v>
      </c>
      <c r="N885" t="s">
        <v>1506</v>
      </c>
      <c r="O885" t="s">
        <v>1530</v>
      </c>
      <c r="P885" t="s">
        <v>1532</v>
      </c>
      <c r="Q885" t="s">
        <v>1506</v>
      </c>
      <c r="R885" t="s">
        <v>1538</v>
      </c>
      <c r="S885" t="s">
        <v>1539</v>
      </c>
      <c r="T885">
        <v>6</v>
      </c>
      <c r="U885">
        <v>7</v>
      </c>
    </row>
    <row r="886" spans="1:21" x14ac:dyDescent="0.25">
      <c r="A886">
        <v>883</v>
      </c>
      <c r="B886" t="s">
        <v>890</v>
      </c>
      <c r="C886" t="s">
        <v>1233</v>
      </c>
      <c r="D886" t="s">
        <v>1234</v>
      </c>
      <c r="E886">
        <v>737</v>
      </c>
      <c r="F886">
        <v>27</v>
      </c>
      <c r="G886" t="s">
        <v>1268</v>
      </c>
      <c r="H886" s="2">
        <v>42580</v>
      </c>
      <c r="I886" s="2">
        <v>42612</v>
      </c>
      <c r="J886" t="s">
        <v>1289</v>
      </c>
      <c r="K886">
        <v>18904.05</v>
      </c>
      <c r="L886">
        <v>298.48500000000001</v>
      </c>
      <c r="M886">
        <v>18044</v>
      </c>
      <c r="N886" t="s">
        <v>1506</v>
      </c>
      <c r="O886" t="s">
        <v>1538</v>
      </c>
      <c r="P886" t="s">
        <v>1539</v>
      </c>
      <c r="Q886" t="s">
        <v>1506</v>
      </c>
      <c r="R886" t="s">
        <v>1538</v>
      </c>
      <c r="S886" t="s">
        <v>1541</v>
      </c>
      <c r="T886">
        <v>7</v>
      </c>
      <c r="U886">
        <v>8</v>
      </c>
    </row>
    <row r="887" spans="1:21" x14ac:dyDescent="0.25">
      <c r="A887">
        <v>884</v>
      </c>
      <c r="B887" t="s">
        <v>891</v>
      </c>
      <c r="C887" t="s">
        <v>1239</v>
      </c>
      <c r="D887" t="s">
        <v>1234</v>
      </c>
      <c r="E887">
        <v>233</v>
      </c>
      <c r="F887">
        <v>238</v>
      </c>
      <c r="G887" t="s">
        <v>1271</v>
      </c>
      <c r="H887" s="2">
        <v>43082</v>
      </c>
      <c r="I887" s="2">
        <v>43099</v>
      </c>
      <c r="J887" t="s">
        <v>1283</v>
      </c>
      <c r="K887">
        <v>52681.3</v>
      </c>
      <c r="L887">
        <v>831.81</v>
      </c>
      <c r="M887">
        <v>40675</v>
      </c>
      <c r="N887" t="s">
        <v>1507</v>
      </c>
      <c r="O887" t="s">
        <v>1535</v>
      </c>
      <c r="P887" t="s">
        <v>1537</v>
      </c>
      <c r="Q887" t="s">
        <v>1507</v>
      </c>
      <c r="R887" t="s">
        <v>1535</v>
      </c>
      <c r="S887" t="s">
        <v>1537</v>
      </c>
      <c r="T887">
        <v>12</v>
      </c>
      <c r="U887">
        <v>12</v>
      </c>
    </row>
    <row r="888" spans="1:21" x14ac:dyDescent="0.25">
      <c r="A888">
        <v>885</v>
      </c>
      <c r="B888" t="s">
        <v>892</v>
      </c>
      <c r="C888" t="s">
        <v>1223</v>
      </c>
      <c r="D888" t="s">
        <v>1234</v>
      </c>
      <c r="E888">
        <v>526</v>
      </c>
      <c r="F888">
        <v>989</v>
      </c>
      <c r="G888" t="s">
        <v>1263</v>
      </c>
      <c r="H888" s="2">
        <v>43113</v>
      </c>
      <c r="I888" s="2">
        <v>43128</v>
      </c>
      <c r="J888" t="s">
        <v>1290</v>
      </c>
      <c r="K888">
        <v>494203.3</v>
      </c>
      <c r="L888">
        <v>7803.21</v>
      </c>
      <c r="M888">
        <v>124145</v>
      </c>
      <c r="N888" t="s">
        <v>1508</v>
      </c>
      <c r="O888" t="s">
        <v>1533</v>
      </c>
      <c r="P888" t="s">
        <v>1544</v>
      </c>
      <c r="Q888" t="s">
        <v>1508</v>
      </c>
      <c r="R888" t="s">
        <v>1533</v>
      </c>
      <c r="S888" t="s">
        <v>1544</v>
      </c>
      <c r="T888">
        <v>1</v>
      </c>
      <c r="U888">
        <v>1</v>
      </c>
    </row>
    <row r="889" spans="1:21" x14ac:dyDescent="0.25">
      <c r="A889">
        <v>886</v>
      </c>
      <c r="B889" t="s">
        <v>893</v>
      </c>
      <c r="C889" t="s">
        <v>1237</v>
      </c>
      <c r="D889" t="s">
        <v>1240</v>
      </c>
      <c r="E889">
        <v>853</v>
      </c>
      <c r="F889">
        <v>35</v>
      </c>
      <c r="G889" t="s">
        <v>1271</v>
      </c>
      <c r="H889" s="2">
        <v>43226</v>
      </c>
      <c r="I889" s="2">
        <v>43238</v>
      </c>
      <c r="J889" t="s">
        <v>1289</v>
      </c>
      <c r="K889">
        <v>28362.25</v>
      </c>
      <c r="L889">
        <v>447.82499999999999</v>
      </c>
      <c r="M889">
        <v>160</v>
      </c>
      <c r="N889" t="s">
        <v>1508</v>
      </c>
      <c r="O889" t="s">
        <v>1530</v>
      </c>
      <c r="P889" t="s">
        <v>1531</v>
      </c>
      <c r="Q889" t="s">
        <v>1508</v>
      </c>
      <c r="R889" t="s">
        <v>1530</v>
      </c>
      <c r="S889" t="s">
        <v>1531</v>
      </c>
      <c r="T889">
        <v>5</v>
      </c>
      <c r="U889">
        <v>5</v>
      </c>
    </row>
    <row r="890" spans="1:21" x14ac:dyDescent="0.25">
      <c r="A890">
        <v>887</v>
      </c>
      <c r="B890" t="s">
        <v>894</v>
      </c>
      <c r="C890" t="s">
        <v>1222</v>
      </c>
      <c r="D890" t="s">
        <v>1213</v>
      </c>
      <c r="E890">
        <v>524</v>
      </c>
      <c r="F890">
        <v>867</v>
      </c>
      <c r="G890" t="s">
        <v>1265</v>
      </c>
      <c r="H890" s="2">
        <v>43278</v>
      </c>
      <c r="I890" s="2">
        <v>43313</v>
      </c>
      <c r="J890" t="s">
        <v>1285</v>
      </c>
      <c r="K890">
        <v>431592.6</v>
      </c>
      <c r="L890">
        <v>6814.62</v>
      </c>
      <c r="M890">
        <v>126500</v>
      </c>
      <c r="N890" t="s">
        <v>1508</v>
      </c>
      <c r="O890" t="s">
        <v>1530</v>
      </c>
      <c r="P890" t="s">
        <v>1532</v>
      </c>
      <c r="Q890" t="s">
        <v>1508</v>
      </c>
      <c r="R890" t="s">
        <v>1538</v>
      </c>
      <c r="S890" t="s">
        <v>1541</v>
      </c>
      <c r="T890">
        <v>6</v>
      </c>
      <c r="U890">
        <v>8</v>
      </c>
    </row>
    <row r="891" spans="1:21" x14ac:dyDescent="0.25">
      <c r="A891">
        <v>888</v>
      </c>
      <c r="B891" t="s">
        <v>895</v>
      </c>
      <c r="C891" t="s">
        <v>1237</v>
      </c>
      <c r="D891" t="s">
        <v>1240</v>
      </c>
      <c r="E891">
        <v>343</v>
      </c>
      <c r="F891">
        <v>35</v>
      </c>
      <c r="G891" t="s">
        <v>1271</v>
      </c>
      <c r="H891" s="2">
        <v>42835</v>
      </c>
      <c r="I891" s="2">
        <v>42870</v>
      </c>
      <c r="J891" t="s">
        <v>1284</v>
      </c>
      <c r="K891">
        <v>11404.75</v>
      </c>
      <c r="L891">
        <v>180.07499999999999</v>
      </c>
      <c r="M891">
        <v>900</v>
      </c>
      <c r="N891" t="s">
        <v>1507</v>
      </c>
      <c r="O891" t="s">
        <v>1530</v>
      </c>
      <c r="P891" t="s">
        <v>1540</v>
      </c>
      <c r="Q891" t="s">
        <v>1507</v>
      </c>
      <c r="R891" t="s">
        <v>1530</v>
      </c>
      <c r="S891" t="s">
        <v>1531</v>
      </c>
      <c r="T891">
        <v>4</v>
      </c>
      <c r="U891">
        <v>5</v>
      </c>
    </row>
    <row r="892" spans="1:21" x14ac:dyDescent="0.25">
      <c r="A892">
        <v>889</v>
      </c>
      <c r="B892" t="s">
        <v>896</v>
      </c>
      <c r="C892" t="s">
        <v>1221</v>
      </c>
      <c r="D892" t="s">
        <v>1234</v>
      </c>
      <c r="E892">
        <v>149</v>
      </c>
      <c r="F892">
        <v>278</v>
      </c>
      <c r="G892" t="s">
        <v>1264</v>
      </c>
      <c r="H892" s="2">
        <v>42949</v>
      </c>
      <c r="I892" s="2">
        <v>42959</v>
      </c>
      <c r="J892" t="s">
        <v>1282</v>
      </c>
      <c r="K892">
        <v>39350.9</v>
      </c>
      <c r="L892">
        <v>621.32999999999993</v>
      </c>
      <c r="M892">
        <v>37933</v>
      </c>
      <c r="N892" t="s">
        <v>1507</v>
      </c>
      <c r="O892" t="s">
        <v>1538</v>
      </c>
      <c r="P892" t="s">
        <v>1541</v>
      </c>
      <c r="Q892" t="s">
        <v>1507</v>
      </c>
      <c r="R892" t="s">
        <v>1538</v>
      </c>
      <c r="S892" t="s">
        <v>1541</v>
      </c>
      <c r="T892">
        <v>8</v>
      </c>
      <c r="U892">
        <v>8</v>
      </c>
    </row>
    <row r="893" spans="1:21" x14ac:dyDescent="0.25">
      <c r="A893">
        <v>890</v>
      </c>
      <c r="B893" t="s">
        <v>897</v>
      </c>
      <c r="C893" t="s">
        <v>1237</v>
      </c>
      <c r="D893" t="s">
        <v>1240</v>
      </c>
      <c r="E893">
        <v>517</v>
      </c>
      <c r="F893">
        <v>38</v>
      </c>
      <c r="G893" t="s">
        <v>1271</v>
      </c>
      <c r="H893" s="2">
        <v>42948</v>
      </c>
      <c r="I893" s="2">
        <v>42960</v>
      </c>
      <c r="J893" t="s">
        <v>1282</v>
      </c>
      <c r="K893">
        <v>18663.7</v>
      </c>
      <c r="L893">
        <v>294.69</v>
      </c>
      <c r="M893">
        <v>9226</v>
      </c>
      <c r="N893" t="s">
        <v>1507</v>
      </c>
      <c r="O893" t="s">
        <v>1538</v>
      </c>
      <c r="P893" t="s">
        <v>1541</v>
      </c>
      <c r="Q893" t="s">
        <v>1507</v>
      </c>
      <c r="R893" t="s">
        <v>1538</v>
      </c>
      <c r="S893" t="s">
        <v>1541</v>
      </c>
      <c r="T893">
        <v>8</v>
      </c>
      <c r="U893">
        <v>8</v>
      </c>
    </row>
    <row r="894" spans="1:21" x14ac:dyDescent="0.25">
      <c r="A894">
        <v>891</v>
      </c>
      <c r="B894" t="s">
        <v>898</v>
      </c>
      <c r="C894" t="s">
        <v>1222</v>
      </c>
      <c r="D894" t="s">
        <v>1213</v>
      </c>
      <c r="E894">
        <v>832</v>
      </c>
      <c r="F894">
        <v>1017</v>
      </c>
      <c r="G894" t="s">
        <v>1265</v>
      </c>
      <c r="H894" s="2">
        <v>42583</v>
      </c>
      <c r="I894" s="2">
        <v>42613</v>
      </c>
      <c r="J894" t="s">
        <v>1284</v>
      </c>
      <c r="K894">
        <v>803836.8</v>
      </c>
      <c r="L894">
        <v>12692.16</v>
      </c>
      <c r="M894">
        <v>360161</v>
      </c>
      <c r="N894" t="s">
        <v>1506</v>
      </c>
      <c r="O894" t="s">
        <v>1538</v>
      </c>
      <c r="P894" t="s">
        <v>1541</v>
      </c>
      <c r="Q894" t="s">
        <v>1506</v>
      </c>
      <c r="R894" t="s">
        <v>1538</v>
      </c>
      <c r="S894" t="s">
        <v>1541</v>
      </c>
      <c r="T894">
        <v>8</v>
      </c>
      <c r="U894">
        <v>8</v>
      </c>
    </row>
    <row r="895" spans="1:21" x14ac:dyDescent="0.25">
      <c r="A895">
        <v>892</v>
      </c>
      <c r="B895" t="s">
        <v>899</v>
      </c>
      <c r="C895" t="s">
        <v>1235</v>
      </c>
      <c r="D895" t="s">
        <v>1240</v>
      </c>
      <c r="E895">
        <v>84</v>
      </c>
      <c r="F895">
        <v>54</v>
      </c>
      <c r="G895" t="s">
        <v>1270</v>
      </c>
      <c r="H895" s="2">
        <v>42755</v>
      </c>
      <c r="I895" s="2">
        <v>42766</v>
      </c>
      <c r="J895" t="s">
        <v>1284</v>
      </c>
      <c r="K895">
        <v>4309.2</v>
      </c>
      <c r="L895">
        <v>68.039999999999992</v>
      </c>
      <c r="M895">
        <v>2205</v>
      </c>
      <c r="N895" t="s">
        <v>1507</v>
      </c>
      <c r="O895" t="s">
        <v>1533</v>
      </c>
      <c r="P895" t="s">
        <v>1544</v>
      </c>
      <c r="Q895" t="s">
        <v>1507</v>
      </c>
      <c r="R895" t="s">
        <v>1533</v>
      </c>
      <c r="S895" t="s">
        <v>1544</v>
      </c>
      <c r="T895">
        <v>1</v>
      </c>
      <c r="U895">
        <v>1</v>
      </c>
    </row>
    <row r="896" spans="1:21" x14ac:dyDescent="0.25">
      <c r="A896">
        <v>893</v>
      </c>
      <c r="B896" t="s">
        <v>900</v>
      </c>
      <c r="C896" t="s">
        <v>1223</v>
      </c>
      <c r="D896" t="s">
        <v>1234</v>
      </c>
      <c r="E896">
        <v>453</v>
      </c>
      <c r="F896">
        <v>854</v>
      </c>
      <c r="G896" t="s">
        <v>1263</v>
      </c>
      <c r="H896" s="2">
        <v>42810</v>
      </c>
      <c r="I896" s="2">
        <v>42845</v>
      </c>
      <c r="J896" t="s">
        <v>1282</v>
      </c>
      <c r="K896">
        <v>367518.9</v>
      </c>
      <c r="L896">
        <v>5802.9299999999994</v>
      </c>
      <c r="M896">
        <v>78023</v>
      </c>
      <c r="N896" t="s">
        <v>1507</v>
      </c>
      <c r="O896" t="s">
        <v>1533</v>
      </c>
      <c r="P896" t="s">
        <v>1534</v>
      </c>
      <c r="Q896" t="s">
        <v>1507</v>
      </c>
      <c r="R896" t="s">
        <v>1530</v>
      </c>
      <c r="S896" t="s">
        <v>1540</v>
      </c>
      <c r="T896">
        <v>3</v>
      </c>
      <c r="U896">
        <v>4</v>
      </c>
    </row>
    <row r="897" spans="1:21" x14ac:dyDescent="0.25">
      <c r="A897">
        <v>894</v>
      </c>
      <c r="B897" t="s">
        <v>901</v>
      </c>
      <c r="C897" t="s">
        <v>1222</v>
      </c>
      <c r="D897" t="s">
        <v>1213</v>
      </c>
      <c r="E897">
        <v>181</v>
      </c>
      <c r="F897">
        <v>965</v>
      </c>
      <c r="G897" t="s">
        <v>1265</v>
      </c>
      <c r="H897" s="2">
        <v>43090</v>
      </c>
      <c r="I897" s="2">
        <v>43114</v>
      </c>
      <c r="J897" t="s">
        <v>1282</v>
      </c>
      <c r="K897">
        <v>165931.75</v>
      </c>
      <c r="L897">
        <v>2619.9749999999999</v>
      </c>
      <c r="M897">
        <v>12749</v>
      </c>
      <c r="N897" t="s">
        <v>1507</v>
      </c>
      <c r="O897" t="s">
        <v>1535</v>
      </c>
      <c r="P897" t="s">
        <v>1537</v>
      </c>
      <c r="Q897" t="s">
        <v>1508</v>
      </c>
      <c r="R897" t="s">
        <v>1533</v>
      </c>
      <c r="S897" t="s">
        <v>1544</v>
      </c>
      <c r="T897">
        <v>12</v>
      </c>
      <c r="U897">
        <v>1</v>
      </c>
    </row>
    <row r="898" spans="1:21" x14ac:dyDescent="0.25">
      <c r="A898">
        <v>895</v>
      </c>
      <c r="B898" t="s">
        <v>902</v>
      </c>
      <c r="C898" t="s">
        <v>1231</v>
      </c>
      <c r="D898" t="s">
        <v>1213</v>
      </c>
      <c r="E898">
        <v>277</v>
      </c>
      <c r="F898">
        <v>184</v>
      </c>
      <c r="G898" t="s">
        <v>1263</v>
      </c>
      <c r="H898" s="2">
        <v>43199</v>
      </c>
      <c r="I898" s="2">
        <v>43224</v>
      </c>
      <c r="J898" t="s">
        <v>1288</v>
      </c>
      <c r="K898">
        <v>48419.6</v>
      </c>
      <c r="L898">
        <v>764.52</v>
      </c>
      <c r="M898">
        <v>18847</v>
      </c>
      <c r="N898" t="s">
        <v>1508</v>
      </c>
      <c r="O898" t="s">
        <v>1530</v>
      </c>
      <c r="P898" t="s">
        <v>1540</v>
      </c>
      <c r="Q898" t="s">
        <v>1508</v>
      </c>
      <c r="R898" t="s">
        <v>1530</v>
      </c>
      <c r="S898" t="s">
        <v>1531</v>
      </c>
      <c r="T898">
        <v>4</v>
      </c>
      <c r="U898">
        <v>5</v>
      </c>
    </row>
    <row r="899" spans="1:21" x14ac:dyDescent="0.25">
      <c r="A899">
        <v>896</v>
      </c>
      <c r="B899" t="s">
        <v>903</v>
      </c>
      <c r="C899" t="s">
        <v>1237</v>
      </c>
      <c r="D899" t="s">
        <v>1240</v>
      </c>
      <c r="E899">
        <v>964</v>
      </c>
      <c r="F899">
        <v>35</v>
      </c>
      <c r="G899" t="s">
        <v>1271</v>
      </c>
      <c r="H899" s="2">
        <v>43190</v>
      </c>
      <c r="I899" s="2">
        <v>43210</v>
      </c>
      <c r="J899" t="s">
        <v>1284</v>
      </c>
      <c r="K899">
        <v>32053</v>
      </c>
      <c r="L899">
        <v>506.09999999999997</v>
      </c>
      <c r="M899">
        <v>2464</v>
      </c>
      <c r="N899" t="s">
        <v>1508</v>
      </c>
      <c r="O899" t="s">
        <v>1533</v>
      </c>
      <c r="P899" t="s">
        <v>1534</v>
      </c>
      <c r="Q899" t="s">
        <v>1508</v>
      </c>
      <c r="R899" t="s">
        <v>1530</v>
      </c>
      <c r="S899" t="s">
        <v>1540</v>
      </c>
      <c r="T899">
        <v>3</v>
      </c>
      <c r="U899">
        <v>4</v>
      </c>
    </row>
    <row r="900" spans="1:21" x14ac:dyDescent="0.25">
      <c r="A900">
        <v>897</v>
      </c>
      <c r="B900" t="s">
        <v>904</v>
      </c>
      <c r="C900" t="s">
        <v>1224</v>
      </c>
      <c r="D900" t="s">
        <v>1213</v>
      </c>
      <c r="E900">
        <v>619</v>
      </c>
      <c r="F900">
        <v>1184</v>
      </c>
      <c r="G900" t="s">
        <v>1266</v>
      </c>
      <c r="H900" s="2">
        <v>42618</v>
      </c>
      <c r="I900" s="2">
        <v>42642</v>
      </c>
      <c r="J900" t="s">
        <v>1288</v>
      </c>
      <c r="K900">
        <v>696251.2</v>
      </c>
      <c r="L900">
        <v>10993.439999999999</v>
      </c>
      <c r="M900">
        <v>221175</v>
      </c>
      <c r="N900" t="s">
        <v>1506</v>
      </c>
      <c r="O900" t="s">
        <v>1538</v>
      </c>
      <c r="P900" t="s">
        <v>1542</v>
      </c>
      <c r="Q900" t="s">
        <v>1506</v>
      </c>
      <c r="R900" t="s">
        <v>1538</v>
      </c>
      <c r="S900" t="s">
        <v>1542</v>
      </c>
      <c r="T900">
        <v>9</v>
      </c>
      <c r="U900">
        <v>9</v>
      </c>
    </row>
    <row r="901" spans="1:21" x14ac:dyDescent="0.25">
      <c r="A901">
        <v>898</v>
      </c>
      <c r="B901" t="s">
        <v>905</v>
      </c>
      <c r="C901" t="s">
        <v>1222</v>
      </c>
      <c r="D901" t="s">
        <v>1213</v>
      </c>
      <c r="E901">
        <v>273</v>
      </c>
      <c r="F901">
        <v>932</v>
      </c>
      <c r="G901" t="s">
        <v>1265</v>
      </c>
      <c r="H901" s="2">
        <v>42743</v>
      </c>
      <c r="I901" s="2">
        <v>42768</v>
      </c>
      <c r="J901" t="s">
        <v>1285</v>
      </c>
      <c r="K901">
        <v>241714.2</v>
      </c>
      <c r="L901">
        <v>3816.54</v>
      </c>
      <c r="M901">
        <v>178107</v>
      </c>
      <c r="N901" t="s">
        <v>1507</v>
      </c>
      <c r="O901" t="s">
        <v>1533</v>
      </c>
      <c r="P901" t="s">
        <v>1544</v>
      </c>
      <c r="Q901" t="s">
        <v>1507</v>
      </c>
      <c r="R901" t="s">
        <v>1533</v>
      </c>
      <c r="S901" t="s">
        <v>1545</v>
      </c>
      <c r="T901">
        <v>1</v>
      </c>
      <c r="U901">
        <v>2</v>
      </c>
    </row>
    <row r="902" spans="1:21" x14ac:dyDescent="0.25">
      <c r="A902">
        <v>899</v>
      </c>
      <c r="B902" t="s">
        <v>906</v>
      </c>
      <c r="C902" t="s">
        <v>1227</v>
      </c>
      <c r="D902" t="s">
        <v>1213</v>
      </c>
      <c r="E902">
        <v>690</v>
      </c>
      <c r="F902">
        <v>77</v>
      </c>
      <c r="G902" t="s">
        <v>1267</v>
      </c>
      <c r="H902" s="2">
        <v>42909</v>
      </c>
      <c r="I902" s="2">
        <v>42922</v>
      </c>
      <c r="J902" t="s">
        <v>1282</v>
      </c>
      <c r="K902">
        <v>50473.5</v>
      </c>
      <c r="L902">
        <v>796.94999999999993</v>
      </c>
      <c r="M902">
        <v>24870</v>
      </c>
      <c r="N902" t="s">
        <v>1507</v>
      </c>
      <c r="O902" t="s">
        <v>1530</v>
      </c>
      <c r="P902" t="s">
        <v>1532</v>
      </c>
      <c r="Q902" t="s">
        <v>1507</v>
      </c>
      <c r="R902" t="s">
        <v>1538</v>
      </c>
      <c r="S902" t="s">
        <v>1539</v>
      </c>
      <c r="T902">
        <v>6</v>
      </c>
      <c r="U902">
        <v>7</v>
      </c>
    </row>
    <row r="903" spans="1:21" x14ac:dyDescent="0.25">
      <c r="A903">
        <v>900</v>
      </c>
      <c r="B903" t="s">
        <v>907</v>
      </c>
      <c r="C903" t="s">
        <v>1227</v>
      </c>
      <c r="D903" t="s">
        <v>1213</v>
      </c>
      <c r="E903">
        <v>381</v>
      </c>
      <c r="F903">
        <v>63</v>
      </c>
      <c r="G903" t="s">
        <v>1267</v>
      </c>
      <c r="H903" s="2">
        <v>42478</v>
      </c>
      <c r="I903" s="2">
        <v>42494</v>
      </c>
      <c r="J903" t="s">
        <v>1289</v>
      </c>
      <c r="K903">
        <v>22802.85</v>
      </c>
      <c r="L903">
        <v>360.04499999999996</v>
      </c>
      <c r="M903">
        <v>17595</v>
      </c>
      <c r="N903" t="s">
        <v>1506</v>
      </c>
      <c r="O903" t="s">
        <v>1530</v>
      </c>
      <c r="P903" t="s">
        <v>1540</v>
      </c>
      <c r="Q903" t="s">
        <v>1506</v>
      </c>
      <c r="R903" t="s">
        <v>1530</v>
      </c>
      <c r="S903" t="s">
        <v>1531</v>
      </c>
      <c r="T903">
        <v>4</v>
      </c>
      <c r="U903">
        <v>5</v>
      </c>
    </row>
    <row r="904" spans="1:21" x14ac:dyDescent="0.25">
      <c r="A904">
        <v>901</v>
      </c>
      <c r="B904" t="s">
        <v>908</v>
      </c>
      <c r="C904" t="s">
        <v>1235</v>
      </c>
      <c r="D904" t="s">
        <v>1240</v>
      </c>
      <c r="E904">
        <v>373</v>
      </c>
      <c r="F904">
        <v>59</v>
      </c>
      <c r="G904" t="s">
        <v>1270</v>
      </c>
      <c r="H904" s="2">
        <v>42686</v>
      </c>
      <c r="I904" s="2">
        <v>42704</v>
      </c>
      <c r="J904" t="s">
        <v>1290</v>
      </c>
      <c r="K904">
        <v>20906.650000000001</v>
      </c>
      <c r="L904">
        <v>330.10499999999996</v>
      </c>
      <c r="M904">
        <v>13799</v>
      </c>
      <c r="N904" t="s">
        <v>1506</v>
      </c>
      <c r="O904" t="s">
        <v>1535</v>
      </c>
      <c r="P904" t="s">
        <v>1536</v>
      </c>
      <c r="Q904" t="s">
        <v>1506</v>
      </c>
      <c r="R904" t="s">
        <v>1535</v>
      </c>
      <c r="S904" t="s">
        <v>1536</v>
      </c>
      <c r="T904">
        <v>11</v>
      </c>
      <c r="U904">
        <v>11</v>
      </c>
    </row>
    <row r="905" spans="1:21" x14ac:dyDescent="0.25">
      <c r="A905">
        <v>902</v>
      </c>
      <c r="B905" t="s">
        <v>909</v>
      </c>
      <c r="C905" t="s">
        <v>1238</v>
      </c>
      <c r="D905" t="s">
        <v>1240</v>
      </c>
      <c r="E905">
        <v>489</v>
      </c>
      <c r="F905">
        <v>16</v>
      </c>
      <c r="G905" t="s">
        <v>1270</v>
      </c>
      <c r="H905" s="2">
        <v>43231</v>
      </c>
      <c r="I905" s="2">
        <v>43251</v>
      </c>
      <c r="J905" t="s">
        <v>1287</v>
      </c>
      <c r="K905">
        <v>7432.8</v>
      </c>
      <c r="L905">
        <v>117.36</v>
      </c>
      <c r="M905">
        <v>5264</v>
      </c>
      <c r="N905" t="s">
        <v>1508</v>
      </c>
      <c r="O905" t="s">
        <v>1530</v>
      </c>
      <c r="P905" t="s">
        <v>1531</v>
      </c>
      <c r="Q905" t="s">
        <v>1508</v>
      </c>
      <c r="R905" t="s">
        <v>1530</v>
      </c>
      <c r="S905" t="s">
        <v>1531</v>
      </c>
      <c r="T905">
        <v>5</v>
      </c>
      <c r="U905">
        <v>5</v>
      </c>
    </row>
    <row r="906" spans="1:21" x14ac:dyDescent="0.25">
      <c r="A906">
        <v>903</v>
      </c>
      <c r="B906" t="s">
        <v>910</v>
      </c>
      <c r="C906" t="s">
        <v>1233</v>
      </c>
      <c r="D906" t="s">
        <v>1234</v>
      </c>
      <c r="E906">
        <v>560</v>
      </c>
      <c r="F906">
        <v>26</v>
      </c>
      <c r="G906" t="s">
        <v>1268</v>
      </c>
      <c r="H906" s="2">
        <v>42723</v>
      </c>
      <c r="I906" s="2">
        <v>42735</v>
      </c>
      <c r="J906" t="s">
        <v>1283</v>
      </c>
      <c r="K906">
        <v>13832</v>
      </c>
      <c r="L906">
        <v>218.4</v>
      </c>
      <c r="M906">
        <v>9916</v>
      </c>
      <c r="N906" t="s">
        <v>1506</v>
      </c>
      <c r="O906" t="s">
        <v>1535</v>
      </c>
      <c r="P906" t="s">
        <v>1537</v>
      </c>
      <c r="Q906" t="s">
        <v>1506</v>
      </c>
      <c r="R906" t="s">
        <v>1535</v>
      </c>
      <c r="S906" t="s">
        <v>1537</v>
      </c>
      <c r="T906">
        <v>12</v>
      </c>
      <c r="U906">
        <v>12</v>
      </c>
    </row>
    <row r="907" spans="1:21" x14ac:dyDescent="0.25">
      <c r="A907">
        <v>904</v>
      </c>
      <c r="B907" t="s">
        <v>911</v>
      </c>
      <c r="C907" t="s">
        <v>1223</v>
      </c>
      <c r="D907" t="s">
        <v>1234</v>
      </c>
      <c r="E907">
        <v>135</v>
      </c>
      <c r="F907">
        <v>969</v>
      </c>
      <c r="G907" t="s">
        <v>1263</v>
      </c>
      <c r="H907" s="2">
        <v>42489</v>
      </c>
      <c r="I907" s="2">
        <v>42500</v>
      </c>
      <c r="J907" t="s">
        <v>1282</v>
      </c>
      <c r="K907">
        <v>124274.25</v>
      </c>
      <c r="L907">
        <v>1962.2249999999999</v>
      </c>
      <c r="M907">
        <v>87</v>
      </c>
      <c r="N907" t="s">
        <v>1506</v>
      </c>
      <c r="O907" t="s">
        <v>1530</v>
      </c>
      <c r="P907" t="s">
        <v>1540</v>
      </c>
      <c r="Q907" t="s">
        <v>1506</v>
      </c>
      <c r="R907" t="s">
        <v>1530</v>
      </c>
      <c r="S907" t="s">
        <v>1531</v>
      </c>
      <c r="T907">
        <v>4</v>
      </c>
      <c r="U907">
        <v>5</v>
      </c>
    </row>
    <row r="908" spans="1:21" x14ac:dyDescent="0.25">
      <c r="A908">
        <v>905</v>
      </c>
      <c r="B908" t="s">
        <v>912</v>
      </c>
      <c r="C908" t="s">
        <v>1231</v>
      </c>
      <c r="D908" t="s">
        <v>1213</v>
      </c>
      <c r="E908">
        <v>393</v>
      </c>
      <c r="F908">
        <v>177</v>
      </c>
      <c r="G908" t="s">
        <v>1263</v>
      </c>
      <c r="H908" s="2">
        <v>42787</v>
      </c>
      <c r="I908" s="2">
        <v>42819</v>
      </c>
      <c r="J908" t="s">
        <v>1282</v>
      </c>
      <c r="K908">
        <v>66082.95</v>
      </c>
      <c r="L908">
        <v>1043.415</v>
      </c>
      <c r="M908">
        <v>38690</v>
      </c>
      <c r="N908" t="s">
        <v>1507</v>
      </c>
      <c r="O908" t="s">
        <v>1533</v>
      </c>
      <c r="P908" t="s">
        <v>1545</v>
      </c>
      <c r="Q908" t="s">
        <v>1507</v>
      </c>
      <c r="R908" t="s">
        <v>1533</v>
      </c>
      <c r="S908" t="s">
        <v>1534</v>
      </c>
      <c r="T908">
        <v>2</v>
      </c>
      <c r="U908">
        <v>3</v>
      </c>
    </row>
    <row r="909" spans="1:21" x14ac:dyDescent="0.25">
      <c r="A909">
        <v>906</v>
      </c>
      <c r="B909" t="s">
        <v>913</v>
      </c>
      <c r="C909" t="s">
        <v>1224</v>
      </c>
      <c r="D909" t="s">
        <v>1213</v>
      </c>
      <c r="E909">
        <v>552</v>
      </c>
      <c r="F909">
        <v>1151</v>
      </c>
      <c r="G909" t="s">
        <v>1266</v>
      </c>
      <c r="H909" s="2">
        <v>43078</v>
      </c>
      <c r="I909" s="2">
        <v>43101</v>
      </c>
      <c r="J909" t="s">
        <v>1282</v>
      </c>
      <c r="K909">
        <v>603584.4</v>
      </c>
      <c r="L909">
        <v>9530.2799999999988</v>
      </c>
      <c r="M909">
        <v>329097</v>
      </c>
      <c r="N909" t="s">
        <v>1507</v>
      </c>
      <c r="O909" t="s">
        <v>1535</v>
      </c>
      <c r="P909" t="s">
        <v>1537</v>
      </c>
      <c r="Q909" t="s">
        <v>1508</v>
      </c>
      <c r="R909" t="s">
        <v>1533</v>
      </c>
      <c r="S909" t="s">
        <v>1544</v>
      </c>
      <c r="T909">
        <v>12</v>
      </c>
      <c r="U909">
        <v>1</v>
      </c>
    </row>
    <row r="910" spans="1:21" x14ac:dyDescent="0.25">
      <c r="A910">
        <v>907</v>
      </c>
      <c r="B910" t="s">
        <v>914</v>
      </c>
      <c r="C910" t="s">
        <v>1222</v>
      </c>
      <c r="D910" t="s">
        <v>1213</v>
      </c>
      <c r="E910">
        <v>746</v>
      </c>
      <c r="F910">
        <v>865</v>
      </c>
      <c r="G910" t="s">
        <v>1265</v>
      </c>
      <c r="H910" s="2">
        <v>42409</v>
      </c>
      <c r="I910" s="2">
        <v>42426</v>
      </c>
      <c r="J910" t="s">
        <v>1285</v>
      </c>
      <c r="K910">
        <v>613025.5</v>
      </c>
      <c r="L910">
        <v>9679.35</v>
      </c>
      <c r="M910">
        <v>278541</v>
      </c>
      <c r="N910" t="s">
        <v>1506</v>
      </c>
      <c r="O910" t="s">
        <v>1533</v>
      </c>
      <c r="P910" t="s">
        <v>1545</v>
      </c>
      <c r="Q910" t="s">
        <v>1506</v>
      </c>
      <c r="R910" t="s">
        <v>1533</v>
      </c>
      <c r="S910" t="s">
        <v>1545</v>
      </c>
      <c r="T910">
        <v>2</v>
      </c>
      <c r="U910">
        <v>2</v>
      </c>
    </row>
    <row r="911" spans="1:21" x14ac:dyDescent="0.25">
      <c r="A911">
        <v>908</v>
      </c>
      <c r="B911" t="s">
        <v>915</v>
      </c>
      <c r="C911" t="s">
        <v>1218</v>
      </c>
      <c r="D911" t="s">
        <v>1213</v>
      </c>
      <c r="E911">
        <v>543</v>
      </c>
      <c r="F911">
        <v>877</v>
      </c>
      <c r="G911" t="s">
        <v>1262</v>
      </c>
      <c r="H911" s="2">
        <v>42563</v>
      </c>
      <c r="I911" s="2">
        <v>42594</v>
      </c>
      <c r="J911" t="s">
        <v>1284</v>
      </c>
      <c r="K911">
        <v>452400.45</v>
      </c>
      <c r="L911">
        <v>7143.165</v>
      </c>
      <c r="M911">
        <v>256401</v>
      </c>
      <c r="N911" t="s">
        <v>1506</v>
      </c>
      <c r="O911" t="s">
        <v>1538</v>
      </c>
      <c r="P911" t="s">
        <v>1539</v>
      </c>
      <c r="Q911" t="s">
        <v>1506</v>
      </c>
      <c r="R911" t="s">
        <v>1538</v>
      </c>
      <c r="S911" t="s">
        <v>1541</v>
      </c>
      <c r="T911">
        <v>7</v>
      </c>
      <c r="U911">
        <v>8</v>
      </c>
    </row>
    <row r="912" spans="1:21" x14ac:dyDescent="0.25">
      <c r="A912">
        <v>909</v>
      </c>
      <c r="B912" t="s">
        <v>916</v>
      </c>
      <c r="C912" t="s">
        <v>1222</v>
      </c>
      <c r="D912" t="s">
        <v>1213</v>
      </c>
      <c r="E912">
        <v>351</v>
      </c>
      <c r="F912">
        <v>835</v>
      </c>
      <c r="G912" t="s">
        <v>1265</v>
      </c>
      <c r="H912" s="2">
        <v>42518</v>
      </c>
      <c r="I912" s="2">
        <v>42553</v>
      </c>
      <c r="J912" t="s">
        <v>1288</v>
      </c>
      <c r="K912">
        <v>278430.75</v>
      </c>
      <c r="L912">
        <v>4396.2749999999996</v>
      </c>
      <c r="M912">
        <v>27897</v>
      </c>
      <c r="N912" t="s">
        <v>1506</v>
      </c>
      <c r="O912" t="s">
        <v>1530</v>
      </c>
      <c r="P912" t="s">
        <v>1531</v>
      </c>
      <c r="Q912" t="s">
        <v>1506</v>
      </c>
      <c r="R912" t="s">
        <v>1538</v>
      </c>
      <c r="S912" t="s">
        <v>1539</v>
      </c>
      <c r="T912">
        <v>5</v>
      </c>
      <c r="U912">
        <v>7</v>
      </c>
    </row>
    <row r="913" spans="1:21" x14ac:dyDescent="0.25">
      <c r="A913">
        <v>910</v>
      </c>
      <c r="B913" t="s">
        <v>917</v>
      </c>
      <c r="C913" t="s">
        <v>1218</v>
      </c>
      <c r="D913" t="s">
        <v>1213</v>
      </c>
      <c r="E913">
        <v>235</v>
      </c>
      <c r="F913">
        <v>975</v>
      </c>
      <c r="G913" t="s">
        <v>1262</v>
      </c>
      <c r="H913" s="2">
        <v>42792</v>
      </c>
      <c r="I913" s="2">
        <v>42811</v>
      </c>
      <c r="J913" t="s">
        <v>1286</v>
      </c>
      <c r="K913">
        <v>217668.75</v>
      </c>
      <c r="L913">
        <v>3436.875</v>
      </c>
      <c r="M913">
        <v>115384</v>
      </c>
      <c r="N913" t="s">
        <v>1507</v>
      </c>
      <c r="O913" t="s">
        <v>1533</v>
      </c>
      <c r="P913" t="s">
        <v>1545</v>
      </c>
      <c r="Q913" t="s">
        <v>1507</v>
      </c>
      <c r="R913" t="s">
        <v>1533</v>
      </c>
      <c r="S913" t="s">
        <v>1534</v>
      </c>
      <c r="T913">
        <v>2</v>
      </c>
      <c r="U913">
        <v>3</v>
      </c>
    </row>
    <row r="914" spans="1:21" x14ac:dyDescent="0.25">
      <c r="A914">
        <v>911</v>
      </c>
      <c r="B914" t="s">
        <v>918</v>
      </c>
      <c r="C914" t="s">
        <v>1226</v>
      </c>
      <c r="D914" t="s">
        <v>1234</v>
      </c>
      <c r="E914">
        <v>221</v>
      </c>
      <c r="F914">
        <v>48</v>
      </c>
      <c r="G914" t="s">
        <v>1266</v>
      </c>
      <c r="H914" s="2">
        <v>43210</v>
      </c>
      <c r="I914" s="2">
        <v>43233</v>
      </c>
      <c r="J914" t="s">
        <v>1286</v>
      </c>
      <c r="K914">
        <v>10077.6</v>
      </c>
      <c r="L914">
        <v>159.12</v>
      </c>
      <c r="M914">
        <v>6515</v>
      </c>
      <c r="N914" t="s">
        <v>1508</v>
      </c>
      <c r="O914" t="s">
        <v>1530</v>
      </c>
      <c r="P914" t="s">
        <v>1540</v>
      </c>
      <c r="Q914" t="s">
        <v>1508</v>
      </c>
      <c r="R914" t="s">
        <v>1530</v>
      </c>
      <c r="S914" t="s">
        <v>1531</v>
      </c>
      <c r="T914">
        <v>4</v>
      </c>
      <c r="U914">
        <v>5</v>
      </c>
    </row>
    <row r="915" spans="1:21" x14ac:dyDescent="0.25">
      <c r="A915">
        <v>912</v>
      </c>
      <c r="B915" t="s">
        <v>919</v>
      </c>
      <c r="C915" t="s">
        <v>1223</v>
      </c>
      <c r="D915" t="s">
        <v>1234</v>
      </c>
      <c r="E915">
        <v>273</v>
      </c>
      <c r="F915">
        <v>989</v>
      </c>
      <c r="G915" t="s">
        <v>1263</v>
      </c>
      <c r="H915" s="2">
        <v>42458</v>
      </c>
      <c r="I915" s="2">
        <v>42471</v>
      </c>
      <c r="J915" t="s">
        <v>1285</v>
      </c>
      <c r="K915">
        <v>256497.15</v>
      </c>
      <c r="L915">
        <v>4049.9549999999999</v>
      </c>
      <c r="M915">
        <v>197368</v>
      </c>
      <c r="N915" t="s">
        <v>1506</v>
      </c>
      <c r="O915" t="s">
        <v>1533</v>
      </c>
      <c r="P915" t="s">
        <v>1534</v>
      </c>
      <c r="Q915" t="s">
        <v>1506</v>
      </c>
      <c r="R915" t="s">
        <v>1530</v>
      </c>
      <c r="S915" t="s">
        <v>1540</v>
      </c>
      <c r="T915">
        <v>3</v>
      </c>
      <c r="U915">
        <v>4</v>
      </c>
    </row>
    <row r="916" spans="1:21" x14ac:dyDescent="0.25">
      <c r="A916">
        <v>913</v>
      </c>
      <c r="B916" t="s">
        <v>920</v>
      </c>
      <c r="C916" t="s">
        <v>1224</v>
      </c>
      <c r="D916" t="s">
        <v>1213</v>
      </c>
      <c r="E916">
        <v>220</v>
      </c>
      <c r="F916">
        <v>1382</v>
      </c>
      <c r="G916" t="s">
        <v>1266</v>
      </c>
      <c r="H916" s="2">
        <v>42672</v>
      </c>
      <c r="I916" s="2">
        <v>42688</v>
      </c>
      <c r="J916" t="s">
        <v>1287</v>
      </c>
      <c r="K916">
        <v>288838</v>
      </c>
      <c r="L916">
        <v>4560.5999999999995</v>
      </c>
      <c r="M916">
        <v>107295</v>
      </c>
      <c r="N916" t="s">
        <v>1506</v>
      </c>
      <c r="O916" t="s">
        <v>1535</v>
      </c>
      <c r="P916" t="s">
        <v>1543</v>
      </c>
      <c r="Q916" t="s">
        <v>1506</v>
      </c>
      <c r="R916" t="s">
        <v>1535</v>
      </c>
      <c r="S916" t="s">
        <v>1536</v>
      </c>
      <c r="T916">
        <v>10</v>
      </c>
      <c r="U916">
        <v>11</v>
      </c>
    </row>
    <row r="917" spans="1:21" x14ac:dyDescent="0.25">
      <c r="A917">
        <v>914</v>
      </c>
      <c r="B917" t="s">
        <v>921</v>
      </c>
      <c r="C917" t="s">
        <v>1223</v>
      </c>
      <c r="D917" t="s">
        <v>1234</v>
      </c>
      <c r="E917">
        <v>809</v>
      </c>
      <c r="F917">
        <v>913</v>
      </c>
      <c r="G917" t="s">
        <v>1263</v>
      </c>
      <c r="H917" s="2">
        <v>43048</v>
      </c>
      <c r="I917" s="2">
        <v>43072</v>
      </c>
      <c r="J917" t="s">
        <v>1289</v>
      </c>
      <c r="K917">
        <v>701686.15</v>
      </c>
      <c r="L917">
        <v>11079.254999999999</v>
      </c>
      <c r="M917">
        <v>64452</v>
      </c>
      <c r="N917" t="s">
        <v>1507</v>
      </c>
      <c r="O917" t="s">
        <v>1535</v>
      </c>
      <c r="P917" t="s">
        <v>1536</v>
      </c>
      <c r="Q917" t="s">
        <v>1507</v>
      </c>
      <c r="R917" t="s">
        <v>1535</v>
      </c>
      <c r="S917" t="s">
        <v>1537</v>
      </c>
      <c r="T917">
        <v>11</v>
      </c>
      <c r="U917">
        <v>12</v>
      </c>
    </row>
    <row r="918" spans="1:21" x14ac:dyDescent="0.25">
      <c r="A918">
        <v>915</v>
      </c>
      <c r="B918" t="s">
        <v>922</v>
      </c>
      <c r="C918" t="s">
        <v>1233</v>
      </c>
      <c r="D918" t="s">
        <v>1234</v>
      </c>
      <c r="E918">
        <v>267</v>
      </c>
      <c r="F918">
        <v>22</v>
      </c>
      <c r="G918" t="s">
        <v>1268</v>
      </c>
      <c r="H918" s="2">
        <v>42720</v>
      </c>
      <c r="I918" s="2">
        <v>42733</v>
      </c>
      <c r="J918" t="s">
        <v>1290</v>
      </c>
      <c r="K918">
        <v>5580.3</v>
      </c>
      <c r="L918">
        <v>88.11</v>
      </c>
      <c r="M918">
        <v>2248</v>
      </c>
      <c r="N918" t="s">
        <v>1506</v>
      </c>
      <c r="O918" t="s">
        <v>1535</v>
      </c>
      <c r="P918" t="s">
        <v>1537</v>
      </c>
      <c r="Q918" t="s">
        <v>1506</v>
      </c>
      <c r="R918" t="s">
        <v>1535</v>
      </c>
      <c r="S918" t="s">
        <v>1537</v>
      </c>
      <c r="T918">
        <v>12</v>
      </c>
      <c r="U918">
        <v>12</v>
      </c>
    </row>
    <row r="919" spans="1:21" x14ac:dyDescent="0.25">
      <c r="A919">
        <v>916</v>
      </c>
      <c r="B919" t="s">
        <v>923</v>
      </c>
      <c r="C919" t="s">
        <v>1222</v>
      </c>
      <c r="D919" t="s">
        <v>1213</v>
      </c>
      <c r="E919">
        <v>420</v>
      </c>
      <c r="F919">
        <v>965</v>
      </c>
      <c r="G919" t="s">
        <v>1265</v>
      </c>
      <c r="H919" s="2">
        <v>42384</v>
      </c>
      <c r="I919" s="2">
        <v>42418</v>
      </c>
      <c r="J919" t="s">
        <v>1285</v>
      </c>
      <c r="K919">
        <v>385035</v>
      </c>
      <c r="L919">
        <v>6079.5</v>
      </c>
      <c r="M919">
        <v>268481</v>
      </c>
      <c r="N919" t="s">
        <v>1506</v>
      </c>
      <c r="O919" t="s">
        <v>1533</v>
      </c>
      <c r="P919" t="s">
        <v>1544</v>
      </c>
      <c r="Q919" t="s">
        <v>1506</v>
      </c>
      <c r="R919" t="s">
        <v>1533</v>
      </c>
      <c r="S919" t="s">
        <v>1545</v>
      </c>
      <c r="T919">
        <v>1</v>
      </c>
      <c r="U919">
        <v>2</v>
      </c>
    </row>
    <row r="920" spans="1:21" x14ac:dyDescent="0.25">
      <c r="A920">
        <v>917</v>
      </c>
      <c r="B920" t="s">
        <v>924</v>
      </c>
      <c r="C920" t="s">
        <v>1222</v>
      </c>
      <c r="D920" t="s">
        <v>1213</v>
      </c>
      <c r="E920">
        <v>483</v>
      </c>
      <c r="F920">
        <v>917</v>
      </c>
      <c r="G920" t="s">
        <v>1265</v>
      </c>
      <c r="H920" s="2">
        <v>42597</v>
      </c>
      <c r="I920" s="2">
        <v>42630</v>
      </c>
      <c r="J920" t="s">
        <v>1283</v>
      </c>
      <c r="K920">
        <v>420765.45</v>
      </c>
      <c r="L920">
        <v>6643.665</v>
      </c>
      <c r="M920">
        <v>179182</v>
      </c>
      <c r="N920" t="s">
        <v>1506</v>
      </c>
      <c r="O920" t="s">
        <v>1538</v>
      </c>
      <c r="P920" t="s">
        <v>1541</v>
      </c>
      <c r="Q920" t="s">
        <v>1506</v>
      </c>
      <c r="R920" t="s">
        <v>1538</v>
      </c>
      <c r="S920" t="s">
        <v>1542</v>
      </c>
      <c r="T920">
        <v>8</v>
      </c>
      <c r="U920">
        <v>9</v>
      </c>
    </row>
    <row r="921" spans="1:21" x14ac:dyDescent="0.25">
      <c r="A921">
        <v>918</v>
      </c>
      <c r="B921" t="s">
        <v>925</v>
      </c>
      <c r="C921" t="s">
        <v>1221</v>
      </c>
      <c r="D921" t="s">
        <v>1234</v>
      </c>
      <c r="E921">
        <v>810</v>
      </c>
      <c r="F921">
        <v>275</v>
      </c>
      <c r="G921" t="s">
        <v>1264</v>
      </c>
      <c r="H921" s="2">
        <v>43102</v>
      </c>
      <c r="I921" s="2">
        <v>43135</v>
      </c>
      <c r="J921" t="s">
        <v>1285</v>
      </c>
      <c r="K921">
        <v>211612.5</v>
      </c>
      <c r="L921">
        <v>3341.25</v>
      </c>
      <c r="M921">
        <v>118970</v>
      </c>
      <c r="N921" t="s">
        <v>1508</v>
      </c>
      <c r="O921" t="s">
        <v>1533</v>
      </c>
      <c r="P921" t="s">
        <v>1544</v>
      </c>
      <c r="Q921" t="s">
        <v>1508</v>
      </c>
      <c r="R921" t="s">
        <v>1533</v>
      </c>
      <c r="S921" t="s">
        <v>1545</v>
      </c>
      <c r="T921">
        <v>1</v>
      </c>
      <c r="U921">
        <v>2</v>
      </c>
    </row>
    <row r="922" spans="1:21" x14ac:dyDescent="0.25">
      <c r="A922">
        <v>919</v>
      </c>
      <c r="B922" t="s">
        <v>926</v>
      </c>
      <c r="C922" t="s">
        <v>1239</v>
      </c>
      <c r="D922" t="s">
        <v>1234</v>
      </c>
      <c r="E922">
        <v>590</v>
      </c>
      <c r="F922">
        <v>240</v>
      </c>
      <c r="G922" t="s">
        <v>1271</v>
      </c>
      <c r="H922" s="2">
        <v>42950</v>
      </c>
      <c r="I922" s="2">
        <v>42976</v>
      </c>
      <c r="J922" t="s">
        <v>1289</v>
      </c>
      <c r="K922">
        <v>134520</v>
      </c>
      <c r="L922">
        <v>2124</v>
      </c>
      <c r="M922">
        <v>53817</v>
      </c>
      <c r="N922" t="s">
        <v>1507</v>
      </c>
      <c r="O922" t="s">
        <v>1538</v>
      </c>
      <c r="P922" t="s">
        <v>1541</v>
      </c>
      <c r="Q922" t="s">
        <v>1507</v>
      </c>
      <c r="R922" t="s">
        <v>1538</v>
      </c>
      <c r="S922" t="s">
        <v>1541</v>
      </c>
      <c r="T922">
        <v>8</v>
      </c>
      <c r="U922">
        <v>8</v>
      </c>
    </row>
    <row r="923" spans="1:21" x14ac:dyDescent="0.25">
      <c r="A923">
        <v>920</v>
      </c>
      <c r="B923" t="s">
        <v>927</v>
      </c>
      <c r="C923" t="s">
        <v>1231</v>
      </c>
      <c r="D923" t="s">
        <v>1213</v>
      </c>
      <c r="E923">
        <v>734</v>
      </c>
      <c r="F923">
        <v>179</v>
      </c>
      <c r="G923" t="s">
        <v>1263</v>
      </c>
      <c r="H923" s="2">
        <v>42871</v>
      </c>
      <c r="I923" s="2">
        <v>42896</v>
      </c>
      <c r="J923" t="s">
        <v>1288</v>
      </c>
      <c r="K923">
        <v>124816.7</v>
      </c>
      <c r="L923">
        <v>1970.79</v>
      </c>
      <c r="M923">
        <v>112453</v>
      </c>
      <c r="N923" t="s">
        <v>1507</v>
      </c>
      <c r="O923" t="s">
        <v>1530</v>
      </c>
      <c r="P923" t="s">
        <v>1531</v>
      </c>
      <c r="Q923" t="s">
        <v>1507</v>
      </c>
      <c r="R923" t="s">
        <v>1530</v>
      </c>
      <c r="S923" t="s">
        <v>1532</v>
      </c>
      <c r="T923">
        <v>5</v>
      </c>
      <c r="U923">
        <v>6</v>
      </c>
    </row>
    <row r="924" spans="1:21" x14ac:dyDescent="0.25">
      <c r="A924">
        <v>921</v>
      </c>
      <c r="B924" t="s">
        <v>928</v>
      </c>
      <c r="C924" t="s">
        <v>1214</v>
      </c>
      <c r="D924" t="s">
        <v>1213</v>
      </c>
      <c r="E924">
        <v>942</v>
      </c>
      <c r="F924">
        <v>614</v>
      </c>
      <c r="G924" t="s">
        <v>1260</v>
      </c>
      <c r="H924" s="2">
        <v>42532</v>
      </c>
      <c r="I924" s="2">
        <v>42545</v>
      </c>
      <c r="J924" t="s">
        <v>1289</v>
      </c>
      <c r="K924">
        <v>549468.6</v>
      </c>
      <c r="L924">
        <v>8675.82</v>
      </c>
      <c r="M924">
        <v>538092</v>
      </c>
      <c r="N924" t="s">
        <v>1506</v>
      </c>
      <c r="O924" t="s">
        <v>1530</v>
      </c>
      <c r="P924" t="s">
        <v>1532</v>
      </c>
      <c r="Q924" t="s">
        <v>1506</v>
      </c>
      <c r="R924" t="s">
        <v>1530</v>
      </c>
      <c r="S924" t="s">
        <v>1532</v>
      </c>
      <c r="T924">
        <v>6</v>
      </c>
      <c r="U924">
        <v>6</v>
      </c>
    </row>
    <row r="925" spans="1:21" x14ac:dyDescent="0.25">
      <c r="A925">
        <v>922</v>
      </c>
      <c r="B925" t="s">
        <v>929</v>
      </c>
      <c r="C925" t="s">
        <v>1236</v>
      </c>
      <c r="D925" t="s">
        <v>1234</v>
      </c>
      <c r="E925">
        <v>498</v>
      </c>
      <c r="F925">
        <v>102</v>
      </c>
      <c r="G925" t="s">
        <v>1269</v>
      </c>
      <c r="H925" s="2">
        <v>43077</v>
      </c>
      <c r="I925" s="2">
        <v>43111</v>
      </c>
      <c r="J925" t="s">
        <v>1283</v>
      </c>
      <c r="K925">
        <v>48256.2</v>
      </c>
      <c r="L925">
        <v>761.93999999999994</v>
      </c>
      <c r="M925">
        <v>12113</v>
      </c>
      <c r="N925" t="s">
        <v>1507</v>
      </c>
      <c r="O925" t="s">
        <v>1535</v>
      </c>
      <c r="P925" t="s">
        <v>1537</v>
      </c>
      <c r="Q925" t="s">
        <v>1508</v>
      </c>
      <c r="R925" t="s">
        <v>1533</v>
      </c>
      <c r="S925" t="s">
        <v>1544</v>
      </c>
      <c r="T925">
        <v>12</v>
      </c>
      <c r="U925">
        <v>1</v>
      </c>
    </row>
    <row r="926" spans="1:21" x14ac:dyDescent="0.25">
      <c r="A926">
        <v>923</v>
      </c>
      <c r="B926" t="s">
        <v>930</v>
      </c>
      <c r="C926" t="s">
        <v>1236</v>
      </c>
      <c r="D926" t="s">
        <v>1234</v>
      </c>
      <c r="E926">
        <v>666</v>
      </c>
      <c r="F926">
        <v>105</v>
      </c>
      <c r="G926" t="s">
        <v>1269</v>
      </c>
      <c r="H926" s="2">
        <v>42399</v>
      </c>
      <c r="I926" s="2">
        <v>42434</v>
      </c>
      <c r="J926" t="s">
        <v>1286</v>
      </c>
      <c r="K926">
        <v>66433.5</v>
      </c>
      <c r="L926">
        <v>1048.95</v>
      </c>
      <c r="M926">
        <v>21433</v>
      </c>
      <c r="N926" t="s">
        <v>1506</v>
      </c>
      <c r="O926" t="s">
        <v>1533</v>
      </c>
      <c r="P926" t="s">
        <v>1544</v>
      </c>
      <c r="Q926" t="s">
        <v>1506</v>
      </c>
      <c r="R926" t="s">
        <v>1533</v>
      </c>
      <c r="S926" t="s">
        <v>1534</v>
      </c>
      <c r="T926">
        <v>1</v>
      </c>
      <c r="U926">
        <v>3</v>
      </c>
    </row>
    <row r="927" spans="1:21" x14ac:dyDescent="0.25">
      <c r="A927">
        <v>924</v>
      </c>
      <c r="B927" t="s">
        <v>931</v>
      </c>
      <c r="C927" t="s">
        <v>1235</v>
      </c>
      <c r="D927" t="s">
        <v>1240</v>
      </c>
      <c r="E927">
        <v>959</v>
      </c>
      <c r="F927">
        <v>55</v>
      </c>
      <c r="G927" t="s">
        <v>1270</v>
      </c>
      <c r="H927" s="2">
        <v>43000</v>
      </c>
      <c r="I927" s="2">
        <v>43016</v>
      </c>
      <c r="J927" t="s">
        <v>1288</v>
      </c>
      <c r="K927">
        <v>50107.75</v>
      </c>
      <c r="L927">
        <v>791.17499999999995</v>
      </c>
      <c r="M927">
        <v>6180</v>
      </c>
      <c r="N927" t="s">
        <v>1507</v>
      </c>
      <c r="O927" t="s">
        <v>1538</v>
      </c>
      <c r="P927" t="s">
        <v>1542</v>
      </c>
      <c r="Q927" t="s">
        <v>1507</v>
      </c>
      <c r="R927" t="s">
        <v>1535</v>
      </c>
      <c r="S927" t="s">
        <v>1543</v>
      </c>
      <c r="T927">
        <v>9</v>
      </c>
      <c r="U927">
        <v>10</v>
      </c>
    </row>
    <row r="928" spans="1:21" x14ac:dyDescent="0.25">
      <c r="A928">
        <v>925</v>
      </c>
      <c r="B928" t="s">
        <v>932</v>
      </c>
      <c r="C928" t="s">
        <v>1218</v>
      </c>
      <c r="D928" t="s">
        <v>1213</v>
      </c>
      <c r="E928">
        <v>580</v>
      </c>
      <c r="F928">
        <v>1027</v>
      </c>
      <c r="G928" t="s">
        <v>1262</v>
      </c>
      <c r="H928" s="2">
        <v>42452</v>
      </c>
      <c r="I928" s="2">
        <v>42466</v>
      </c>
      <c r="J928" t="s">
        <v>1284</v>
      </c>
      <c r="K928">
        <v>565877</v>
      </c>
      <c r="L928">
        <v>8934.9</v>
      </c>
      <c r="M928">
        <v>278331</v>
      </c>
      <c r="N928" t="s">
        <v>1506</v>
      </c>
      <c r="O928" t="s">
        <v>1533</v>
      </c>
      <c r="P928" t="s">
        <v>1534</v>
      </c>
      <c r="Q928" t="s">
        <v>1506</v>
      </c>
      <c r="R928" t="s">
        <v>1530</v>
      </c>
      <c r="S928" t="s">
        <v>1540</v>
      </c>
      <c r="T928">
        <v>3</v>
      </c>
      <c r="U928">
        <v>4</v>
      </c>
    </row>
    <row r="929" spans="1:21" x14ac:dyDescent="0.25">
      <c r="A929">
        <v>926</v>
      </c>
      <c r="B929" t="s">
        <v>933</v>
      </c>
      <c r="C929" t="s">
        <v>1221</v>
      </c>
      <c r="D929" t="s">
        <v>1234</v>
      </c>
      <c r="E929">
        <v>332</v>
      </c>
      <c r="F929">
        <v>314</v>
      </c>
      <c r="G929" t="s">
        <v>1264</v>
      </c>
      <c r="H929" s="2">
        <v>42690</v>
      </c>
      <c r="I929" s="2">
        <v>42700</v>
      </c>
      <c r="J929" t="s">
        <v>1284</v>
      </c>
      <c r="K929">
        <v>99035.6</v>
      </c>
      <c r="L929">
        <v>1563.72</v>
      </c>
      <c r="M929">
        <v>52473</v>
      </c>
      <c r="N929" t="s">
        <v>1506</v>
      </c>
      <c r="O929" t="s">
        <v>1535</v>
      </c>
      <c r="P929" t="s">
        <v>1536</v>
      </c>
      <c r="Q929" t="s">
        <v>1506</v>
      </c>
      <c r="R929" t="s">
        <v>1535</v>
      </c>
      <c r="S929" t="s">
        <v>1536</v>
      </c>
      <c r="T929">
        <v>11</v>
      </c>
      <c r="U929">
        <v>11</v>
      </c>
    </row>
    <row r="930" spans="1:21" x14ac:dyDescent="0.25">
      <c r="A930">
        <v>927</v>
      </c>
      <c r="B930" t="s">
        <v>934</v>
      </c>
      <c r="C930" t="s">
        <v>1230</v>
      </c>
      <c r="D930" t="s">
        <v>1234</v>
      </c>
      <c r="E930">
        <v>309</v>
      </c>
      <c r="F930">
        <v>157</v>
      </c>
      <c r="G930" t="s">
        <v>1272</v>
      </c>
      <c r="H930" s="2">
        <v>42549</v>
      </c>
      <c r="I930" s="2">
        <v>42572</v>
      </c>
      <c r="J930" t="s">
        <v>1285</v>
      </c>
      <c r="K930">
        <v>46087.35</v>
      </c>
      <c r="L930">
        <v>727.69499999999994</v>
      </c>
      <c r="M930">
        <v>45593</v>
      </c>
      <c r="N930" t="s">
        <v>1506</v>
      </c>
      <c r="O930" t="s">
        <v>1530</v>
      </c>
      <c r="P930" t="s">
        <v>1532</v>
      </c>
      <c r="Q930" t="s">
        <v>1506</v>
      </c>
      <c r="R930" t="s">
        <v>1538</v>
      </c>
      <c r="S930" t="s">
        <v>1539</v>
      </c>
      <c r="T930">
        <v>6</v>
      </c>
      <c r="U930">
        <v>7</v>
      </c>
    </row>
    <row r="931" spans="1:21" x14ac:dyDescent="0.25">
      <c r="A931">
        <v>928</v>
      </c>
      <c r="B931" t="s">
        <v>935</v>
      </c>
      <c r="C931" t="s">
        <v>1235</v>
      </c>
      <c r="D931" t="s">
        <v>1240</v>
      </c>
      <c r="E931">
        <v>135</v>
      </c>
      <c r="F931">
        <v>52</v>
      </c>
      <c r="G931" t="s">
        <v>1270</v>
      </c>
      <c r="H931" s="2">
        <v>42467</v>
      </c>
      <c r="I931" s="2">
        <v>42494</v>
      </c>
      <c r="J931" t="s">
        <v>1282</v>
      </c>
      <c r="K931">
        <v>6669</v>
      </c>
      <c r="L931">
        <v>105.3</v>
      </c>
      <c r="M931">
        <v>2084</v>
      </c>
      <c r="N931" t="s">
        <v>1506</v>
      </c>
      <c r="O931" t="s">
        <v>1530</v>
      </c>
      <c r="P931" t="s">
        <v>1540</v>
      </c>
      <c r="Q931" t="s">
        <v>1506</v>
      </c>
      <c r="R931" t="s">
        <v>1530</v>
      </c>
      <c r="S931" t="s">
        <v>1531</v>
      </c>
      <c r="T931">
        <v>4</v>
      </c>
      <c r="U931">
        <v>5</v>
      </c>
    </row>
    <row r="932" spans="1:21" x14ac:dyDescent="0.25">
      <c r="A932">
        <v>929</v>
      </c>
      <c r="B932" t="s">
        <v>936</v>
      </c>
      <c r="C932" t="s">
        <v>1215</v>
      </c>
      <c r="D932" t="s">
        <v>1213</v>
      </c>
      <c r="E932">
        <v>549</v>
      </c>
      <c r="F932">
        <v>823</v>
      </c>
      <c r="G932" t="s">
        <v>1261</v>
      </c>
      <c r="H932" s="2">
        <v>42746</v>
      </c>
      <c r="I932" s="2">
        <v>42770</v>
      </c>
      <c r="J932" t="s">
        <v>1282</v>
      </c>
      <c r="K932">
        <v>429235.65</v>
      </c>
      <c r="L932">
        <v>6777.4049999999997</v>
      </c>
      <c r="M932">
        <v>209269</v>
      </c>
      <c r="N932" t="s">
        <v>1507</v>
      </c>
      <c r="O932" t="s">
        <v>1533</v>
      </c>
      <c r="P932" t="s">
        <v>1544</v>
      </c>
      <c r="Q932" t="s">
        <v>1507</v>
      </c>
      <c r="R932" t="s">
        <v>1533</v>
      </c>
      <c r="S932" t="s">
        <v>1545</v>
      </c>
      <c r="T932">
        <v>1</v>
      </c>
      <c r="U932">
        <v>2</v>
      </c>
    </row>
    <row r="933" spans="1:21" x14ac:dyDescent="0.25">
      <c r="A933">
        <v>930</v>
      </c>
      <c r="B933" t="s">
        <v>937</v>
      </c>
      <c r="C933" t="s">
        <v>1218</v>
      </c>
      <c r="D933" t="s">
        <v>1213</v>
      </c>
      <c r="E933">
        <v>830</v>
      </c>
      <c r="F933">
        <v>1076</v>
      </c>
      <c r="G933" t="s">
        <v>1262</v>
      </c>
      <c r="H933" s="2">
        <v>42689</v>
      </c>
      <c r="I933" s="2">
        <v>42702</v>
      </c>
      <c r="J933" t="s">
        <v>1286</v>
      </c>
      <c r="K933">
        <v>848426</v>
      </c>
      <c r="L933">
        <v>13396.199999999999</v>
      </c>
      <c r="M933">
        <v>533425</v>
      </c>
      <c r="N933" t="s">
        <v>1506</v>
      </c>
      <c r="O933" t="s">
        <v>1535</v>
      </c>
      <c r="P933" t="s">
        <v>1536</v>
      </c>
      <c r="Q933" t="s">
        <v>1506</v>
      </c>
      <c r="R933" t="s">
        <v>1535</v>
      </c>
      <c r="S933" t="s">
        <v>1536</v>
      </c>
      <c r="T933">
        <v>11</v>
      </c>
      <c r="U933">
        <v>11</v>
      </c>
    </row>
    <row r="934" spans="1:21" x14ac:dyDescent="0.25">
      <c r="A934">
        <v>931</v>
      </c>
      <c r="B934" t="s">
        <v>938</v>
      </c>
      <c r="C934" t="s">
        <v>1236</v>
      </c>
      <c r="D934" t="s">
        <v>1234</v>
      </c>
      <c r="E934">
        <v>393</v>
      </c>
      <c r="F934">
        <v>89</v>
      </c>
      <c r="G934" t="s">
        <v>1269</v>
      </c>
      <c r="H934" s="2">
        <v>43177</v>
      </c>
      <c r="I934" s="2">
        <v>43200</v>
      </c>
      <c r="J934" t="s">
        <v>1283</v>
      </c>
      <c r="K934">
        <v>33228.15</v>
      </c>
      <c r="L934">
        <v>524.65499999999997</v>
      </c>
      <c r="M934">
        <v>30437</v>
      </c>
      <c r="N934" t="s">
        <v>1508</v>
      </c>
      <c r="O934" t="s">
        <v>1533</v>
      </c>
      <c r="P934" t="s">
        <v>1534</v>
      </c>
      <c r="Q934" t="s">
        <v>1508</v>
      </c>
      <c r="R934" t="s">
        <v>1530</v>
      </c>
      <c r="S934" t="s">
        <v>1540</v>
      </c>
      <c r="T934">
        <v>3</v>
      </c>
      <c r="U934">
        <v>4</v>
      </c>
    </row>
    <row r="935" spans="1:21" x14ac:dyDescent="0.25">
      <c r="A935">
        <v>932</v>
      </c>
      <c r="B935" t="s">
        <v>939</v>
      </c>
      <c r="C935" t="s">
        <v>1223</v>
      </c>
      <c r="D935" t="s">
        <v>1234</v>
      </c>
      <c r="E935">
        <v>528</v>
      </c>
      <c r="F935">
        <v>944</v>
      </c>
      <c r="G935" t="s">
        <v>1263</v>
      </c>
      <c r="H935" s="2">
        <v>43032</v>
      </c>
      <c r="I935" s="2">
        <v>43058</v>
      </c>
      <c r="J935" t="s">
        <v>1289</v>
      </c>
      <c r="K935">
        <v>473510.40000000002</v>
      </c>
      <c r="L935">
        <v>7476.48</v>
      </c>
      <c r="M935">
        <v>428796</v>
      </c>
      <c r="N935" t="s">
        <v>1507</v>
      </c>
      <c r="O935" t="s">
        <v>1535</v>
      </c>
      <c r="P935" t="s">
        <v>1543</v>
      </c>
      <c r="Q935" t="s">
        <v>1507</v>
      </c>
      <c r="R935" t="s">
        <v>1535</v>
      </c>
      <c r="S935" t="s">
        <v>1536</v>
      </c>
      <c r="T935">
        <v>10</v>
      </c>
      <c r="U935">
        <v>11</v>
      </c>
    </row>
    <row r="936" spans="1:21" x14ac:dyDescent="0.25">
      <c r="A936">
        <v>933</v>
      </c>
      <c r="B936" t="s">
        <v>940</v>
      </c>
      <c r="C936" t="s">
        <v>1239</v>
      </c>
      <c r="D936" t="s">
        <v>1234</v>
      </c>
      <c r="E936">
        <v>281</v>
      </c>
      <c r="F936">
        <v>219</v>
      </c>
      <c r="G936" t="s">
        <v>1271</v>
      </c>
      <c r="H936" s="2">
        <v>42965</v>
      </c>
      <c r="I936" s="2">
        <v>42996</v>
      </c>
      <c r="J936" t="s">
        <v>1284</v>
      </c>
      <c r="K936">
        <v>58462.05</v>
      </c>
      <c r="L936">
        <v>923.08499999999992</v>
      </c>
      <c r="M936">
        <v>20674</v>
      </c>
      <c r="N936" t="s">
        <v>1507</v>
      </c>
      <c r="O936" t="s">
        <v>1538</v>
      </c>
      <c r="P936" t="s">
        <v>1541</v>
      </c>
      <c r="Q936" t="s">
        <v>1507</v>
      </c>
      <c r="R936" t="s">
        <v>1538</v>
      </c>
      <c r="S936" t="s">
        <v>1542</v>
      </c>
      <c r="T936">
        <v>8</v>
      </c>
      <c r="U936">
        <v>9</v>
      </c>
    </row>
    <row r="937" spans="1:21" x14ac:dyDescent="0.25">
      <c r="A937">
        <v>934</v>
      </c>
      <c r="B937" t="s">
        <v>941</v>
      </c>
      <c r="C937" t="s">
        <v>1214</v>
      </c>
      <c r="D937" t="s">
        <v>1213</v>
      </c>
      <c r="E937">
        <v>474</v>
      </c>
      <c r="F937">
        <v>673</v>
      </c>
      <c r="G937" t="s">
        <v>1260</v>
      </c>
      <c r="H937" s="2">
        <v>42607</v>
      </c>
      <c r="I937" s="2">
        <v>42636</v>
      </c>
      <c r="J937" t="s">
        <v>1289</v>
      </c>
      <c r="K937">
        <v>303051.90000000002</v>
      </c>
      <c r="L937">
        <v>4785.03</v>
      </c>
      <c r="M937">
        <v>74000</v>
      </c>
      <c r="N937" t="s">
        <v>1506</v>
      </c>
      <c r="O937" t="s">
        <v>1538</v>
      </c>
      <c r="P937" t="s">
        <v>1541</v>
      </c>
      <c r="Q937" t="s">
        <v>1506</v>
      </c>
      <c r="R937" t="s">
        <v>1538</v>
      </c>
      <c r="S937" t="s">
        <v>1542</v>
      </c>
      <c r="T937">
        <v>8</v>
      </c>
      <c r="U937">
        <v>9</v>
      </c>
    </row>
    <row r="938" spans="1:21" x14ac:dyDescent="0.25">
      <c r="A938">
        <v>935</v>
      </c>
      <c r="B938" t="s">
        <v>942</v>
      </c>
      <c r="C938" t="s">
        <v>1233</v>
      </c>
      <c r="D938" t="s">
        <v>1234</v>
      </c>
      <c r="E938">
        <v>182</v>
      </c>
      <c r="F938">
        <v>23</v>
      </c>
      <c r="G938" t="s">
        <v>1268</v>
      </c>
      <c r="H938" s="2">
        <v>42484</v>
      </c>
      <c r="I938" s="2">
        <v>42519</v>
      </c>
      <c r="J938" t="s">
        <v>1283</v>
      </c>
      <c r="K938">
        <v>3976.7</v>
      </c>
      <c r="L938">
        <v>62.79</v>
      </c>
      <c r="M938">
        <v>232</v>
      </c>
      <c r="N938" t="s">
        <v>1506</v>
      </c>
      <c r="O938" t="s">
        <v>1530</v>
      </c>
      <c r="P938" t="s">
        <v>1540</v>
      </c>
      <c r="Q938" t="s">
        <v>1506</v>
      </c>
      <c r="R938" t="s">
        <v>1530</v>
      </c>
      <c r="S938" t="s">
        <v>1531</v>
      </c>
      <c r="T938">
        <v>4</v>
      </c>
      <c r="U938">
        <v>5</v>
      </c>
    </row>
    <row r="939" spans="1:21" x14ac:dyDescent="0.25">
      <c r="A939">
        <v>936</v>
      </c>
      <c r="B939" t="s">
        <v>943</v>
      </c>
      <c r="C939" t="s">
        <v>1221</v>
      </c>
      <c r="D939" t="s">
        <v>1234</v>
      </c>
      <c r="E939">
        <v>144</v>
      </c>
      <c r="F939">
        <v>270</v>
      </c>
      <c r="G939" t="s">
        <v>1264</v>
      </c>
      <c r="H939" s="2">
        <v>43168</v>
      </c>
      <c r="I939" s="2">
        <v>43189</v>
      </c>
      <c r="J939" t="s">
        <v>1282</v>
      </c>
      <c r="K939">
        <v>36936</v>
      </c>
      <c r="L939">
        <v>583.19999999999993</v>
      </c>
      <c r="M939">
        <v>11474</v>
      </c>
      <c r="N939" t="s">
        <v>1508</v>
      </c>
      <c r="O939" t="s">
        <v>1533</v>
      </c>
      <c r="P939" t="s">
        <v>1534</v>
      </c>
      <c r="Q939" t="s">
        <v>1508</v>
      </c>
      <c r="R939" t="s">
        <v>1533</v>
      </c>
      <c r="S939" t="s">
        <v>1534</v>
      </c>
      <c r="T939">
        <v>3</v>
      </c>
      <c r="U939">
        <v>3</v>
      </c>
    </row>
    <row r="940" spans="1:21" x14ac:dyDescent="0.25">
      <c r="A940">
        <v>937</v>
      </c>
      <c r="B940" t="s">
        <v>944</v>
      </c>
      <c r="C940" t="s">
        <v>1231</v>
      </c>
      <c r="D940" t="s">
        <v>1213</v>
      </c>
      <c r="E940">
        <v>355</v>
      </c>
      <c r="F940">
        <v>208</v>
      </c>
      <c r="G940" t="s">
        <v>1263</v>
      </c>
      <c r="H940" s="2">
        <v>42749</v>
      </c>
      <c r="I940" s="2">
        <v>42783</v>
      </c>
      <c r="J940" t="s">
        <v>1289</v>
      </c>
      <c r="K940">
        <v>70148</v>
      </c>
      <c r="L940">
        <v>1107.5999999999999</v>
      </c>
      <c r="M940">
        <v>39742</v>
      </c>
      <c r="N940" t="s">
        <v>1507</v>
      </c>
      <c r="O940" t="s">
        <v>1533</v>
      </c>
      <c r="P940" t="s">
        <v>1544</v>
      </c>
      <c r="Q940" t="s">
        <v>1507</v>
      </c>
      <c r="R940" t="s">
        <v>1533</v>
      </c>
      <c r="S940" t="s">
        <v>1545</v>
      </c>
      <c r="T940">
        <v>1</v>
      </c>
      <c r="U940">
        <v>2</v>
      </c>
    </row>
    <row r="941" spans="1:21" x14ac:dyDescent="0.25">
      <c r="A941">
        <v>938</v>
      </c>
      <c r="B941" t="s">
        <v>945</v>
      </c>
      <c r="C941" t="s">
        <v>1231</v>
      </c>
      <c r="D941" t="s">
        <v>1213</v>
      </c>
      <c r="E941">
        <v>406</v>
      </c>
      <c r="F941">
        <v>181</v>
      </c>
      <c r="G941" t="s">
        <v>1263</v>
      </c>
      <c r="H941" s="2">
        <v>42572</v>
      </c>
      <c r="I941" s="2">
        <v>42583</v>
      </c>
      <c r="J941" t="s">
        <v>1283</v>
      </c>
      <c r="K941">
        <v>69811.7</v>
      </c>
      <c r="L941">
        <v>1102.29</v>
      </c>
      <c r="M941">
        <v>38948</v>
      </c>
      <c r="N941" t="s">
        <v>1506</v>
      </c>
      <c r="O941" t="s">
        <v>1538</v>
      </c>
      <c r="P941" t="s">
        <v>1539</v>
      </c>
      <c r="Q941" t="s">
        <v>1506</v>
      </c>
      <c r="R941" t="s">
        <v>1538</v>
      </c>
      <c r="S941" t="s">
        <v>1541</v>
      </c>
      <c r="T941">
        <v>7</v>
      </c>
      <c r="U941">
        <v>8</v>
      </c>
    </row>
    <row r="942" spans="1:21" x14ac:dyDescent="0.25">
      <c r="A942">
        <v>939</v>
      </c>
      <c r="B942" t="s">
        <v>946</v>
      </c>
      <c r="C942" t="s">
        <v>1221</v>
      </c>
      <c r="D942" t="s">
        <v>1234</v>
      </c>
      <c r="E942">
        <v>143</v>
      </c>
      <c r="F942">
        <v>333</v>
      </c>
      <c r="G942" t="s">
        <v>1264</v>
      </c>
      <c r="H942" s="2">
        <v>43248</v>
      </c>
      <c r="I942" s="2">
        <v>43269</v>
      </c>
      <c r="J942" t="s">
        <v>1283</v>
      </c>
      <c r="K942">
        <v>45238.05</v>
      </c>
      <c r="L942">
        <v>714.28499999999997</v>
      </c>
      <c r="M942">
        <v>3052</v>
      </c>
      <c r="N942" t="s">
        <v>1508</v>
      </c>
      <c r="O942" t="s">
        <v>1530</v>
      </c>
      <c r="P942" t="s">
        <v>1531</v>
      </c>
      <c r="Q942" t="s">
        <v>1508</v>
      </c>
      <c r="R942" t="s">
        <v>1530</v>
      </c>
      <c r="S942" t="s">
        <v>1532</v>
      </c>
      <c r="T942">
        <v>5</v>
      </c>
      <c r="U942">
        <v>6</v>
      </c>
    </row>
    <row r="943" spans="1:21" x14ac:dyDescent="0.25">
      <c r="A943">
        <v>940</v>
      </c>
      <c r="B943" t="s">
        <v>947</v>
      </c>
      <c r="C943" t="s">
        <v>1227</v>
      </c>
      <c r="D943" t="s">
        <v>1213</v>
      </c>
      <c r="E943">
        <v>421</v>
      </c>
      <c r="F943">
        <v>70</v>
      </c>
      <c r="G943" t="s">
        <v>1267</v>
      </c>
      <c r="H943" s="2">
        <v>43004</v>
      </c>
      <c r="I943" s="2">
        <v>43021</v>
      </c>
      <c r="J943" t="s">
        <v>1284</v>
      </c>
      <c r="K943">
        <v>27996.5</v>
      </c>
      <c r="L943">
        <v>442.05</v>
      </c>
      <c r="M943">
        <v>23997</v>
      </c>
      <c r="N943" t="s">
        <v>1507</v>
      </c>
      <c r="O943" t="s">
        <v>1538</v>
      </c>
      <c r="P943" t="s">
        <v>1542</v>
      </c>
      <c r="Q943" t="s">
        <v>1507</v>
      </c>
      <c r="R943" t="s">
        <v>1535</v>
      </c>
      <c r="S943" t="s">
        <v>1543</v>
      </c>
      <c r="T943">
        <v>9</v>
      </c>
      <c r="U943">
        <v>10</v>
      </c>
    </row>
    <row r="944" spans="1:21" x14ac:dyDescent="0.25">
      <c r="A944">
        <v>941</v>
      </c>
      <c r="B944" t="s">
        <v>948</v>
      </c>
      <c r="C944" t="s">
        <v>1214</v>
      </c>
      <c r="D944" t="s">
        <v>1213</v>
      </c>
      <c r="E944">
        <v>748</v>
      </c>
      <c r="F944">
        <v>784</v>
      </c>
      <c r="G944" t="s">
        <v>1260</v>
      </c>
      <c r="H944" s="2">
        <v>43138</v>
      </c>
      <c r="I944" s="2">
        <v>43168</v>
      </c>
      <c r="J944" t="s">
        <v>1287</v>
      </c>
      <c r="K944">
        <v>557110.4</v>
      </c>
      <c r="L944">
        <v>8796.48</v>
      </c>
      <c r="M944">
        <v>408481</v>
      </c>
      <c r="N944" t="s">
        <v>1508</v>
      </c>
      <c r="O944" t="s">
        <v>1533</v>
      </c>
      <c r="P944" t="s">
        <v>1545</v>
      </c>
      <c r="Q944" t="s">
        <v>1508</v>
      </c>
      <c r="R944" t="s">
        <v>1533</v>
      </c>
      <c r="S944" t="s">
        <v>1534</v>
      </c>
      <c r="T944">
        <v>2</v>
      </c>
      <c r="U944">
        <v>3</v>
      </c>
    </row>
    <row r="945" spans="1:21" x14ac:dyDescent="0.25">
      <c r="A945">
        <v>942</v>
      </c>
      <c r="B945" t="s">
        <v>949</v>
      </c>
      <c r="C945" t="s">
        <v>1224</v>
      </c>
      <c r="D945" t="s">
        <v>1213</v>
      </c>
      <c r="E945">
        <v>70</v>
      </c>
      <c r="F945">
        <v>1405</v>
      </c>
      <c r="G945" t="s">
        <v>1266</v>
      </c>
      <c r="H945" s="2">
        <v>42948</v>
      </c>
      <c r="I945" s="2">
        <v>42962</v>
      </c>
      <c r="J945" t="s">
        <v>1285</v>
      </c>
      <c r="K945">
        <v>93432.5</v>
      </c>
      <c r="L945">
        <v>1475.25</v>
      </c>
      <c r="M945">
        <v>81781</v>
      </c>
      <c r="N945" t="s">
        <v>1507</v>
      </c>
      <c r="O945" t="s">
        <v>1538</v>
      </c>
      <c r="P945" t="s">
        <v>1541</v>
      </c>
      <c r="Q945" t="s">
        <v>1507</v>
      </c>
      <c r="R945" t="s">
        <v>1538</v>
      </c>
      <c r="S945" t="s">
        <v>1541</v>
      </c>
      <c r="T945">
        <v>8</v>
      </c>
      <c r="U945">
        <v>8</v>
      </c>
    </row>
    <row r="946" spans="1:21" x14ac:dyDescent="0.25">
      <c r="A946">
        <v>943</v>
      </c>
      <c r="B946" t="s">
        <v>950</v>
      </c>
      <c r="C946" t="s">
        <v>1233</v>
      </c>
      <c r="D946" t="s">
        <v>1234</v>
      </c>
      <c r="E946">
        <v>829</v>
      </c>
      <c r="F946">
        <v>22</v>
      </c>
      <c r="G946" t="s">
        <v>1268</v>
      </c>
      <c r="H946" s="2">
        <v>43071</v>
      </c>
      <c r="I946" s="2">
        <v>43089</v>
      </c>
      <c r="J946" t="s">
        <v>1286</v>
      </c>
      <c r="K946">
        <v>17326.099999999999</v>
      </c>
      <c r="L946">
        <v>273.57</v>
      </c>
      <c r="M946">
        <v>6706</v>
      </c>
      <c r="N946" t="s">
        <v>1507</v>
      </c>
      <c r="O946" t="s">
        <v>1535</v>
      </c>
      <c r="P946" t="s">
        <v>1537</v>
      </c>
      <c r="Q946" t="s">
        <v>1507</v>
      </c>
      <c r="R946" t="s">
        <v>1535</v>
      </c>
      <c r="S946" t="s">
        <v>1537</v>
      </c>
      <c r="T946">
        <v>12</v>
      </c>
      <c r="U946">
        <v>12</v>
      </c>
    </row>
    <row r="947" spans="1:21" x14ac:dyDescent="0.25">
      <c r="A947">
        <v>944</v>
      </c>
      <c r="B947" t="s">
        <v>951</v>
      </c>
      <c r="C947" t="s">
        <v>1241</v>
      </c>
      <c r="D947" t="s">
        <v>1234</v>
      </c>
      <c r="E947">
        <v>502</v>
      </c>
      <c r="F947">
        <v>133</v>
      </c>
      <c r="G947" t="s">
        <v>1271</v>
      </c>
      <c r="H947" s="2">
        <v>42458</v>
      </c>
      <c r="I947" s="2">
        <v>42476</v>
      </c>
      <c r="J947" t="s">
        <v>1284</v>
      </c>
      <c r="K947">
        <v>63427.7</v>
      </c>
      <c r="L947">
        <v>1001.49</v>
      </c>
      <c r="M947">
        <v>28532</v>
      </c>
      <c r="N947" t="s">
        <v>1506</v>
      </c>
      <c r="O947" t="s">
        <v>1533</v>
      </c>
      <c r="P947" t="s">
        <v>1534</v>
      </c>
      <c r="Q947" t="s">
        <v>1506</v>
      </c>
      <c r="R947" t="s">
        <v>1530</v>
      </c>
      <c r="S947" t="s">
        <v>1540</v>
      </c>
      <c r="T947">
        <v>3</v>
      </c>
      <c r="U947">
        <v>4</v>
      </c>
    </row>
    <row r="948" spans="1:21" x14ac:dyDescent="0.25">
      <c r="A948">
        <v>945</v>
      </c>
      <c r="B948" t="s">
        <v>952</v>
      </c>
      <c r="C948" t="s">
        <v>1215</v>
      </c>
      <c r="D948" t="s">
        <v>1213</v>
      </c>
      <c r="E948">
        <v>342</v>
      </c>
      <c r="F948">
        <v>788</v>
      </c>
      <c r="G948" t="s">
        <v>1261</v>
      </c>
      <c r="H948" s="2">
        <v>42501</v>
      </c>
      <c r="I948" s="2">
        <v>42536</v>
      </c>
      <c r="J948" t="s">
        <v>1282</v>
      </c>
      <c r="K948">
        <v>256021.2</v>
      </c>
      <c r="L948">
        <v>4042.44</v>
      </c>
      <c r="M948">
        <v>55307</v>
      </c>
      <c r="N948" t="s">
        <v>1506</v>
      </c>
      <c r="O948" t="s">
        <v>1530</v>
      </c>
      <c r="P948" t="s">
        <v>1531</v>
      </c>
      <c r="Q948" t="s">
        <v>1506</v>
      </c>
      <c r="R948" t="s">
        <v>1530</v>
      </c>
      <c r="S948" t="s">
        <v>1532</v>
      </c>
      <c r="T948">
        <v>5</v>
      </c>
      <c r="U948">
        <v>6</v>
      </c>
    </row>
    <row r="949" spans="1:21" x14ac:dyDescent="0.25">
      <c r="A949">
        <v>946</v>
      </c>
      <c r="B949" t="s">
        <v>953</v>
      </c>
      <c r="C949" t="s">
        <v>1236</v>
      </c>
      <c r="D949" t="s">
        <v>1234</v>
      </c>
      <c r="E949">
        <v>709</v>
      </c>
      <c r="F949">
        <v>88</v>
      </c>
      <c r="G949" t="s">
        <v>1269</v>
      </c>
      <c r="H949" s="2">
        <v>42584</v>
      </c>
      <c r="I949" s="2">
        <v>42607</v>
      </c>
      <c r="J949" t="s">
        <v>1282</v>
      </c>
      <c r="K949">
        <v>59272.4</v>
      </c>
      <c r="L949">
        <v>935.88</v>
      </c>
      <c r="M949">
        <v>29091</v>
      </c>
      <c r="N949" t="s">
        <v>1506</v>
      </c>
      <c r="O949" t="s">
        <v>1538</v>
      </c>
      <c r="P949" t="s">
        <v>1541</v>
      </c>
      <c r="Q949" t="s">
        <v>1506</v>
      </c>
      <c r="R949" t="s">
        <v>1538</v>
      </c>
      <c r="S949" t="s">
        <v>1541</v>
      </c>
      <c r="T949">
        <v>8</v>
      </c>
      <c r="U949">
        <v>8</v>
      </c>
    </row>
    <row r="950" spans="1:21" x14ac:dyDescent="0.25">
      <c r="A950">
        <v>947</v>
      </c>
      <c r="B950" t="s">
        <v>954</v>
      </c>
      <c r="C950" t="s">
        <v>1242</v>
      </c>
      <c r="D950" t="s">
        <v>1240</v>
      </c>
      <c r="E950">
        <v>931</v>
      </c>
      <c r="F950">
        <v>62</v>
      </c>
      <c r="G950" t="s">
        <v>1271</v>
      </c>
      <c r="H950" s="2">
        <v>42614</v>
      </c>
      <c r="I950" s="2">
        <v>42637</v>
      </c>
      <c r="J950" t="s">
        <v>1285</v>
      </c>
      <c r="K950">
        <v>54835.9</v>
      </c>
      <c r="L950">
        <v>865.82999999999993</v>
      </c>
      <c r="M950">
        <v>31159</v>
      </c>
      <c r="N950" t="s">
        <v>1506</v>
      </c>
      <c r="O950" t="s">
        <v>1538</v>
      </c>
      <c r="P950" t="s">
        <v>1542</v>
      </c>
      <c r="Q950" t="s">
        <v>1506</v>
      </c>
      <c r="R950" t="s">
        <v>1538</v>
      </c>
      <c r="S950" t="s">
        <v>1542</v>
      </c>
      <c r="T950">
        <v>9</v>
      </c>
      <c r="U950">
        <v>9</v>
      </c>
    </row>
    <row r="951" spans="1:21" x14ac:dyDescent="0.25">
      <c r="A951">
        <v>948</v>
      </c>
      <c r="B951" t="s">
        <v>955</v>
      </c>
      <c r="C951" t="s">
        <v>1231</v>
      </c>
      <c r="D951" t="s">
        <v>1213</v>
      </c>
      <c r="E951">
        <v>288</v>
      </c>
      <c r="F951">
        <v>190</v>
      </c>
      <c r="G951" t="s">
        <v>1263</v>
      </c>
      <c r="H951" s="2">
        <v>43266</v>
      </c>
      <c r="I951" s="2">
        <v>43281</v>
      </c>
      <c r="J951" t="s">
        <v>1286</v>
      </c>
      <c r="K951">
        <v>51984</v>
      </c>
      <c r="L951">
        <v>820.8</v>
      </c>
      <c r="M951">
        <v>20310</v>
      </c>
      <c r="N951" t="s">
        <v>1508</v>
      </c>
      <c r="O951" t="s">
        <v>1530</v>
      </c>
      <c r="P951" t="s">
        <v>1532</v>
      </c>
      <c r="Q951" t="s">
        <v>1508</v>
      </c>
      <c r="R951" t="s">
        <v>1530</v>
      </c>
      <c r="S951" t="s">
        <v>1532</v>
      </c>
      <c r="T951">
        <v>6</v>
      </c>
      <c r="U951">
        <v>6</v>
      </c>
    </row>
    <row r="952" spans="1:21" x14ac:dyDescent="0.25">
      <c r="A952">
        <v>949</v>
      </c>
      <c r="B952" t="s">
        <v>956</v>
      </c>
      <c r="C952" t="s">
        <v>1233</v>
      </c>
      <c r="D952" t="s">
        <v>1234</v>
      </c>
      <c r="E952">
        <v>974</v>
      </c>
      <c r="F952">
        <v>25</v>
      </c>
      <c r="G952" t="s">
        <v>1268</v>
      </c>
      <c r="H952" s="2">
        <v>42554</v>
      </c>
      <c r="I952" s="2">
        <v>42585</v>
      </c>
      <c r="J952" t="s">
        <v>1284</v>
      </c>
      <c r="K952">
        <v>23132.5</v>
      </c>
      <c r="L952">
        <v>365.25</v>
      </c>
      <c r="M952">
        <v>23068</v>
      </c>
      <c r="N952" t="s">
        <v>1506</v>
      </c>
      <c r="O952" t="s">
        <v>1538</v>
      </c>
      <c r="P952" t="s">
        <v>1539</v>
      </c>
      <c r="Q952" t="s">
        <v>1506</v>
      </c>
      <c r="R952" t="s">
        <v>1538</v>
      </c>
      <c r="S952" t="s">
        <v>1541</v>
      </c>
      <c r="T952">
        <v>7</v>
      </c>
      <c r="U952">
        <v>8</v>
      </c>
    </row>
    <row r="953" spans="1:21" x14ac:dyDescent="0.25">
      <c r="A953">
        <v>950</v>
      </c>
      <c r="B953" t="s">
        <v>957</v>
      </c>
      <c r="C953" t="s">
        <v>1231</v>
      </c>
      <c r="D953" t="s">
        <v>1213</v>
      </c>
      <c r="E953">
        <v>465</v>
      </c>
      <c r="F953">
        <v>204</v>
      </c>
      <c r="G953" t="s">
        <v>1263</v>
      </c>
      <c r="H953" s="2">
        <v>42463</v>
      </c>
      <c r="I953" s="2">
        <v>42481</v>
      </c>
      <c r="J953" t="s">
        <v>1282</v>
      </c>
      <c r="K953">
        <v>90117</v>
      </c>
      <c r="L953">
        <v>1422.8999999999999</v>
      </c>
      <c r="M953">
        <v>42848</v>
      </c>
      <c r="N953" t="s">
        <v>1506</v>
      </c>
      <c r="O953" t="s">
        <v>1530</v>
      </c>
      <c r="P953" t="s">
        <v>1540</v>
      </c>
      <c r="Q953" t="s">
        <v>1506</v>
      </c>
      <c r="R953" t="s">
        <v>1530</v>
      </c>
      <c r="S953" t="s">
        <v>1540</v>
      </c>
      <c r="T953">
        <v>4</v>
      </c>
      <c r="U953">
        <v>4</v>
      </c>
    </row>
    <row r="954" spans="1:21" x14ac:dyDescent="0.25">
      <c r="A954">
        <v>951</v>
      </c>
      <c r="B954" t="s">
        <v>958</v>
      </c>
      <c r="C954" t="s">
        <v>1222</v>
      </c>
      <c r="D954" t="s">
        <v>1213</v>
      </c>
      <c r="E954">
        <v>459</v>
      </c>
      <c r="F954">
        <v>834</v>
      </c>
      <c r="G954" t="s">
        <v>1265</v>
      </c>
      <c r="H954" s="2">
        <v>42898</v>
      </c>
      <c r="I954" s="2">
        <v>42917</v>
      </c>
      <c r="J954" t="s">
        <v>1284</v>
      </c>
      <c r="K954">
        <v>363665.7</v>
      </c>
      <c r="L954">
        <v>5742.09</v>
      </c>
      <c r="M954">
        <v>300021</v>
      </c>
      <c r="N954" t="s">
        <v>1507</v>
      </c>
      <c r="O954" t="s">
        <v>1530</v>
      </c>
      <c r="P954" t="s">
        <v>1532</v>
      </c>
      <c r="Q954" t="s">
        <v>1507</v>
      </c>
      <c r="R954" t="s">
        <v>1538</v>
      </c>
      <c r="S954" t="s">
        <v>1539</v>
      </c>
      <c r="T954">
        <v>6</v>
      </c>
      <c r="U954">
        <v>7</v>
      </c>
    </row>
    <row r="955" spans="1:21" x14ac:dyDescent="0.25">
      <c r="A955">
        <v>952</v>
      </c>
      <c r="B955" t="s">
        <v>959</v>
      </c>
      <c r="C955" t="s">
        <v>1219</v>
      </c>
      <c r="D955" t="s">
        <v>1234</v>
      </c>
      <c r="E955">
        <v>891</v>
      </c>
      <c r="F955">
        <v>1497</v>
      </c>
      <c r="G955" t="s">
        <v>1263</v>
      </c>
      <c r="H955" s="2">
        <v>43121</v>
      </c>
      <c r="I955" s="2">
        <v>43139</v>
      </c>
      <c r="J955" t="s">
        <v>1284</v>
      </c>
      <c r="K955">
        <v>1267135.6499999999</v>
      </c>
      <c r="L955">
        <v>20007.404999999999</v>
      </c>
      <c r="M955">
        <v>449022</v>
      </c>
      <c r="N955" t="s">
        <v>1508</v>
      </c>
      <c r="O955" t="s">
        <v>1533</v>
      </c>
      <c r="P955" t="s">
        <v>1544</v>
      </c>
      <c r="Q955" t="s">
        <v>1508</v>
      </c>
      <c r="R955" t="s">
        <v>1533</v>
      </c>
      <c r="S955" t="s">
        <v>1545</v>
      </c>
      <c r="T955">
        <v>1</v>
      </c>
      <c r="U955">
        <v>2</v>
      </c>
    </row>
    <row r="956" spans="1:21" x14ac:dyDescent="0.25">
      <c r="A956">
        <v>953</v>
      </c>
      <c r="B956" t="s">
        <v>960</v>
      </c>
      <c r="C956" t="s">
        <v>1218</v>
      </c>
      <c r="D956" t="s">
        <v>1213</v>
      </c>
      <c r="E956">
        <v>865</v>
      </c>
      <c r="F956">
        <v>875</v>
      </c>
      <c r="G956" t="s">
        <v>1262</v>
      </c>
      <c r="H956" s="2">
        <v>42878</v>
      </c>
      <c r="I956" s="2">
        <v>42910</v>
      </c>
      <c r="J956" t="s">
        <v>1283</v>
      </c>
      <c r="K956">
        <v>719031.25</v>
      </c>
      <c r="L956">
        <v>11353.125</v>
      </c>
      <c r="M956">
        <v>650395</v>
      </c>
      <c r="N956" t="s">
        <v>1507</v>
      </c>
      <c r="O956" t="s">
        <v>1530</v>
      </c>
      <c r="P956" t="s">
        <v>1531</v>
      </c>
      <c r="Q956" t="s">
        <v>1507</v>
      </c>
      <c r="R956" t="s">
        <v>1530</v>
      </c>
      <c r="S956" t="s">
        <v>1532</v>
      </c>
      <c r="T956">
        <v>5</v>
      </c>
      <c r="U956">
        <v>6</v>
      </c>
    </row>
    <row r="957" spans="1:21" x14ac:dyDescent="0.25">
      <c r="A957">
        <v>954</v>
      </c>
      <c r="B957" t="s">
        <v>961</v>
      </c>
      <c r="C957" t="s">
        <v>1223</v>
      </c>
      <c r="D957" t="s">
        <v>1234</v>
      </c>
      <c r="E957">
        <v>565</v>
      </c>
      <c r="F957">
        <v>882</v>
      </c>
      <c r="G957" t="s">
        <v>1263</v>
      </c>
      <c r="H957" s="2">
        <v>42860</v>
      </c>
      <c r="I957" s="2">
        <v>42890</v>
      </c>
      <c r="J957" t="s">
        <v>1284</v>
      </c>
      <c r="K957">
        <v>473413.5</v>
      </c>
      <c r="L957">
        <v>7474.95</v>
      </c>
      <c r="M957">
        <v>51446</v>
      </c>
      <c r="N957" t="s">
        <v>1507</v>
      </c>
      <c r="O957" t="s">
        <v>1530</v>
      </c>
      <c r="P957" t="s">
        <v>1531</v>
      </c>
      <c r="Q957" t="s">
        <v>1507</v>
      </c>
      <c r="R957" t="s">
        <v>1530</v>
      </c>
      <c r="S957" t="s">
        <v>1532</v>
      </c>
      <c r="T957">
        <v>5</v>
      </c>
      <c r="U957">
        <v>6</v>
      </c>
    </row>
    <row r="958" spans="1:21" x14ac:dyDescent="0.25">
      <c r="A958">
        <v>955</v>
      </c>
      <c r="B958" t="s">
        <v>962</v>
      </c>
      <c r="C958" t="s">
        <v>1214</v>
      </c>
      <c r="D958" t="s">
        <v>1213</v>
      </c>
      <c r="E958">
        <v>538</v>
      </c>
      <c r="F958">
        <v>662</v>
      </c>
      <c r="G958" t="s">
        <v>1260</v>
      </c>
      <c r="H958" s="2">
        <v>42671</v>
      </c>
      <c r="I958" s="2">
        <v>42690</v>
      </c>
      <c r="J958" t="s">
        <v>1282</v>
      </c>
      <c r="K958">
        <v>338348.2</v>
      </c>
      <c r="L958">
        <v>5342.34</v>
      </c>
      <c r="M958">
        <v>203232</v>
      </c>
      <c r="N958" t="s">
        <v>1506</v>
      </c>
      <c r="O958" t="s">
        <v>1535</v>
      </c>
      <c r="P958" t="s">
        <v>1543</v>
      </c>
      <c r="Q958" t="s">
        <v>1506</v>
      </c>
      <c r="R958" t="s">
        <v>1535</v>
      </c>
      <c r="S958" t="s">
        <v>1536</v>
      </c>
      <c r="T958">
        <v>10</v>
      </c>
      <c r="U958">
        <v>11</v>
      </c>
    </row>
    <row r="959" spans="1:21" x14ac:dyDescent="0.25">
      <c r="A959">
        <v>956</v>
      </c>
      <c r="B959" t="s">
        <v>963</v>
      </c>
      <c r="C959" t="s">
        <v>1242</v>
      </c>
      <c r="D959" t="s">
        <v>1240</v>
      </c>
      <c r="E959">
        <v>968</v>
      </c>
      <c r="F959">
        <v>61</v>
      </c>
      <c r="G959" t="s">
        <v>1271</v>
      </c>
      <c r="H959" s="2">
        <v>43011</v>
      </c>
      <c r="I959" s="2">
        <v>43033</v>
      </c>
      <c r="J959" t="s">
        <v>1287</v>
      </c>
      <c r="K959">
        <v>56095.6</v>
      </c>
      <c r="L959">
        <v>885.71999999999991</v>
      </c>
      <c r="M959">
        <v>2705</v>
      </c>
      <c r="N959" t="s">
        <v>1507</v>
      </c>
      <c r="O959" t="s">
        <v>1535</v>
      </c>
      <c r="P959" t="s">
        <v>1543</v>
      </c>
      <c r="Q959" t="s">
        <v>1507</v>
      </c>
      <c r="R959" t="s">
        <v>1535</v>
      </c>
      <c r="S959" t="s">
        <v>1543</v>
      </c>
      <c r="T959">
        <v>10</v>
      </c>
      <c r="U959">
        <v>10</v>
      </c>
    </row>
    <row r="960" spans="1:21" x14ac:dyDescent="0.25">
      <c r="A960">
        <v>957</v>
      </c>
      <c r="B960" t="s">
        <v>964</v>
      </c>
      <c r="C960" t="s">
        <v>1238</v>
      </c>
      <c r="D960" t="s">
        <v>1240</v>
      </c>
      <c r="E960">
        <v>191</v>
      </c>
      <c r="F960">
        <v>16</v>
      </c>
      <c r="G960" t="s">
        <v>1270</v>
      </c>
      <c r="H960" s="2">
        <v>42710</v>
      </c>
      <c r="I960" s="2">
        <v>42725</v>
      </c>
      <c r="J960" t="s">
        <v>1282</v>
      </c>
      <c r="K960">
        <v>2903.2</v>
      </c>
      <c r="L960">
        <v>45.839999999999996</v>
      </c>
      <c r="M960">
        <v>820</v>
      </c>
      <c r="N960" t="s">
        <v>1506</v>
      </c>
      <c r="O960" t="s">
        <v>1535</v>
      </c>
      <c r="P960" t="s">
        <v>1537</v>
      </c>
      <c r="Q960" t="s">
        <v>1506</v>
      </c>
      <c r="R960" t="s">
        <v>1535</v>
      </c>
      <c r="S960" t="s">
        <v>1537</v>
      </c>
      <c r="T960">
        <v>12</v>
      </c>
      <c r="U960">
        <v>12</v>
      </c>
    </row>
    <row r="961" spans="1:21" x14ac:dyDescent="0.25">
      <c r="A961">
        <v>958</v>
      </c>
      <c r="B961" t="s">
        <v>965</v>
      </c>
      <c r="C961" t="s">
        <v>1224</v>
      </c>
      <c r="D961" t="s">
        <v>1213</v>
      </c>
      <c r="E961">
        <v>798</v>
      </c>
      <c r="F961">
        <v>1238</v>
      </c>
      <c r="G961" t="s">
        <v>1266</v>
      </c>
      <c r="H961" s="2">
        <v>42759</v>
      </c>
      <c r="I961" s="2">
        <v>42784</v>
      </c>
      <c r="J961" t="s">
        <v>1282</v>
      </c>
      <c r="K961">
        <v>938527.8</v>
      </c>
      <c r="L961">
        <v>14818.859999999999</v>
      </c>
      <c r="M961">
        <v>521817</v>
      </c>
      <c r="N961" t="s">
        <v>1507</v>
      </c>
      <c r="O961" t="s">
        <v>1533</v>
      </c>
      <c r="P961" t="s">
        <v>1544</v>
      </c>
      <c r="Q961" t="s">
        <v>1507</v>
      </c>
      <c r="R961" t="s">
        <v>1533</v>
      </c>
      <c r="S961" t="s">
        <v>1545</v>
      </c>
      <c r="T961">
        <v>1</v>
      </c>
      <c r="U961">
        <v>2</v>
      </c>
    </row>
    <row r="962" spans="1:21" x14ac:dyDescent="0.25">
      <c r="A962">
        <v>959</v>
      </c>
      <c r="B962" t="s">
        <v>966</v>
      </c>
      <c r="C962" t="s">
        <v>1214</v>
      </c>
      <c r="D962" t="s">
        <v>1213</v>
      </c>
      <c r="E962">
        <v>183</v>
      </c>
      <c r="F962">
        <v>779</v>
      </c>
      <c r="G962" t="s">
        <v>1260</v>
      </c>
      <c r="H962" s="2">
        <v>42892</v>
      </c>
      <c r="I962" s="2">
        <v>42922</v>
      </c>
      <c r="J962" t="s">
        <v>1284</v>
      </c>
      <c r="K962">
        <v>135429.15</v>
      </c>
      <c r="L962">
        <v>2138.355</v>
      </c>
      <c r="M962">
        <v>22053</v>
      </c>
      <c r="N962" t="s">
        <v>1507</v>
      </c>
      <c r="O962" t="s">
        <v>1530</v>
      </c>
      <c r="P962" t="s">
        <v>1532</v>
      </c>
      <c r="Q962" t="s">
        <v>1507</v>
      </c>
      <c r="R962" t="s">
        <v>1538</v>
      </c>
      <c r="S962" t="s">
        <v>1539</v>
      </c>
      <c r="T962">
        <v>6</v>
      </c>
      <c r="U962">
        <v>7</v>
      </c>
    </row>
    <row r="963" spans="1:21" x14ac:dyDescent="0.25">
      <c r="A963">
        <v>960</v>
      </c>
      <c r="B963" t="s">
        <v>967</v>
      </c>
      <c r="C963" t="s">
        <v>1221</v>
      </c>
      <c r="D963" t="s">
        <v>1234</v>
      </c>
      <c r="E963">
        <v>214</v>
      </c>
      <c r="F963">
        <v>276</v>
      </c>
      <c r="G963" t="s">
        <v>1264</v>
      </c>
      <c r="H963" s="2">
        <v>43248</v>
      </c>
      <c r="I963" s="2">
        <v>43262</v>
      </c>
      <c r="J963" t="s">
        <v>1285</v>
      </c>
      <c r="K963">
        <v>56110.8</v>
      </c>
      <c r="L963">
        <v>885.95999999999992</v>
      </c>
      <c r="M963">
        <v>24255</v>
      </c>
      <c r="N963" t="s">
        <v>1508</v>
      </c>
      <c r="O963" t="s">
        <v>1530</v>
      </c>
      <c r="P963" t="s">
        <v>1531</v>
      </c>
      <c r="Q963" t="s">
        <v>1508</v>
      </c>
      <c r="R963" t="s">
        <v>1530</v>
      </c>
      <c r="S963" t="s">
        <v>1532</v>
      </c>
      <c r="T963">
        <v>5</v>
      </c>
      <c r="U963">
        <v>6</v>
      </c>
    </row>
    <row r="964" spans="1:21" x14ac:dyDescent="0.25">
      <c r="A964">
        <v>961</v>
      </c>
      <c r="B964" t="s">
        <v>968</v>
      </c>
      <c r="C964" t="s">
        <v>1227</v>
      </c>
      <c r="D964" t="s">
        <v>1213</v>
      </c>
      <c r="E964">
        <v>253</v>
      </c>
      <c r="F964">
        <v>77</v>
      </c>
      <c r="G964" t="s">
        <v>1267</v>
      </c>
      <c r="H964" s="2">
        <v>43231</v>
      </c>
      <c r="I964" s="2">
        <v>43252</v>
      </c>
      <c r="J964" t="s">
        <v>1286</v>
      </c>
      <c r="K964">
        <v>18506.95</v>
      </c>
      <c r="L964">
        <v>292.21499999999997</v>
      </c>
      <c r="M964">
        <v>15367</v>
      </c>
      <c r="N964" t="s">
        <v>1508</v>
      </c>
      <c r="O964" t="s">
        <v>1530</v>
      </c>
      <c r="P964" t="s">
        <v>1531</v>
      </c>
      <c r="Q964" t="s">
        <v>1508</v>
      </c>
      <c r="R964" t="s">
        <v>1530</v>
      </c>
      <c r="S964" t="s">
        <v>1532</v>
      </c>
      <c r="T964">
        <v>5</v>
      </c>
      <c r="U964">
        <v>6</v>
      </c>
    </row>
    <row r="965" spans="1:21" x14ac:dyDescent="0.25">
      <c r="A965">
        <v>962</v>
      </c>
      <c r="B965" t="s">
        <v>969</v>
      </c>
      <c r="C965" t="s">
        <v>1233</v>
      </c>
      <c r="D965" t="s">
        <v>1234</v>
      </c>
      <c r="E965">
        <v>973</v>
      </c>
      <c r="F965">
        <v>26</v>
      </c>
      <c r="G965" t="s">
        <v>1268</v>
      </c>
      <c r="H965" s="2">
        <v>42568</v>
      </c>
      <c r="I965" s="2">
        <v>42600</v>
      </c>
      <c r="J965" t="s">
        <v>1285</v>
      </c>
      <c r="K965">
        <v>24033.1</v>
      </c>
      <c r="L965">
        <v>379.46999999999997</v>
      </c>
      <c r="M965">
        <v>10181</v>
      </c>
      <c r="N965" t="s">
        <v>1506</v>
      </c>
      <c r="O965" t="s">
        <v>1538</v>
      </c>
      <c r="P965" t="s">
        <v>1539</v>
      </c>
      <c r="Q965" t="s">
        <v>1506</v>
      </c>
      <c r="R965" t="s">
        <v>1538</v>
      </c>
      <c r="S965" t="s">
        <v>1541</v>
      </c>
      <c r="T965">
        <v>7</v>
      </c>
      <c r="U965">
        <v>8</v>
      </c>
    </row>
    <row r="966" spans="1:21" x14ac:dyDescent="0.25">
      <c r="A966">
        <v>963</v>
      </c>
      <c r="B966" t="s">
        <v>970</v>
      </c>
      <c r="C966" t="s">
        <v>1215</v>
      </c>
      <c r="D966" t="s">
        <v>1213</v>
      </c>
      <c r="E966">
        <v>372</v>
      </c>
      <c r="F966">
        <v>975</v>
      </c>
      <c r="G966" t="s">
        <v>1261</v>
      </c>
      <c r="H966" s="2">
        <v>43085</v>
      </c>
      <c r="I966" s="2">
        <v>43102</v>
      </c>
      <c r="J966" t="s">
        <v>1283</v>
      </c>
      <c r="K966">
        <v>344565</v>
      </c>
      <c r="L966">
        <v>5440.5</v>
      </c>
      <c r="M966">
        <v>206489</v>
      </c>
      <c r="N966" t="s">
        <v>1507</v>
      </c>
      <c r="O966" t="s">
        <v>1535</v>
      </c>
      <c r="P966" t="s">
        <v>1537</v>
      </c>
      <c r="Q966" t="s">
        <v>1508</v>
      </c>
      <c r="R966" t="s">
        <v>1533</v>
      </c>
      <c r="S966" t="s">
        <v>1544</v>
      </c>
      <c r="T966">
        <v>12</v>
      </c>
      <c r="U966">
        <v>1</v>
      </c>
    </row>
    <row r="967" spans="1:21" x14ac:dyDescent="0.25">
      <c r="A967">
        <v>964</v>
      </c>
      <c r="B967" t="s">
        <v>971</v>
      </c>
      <c r="C967" t="s">
        <v>1242</v>
      </c>
      <c r="D967" t="s">
        <v>1240</v>
      </c>
      <c r="E967">
        <v>901</v>
      </c>
      <c r="F967">
        <v>49</v>
      </c>
      <c r="G967" t="s">
        <v>1271</v>
      </c>
      <c r="H967" s="2">
        <v>42908</v>
      </c>
      <c r="I967" s="2">
        <v>42918</v>
      </c>
      <c r="J967" t="s">
        <v>1282</v>
      </c>
      <c r="K967">
        <v>41941.550000000003</v>
      </c>
      <c r="L967">
        <v>662.23500000000001</v>
      </c>
      <c r="M967">
        <v>35261</v>
      </c>
      <c r="N967" t="s">
        <v>1507</v>
      </c>
      <c r="O967" t="s">
        <v>1530</v>
      </c>
      <c r="P967" t="s">
        <v>1532</v>
      </c>
      <c r="Q967" t="s">
        <v>1507</v>
      </c>
      <c r="R967" t="s">
        <v>1538</v>
      </c>
      <c r="S967" t="s">
        <v>1539</v>
      </c>
      <c r="T967">
        <v>6</v>
      </c>
      <c r="U967">
        <v>7</v>
      </c>
    </row>
    <row r="968" spans="1:21" x14ac:dyDescent="0.25">
      <c r="A968">
        <v>965</v>
      </c>
      <c r="B968" t="s">
        <v>972</v>
      </c>
      <c r="C968" t="s">
        <v>1219</v>
      </c>
      <c r="D968" t="s">
        <v>1234</v>
      </c>
      <c r="E968">
        <v>456</v>
      </c>
      <c r="F968">
        <v>1336</v>
      </c>
      <c r="G968" t="s">
        <v>1263</v>
      </c>
      <c r="H968" s="2">
        <v>43257</v>
      </c>
      <c r="I968" s="2">
        <v>43278</v>
      </c>
      <c r="J968" t="s">
        <v>1283</v>
      </c>
      <c r="K968">
        <v>578755.19999999995</v>
      </c>
      <c r="L968">
        <v>9138.24</v>
      </c>
      <c r="M968">
        <v>116675</v>
      </c>
      <c r="N968" t="s">
        <v>1508</v>
      </c>
      <c r="O968" t="s">
        <v>1530</v>
      </c>
      <c r="P968" t="s">
        <v>1532</v>
      </c>
      <c r="Q968" t="s">
        <v>1508</v>
      </c>
      <c r="R968" t="s">
        <v>1530</v>
      </c>
      <c r="S968" t="s">
        <v>1532</v>
      </c>
      <c r="T968">
        <v>6</v>
      </c>
      <c r="U968">
        <v>6</v>
      </c>
    </row>
    <row r="969" spans="1:21" x14ac:dyDescent="0.25">
      <c r="A969">
        <v>966</v>
      </c>
      <c r="B969" t="s">
        <v>973</v>
      </c>
      <c r="C969" t="s">
        <v>1225</v>
      </c>
      <c r="D969" t="s">
        <v>1213</v>
      </c>
      <c r="E969">
        <v>490</v>
      </c>
      <c r="F969">
        <v>212</v>
      </c>
      <c r="G969" t="s">
        <v>1266</v>
      </c>
      <c r="H969" s="2">
        <v>42860</v>
      </c>
      <c r="I969" s="2">
        <v>42872</v>
      </c>
      <c r="J969" t="s">
        <v>1289</v>
      </c>
      <c r="K969">
        <v>98686</v>
      </c>
      <c r="L969">
        <v>1558.2</v>
      </c>
      <c r="M969">
        <v>74933</v>
      </c>
      <c r="N969" t="s">
        <v>1507</v>
      </c>
      <c r="O969" t="s">
        <v>1530</v>
      </c>
      <c r="P969" t="s">
        <v>1531</v>
      </c>
      <c r="Q969" t="s">
        <v>1507</v>
      </c>
      <c r="R969" t="s">
        <v>1530</v>
      </c>
      <c r="S969" t="s">
        <v>1531</v>
      </c>
      <c r="T969">
        <v>5</v>
      </c>
      <c r="U969">
        <v>5</v>
      </c>
    </row>
    <row r="970" spans="1:21" x14ac:dyDescent="0.25">
      <c r="A970">
        <v>967</v>
      </c>
      <c r="B970" t="s">
        <v>974</v>
      </c>
      <c r="C970" t="s">
        <v>1231</v>
      </c>
      <c r="D970" t="s">
        <v>1213</v>
      </c>
      <c r="E970">
        <v>733</v>
      </c>
      <c r="F970">
        <v>185</v>
      </c>
      <c r="G970" t="s">
        <v>1263</v>
      </c>
      <c r="H970" s="2">
        <v>42500</v>
      </c>
      <c r="I970" s="2">
        <v>42527</v>
      </c>
      <c r="J970" t="s">
        <v>1285</v>
      </c>
      <c r="K970">
        <v>128824.75</v>
      </c>
      <c r="L970">
        <v>2034.0749999999998</v>
      </c>
      <c r="M970">
        <v>43322</v>
      </c>
      <c r="N970" t="s">
        <v>1506</v>
      </c>
      <c r="O970" t="s">
        <v>1530</v>
      </c>
      <c r="P970" t="s">
        <v>1531</v>
      </c>
      <c r="Q970" t="s">
        <v>1506</v>
      </c>
      <c r="R970" t="s">
        <v>1530</v>
      </c>
      <c r="S970" t="s">
        <v>1532</v>
      </c>
      <c r="T970">
        <v>5</v>
      </c>
      <c r="U970">
        <v>6</v>
      </c>
    </row>
    <row r="971" spans="1:21" x14ac:dyDescent="0.25">
      <c r="A971">
        <v>968</v>
      </c>
      <c r="B971" t="s">
        <v>975</v>
      </c>
      <c r="C971" t="s">
        <v>1236</v>
      </c>
      <c r="D971" t="s">
        <v>1234</v>
      </c>
      <c r="E971">
        <v>377</v>
      </c>
      <c r="F971">
        <v>96</v>
      </c>
      <c r="G971" t="s">
        <v>1269</v>
      </c>
      <c r="H971" s="2">
        <v>42480</v>
      </c>
      <c r="I971" s="2">
        <v>42506</v>
      </c>
      <c r="J971" t="s">
        <v>1286</v>
      </c>
      <c r="K971">
        <v>34382.400000000001</v>
      </c>
      <c r="L971">
        <v>542.88</v>
      </c>
      <c r="M971">
        <v>27106</v>
      </c>
      <c r="N971" t="s">
        <v>1506</v>
      </c>
      <c r="O971" t="s">
        <v>1530</v>
      </c>
      <c r="P971" t="s">
        <v>1540</v>
      </c>
      <c r="Q971" t="s">
        <v>1506</v>
      </c>
      <c r="R971" t="s">
        <v>1530</v>
      </c>
      <c r="S971" t="s">
        <v>1531</v>
      </c>
      <c r="T971">
        <v>4</v>
      </c>
      <c r="U971">
        <v>5</v>
      </c>
    </row>
    <row r="972" spans="1:21" x14ac:dyDescent="0.25">
      <c r="A972">
        <v>969</v>
      </c>
      <c r="B972" t="s">
        <v>976</v>
      </c>
      <c r="C972" t="s">
        <v>1232</v>
      </c>
      <c r="D972" t="s">
        <v>1213</v>
      </c>
      <c r="E972">
        <v>976</v>
      </c>
      <c r="F972">
        <v>47</v>
      </c>
      <c r="G972" t="s">
        <v>1263</v>
      </c>
      <c r="H972" s="2">
        <v>42820</v>
      </c>
      <c r="I972" s="2">
        <v>42833</v>
      </c>
      <c r="J972" t="s">
        <v>1284</v>
      </c>
      <c r="K972">
        <v>43578.400000000001</v>
      </c>
      <c r="L972">
        <v>688.07999999999993</v>
      </c>
      <c r="M972">
        <v>13727</v>
      </c>
      <c r="N972" t="s">
        <v>1507</v>
      </c>
      <c r="O972" t="s">
        <v>1533</v>
      </c>
      <c r="P972" t="s">
        <v>1534</v>
      </c>
      <c r="Q972" t="s">
        <v>1507</v>
      </c>
      <c r="R972" t="s">
        <v>1530</v>
      </c>
      <c r="S972" t="s">
        <v>1540</v>
      </c>
      <c r="T972">
        <v>3</v>
      </c>
      <c r="U972">
        <v>4</v>
      </c>
    </row>
    <row r="973" spans="1:21" x14ac:dyDescent="0.25">
      <c r="A973">
        <v>970</v>
      </c>
      <c r="B973" t="s">
        <v>977</v>
      </c>
      <c r="C973" t="s">
        <v>1226</v>
      </c>
      <c r="D973" t="s">
        <v>1234</v>
      </c>
      <c r="E973">
        <v>319</v>
      </c>
      <c r="F973">
        <v>51</v>
      </c>
      <c r="G973" t="s">
        <v>1266</v>
      </c>
      <c r="H973" s="2">
        <v>42972</v>
      </c>
      <c r="I973" s="2">
        <v>42997</v>
      </c>
      <c r="J973" t="s">
        <v>1285</v>
      </c>
      <c r="K973">
        <v>15455.55</v>
      </c>
      <c r="L973">
        <v>244.035</v>
      </c>
      <c r="M973">
        <v>12552</v>
      </c>
      <c r="N973" t="s">
        <v>1507</v>
      </c>
      <c r="O973" t="s">
        <v>1538</v>
      </c>
      <c r="P973" t="s">
        <v>1541</v>
      </c>
      <c r="Q973" t="s">
        <v>1507</v>
      </c>
      <c r="R973" t="s">
        <v>1538</v>
      </c>
      <c r="S973" t="s">
        <v>1542</v>
      </c>
      <c r="T973">
        <v>8</v>
      </c>
      <c r="U973">
        <v>9</v>
      </c>
    </row>
    <row r="974" spans="1:21" x14ac:dyDescent="0.25">
      <c r="A974">
        <v>971</v>
      </c>
      <c r="B974" t="s">
        <v>978</v>
      </c>
      <c r="C974" t="s">
        <v>1223</v>
      </c>
      <c r="D974" t="s">
        <v>1234</v>
      </c>
      <c r="E974">
        <v>625</v>
      </c>
      <c r="F974">
        <v>916</v>
      </c>
      <c r="G974" t="s">
        <v>1263</v>
      </c>
      <c r="H974" s="2">
        <v>42953</v>
      </c>
      <c r="I974" s="2">
        <v>42975</v>
      </c>
      <c r="J974" t="s">
        <v>1287</v>
      </c>
      <c r="K974">
        <v>543875</v>
      </c>
      <c r="L974">
        <v>8587.5</v>
      </c>
      <c r="M974">
        <v>418929</v>
      </c>
      <c r="N974" t="s">
        <v>1507</v>
      </c>
      <c r="O974" t="s">
        <v>1538</v>
      </c>
      <c r="P974" t="s">
        <v>1541</v>
      </c>
      <c r="Q974" t="s">
        <v>1507</v>
      </c>
      <c r="R974" t="s">
        <v>1538</v>
      </c>
      <c r="S974" t="s">
        <v>1541</v>
      </c>
      <c r="T974">
        <v>8</v>
      </c>
      <c r="U974">
        <v>8</v>
      </c>
    </row>
    <row r="975" spans="1:21" x14ac:dyDescent="0.25">
      <c r="A975">
        <v>972</v>
      </c>
      <c r="B975" t="s">
        <v>979</v>
      </c>
      <c r="C975" t="s">
        <v>1242</v>
      </c>
      <c r="D975" t="s">
        <v>1240</v>
      </c>
      <c r="E975">
        <v>729</v>
      </c>
      <c r="F975">
        <v>58</v>
      </c>
      <c r="G975" t="s">
        <v>1271</v>
      </c>
      <c r="H975" s="2">
        <v>42394</v>
      </c>
      <c r="I975" s="2">
        <v>42406</v>
      </c>
      <c r="J975" t="s">
        <v>1283</v>
      </c>
      <c r="K975">
        <v>40167.9</v>
      </c>
      <c r="L975">
        <v>634.23</v>
      </c>
      <c r="M975">
        <v>2642</v>
      </c>
      <c r="N975" t="s">
        <v>1506</v>
      </c>
      <c r="O975" t="s">
        <v>1533</v>
      </c>
      <c r="P975" t="s">
        <v>1544</v>
      </c>
      <c r="Q975" t="s">
        <v>1506</v>
      </c>
      <c r="R975" t="s">
        <v>1533</v>
      </c>
      <c r="S975" t="s">
        <v>1545</v>
      </c>
      <c r="T975">
        <v>1</v>
      </c>
      <c r="U975">
        <v>2</v>
      </c>
    </row>
    <row r="976" spans="1:21" x14ac:dyDescent="0.25">
      <c r="A976">
        <v>973</v>
      </c>
      <c r="B976" t="s">
        <v>980</v>
      </c>
      <c r="C976" t="s">
        <v>1238</v>
      </c>
      <c r="D976" t="s">
        <v>1240</v>
      </c>
      <c r="E976">
        <v>304</v>
      </c>
      <c r="F976">
        <v>15</v>
      </c>
      <c r="G976" t="s">
        <v>1270</v>
      </c>
      <c r="H976" s="2">
        <v>42373</v>
      </c>
      <c r="I976" s="2">
        <v>42399</v>
      </c>
      <c r="J976" t="s">
        <v>1284</v>
      </c>
      <c r="K976">
        <v>4332</v>
      </c>
      <c r="L976">
        <v>68.399999999999991</v>
      </c>
      <c r="M976">
        <v>917</v>
      </c>
      <c r="N976" t="s">
        <v>1506</v>
      </c>
      <c r="O976" t="s">
        <v>1533</v>
      </c>
      <c r="P976" t="s">
        <v>1544</v>
      </c>
      <c r="Q976" t="s">
        <v>1506</v>
      </c>
      <c r="R976" t="s">
        <v>1533</v>
      </c>
      <c r="S976" t="s">
        <v>1544</v>
      </c>
      <c r="T976">
        <v>1</v>
      </c>
      <c r="U976">
        <v>1</v>
      </c>
    </row>
    <row r="977" spans="1:21" x14ac:dyDescent="0.25">
      <c r="A977">
        <v>974</v>
      </c>
      <c r="B977" t="s">
        <v>981</v>
      </c>
      <c r="C977" t="s">
        <v>1237</v>
      </c>
      <c r="D977" t="s">
        <v>1240</v>
      </c>
      <c r="E977">
        <v>583</v>
      </c>
      <c r="F977">
        <v>34</v>
      </c>
      <c r="G977" t="s">
        <v>1271</v>
      </c>
      <c r="H977" s="2">
        <v>43195</v>
      </c>
      <c r="I977" s="2">
        <v>43212</v>
      </c>
      <c r="J977" t="s">
        <v>1282</v>
      </c>
      <c r="K977">
        <v>18830.900000000001</v>
      </c>
      <c r="L977">
        <v>297.33</v>
      </c>
      <c r="M977">
        <v>16501</v>
      </c>
      <c r="N977" t="s">
        <v>1508</v>
      </c>
      <c r="O977" t="s">
        <v>1530</v>
      </c>
      <c r="P977" t="s">
        <v>1540</v>
      </c>
      <c r="Q977" t="s">
        <v>1508</v>
      </c>
      <c r="R977" t="s">
        <v>1530</v>
      </c>
      <c r="S977" t="s">
        <v>1540</v>
      </c>
      <c r="T977">
        <v>4</v>
      </c>
      <c r="U977">
        <v>4</v>
      </c>
    </row>
    <row r="978" spans="1:21" x14ac:dyDescent="0.25">
      <c r="A978">
        <v>975</v>
      </c>
      <c r="B978" t="s">
        <v>982</v>
      </c>
      <c r="C978" t="s">
        <v>1218</v>
      </c>
      <c r="D978" t="s">
        <v>1213</v>
      </c>
      <c r="E978">
        <v>890</v>
      </c>
      <c r="F978">
        <v>964</v>
      </c>
      <c r="G978" t="s">
        <v>1262</v>
      </c>
      <c r="H978" s="2">
        <v>42888</v>
      </c>
      <c r="I978" s="2">
        <v>42901</v>
      </c>
      <c r="J978" t="s">
        <v>1288</v>
      </c>
      <c r="K978">
        <v>815062</v>
      </c>
      <c r="L978">
        <v>12869.4</v>
      </c>
      <c r="M978">
        <v>80921</v>
      </c>
      <c r="N978" t="s">
        <v>1507</v>
      </c>
      <c r="O978" t="s">
        <v>1530</v>
      </c>
      <c r="P978" t="s">
        <v>1532</v>
      </c>
      <c r="Q978" t="s">
        <v>1507</v>
      </c>
      <c r="R978" t="s">
        <v>1530</v>
      </c>
      <c r="S978" t="s">
        <v>1532</v>
      </c>
      <c r="T978">
        <v>6</v>
      </c>
      <c r="U978">
        <v>6</v>
      </c>
    </row>
    <row r="979" spans="1:21" x14ac:dyDescent="0.25">
      <c r="A979">
        <v>976</v>
      </c>
      <c r="B979" t="s">
        <v>983</v>
      </c>
      <c r="C979" t="s">
        <v>1231</v>
      </c>
      <c r="D979" t="s">
        <v>1213</v>
      </c>
      <c r="E979">
        <v>187</v>
      </c>
      <c r="F979">
        <v>203</v>
      </c>
      <c r="G979" t="s">
        <v>1263</v>
      </c>
      <c r="H979" s="2">
        <v>42872</v>
      </c>
      <c r="I979" s="2">
        <v>42903</v>
      </c>
      <c r="J979" t="s">
        <v>1284</v>
      </c>
      <c r="K979">
        <v>36062.949999999997</v>
      </c>
      <c r="L979">
        <v>569.41499999999996</v>
      </c>
      <c r="M979">
        <v>13243</v>
      </c>
      <c r="N979" t="s">
        <v>1507</v>
      </c>
      <c r="O979" t="s">
        <v>1530</v>
      </c>
      <c r="P979" t="s">
        <v>1531</v>
      </c>
      <c r="Q979" t="s">
        <v>1507</v>
      </c>
      <c r="R979" t="s">
        <v>1530</v>
      </c>
      <c r="S979" t="s">
        <v>1532</v>
      </c>
      <c r="T979">
        <v>5</v>
      </c>
      <c r="U979">
        <v>6</v>
      </c>
    </row>
    <row r="980" spans="1:21" x14ac:dyDescent="0.25">
      <c r="A980">
        <v>977</v>
      </c>
      <c r="B980" t="s">
        <v>984</v>
      </c>
      <c r="C980" t="s">
        <v>1223</v>
      </c>
      <c r="D980" t="s">
        <v>1234</v>
      </c>
      <c r="E980">
        <v>334</v>
      </c>
      <c r="F980">
        <v>996</v>
      </c>
      <c r="G980" t="s">
        <v>1263</v>
      </c>
      <c r="H980" s="2">
        <v>42626</v>
      </c>
      <c r="I980" s="2">
        <v>42661</v>
      </c>
      <c r="J980" t="s">
        <v>1284</v>
      </c>
      <c r="K980">
        <v>316030.8</v>
      </c>
      <c r="L980">
        <v>4989.96</v>
      </c>
      <c r="M980">
        <v>262550</v>
      </c>
      <c r="N980" t="s">
        <v>1506</v>
      </c>
      <c r="O980" t="s">
        <v>1538</v>
      </c>
      <c r="P980" t="s">
        <v>1542</v>
      </c>
      <c r="Q980" t="s">
        <v>1506</v>
      </c>
      <c r="R980" t="s">
        <v>1535</v>
      </c>
      <c r="S980" t="s">
        <v>1543</v>
      </c>
      <c r="T980">
        <v>9</v>
      </c>
      <c r="U980">
        <v>10</v>
      </c>
    </row>
    <row r="981" spans="1:21" x14ac:dyDescent="0.25">
      <c r="A981">
        <v>978</v>
      </c>
      <c r="B981" t="s">
        <v>985</v>
      </c>
      <c r="C981" t="s">
        <v>1222</v>
      </c>
      <c r="D981" t="s">
        <v>1213</v>
      </c>
      <c r="E981">
        <v>189</v>
      </c>
      <c r="F981">
        <v>848</v>
      </c>
      <c r="G981" t="s">
        <v>1265</v>
      </c>
      <c r="H981" s="2">
        <v>42762</v>
      </c>
      <c r="I981" s="2">
        <v>42788</v>
      </c>
      <c r="J981" t="s">
        <v>1282</v>
      </c>
      <c r="K981">
        <v>152258.4</v>
      </c>
      <c r="L981">
        <v>2404.08</v>
      </c>
      <c r="M981">
        <v>103955</v>
      </c>
      <c r="N981" t="s">
        <v>1507</v>
      </c>
      <c r="O981" t="s">
        <v>1533</v>
      </c>
      <c r="P981" t="s">
        <v>1544</v>
      </c>
      <c r="Q981" t="s">
        <v>1507</v>
      </c>
      <c r="R981" t="s">
        <v>1533</v>
      </c>
      <c r="S981" t="s">
        <v>1545</v>
      </c>
      <c r="T981">
        <v>1</v>
      </c>
      <c r="U981">
        <v>2</v>
      </c>
    </row>
    <row r="982" spans="1:21" x14ac:dyDescent="0.25">
      <c r="A982">
        <v>979</v>
      </c>
      <c r="B982" t="s">
        <v>986</v>
      </c>
      <c r="C982" t="s">
        <v>1214</v>
      </c>
      <c r="D982" t="s">
        <v>1213</v>
      </c>
      <c r="E982">
        <v>573</v>
      </c>
      <c r="F982">
        <v>772</v>
      </c>
      <c r="G982" t="s">
        <v>1260</v>
      </c>
      <c r="H982" s="2">
        <v>42848</v>
      </c>
      <c r="I982" s="2">
        <v>42874</v>
      </c>
      <c r="J982" t="s">
        <v>1289</v>
      </c>
      <c r="K982">
        <v>420238.2</v>
      </c>
      <c r="L982">
        <v>6635.34</v>
      </c>
      <c r="M982">
        <v>143515</v>
      </c>
      <c r="N982" t="s">
        <v>1507</v>
      </c>
      <c r="O982" t="s">
        <v>1530</v>
      </c>
      <c r="P982" t="s">
        <v>1540</v>
      </c>
      <c r="Q982" t="s">
        <v>1507</v>
      </c>
      <c r="R982" t="s">
        <v>1530</v>
      </c>
      <c r="S982" t="s">
        <v>1531</v>
      </c>
      <c r="T982">
        <v>4</v>
      </c>
      <c r="U982">
        <v>5</v>
      </c>
    </row>
    <row r="983" spans="1:21" x14ac:dyDescent="0.25">
      <c r="A983">
        <v>980</v>
      </c>
      <c r="B983" t="s">
        <v>987</v>
      </c>
      <c r="C983" t="s">
        <v>1236</v>
      </c>
      <c r="D983" t="s">
        <v>1234</v>
      </c>
      <c r="E983">
        <v>453</v>
      </c>
      <c r="F983">
        <v>109</v>
      </c>
      <c r="G983" t="s">
        <v>1269</v>
      </c>
      <c r="H983" s="2">
        <v>42913</v>
      </c>
      <c r="I983" s="2">
        <v>42933</v>
      </c>
      <c r="J983" t="s">
        <v>1282</v>
      </c>
      <c r="K983">
        <v>46908.15</v>
      </c>
      <c r="L983">
        <v>740.65499999999997</v>
      </c>
      <c r="M983">
        <v>26180</v>
      </c>
      <c r="N983" t="s">
        <v>1507</v>
      </c>
      <c r="O983" t="s">
        <v>1530</v>
      </c>
      <c r="P983" t="s">
        <v>1532</v>
      </c>
      <c r="Q983" t="s">
        <v>1507</v>
      </c>
      <c r="R983" t="s">
        <v>1538</v>
      </c>
      <c r="S983" t="s">
        <v>1539</v>
      </c>
      <c r="T983">
        <v>6</v>
      </c>
      <c r="U983">
        <v>7</v>
      </c>
    </row>
    <row r="984" spans="1:21" x14ac:dyDescent="0.25">
      <c r="A984">
        <v>981</v>
      </c>
      <c r="B984" t="s">
        <v>988</v>
      </c>
      <c r="C984" t="s">
        <v>1231</v>
      </c>
      <c r="D984" t="s">
        <v>1213</v>
      </c>
      <c r="E984">
        <v>945</v>
      </c>
      <c r="F984">
        <v>180</v>
      </c>
      <c r="G984" t="s">
        <v>1263</v>
      </c>
      <c r="H984" s="2">
        <v>42615</v>
      </c>
      <c r="I984" s="2">
        <v>42647</v>
      </c>
      <c r="J984" t="s">
        <v>1282</v>
      </c>
      <c r="K984">
        <v>161595</v>
      </c>
      <c r="L984">
        <v>2551.5</v>
      </c>
      <c r="M984">
        <v>82160</v>
      </c>
      <c r="N984" t="s">
        <v>1506</v>
      </c>
      <c r="O984" t="s">
        <v>1538</v>
      </c>
      <c r="P984" t="s">
        <v>1542</v>
      </c>
      <c r="Q984" t="s">
        <v>1506</v>
      </c>
      <c r="R984" t="s">
        <v>1535</v>
      </c>
      <c r="S984" t="s">
        <v>1543</v>
      </c>
      <c r="T984">
        <v>9</v>
      </c>
      <c r="U984">
        <v>10</v>
      </c>
    </row>
    <row r="985" spans="1:21" x14ac:dyDescent="0.25">
      <c r="A985">
        <v>982</v>
      </c>
      <c r="B985" t="s">
        <v>989</v>
      </c>
      <c r="C985" t="s">
        <v>1223</v>
      </c>
      <c r="D985" t="s">
        <v>1234</v>
      </c>
      <c r="E985">
        <v>655</v>
      </c>
      <c r="F985">
        <v>956</v>
      </c>
      <c r="G985" t="s">
        <v>1263</v>
      </c>
      <c r="H985" s="2">
        <v>43194</v>
      </c>
      <c r="I985" s="2">
        <v>43212</v>
      </c>
      <c r="J985" t="s">
        <v>1282</v>
      </c>
      <c r="K985">
        <v>594871</v>
      </c>
      <c r="L985">
        <v>9392.6999999999989</v>
      </c>
      <c r="M985">
        <v>421579</v>
      </c>
      <c r="N985" t="s">
        <v>1508</v>
      </c>
      <c r="O985" t="s">
        <v>1530</v>
      </c>
      <c r="P985" t="s">
        <v>1540</v>
      </c>
      <c r="Q985" t="s">
        <v>1508</v>
      </c>
      <c r="R985" t="s">
        <v>1530</v>
      </c>
      <c r="S985" t="s">
        <v>1540</v>
      </c>
      <c r="T985">
        <v>4</v>
      </c>
      <c r="U985">
        <v>4</v>
      </c>
    </row>
    <row r="986" spans="1:21" x14ac:dyDescent="0.25">
      <c r="A986">
        <v>983</v>
      </c>
      <c r="B986" t="s">
        <v>990</v>
      </c>
      <c r="C986" t="s">
        <v>1226</v>
      </c>
      <c r="D986" t="s">
        <v>1234</v>
      </c>
      <c r="E986">
        <v>446</v>
      </c>
      <c r="F986">
        <v>46</v>
      </c>
      <c r="G986" t="s">
        <v>1266</v>
      </c>
      <c r="H986" s="2">
        <v>42937</v>
      </c>
      <c r="I986" s="2">
        <v>42956</v>
      </c>
      <c r="J986" t="s">
        <v>1288</v>
      </c>
      <c r="K986">
        <v>19490.2</v>
      </c>
      <c r="L986">
        <v>307.74</v>
      </c>
      <c r="M986">
        <v>13742</v>
      </c>
      <c r="N986" t="s">
        <v>1507</v>
      </c>
      <c r="O986" t="s">
        <v>1538</v>
      </c>
      <c r="P986" t="s">
        <v>1539</v>
      </c>
      <c r="Q986" t="s">
        <v>1507</v>
      </c>
      <c r="R986" t="s">
        <v>1538</v>
      </c>
      <c r="S986" t="s">
        <v>1541</v>
      </c>
      <c r="T986">
        <v>7</v>
      </c>
      <c r="U986">
        <v>8</v>
      </c>
    </row>
    <row r="987" spans="1:21" x14ac:dyDescent="0.25">
      <c r="A987">
        <v>984</v>
      </c>
      <c r="B987" t="s">
        <v>991</v>
      </c>
      <c r="C987" t="s">
        <v>1237</v>
      </c>
      <c r="D987" t="s">
        <v>1240</v>
      </c>
      <c r="E987">
        <v>994</v>
      </c>
      <c r="F987">
        <v>38</v>
      </c>
      <c r="G987" t="s">
        <v>1271</v>
      </c>
      <c r="H987" s="2">
        <v>42934</v>
      </c>
      <c r="I987" s="2">
        <v>42966</v>
      </c>
      <c r="J987" t="s">
        <v>1287</v>
      </c>
      <c r="K987">
        <v>35883.4</v>
      </c>
      <c r="L987">
        <v>566.57999999999993</v>
      </c>
      <c r="M987">
        <v>7964</v>
      </c>
      <c r="N987" t="s">
        <v>1507</v>
      </c>
      <c r="O987" t="s">
        <v>1538</v>
      </c>
      <c r="P987" t="s">
        <v>1539</v>
      </c>
      <c r="Q987" t="s">
        <v>1507</v>
      </c>
      <c r="R987" t="s">
        <v>1538</v>
      </c>
      <c r="S987" t="s">
        <v>1541</v>
      </c>
      <c r="T987">
        <v>7</v>
      </c>
      <c r="U987">
        <v>8</v>
      </c>
    </row>
    <row r="988" spans="1:21" x14ac:dyDescent="0.25">
      <c r="A988">
        <v>985</v>
      </c>
      <c r="B988" t="s">
        <v>992</v>
      </c>
      <c r="C988" t="s">
        <v>1242</v>
      </c>
      <c r="D988" t="s">
        <v>1240</v>
      </c>
      <c r="E988">
        <v>182</v>
      </c>
      <c r="F988">
        <v>61</v>
      </c>
      <c r="G988" t="s">
        <v>1271</v>
      </c>
      <c r="H988" s="2">
        <v>42389</v>
      </c>
      <c r="I988" s="2">
        <v>42416</v>
      </c>
      <c r="J988" t="s">
        <v>1283</v>
      </c>
      <c r="K988">
        <v>10546.9</v>
      </c>
      <c r="L988">
        <v>166.53</v>
      </c>
      <c r="M988">
        <v>2099</v>
      </c>
      <c r="N988" t="s">
        <v>1506</v>
      </c>
      <c r="O988" t="s">
        <v>1533</v>
      </c>
      <c r="P988" t="s">
        <v>1544</v>
      </c>
      <c r="Q988" t="s">
        <v>1506</v>
      </c>
      <c r="R988" t="s">
        <v>1533</v>
      </c>
      <c r="S988" t="s">
        <v>1545</v>
      </c>
      <c r="T988">
        <v>1</v>
      </c>
      <c r="U988">
        <v>2</v>
      </c>
    </row>
    <row r="989" spans="1:21" x14ac:dyDescent="0.25">
      <c r="A989">
        <v>986</v>
      </c>
      <c r="B989" t="s">
        <v>993</v>
      </c>
      <c r="C989" t="s">
        <v>1242</v>
      </c>
      <c r="D989" t="s">
        <v>1240</v>
      </c>
      <c r="E989">
        <v>407</v>
      </c>
      <c r="F989">
        <v>49</v>
      </c>
      <c r="G989" t="s">
        <v>1271</v>
      </c>
      <c r="H989" s="2">
        <v>42496</v>
      </c>
      <c r="I989" s="2">
        <v>42515</v>
      </c>
      <c r="J989" t="s">
        <v>1282</v>
      </c>
      <c r="K989">
        <v>18945.849999999999</v>
      </c>
      <c r="L989">
        <v>299.14499999999998</v>
      </c>
      <c r="M989">
        <v>17753</v>
      </c>
      <c r="N989" t="s">
        <v>1506</v>
      </c>
      <c r="O989" t="s">
        <v>1530</v>
      </c>
      <c r="P989" t="s">
        <v>1531</v>
      </c>
      <c r="Q989" t="s">
        <v>1506</v>
      </c>
      <c r="R989" t="s">
        <v>1530</v>
      </c>
      <c r="S989" t="s">
        <v>1531</v>
      </c>
      <c r="T989">
        <v>5</v>
      </c>
      <c r="U989">
        <v>5</v>
      </c>
    </row>
    <row r="990" spans="1:21" x14ac:dyDescent="0.25">
      <c r="A990">
        <v>987</v>
      </c>
      <c r="B990" t="s">
        <v>994</v>
      </c>
      <c r="C990" t="s">
        <v>1224</v>
      </c>
      <c r="D990" t="s">
        <v>1213</v>
      </c>
      <c r="E990">
        <v>949</v>
      </c>
      <c r="F990">
        <v>1315</v>
      </c>
      <c r="G990" t="s">
        <v>1266</v>
      </c>
      <c r="H990" s="2">
        <v>42839</v>
      </c>
      <c r="I990" s="2">
        <v>42868</v>
      </c>
      <c r="J990" t="s">
        <v>1285</v>
      </c>
      <c r="K990">
        <v>1185538.25</v>
      </c>
      <c r="L990">
        <v>18719.024999999998</v>
      </c>
      <c r="M990">
        <v>182527</v>
      </c>
      <c r="N990" t="s">
        <v>1507</v>
      </c>
      <c r="O990" t="s">
        <v>1530</v>
      </c>
      <c r="P990" t="s">
        <v>1540</v>
      </c>
      <c r="Q990" t="s">
        <v>1507</v>
      </c>
      <c r="R990" t="s">
        <v>1530</v>
      </c>
      <c r="S990" t="s">
        <v>1531</v>
      </c>
      <c r="T990">
        <v>4</v>
      </c>
      <c r="U990">
        <v>5</v>
      </c>
    </row>
    <row r="991" spans="1:21" x14ac:dyDescent="0.25">
      <c r="A991">
        <v>988</v>
      </c>
      <c r="B991" t="s">
        <v>995</v>
      </c>
      <c r="C991" t="s">
        <v>1214</v>
      </c>
      <c r="D991" t="s">
        <v>1213</v>
      </c>
      <c r="E991">
        <v>932</v>
      </c>
      <c r="F991">
        <v>777</v>
      </c>
      <c r="G991" t="s">
        <v>1260</v>
      </c>
      <c r="H991" s="2">
        <v>42495</v>
      </c>
      <c r="I991" s="2">
        <v>42522</v>
      </c>
      <c r="J991" t="s">
        <v>1287</v>
      </c>
      <c r="K991">
        <v>687955.8</v>
      </c>
      <c r="L991">
        <v>10862.46</v>
      </c>
      <c r="M991">
        <v>600438</v>
      </c>
      <c r="N991" t="s">
        <v>1506</v>
      </c>
      <c r="O991" t="s">
        <v>1530</v>
      </c>
      <c r="P991" t="s">
        <v>1531</v>
      </c>
      <c r="Q991" t="s">
        <v>1506</v>
      </c>
      <c r="R991" t="s">
        <v>1530</v>
      </c>
      <c r="S991" t="s">
        <v>1532</v>
      </c>
      <c r="T991">
        <v>5</v>
      </c>
      <c r="U991">
        <v>6</v>
      </c>
    </row>
    <row r="992" spans="1:21" x14ac:dyDescent="0.25">
      <c r="A992">
        <v>989</v>
      </c>
      <c r="B992" t="s">
        <v>996</v>
      </c>
      <c r="C992" t="s">
        <v>1215</v>
      </c>
      <c r="D992" t="s">
        <v>1213</v>
      </c>
      <c r="E992">
        <v>176</v>
      </c>
      <c r="F992">
        <v>980</v>
      </c>
      <c r="G992" t="s">
        <v>1261</v>
      </c>
      <c r="H992" s="2">
        <v>43056</v>
      </c>
      <c r="I992" s="2">
        <v>43071</v>
      </c>
      <c r="J992" t="s">
        <v>1284</v>
      </c>
      <c r="K992">
        <v>163856</v>
      </c>
      <c r="L992">
        <v>2587.1999999999998</v>
      </c>
      <c r="M992">
        <v>3016</v>
      </c>
      <c r="N992" t="s">
        <v>1507</v>
      </c>
      <c r="O992" t="s">
        <v>1535</v>
      </c>
      <c r="P992" t="s">
        <v>1536</v>
      </c>
      <c r="Q992" t="s">
        <v>1507</v>
      </c>
      <c r="R992" t="s">
        <v>1535</v>
      </c>
      <c r="S992" t="s">
        <v>1537</v>
      </c>
      <c r="T992">
        <v>11</v>
      </c>
      <c r="U992">
        <v>12</v>
      </c>
    </row>
    <row r="993" spans="1:21" x14ac:dyDescent="0.25">
      <c r="A993">
        <v>990</v>
      </c>
      <c r="B993" t="s">
        <v>997</v>
      </c>
      <c r="C993" t="s">
        <v>1221</v>
      </c>
      <c r="D993" t="s">
        <v>1234</v>
      </c>
      <c r="E993">
        <v>285</v>
      </c>
      <c r="F993">
        <v>281</v>
      </c>
      <c r="G993" t="s">
        <v>1264</v>
      </c>
      <c r="H993" s="2">
        <v>42858</v>
      </c>
      <c r="I993" s="2">
        <v>42880</v>
      </c>
      <c r="J993" t="s">
        <v>1282</v>
      </c>
      <c r="K993">
        <v>76080.75</v>
      </c>
      <c r="L993">
        <v>1201.2749999999999</v>
      </c>
      <c r="M993">
        <v>10576</v>
      </c>
      <c r="N993" t="s">
        <v>1507</v>
      </c>
      <c r="O993" t="s">
        <v>1530</v>
      </c>
      <c r="P993" t="s">
        <v>1531</v>
      </c>
      <c r="Q993" t="s">
        <v>1507</v>
      </c>
      <c r="R993" t="s">
        <v>1530</v>
      </c>
      <c r="S993" t="s">
        <v>1531</v>
      </c>
      <c r="T993">
        <v>5</v>
      </c>
      <c r="U993">
        <v>5</v>
      </c>
    </row>
    <row r="994" spans="1:21" x14ac:dyDescent="0.25">
      <c r="A994">
        <v>991</v>
      </c>
      <c r="B994" t="s">
        <v>998</v>
      </c>
      <c r="C994" t="s">
        <v>1237</v>
      </c>
      <c r="D994" t="s">
        <v>1240</v>
      </c>
      <c r="E994">
        <v>144</v>
      </c>
      <c r="F994">
        <v>37</v>
      </c>
      <c r="G994" t="s">
        <v>1271</v>
      </c>
      <c r="H994" s="2">
        <v>43237</v>
      </c>
      <c r="I994" s="2">
        <v>43251</v>
      </c>
      <c r="J994" t="s">
        <v>1283</v>
      </c>
      <c r="K994">
        <v>5061.6000000000004</v>
      </c>
      <c r="L994">
        <v>79.92</v>
      </c>
      <c r="M994">
        <v>1996</v>
      </c>
      <c r="N994" t="s">
        <v>1508</v>
      </c>
      <c r="O994" t="s">
        <v>1530</v>
      </c>
      <c r="P994" t="s">
        <v>1531</v>
      </c>
      <c r="Q994" t="s">
        <v>1508</v>
      </c>
      <c r="R994" t="s">
        <v>1530</v>
      </c>
      <c r="S994" t="s">
        <v>1531</v>
      </c>
      <c r="T994">
        <v>5</v>
      </c>
      <c r="U994">
        <v>5</v>
      </c>
    </row>
    <row r="995" spans="1:21" x14ac:dyDescent="0.25">
      <c r="A995">
        <v>992</v>
      </c>
      <c r="B995" t="s">
        <v>999</v>
      </c>
      <c r="C995" t="s">
        <v>1214</v>
      </c>
      <c r="D995" t="s">
        <v>1213</v>
      </c>
      <c r="E995">
        <v>843</v>
      </c>
      <c r="F995">
        <v>784</v>
      </c>
      <c r="G995" t="s">
        <v>1260</v>
      </c>
      <c r="H995" s="2">
        <v>42765</v>
      </c>
      <c r="I995" s="2">
        <v>42787</v>
      </c>
      <c r="J995" t="s">
        <v>1282</v>
      </c>
      <c r="K995">
        <v>627866.4</v>
      </c>
      <c r="L995">
        <v>9913.68</v>
      </c>
      <c r="M995">
        <v>305624</v>
      </c>
      <c r="N995" t="s">
        <v>1507</v>
      </c>
      <c r="O995" t="s">
        <v>1533</v>
      </c>
      <c r="P995" t="s">
        <v>1544</v>
      </c>
      <c r="Q995" t="s">
        <v>1507</v>
      </c>
      <c r="R995" t="s">
        <v>1533</v>
      </c>
      <c r="S995" t="s">
        <v>1545</v>
      </c>
      <c r="T995">
        <v>1</v>
      </c>
      <c r="U995">
        <v>2</v>
      </c>
    </row>
    <row r="996" spans="1:21" x14ac:dyDescent="0.25">
      <c r="A996">
        <v>993</v>
      </c>
      <c r="B996" t="s">
        <v>1000</v>
      </c>
      <c r="C996" t="s">
        <v>1215</v>
      </c>
      <c r="D996" t="s">
        <v>1213</v>
      </c>
      <c r="E996">
        <v>975</v>
      </c>
      <c r="F996">
        <v>971</v>
      </c>
      <c r="G996" t="s">
        <v>1261</v>
      </c>
      <c r="H996" s="2">
        <v>42400</v>
      </c>
      <c r="I996" s="2">
        <v>42420</v>
      </c>
      <c r="J996" t="s">
        <v>1283</v>
      </c>
      <c r="K996">
        <v>899388.75</v>
      </c>
      <c r="L996">
        <v>14200.875</v>
      </c>
      <c r="M996">
        <v>305045</v>
      </c>
      <c r="N996" t="s">
        <v>1506</v>
      </c>
      <c r="O996" t="s">
        <v>1533</v>
      </c>
      <c r="P996" t="s">
        <v>1544</v>
      </c>
      <c r="Q996" t="s">
        <v>1506</v>
      </c>
      <c r="R996" t="s">
        <v>1533</v>
      </c>
      <c r="S996" t="s">
        <v>1545</v>
      </c>
      <c r="T996">
        <v>1</v>
      </c>
      <c r="U996">
        <v>2</v>
      </c>
    </row>
    <row r="997" spans="1:21" x14ac:dyDescent="0.25">
      <c r="A997">
        <v>994</v>
      </c>
      <c r="B997" t="s">
        <v>1001</v>
      </c>
      <c r="C997" t="s">
        <v>1231</v>
      </c>
      <c r="D997" t="s">
        <v>1213</v>
      </c>
      <c r="E997">
        <v>700</v>
      </c>
      <c r="F997">
        <v>185</v>
      </c>
      <c r="G997" t="s">
        <v>1263</v>
      </c>
      <c r="H997" s="2">
        <v>42656</v>
      </c>
      <c r="I997" s="2">
        <v>42675</v>
      </c>
      <c r="J997" t="s">
        <v>1289</v>
      </c>
      <c r="K997">
        <v>123025</v>
      </c>
      <c r="L997">
        <v>1942.5</v>
      </c>
      <c r="M997">
        <v>72151</v>
      </c>
      <c r="N997" t="s">
        <v>1506</v>
      </c>
      <c r="O997" t="s">
        <v>1535</v>
      </c>
      <c r="P997" t="s">
        <v>1543</v>
      </c>
      <c r="Q997" t="s">
        <v>1506</v>
      </c>
      <c r="R997" t="s">
        <v>1535</v>
      </c>
      <c r="S997" t="s">
        <v>1536</v>
      </c>
      <c r="T997">
        <v>10</v>
      </c>
      <c r="U997">
        <v>11</v>
      </c>
    </row>
    <row r="998" spans="1:21" x14ac:dyDescent="0.25">
      <c r="A998">
        <v>995</v>
      </c>
      <c r="B998" t="s">
        <v>1002</v>
      </c>
      <c r="C998" t="s">
        <v>1218</v>
      </c>
      <c r="D998" t="s">
        <v>1213</v>
      </c>
      <c r="E998">
        <v>734</v>
      </c>
      <c r="F998">
        <v>1078</v>
      </c>
      <c r="G998" t="s">
        <v>1262</v>
      </c>
      <c r="H998" s="2">
        <v>42778</v>
      </c>
      <c r="I998" s="2">
        <v>42797</v>
      </c>
      <c r="J998" t="s">
        <v>1284</v>
      </c>
      <c r="K998">
        <v>751689.4</v>
      </c>
      <c r="L998">
        <v>11868.779999999999</v>
      </c>
      <c r="M998">
        <v>739869</v>
      </c>
      <c r="N998" t="s">
        <v>1507</v>
      </c>
      <c r="O998" t="s">
        <v>1533</v>
      </c>
      <c r="P998" t="s">
        <v>1545</v>
      </c>
      <c r="Q998" t="s">
        <v>1507</v>
      </c>
      <c r="R998" t="s">
        <v>1533</v>
      </c>
      <c r="S998" t="s">
        <v>1534</v>
      </c>
      <c r="T998">
        <v>2</v>
      </c>
      <c r="U998">
        <v>3</v>
      </c>
    </row>
    <row r="999" spans="1:21" x14ac:dyDescent="0.25">
      <c r="A999">
        <v>996</v>
      </c>
      <c r="B999" t="s">
        <v>1003</v>
      </c>
      <c r="C999" t="s">
        <v>1239</v>
      </c>
      <c r="D999" t="s">
        <v>1234</v>
      </c>
      <c r="E999">
        <v>373</v>
      </c>
      <c r="F999">
        <v>232</v>
      </c>
      <c r="G999" t="s">
        <v>1271</v>
      </c>
      <c r="H999" s="2">
        <v>43103</v>
      </c>
      <c r="I999" s="2">
        <v>43134</v>
      </c>
      <c r="J999" t="s">
        <v>1282</v>
      </c>
      <c r="K999">
        <v>82209.2</v>
      </c>
      <c r="L999">
        <v>1298.04</v>
      </c>
      <c r="M999">
        <v>10110</v>
      </c>
      <c r="N999" t="s">
        <v>1508</v>
      </c>
      <c r="O999" t="s">
        <v>1533</v>
      </c>
      <c r="P999" t="s">
        <v>1544</v>
      </c>
      <c r="Q999" t="s">
        <v>1508</v>
      </c>
      <c r="R999" t="s">
        <v>1533</v>
      </c>
      <c r="S999" t="s">
        <v>1545</v>
      </c>
      <c r="T999">
        <v>1</v>
      </c>
      <c r="U999">
        <v>2</v>
      </c>
    </row>
    <row r="1000" spans="1:21" x14ac:dyDescent="0.25">
      <c r="A1000">
        <v>997</v>
      </c>
      <c r="B1000" t="s">
        <v>1004</v>
      </c>
      <c r="C1000" t="s">
        <v>1219</v>
      </c>
      <c r="D1000" t="s">
        <v>1234</v>
      </c>
      <c r="E1000">
        <v>508</v>
      </c>
      <c r="F1000">
        <v>1630</v>
      </c>
      <c r="G1000" t="s">
        <v>1263</v>
      </c>
      <c r="H1000" s="2">
        <v>43275</v>
      </c>
      <c r="I1000" s="2">
        <v>43308</v>
      </c>
      <c r="J1000" t="s">
        <v>1286</v>
      </c>
      <c r="K1000">
        <v>786638</v>
      </c>
      <c r="L1000">
        <v>12420.6</v>
      </c>
      <c r="M1000">
        <v>350664</v>
      </c>
      <c r="N1000" t="s">
        <v>1508</v>
      </c>
      <c r="O1000" t="s">
        <v>1530</v>
      </c>
      <c r="P1000" t="s">
        <v>1532</v>
      </c>
      <c r="Q1000" t="s">
        <v>1508</v>
      </c>
      <c r="R1000" t="s">
        <v>1538</v>
      </c>
      <c r="S1000" t="s">
        <v>1539</v>
      </c>
      <c r="T1000">
        <v>6</v>
      </c>
      <c r="U1000">
        <v>7</v>
      </c>
    </row>
    <row r="1001" spans="1:21" x14ac:dyDescent="0.25">
      <c r="A1001">
        <v>998</v>
      </c>
      <c r="B1001" t="s">
        <v>1005</v>
      </c>
      <c r="C1001" t="s">
        <v>1221</v>
      </c>
      <c r="D1001" t="s">
        <v>1234</v>
      </c>
      <c r="E1001">
        <v>545</v>
      </c>
      <c r="F1001">
        <v>330</v>
      </c>
      <c r="G1001" t="s">
        <v>1264</v>
      </c>
      <c r="H1001" s="2">
        <v>42472</v>
      </c>
      <c r="I1001" s="2">
        <v>42493</v>
      </c>
      <c r="J1001" t="s">
        <v>1285</v>
      </c>
      <c r="K1001">
        <v>170857.5</v>
      </c>
      <c r="L1001">
        <v>2697.75</v>
      </c>
      <c r="M1001">
        <v>47767</v>
      </c>
      <c r="N1001" t="s">
        <v>1506</v>
      </c>
      <c r="O1001" t="s">
        <v>1530</v>
      </c>
      <c r="P1001" t="s">
        <v>1540</v>
      </c>
      <c r="Q1001" t="s">
        <v>1506</v>
      </c>
      <c r="R1001" t="s">
        <v>1530</v>
      </c>
      <c r="S1001" t="s">
        <v>1531</v>
      </c>
      <c r="T1001">
        <v>4</v>
      </c>
      <c r="U1001">
        <v>5</v>
      </c>
    </row>
    <row r="1002" spans="1:21" x14ac:dyDescent="0.25">
      <c r="A1002">
        <v>999</v>
      </c>
      <c r="B1002" t="s">
        <v>1006</v>
      </c>
      <c r="C1002" t="s">
        <v>1238</v>
      </c>
      <c r="D1002" t="s">
        <v>1240</v>
      </c>
      <c r="E1002">
        <v>424</v>
      </c>
      <c r="F1002">
        <v>16</v>
      </c>
      <c r="G1002" t="s">
        <v>1270</v>
      </c>
      <c r="H1002" s="2">
        <v>42613</v>
      </c>
      <c r="I1002" s="2">
        <v>42626</v>
      </c>
      <c r="J1002" t="s">
        <v>1282</v>
      </c>
      <c r="K1002">
        <v>6444.8</v>
      </c>
      <c r="L1002">
        <v>101.75999999999999</v>
      </c>
      <c r="M1002">
        <v>2693</v>
      </c>
      <c r="N1002" t="s">
        <v>1506</v>
      </c>
      <c r="O1002" t="s">
        <v>1538</v>
      </c>
      <c r="P1002" t="s">
        <v>1541</v>
      </c>
      <c r="Q1002" t="s">
        <v>1506</v>
      </c>
      <c r="R1002" t="s">
        <v>1538</v>
      </c>
      <c r="S1002" t="s">
        <v>1542</v>
      </c>
      <c r="T1002">
        <v>8</v>
      </c>
      <c r="U1002">
        <v>9</v>
      </c>
    </row>
    <row r="1003" spans="1:21" x14ac:dyDescent="0.25">
      <c r="A1003">
        <v>1000</v>
      </c>
      <c r="B1003" t="s">
        <v>1007</v>
      </c>
      <c r="C1003" t="s">
        <v>1242</v>
      </c>
      <c r="D1003" t="s">
        <v>1240</v>
      </c>
      <c r="E1003">
        <v>293</v>
      </c>
      <c r="F1003">
        <v>54</v>
      </c>
      <c r="G1003" t="s">
        <v>1271</v>
      </c>
      <c r="H1003" s="2">
        <v>42603</v>
      </c>
      <c r="I1003" s="2">
        <v>42630</v>
      </c>
      <c r="J1003" t="s">
        <v>1285</v>
      </c>
      <c r="K1003">
        <v>15030.9</v>
      </c>
      <c r="L1003">
        <v>237.32999999999998</v>
      </c>
      <c r="M1003">
        <v>9999</v>
      </c>
      <c r="N1003" t="s">
        <v>1506</v>
      </c>
      <c r="O1003" t="s">
        <v>1538</v>
      </c>
      <c r="P1003" t="s">
        <v>1541</v>
      </c>
      <c r="Q1003" t="s">
        <v>1506</v>
      </c>
      <c r="R1003" t="s">
        <v>1538</v>
      </c>
      <c r="S1003" t="s">
        <v>1542</v>
      </c>
      <c r="T1003">
        <v>8</v>
      </c>
      <c r="U1003">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3D805-52CF-4EC2-AAEC-9C65F974DB43}">
  <dimension ref="A1:U1003"/>
  <sheetViews>
    <sheetView workbookViewId="0"/>
  </sheetViews>
  <sheetFormatPr defaultRowHeight="15" x14ac:dyDescent="0.25"/>
  <cols>
    <col min="1" max="1" width="20.42578125" bestFit="1" customWidth="1"/>
    <col min="2" max="2" width="19" bestFit="1" customWidth="1"/>
    <col min="3" max="3" width="18.7109375" bestFit="1" customWidth="1"/>
    <col min="4" max="4" width="14.28515625" bestFit="1" customWidth="1"/>
    <col min="5" max="5" width="15.140625" bestFit="1" customWidth="1"/>
    <col min="6" max="6" width="20.85546875" bestFit="1" customWidth="1"/>
    <col min="7" max="7" width="21.42578125" bestFit="1" customWidth="1"/>
    <col min="8" max="8" width="21.7109375" bestFit="1" customWidth="1"/>
    <col min="9" max="9" width="21.42578125" bestFit="1" customWidth="1"/>
    <col min="10" max="10" width="21.5703125" bestFit="1" customWidth="1"/>
    <col min="11" max="11" width="20.28515625" bestFit="1" customWidth="1"/>
    <col min="12" max="12" width="20" bestFit="1" customWidth="1"/>
    <col min="13" max="13" width="21.42578125" bestFit="1" customWidth="1"/>
    <col min="14" max="14" width="27.85546875" bestFit="1" customWidth="1"/>
    <col min="15" max="15" width="30.7109375" bestFit="1" customWidth="1"/>
    <col min="16" max="16" width="29.85546875" bestFit="1" customWidth="1"/>
    <col min="17" max="17" width="27.42578125" bestFit="1" customWidth="1"/>
    <col min="18" max="18" width="30.42578125" bestFit="1" customWidth="1"/>
    <col min="19" max="19" width="29.5703125" bestFit="1" customWidth="1"/>
    <col min="20" max="20" width="35.42578125" bestFit="1" customWidth="1"/>
    <col min="21" max="21" width="35.140625" bestFit="1" customWidth="1"/>
  </cols>
  <sheetData>
    <row r="1" spans="1:21" x14ac:dyDescent="0.25">
      <c r="A1" s="11" t="s">
        <v>1549</v>
      </c>
    </row>
    <row r="3" spans="1:21" x14ac:dyDescent="0.25">
      <c r="A3" t="s">
        <v>1509</v>
      </c>
      <c r="B3" t="s">
        <v>1510</v>
      </c>
      <c r="C3" t="s">
        <v>1511</v>
      </c>
      <c r="D3" t="s">
        <v>1512</v>
      </c>
      <c r="E3" t="s">
        <v>1513</v>
      </c>
      <c r="F3" t="s">
        <v>1514</v>
      </c>
      <c r="G3" t="s">
        <v>1515</v>
      </c>
      <c r="H3" t="s">
        <v>1516</v>
      </c>
      <c r="I3" t="s">
        <v>1517</v>
      </c>
      <c r="J3" t="s">
        <v>1518</v>
      </c>
      <c r="K3" t="s">
        <v>1519</v>
      </c>
      <c r="L3" t="s">
        <v>1520</v>
      </c>
      <c r="M3" t="s">
        <v>1521</v>
      </c>
      <c r="N3" t="s">
        <v>1522</v>
      </c>
      <c r="O3" t="s">
        <v>1523</v>
      </c>
      <c r="P3" t="s">
        <v>1524</v>
      </c>
      <c r="Q3" t="s">
        <v>1525</v>
      </c>
      <c r="R3" t="s">
        <v>1526</v>
      </c>
      <c r="S3" t="s">
        <v>1527</v>
      </c>
      <c r="T3" t="s">
        <v>1528</v>
      </c>
      <c r="U3" t="s">
        <v>1529</v>
      </c>
    </row>
    <row r="4" spans="1:21" x14ac:dyDescent="0.25">
      <c r="A4">
        <v>1</v>
      </c>
      <c r="B4" t="s">
        <v>8</v>
      </c>
      <c r="C4" t="s">
        <v>1238</v>
      </c>
      <c r="D4" t="s">
        <v>1240</v>
      </c>
      <c r="E4">
        <v>563</v>
      </c>
      <c r="F4">
        <v>14</v>
      </c>
      <c r="G4" t="s">
        <v>1270</v>
      </c>
      <c r="H4" s="2">
        <v>42519</v>
      </c>
      <c r="I4" s="2">
        <v>42548</v>
      </c>
      <c r="J4" t="s">
        <v>1289</v>
      </c>
      <c r="K4">
        <v>7487.9</v>
      </c>
      <c r="L4">
        <v>118.22999999999999</v>
      </c>
      <c r="M4">
        <v>5350</v>
      </c>
      <c r="N4" t="s">
        <v>1506</v>
      </c>
      <c r="O4" t="s">
        <v>1530</v>
      </c>
      <c r="P4" t="s">
        <v>1531</v>
      </c>
      <c r="Q4" t="s">
        <v>1506</v>
      </c>
      <c r="R4" t="s">
        <v>1530</v>
      </c>
      <c r="S4" t="s">
        <v>1532</v>
      </c>
      <c r="T4">
        <v>5</v>
      </c>
      <c r="U4">
        <v>6</v>
      </c>
    </row>
    <row r="5" spans="1:21" x14ac:dyDescent="0.25">
      <c r="A5">
        <v>2</v>
      </c>
      <c r="B5" t="s">
        <v>9</v>
      </c>
      <c r="C5" t="s">
        <v>1223</v>
      </c>
      <c r="D5" t="s">
        <v>1234</v>
      </c>
      <c r="E5">
        <v>569</v>
      </c>
      <c r="F5">
        <v>875</v>
      </c>
      <c r="G5" t="s">
        <v>1263</v>
      </c>
      <c r="H5" s="2">
        <v>42814</v>
      </c>
      <c r="I5" s="2">
        <v>42825</v>
      </c>
      <c r="J5" t="s">
        <v>1283</v>
      </c>
      <c r="K5">
        <v>472981.25</v>
      </c>
      <c r="L5">
        <v>7468.125</v>
      </c>
      <c r="M5">
        <v>393449</v>
      </c>
      <c r="N5" t="s">
        <v>1507</v>
      </c>
      <c r="O5" t="s">
        <v>1533</v>
      </c>
      <c r="P5" t="s">
        <v>1534</v>
      </c>
      <c r="Q5" t="s">
        <v>1507</v>
      </c>
      <c r="R5" t="s">
        <v>1533</v>
      </c>
      <c r="S5" t="s">
        <v>1534</v>
      </c>
      <c r="T5">
        <v>3</v>
      </c>
      <c r="U5">
        <v>3</v>
      </c>
    </row>
    <row r="6" spans="1:21" x14ac:dyDescent="0.25">
      <c r="A6">
        <v>3</v>
      </c>
      <c r="B6" t="s">
        <v>10</v>
      </c>
      <c r="C6" t="s">
        <v>1214</v>
      </c>
      <c r="D6" t="s">
        <v>1213</v>
      </c>
      <c r="E6">
        <v>790</v>
      </c>
      <c r="F6">
        <v>640</v>
      </c>
      <c r="G6" t="s">
        <v>1260</v>
      </c>
      <c r="H6" s="2">
        <v>42691</v>
      </c>
      <c r="I6" s="2">
        <v>42713</v>
      </c>
      <c r="J6" t="s">
        <v>1285</v>
      </c>
      <c r="K6">
        <v>480320</v>
      </c>
      <c r="L6">
        <v>7584</v>
      </c>
      <c r="M6">
        <v>225718</v>
      </c>
      <c r="N6" t="s">
        <v>1506</v>
      </c>
      <c r="O6" t="s">
        <v>1535</v>
      </c>
      <c r="P6" t="s">
        <v>1536</v>
      </c>
      <c r="Q6" t="s">
        <v>1506</v>
      </c>
      <c r="R6" t="s">
        <v>1535</v>
      </c>
      <c r="S6" t="s">
        <v>1537</v>
      </c>
      <c r="T6">
        <v>11</v>
      </c>
      <c r="U6">
        <v>12</v>
      </c>
    </row>
    <row r="7" spans="1:21" x14ac:dyDescent="0.25">
      <c r="A7">
        <v>4</v>
      </c>
      <c r="B7" t="s">
        <v>11</v>
      </c>
      <c r="C7" t="s">
        <v>1219</v>
      </c>
      <c r="D7" t="s">
        <v>1234</v>
      </c>
      <c r="E7">
        <v>722</v>
      </c>
      <c r="F7">
        <v>1377</v>
      </c>
      <c r="G7" t="s">
        <v>1263</v>
      </c>
      <c r="H7" s="2">
        <v>42913</v>
      </c>
      <c r="I7" s="2">
        <v>42933</v>
      </c>
      <c r="J7" t="s">
        <v>1288</v>
      </c>
      <c r="K7">
        <v>944484.3</v>
      </c>
      <c r="L7">
        <v>14912.91</v>
      </c>
      <c r="M7">
        <v>942572</v>
      </c>
      <c r="N7" t="s">
        <v>1507</v>
      </c>
      <c r="O7" t="s">
        <v>1530</v>
      </c>
      <c r="P7" t="s">
        <v>1532</v>
      </c>
      <c r="Q7" t="s">
        <v>1507</v>
      </c>
      <c r="R7" t="s">
        <v>1538</v>
      </c>
      <c r="S7" t="s">
        <v>1539</v>
      </c>
      <c r="T7">
        <v>6</v>
      </c>
      <c r="U7">
        <v>7</v>
      </c>
    </row>
    <row r="8" spans="1:21" x14ac:dyDescent="0.25">
      <c r="A8">
        <v>5</v>
      </c>
      <c r="B8" t="s">
        <v>12</v>
      </c>
      <c r="C8" t="s">
        <v>1237</v>
      </c>
      <c r="D8" t="s">
        <v>1240</v>
      </c>
      <c r="E8">
        <v>775</v>
      </c>
      <c r="F8">
        <v>34</v>
      </c>
      <c r="G8" t="s">
        <v>1271</v>
      </c>
      <c r="H8" s="2">
        <v>43168</v>
      </c>
      <c r="I8" s="2">
        <v>43198</v>
      </c>
      <c r="J8" t="s">
        <v>1284</v>
      </c>
      <c r="K8">
        <v>25032.5</v>
      </c>
      <c r="L8">
        <v>395.25</v>
      </c>
      <c r="M8">
        <v>526</v>
      </c>
      <c r="N8" t="s">
        <v>1508</v>
      </c>
      <c r="O8" t="s">
        <v>1533</v>
      </c>
      <c r="P8" t="s">
        <v>1534</v>
      </c>
      <c r="Q8" t="s">
        <v>1508</v>
      </c>
      <c r="R8" t="s">
        <v>1530</v>
      </c>
      <c r="S8" t="s">
        <v>1540</v>
      </c>
      <c r="T8">
        <v>3</v>
      </c>
      <c r="U8">
        <v>4</v>
      </c>
    </row>
    <row r="9" spans="1:21" x14ac:dyDescent="0.25">
      <c r="A9">
        <v>6</v>
      </c>
      <c r="B9" t="s">
        <v>13</v>
      </c>
      <c r="C9" t="s">
        <v>1223</v>
      </c>
      <c r="D9" t="s">
        <v>1234</v>
      </c>
      <c r="E9">
        <v>539</v>
      </c>
      <c r="F9">
        <v>880</v>
      </c>
      <c r="G9" t="s">
        <v>1263</v>
      </c>
      <c r="H9" s="2">
        <v>42949</v>
      </c>
      <c r="I9" s="2">
        <v>42979</v>
      </c>
      <c r="J9" t="s">
        <v>1285</v>
      </c>
      <c r="K9">
        <v>450604</v>
      </c>
      <c r="L9">
        <v>7114.8</v>
      </c>
      <c r="M9">
        <v>72566</v>
      </c>
      <c r="N9" t="s">
        <v>1507</v>
      </c>
      <c r="O9" t="s">
        <v>1538</v>
      </c>
      <c r="P9" t="s">
        <v>1541</v>
      </c>
      <c r="Q9" t="s">
        <v>1507</v>
      </c>
      <c r="R9" t="s">
        <v>1538</v>
      </c>
      <c r="S9" t="s">
        <v>1542</v>
      </c>
      <c r="T9">
        <v>8</v>
      </c>
      <c r="U9">
        <v>9</v>
      </c>
    </row>
    <row r="10" spans="1:21" x14ac:dyDescent="0.25">
      <c r="A10">
        <v>7</v>
      </c>
      <c r="B10" t="s">
        <v>14</v>
      </c>
      <c r="C10" t="s">
        <v>1225</v>
      </c>
      <c r="D10" t="s">
        <v>1213</v>
      </c>
      <c r="E10">
        <v>814</v>
      </c>
      <c r="F10">
        <v>200</v>
      </c>
      <c r="G10" t="s">
        <v>1266</v>
      </c>
      <c r="H10" s="2">
        <v>43036</v>
      </c>
      <c r="I10" s="2">
        <v>43060</v>
      </c>
      <c r="J10" t="s">
        <v>1284</v>
      </c>
      <c r="K10">
        <v>154660</v>
      </c>
      <c r="L10">
        <v>2442</v>
      </c>
      <c r="M10">
        <v>67466</v>
      </c>
      <c r="N10" t="s">
        <v>1507</v>
      </c>
      <c r="O10" t="s">
        <v>1535</v>
      </c>
      <c r="P10" t="s">
        <v>1543</v>
      </c>
      <c r="Q10" t="s">
        <v>1507</v>
      </c>
      <c r="R10" t="s">
        <v>1535</v>
      </c>
      <c r="S10" t="s">
        <v>1536</v>
      </c>
      <c r="T10">
        <v>10</v>
      </c>
      <c r="U10">
        <v>11</v>
      </c>
    </row>
    <row r="11" spans="1:21" x14ac:dyDescent="0.25">
      <c r="A11">
        <v>8</v>
      </c>
      <c r="B11" t="s">
        <v>15</v>
      </c>
      <c r="C11" t="s">
        <v>1215</v>
      </c>
      <c r="D11" t="s">
        <v>1213</v>
      </c>
      <c r="E11">
        <v>529</v>
      </c>
      <c r="F11">
        <v>945</v>
      </c>
      <c r="G11" t="s">
        <v>1261</v>
      </c>
      <c r="H11" s="2">
        <v>42820</v>
      </c>
      <c r="I11" s="2">
        <v>42851</v>
      </c>
      <c r="J11" t="s">
        <v>1289</v>
      </c>
      <c r="K11">
        <v>474909.75</v>
      </c>
      <c r="L11">
        <v>7498.5749999999998</v>
      </c>
      <c r="M11">
        <v>453736</v>
      </c>
      <c r="N11" t="s">
        <v>1507</v>
      </c>
      <c r="O11" t="s">
        <v>1533</v>
      </c>
      <c r="P11" t="s">
        <v>1534</v>
      </c>
      <c r="Q11" t="s">
        <v>1507</v>
      </c>
      <c r="R11" t="s">
        <v>1530</v>
      </c>
      <c r="S11" t="s">
        <v>1540</v>
      </c>
      <c r="T11">
        <v>3</v>
      </c>
      <c r="U11">
        <v>4</v>
      </c>
    </row>
    <row r="12" spans="1:21" x14ac:dyDescent="0.25">
      <c r="A12">
        <v>9</v>
      </c>
      <c r="B12" t="s">
        <v>16</v>
      </c>
      <c r="C12" t="s">
        <v>1224</v>
      </c>
      <c r="D12" t="s">
        <v>1213</v>
      </c>
      <c r="E12">
        <v>826</v>
      </c>
      <c r="F12">
        <v>1239</v>
      </c>
      <c r="G12" t="s">
        <v>1266</v>
      </c>
      <c r="H12" s="2">
        <v>42400</v>
      </c>
      <c r="I12" s="2">
        <v>42423</v>
      </c>
      <c r="J12" t="s">
        <v>1285</v>
      </c>
      <c r="K12">
        <v>972243.3</v>
      </c>
      <c r="L12">
        <v>15351.21</v>
      </c>
      <c r="M12">
        <v>849592</v>
      </c>
      <c r="N12" t="s">
        <v>1506</v>
      </c>
      <c r="O12" t="s">
        <v>1533</v>
      </c>
      <c r="P12" t="s">
        <v>1544</v>
      </c>
      <c r="Q12" t="s">
        <v>1506</v>
      </c>
      <c r="R12" t="s">
        <v>1533</v>
      </c>
      <c r="S12" t="s">
        <v>1545</v>
      </c>
      <c r="T12">
        <v>1</v>
      </c>
      <c r="U12">
        <v>2</v>
      </c>
    </row>
    <row r="13" spans="1:21" x14ac:dyDescent="0.25">
      <c r="A13">
        <v>10</v>
      </c>
      <c r="B13" t="s">
        <v>17</v>
      </c>
      <c r="C13" t="s">
        <v>1220</v>
      </c>
      <c r="D13" t="s">
        <v>1213</v>
      </c>
      <c r="E13">
        <v>416</v>
      </c>
      <c r="F13">
        <v>559</v>
      </c>
      <c r="G13" t="s">
        <v>1260</v>
      </c>
      <c r="H13" s="2">
        <v>43001</v>
      </c>
      <c r="I13" s="2">
        <v>43024</v>
      </c>
      <c r="J13" t="s">
        <v>1285</v>
      </c>
      <c r="K13">
        <v>220916.8</v>
      </c>
      <c r="L13">
        <v>3488.16</v>
      </c>
      <c r="M13">
        <v>56091</v>
      </c>
      <c r="N13" t="s">
        <v>1507</v>
      </c>
      <c r="O13" t="s">
        <v>1538</v>
      </c>
      <c r="P13" t="s">
        <v>1542</v>
      </c>
      <c r="Q13" t="s">
        <v>1507</v>
      </c>
      <c r="R13" t="s">
        <v>1535</v>
      </c>
      <c r="S13" t="s">
        <v>1543</v>
      </c>
      <c r="T13">
        <v>9</v>
      </c>
      <c r="U13">
        <v>10</v>
      </c>
    </row>
    <row r="14" spans="1:21" x14ac:dyDescent="0.25">
      <c r="A14">
        <v>11</v>
      </c>
      <c r="B14" t="s">
        <v>18</v>
      </c>
      <c r="C14" t="s">
        <v>1215</v>
      </c>
      <c r="D14" t="s">
        <v>1213</v>
      </c>
      <c r="E14">
        <v>121</v>
      </c>
      <c r="F14">
        <v>862</v>
      </c>
      <c r="G14" t="s">
        <v>1261</v>
      </c>
      <c r="H14" s="2">
        <v>42742</v>
      </c>
      <c r="I14" s="2">
        <v>42755</v>
      </c>
      <c r="J14" t="s">
        <v>1282</v>
      </c>
      <c r="K14">
        <v>99086.9</v>
      </c>
      <c r="L14">
        <v>1564.53</v>
      </c>
      <c r="M14">
        <v>24262</v>
      </c>
      <c r="N14" t="s">
        <v>1507</v>
      </c>
      <c r="O14" t="s">
        <v>1533</v>
      </c>
      <c r="P14" t="s">
        <v>1544</v>
      </c>
      <c r="Q14" t="s">
        <v>1507</v>
      </c>
      <c r="R14" t="s">
        <v>1533</v>
      </c>
      <c r="S14" t="s">
        <v>1544</v>
      </c>
      <c r="T14">
        <v>1</v>
      </c>
      <c r="U14">
        <v>1</v>
      </c>
    </row>
    <row r="15" spans="1:21" x14ac:dyDescent="0.25">
      <c r="A15">
        <v>12</v>
      </c>
      <c r="B15" t="s">
        <v>19</v>
      </c>
      <c r="C15" t="s">
        <v>1222</v>
      </c>
      <c r="D15" t="s">
        <v>1213</v>
      </c>
      <c r="E15">
        <v>996</v>
      </c>
      <c r="F15">
        <v>858</v>
      </c>
      <c r="G15" t="s">
        <v>1265</v>
      </c>
      <c r="H15" s="2">
        <v>42725</v>
      </c>
      <c r="I15" s="2">
        <v>42760</v>
      </c>
      <c r="J15" t="s">
        <v>1284</v>
      </c>
      <c r="K15">
        <v>811839.6</v>
      </c>
      <c r="L15">
        <v>12818.519999999999</v>
      </c>
      <c r="M15">
        <v>766338</v>
      </c>
      <c r="N15" t="s">
        <v>1506</v>
      </c>
      <c r="O15" t="s">
        <v>1535</v>
      </c>
      <c r="P15" t="s">
        <v>1537</v>
      </c>
      <c r="Q15" t="s">
        <v>1507</v>
      </c>
      <c r="R15" t="s">
        <v>1533</v>
      </c>
      <c r="S15" t="s">
        <v>1544</v>
      </c>
      <c r="T15">
        <v>12</v>
      </c>
      <c r="U15">
        <v>1</v>
      </c>
    </row>
    <row r="16" spans="1:21" x14ac:dyDescent="0.25">
      <c r="A16">
        <v>13</v>
      </c>
      <c r="B16" t="s">
        <v>20</v>
      </c>
      <c r="C16" t="s">
        <v>1220</v>
      </c>
      <c r="D16" t="s">
        <v>1213</v>
      </c>
      <c r="E16">
        <v>207</v>
      </c>
      <c r="F16">
        <v>652</v>
      </c>
      <c r="G16" t="s">
        <v>1260</v>
      </c>
      <c r="H16" s="2">
        <v>43033</v>
      </c>
      <c r="I16" s="2">
        <v>43067</v>
      </c>
      <c r="J16" t="s">
        <v>1290</v>
      </c>
      <c r="K16">
        <v>128215.8</v>
      </c>
      <c r="L16">
        <v>2024.46</v>
      </c>
      <c r="M16">
        <v>36473</v>
      </c>
      <c r="N16" t="s">
        <v>1507</v>
      </c>
      <c r="O16" t="s">
        <v>1535</v>
      </c>
      <c r="P16" t="s">
        <v>1543</v>
      </c>
      <c r="Q16" t="s">
        <v>1507</v>
      </c>
      <c r="R16" t="s">
        <v>1535</v>
      </c>
      <c r="S16" t="s">
        <v>1536</v>
      </c>
      <c r="T16">
        <v>10</v>
      </c>
      <c r="U16">
        <v>11</v>
      </c>
    </row>
    <row r="17" spans="1:21" x14ac:dyDescent="0.25">
      <c r="A17">
        <v>14</v>
      </c>
      <c r="B17" t="s">
        <v>21</v>
      </c>
      <c r="C17" t="s">
        <v>1238</v>
      </c>
      <c r="D17" t="s">
        <v>1240</v>
      </c>
      <c r="E17">
        <v>915</v>
      </c>
      <c r="F17">
        <v>15</v>
      </c>
      <c r="G17" t="s">
        <v>1270</v>
      </c>
      <c r="H17" s="2">
        <v>42440</v>
      </c>
      <c r="I17" s="2">
        <v>42465</v>
      </c>
      <c r="J17" t="s">
        <v>1289</v>
      </c>
      <c r="K17">
        <v>13038.75</v>
      </c>
      <c r="L17">
        <v>205.875</v>
      </c>
      <c r="M17">
        <v>505</v>
      </c>
      <c r="N17" t="s">
        <v>1506</v>
      </c>
      <c r="O17" t="s">
        <v>1533</v>
      </c>
      <c r="P17" t="s">
        <v>1534</v>
      </c>
      <c r="Q17" t="s">
        <v>1506</v>
      </c>
      <c r="R17" t="s">
        <v>1530</v>
      </c>
      <c r="S17" t="s">
        <v>1540</v>
      </c>
      <c r="T17">
        <v>3</v>
      </c>
      <c r="U17">
        <v>4</v>
      </c>
    </row>
    <row r="18" spans="1:21" x14ac:dyDescent="0.25">
      <c r="A18">
        <v>15</v>
      </c>
      <c r="B18" t="s">
        <v>22</v>
      </c>
      <c r="C18" t="s">
        <v>1215</v>
      </c>
      <c r="D18" t="s">
        <v>1213</v>
      </c>
      <c r="E18">
        <v>487</v>
      </c>
      <c r="F18">
        <v>993</v>
      </c>
      <c r="G18" t="s">
        <v>1261</v>
      </c>
      <c r="H18" s="2">
        <v>43162</v>
      </c>
      <c r="I18" s="2">
        <v>43188</v>
      </c>
      <c r="J18" t="s">
        <v>1288</v>
      </c>
      <c r="K18">
        <v>459411.45</v>
      </c>
      <c r="L18">
        <v>7253.8649999999998</v>
      </c>
      <c r="M18">
        <v>99532</v>
      </c>
      <c r="N18" t="s">
        <v>1508</v>
      </c>
      <c r="O18" t="s">
        <v>1533</v>
      </c>
      <c r="P18" t="s">
        <v>1534</v>
      </c>
      <c r="Q18" t="s">
        <v>1508</v>
      </c>
      <c r="R18" t="s">
        <v>1533</v>
      </c>
      <c r="S18" t="s">
        <v>1534</v>
      </c>
      <c r="T18">
        <v>3</v>
      </c>
      <c r="U18">
        <v>3</v>
      </c>
    </row>
    <row r="19" spans="1:21" x14ac:dyDescent="0.25">
      <c r="A19">
        <v>16</v>
      </c>
      <c r="B19" t="s">
        <v>23</v>
      </c>
      <c r="C19" t="s">
        <v>1228</v>
      </c>
      <c r="D19" t="s">
        <v>1213</v>
      </c>
      <c r="E19">
        <v>268</v>
      </c>
      <c r="F19">
        <v>105</v>
      </c>
      <c r="G19" t="s">
        <v>1263</v>
      </c>
      <c r="H19" s="2">
        <v>43215</v>
      </c>
      <c r="I19" s="2">
        <v>43243</v>
      </c>
      <c r="J19" t="s">
        <v>1289</v>
      </c>
      <c r="K19">
        <v>26733</v>
      </c>
      <c r="L19">
        <v>422.09999999999997</v>
      </c>
      <c r="M19">
        <v>23854</v>
      </c>
      <c r="N19" t="s">
        <v>1508</v>
      </c>
      <c r="O19" t="s">
        <v>1530</v>
      </c>
      <c r="P19" t="s">
        <v>1540</v>
      </c>
      <c r="Q19" t="s">
        <v>1508</v>
      </c>
      <c r="R19" t="s">
        <v>1530</v>
      </c>
      <c r="S19" t="s">
        <v>1531</v>
      </c>
      <c r="T19">
        <v>4</v>
      </c>
      <c r="U19">
        <v>5</v>
      </c>
    </row>
    <row r="20" spans="1:21" x14ac:dyDescent="0.25">
      <c r="A20">
        <v>17</v>
      </c>
      <c r="B20" t="s">
        <v>24</v>
      </c>
      <c r="C20" t="s">
        <v>1214</v>
      </c>
      <c r="D20" t="s">
        <v>1213</v>
      </c>
      <c r="E20">
        <v>465</v>
      </c>
      <c r="F20">
        <v>632</v>
      </c>
      <c r="G20" t="s">
        <v>1260</v>
      </c>
      <c r="H20" s="2">
        <v>42884</v>
      </c>
      <c r="I20" s="2">
        <v>42917</v>
      </c>
      <c r="J20" t="s">
        <v>1285</v>
      </c>
      <c r="K20">
        <v>279186</v>
      </c>
      <c r="L20">
        <v>4408.2</v>
      </c>
      <c r="M20">
        <v>182130</v>
      </c>
      <c r="N20" t="s">
        <v>1507</v>
      </c>
      <c r="O20" t="s">
        <v>1530</v>
      </c>
      <c r="P20" t="s">
        <v>1531</v>
      </c>
      <c r="Q20" t="s">
        <v>1507</v>
      </c>
      <c r="R20" t="s">
        <v>1538</v>
      </c>
      <c r="S20" t="s">
        <v>1539</v>
      </c>
      <c r="T20">
        <v>5</v>
      </c>
      <c r="U20">
        <v>7</v>
      </c>
    </row>
    <row r="21" spans="1:21" x14ac:dyDescent="0.25">
      <c r="A21">
        <v>18</v>
      </c>
      <c r="B21" t="s">
        <v>25</v>
      </c>
      <c r="C21" t="s">
        <v>1222</v>
      </c>
      <c r="D21" t="s">
        <v>1213</v>
      </c>
      <c r="E21">
        <v>246</v>
      </c>
      <c r="F21">
        <v>1029</v>
      </c>
      <c r="G21" t="s">
        <v>1265</v>
      </c>
      <c r="H21" s="2">
        <v>42682</v>
      </c>
      <c r="I21" s="2">
        <v>42709</v>
      </c>
      <c r="J21" t="s">
        <v>1283</v>
      </c>
      <c r="K21">
        <v>240477.3</v>
      </c>
      <c r="L21">
        <v>3797.0099999999998</v>
      </c>
      <c r="M21">
        <v>8031</v>
      </c>
      <c r="N21" t="s">
        <v>1506</v>
      </c>
      <c r="O21" t="s">
        <v>1535</v>
      </c>
      <c r="P21" t="s">
        <v>1536</v>
      </c>
      <c r="Q21" t="s">
        <v>1506</v>
      </c>
      <c r="R21" t="s">
        <v>1535</v>
      </c>
      <c r="S21" t="s">
        <v>1537</v>
      </c>
      <c r="T21">
        <v>11</v>
      </c>
      <c r="U21">
        <v>12</v>
      </c>
    </row>
    <row r="22" spans="1:21" x14ac:dyDescent="0.25">
      <c r="A22">
        <v>19</v>
      </c>
      <c r="B22" t="s">
        <v>26</v>
      </c>
      <c r="C22" t="s">
        <v>1228</v>
      </c>
      <c r="D22" t="s">
        <v>1213</v>
      </c>
      <c r="E22">
        <v>996</v>
      </c>
      <c r="F22">
        <v>134</v>
      </c>
      <c r="G22" t="s">
        <v>1263</v>
      </c>
      <c r="H22" s="2">
        <v>42826</v>
      </c>
      <c r="I22" s="2">
        <v>42839</v>
      </c>
      <c r="J22" t="s">
        <v>1285</v>
      </c>
      <c r="K22">
        <v>126790.8</v>
      </c>
      <c r="L22">
        <v>2001.96</v>
      </c>
      <c r="M22">
        <v>49871</v>
      </c>
      <c r="N22" t="s">
        <v>1507</v>
      </c>
      <c r="O22" t="s">
        <v>1530</v>
      </c>
      <c r="P22" t="s">
        <v>1540</v>
      </c>
      <c r="Q22" t="s">
        <v>1507</v>
      </c>
      <c r="R22" t="s">
        <v>1530</v>
      </c>
      <c r="S22" t="s">
        <v>1540</v>
      </c>
      <c r="T22">
        <v>4</v>
      </c>
      <c r="U22">
        <v>4</v>
      </c>
    </row>
    <row r="23" spans="1:21" x14ac:dyDescent="0.25">
      <c r="A23">
        <v>20</v>
      </c>
      <c r="B23" t="s">
        <v>27</v>
      </c>
      <c r="C23" t="s">
        <v>1222</v>
      </c>
      <c r="D23" t="s">
        <v>1213</v>
      </c>
      <c r="E23">
        <v>556</v>
      </c>
      <c r="F23">
        <v>973</v>
      </c>
      <c r="G23" t="s">
        <v>1265</v>
      </c>
      <c r="H23" s="2">
        <v>42817</v>
      </c>
      <c r="I23" s="2">
        <v>42837</v>
      </c>
      <c r="J23" t="s">
        <v>1285</v>
      </c>
      <c r="K23">
        <v>513938.6</v>
      </c>
      <c r="L23">
        <v>8114.82</v>
      </c>
      <c r="M23">
        <v>11116</v>
      </c>
      <c r="N23" t="s">
        <v>1507</v>
      </c>
      <c r="O23" t="s">
        <v>1533</v>
      </c>
      <c r="P23" t="s">
        <v>1534</v>
      </c>
      <c r="Q23" t="s">
        <v>1507</v>
      </c>
      <c r="R23" t="s">
        <v>1530</v>
      </c>
      <c r="S23" t="s">
        <v>1540</v>
      </c>
      <c r="T23">
        <v>3</v>
      </c>
      <c r="U23">
        <v>4</v>
      </c>
    </row>
    <row r="24" spans="1:21" x14ac:dyDescent="0.25">
      <c r="A24">
        <v>21</v>
      </c>
      <c r="B24" t="s">
        <v>28</v>
      </c>
      <c r="C24" t="s">
        <v>1224</v>
      </c>
      <c r="D24" t="s">
        <v>1213</v>
      </c>
      <c r="E24">
        <v>87</v>
      </c>
      <c r="F24">
        <v>1259</v>
      </c>
      <c r="G24" t="s">
        <v>1266</v>
      </c>
      <c r="H24" s="2">
        <v>43277</v>
      </c>
      <c r="I24" s="2">
        <v>43306</v>
      </c>
      <c r="J24" t="s">
        <v>1288</v>
      </c>
      <c r="K24">
        <v>104056.35</v>
      </c>
      <c r="L24">
        <v>1642.9949999999999</v>
      </c>
      <c r="M24">
        <v>23609</v>
      </c>
      <c r="N24" t="s">
        <v>1508</v>
      </c>
      <c r="O24" t="s">
        <v>1530</v>
      </c>
      <c r="P24" t="s">
        <v>1532</v>
      </c>
      <c r="Q24" t="s">
        <v>1508</v>
      </c>
      <c r="R24" t="s">
        <v>1538</v>
      </c>
      <c r="S24" t="s">
        <v>1539</v>
      </c>
      <c r="T24">
        <v>6</v>
      </c>
      <c r="U24">
        <v>7</v>
      </c>
    </row>
    <row r="25" spans="1:21" x14ac:dyDescent="0.25">
      <c r="A25">
        <v>22</v>
      </c>
      <c r="B25" t="s">
        <v>29</v>
      </c>
      <c r="C25" t="s">
        <v>1224</v>
      </c>
      <c r="D25" t="s">
        <v>1213</v>
      </c>
      <c r="E25">
        <v>541</v>
      </c>
      <c r="F25">
        <v>1410</v>
      </c>
      <c r="G25" t="s">
        <v>1266</v>
      </c>
      <c r="H25" s="2">
        <v>42615</v>
      </c>
      <c r="I25" s="2">
        <v>42650</v>
      </c>
      <c r="J25" t="s">
        <v>1283</v>
      </c>
      <c r="K25">
        <v>724669.5</v>
      </c>
      <c r="L25">
        <v>11442.15</v>
      </c>
      <c r="M25">
        <v>605502</v>
      </c>
      <c r="N25" t="s">
        <v>1506</v>
      </c>
      <c r="O25" t="s">
        <v>1538</v>
      </c>
      <c r="P25" t="s">
        <v>1542</v>
      </c>
      <c r="Q25" t="s">
        <v>1506</v>
      </c>
      <c r="R25" t="s">
        <v>1535</v>
      </c>
      <c r="S25" t="s">
        <v>1543</v>
      </c>
      <c r="T25">
        <v>9</v>
      </c>
      <c r="U25">
        <v>10</v>
      </c>
    </row>
    <row r="26" spans="1:21" x14ac:dyDescent="0.25">
      <c r="A26">
        <v>23</v>
      </c>
      <c r="B26" t="s">
        <v>30</v>
      </c>
      <c r="C26" t="s">
        <v>1215</v>
      </c>
      <c r="D26" t="s">
        <v>1213</v>
      </c>
      <c r="E26">
        <v>172</v>
      </c>
      <c r="F26">
        <v>818</v>
      </c>
      <c r="G26" t="s">
        <v>1261</v>
      </c>
      <c r="H26" s="2">
        <v>43089</v>
      </c>
      <c r="I26" s="2">
        <v>43115</v>
      </c>
      <c r="J26" t="s">
        <v>1284</v>
      </c>
      <c r="K26">
        <v>133661.20000000001</v>
      </c>
      <c r="L26">
        <v>2110.44</v>
      </c>
      <c r="M26">
        <v>89736</v>
      </c>
      <c r="N26" t="s">
        <v>1507</v>
      </c>
      <c r="O26" t="s">
        <v>1535</v>
      </c>
      <c r="P26" t="s">
        <v>1537</v>
      </c>
      <c r="Q26" t="s">
        <v>1508</v>
      </c>
      <c r="R26" t="s">
        <v>1533</v>
      </c>
      <c r="S26" t="s">
        <v>1544</v>
      </c>
      <c r="T26">
        <v>12</v>
      </c>
      <c r="U26">
        <v>1</v>
      </c>
    </row>
    <row r="27" spans="1:21" x14ac:dyDescent="0.25">
      <c r="A27">
        <v>24</v>
      </c>
      <c r="B27" t="s">
        <v>31</v>
      </c>
      <c r="C27" t="s">
        <v>1222</v>
      </c>
      <c r="D27" t="s">
        <v>1213</v>
      </c>
      <c r="E27">
        <v>271</v>
      </c>
      <c r="F27">
        <v>913</v>
      </c>
      <c r="G27" t="s">
        <v>1265</v>
      </c>
      <c r="H27" s="2">
        <v>42427</v>
      </c>
      <c r="I27" s="2">
        <v>42456</v>
      </c>
      <c r="J27" t="s">
        <v>1283</v>
      </c>
      <c r="K27">
        <v>235051.85</v>
      </c>
      <c r="L27">
        <v>3711.3449999999998</v>
      </c>
      <c r="M27">
        <v>33262</v>
      </c>
      <c r="N27" t="s">
        <v>1506</v>
      </c>
      <c r="O27" t="s">
        <v>1533</v>
      </c>
      <c r="P27" t="s">
        <v>1545</v>
      </c>
      <c r="Q27" t="s">
        <v>1506</v>
      </c>
      <c r="R27" t="s">
        <v>1533</v>
      </c>
      <c r="S27" t="s">
        <v>1534</v>
      </c>
      <c r="T27">
        <v>2</v>
      </c>
      <c r="U27">
        <v>3</v>
      </c>
    </row>
    <row r="28" spans="1:21" x14ac:dyDescent="0.25">
      <c r="A28">
        <v>25</v>
      </c>
      <c r="B28" t="s">
        <v>32</v>
      </c>
      <c r="C28" t="s">
        <v>1231</v>
      </c>
      <c r="D28" t="s">
        <v>1213</v>
      </c>
      <c r="E28">
        <v>863</v>
      </c>
      <c r="F28">
        <v>193</v>
      </c>
      <c r="G28" t="s">
        <v>1263</v>
      </c>
      <c r="H28" s="2">
        <v>42513</v>
      </c>
      <c r="I28" s="2">
        <v>42533</v>
      </c>
      <c r="J28" t="s">
        <v>1284</v>
      </c>
      <c r="K28">
        <v>158231.04999999999</v>
      </c>
      <c r="L28">
        <v>2498.3849999999998</v>
      </c>
      <c r="M28">
        <v>156689</v>
      </c>
      <c r="N28" t="s">
        <v>1506</v>
      </c>
      <c r="O28" t="s">
        <v>1530</v>
      </c>
      <c r="P28" t="s">
        <v>1531</v>
      </c>
      <c r="Q28" t="s">
        <v>1506</v>
      </c>
      <c r="R28" t="s">
        <v>1530</v>
      </c>
      <c r="S28" t="s">
        <v>1532</v>
      </c>
      <c r="T28">
        <v>5</v>
      </c>
      <c r="U28">
        <v>6</v>
      </c>
    </row>
    <row r="29" spans="1:21" x14ac:dyDescent="0.25">
      <c r="A29">
        <v>26</v>
      </c>
      <c r="B29" t="s">
        <v>33</v>
      </c>
      <c r="C29" t="s">
        <v>1215</v>
      </c>
      <c r="D29" t="s">
        <v>1213</v>
      </c>
      <c r="E29">
        <v>864</v>
      </c>
      <c r="F29">
        <v>901</v>
      </c>
      <c r="G29" t="s">
        <v>1261</v>
      </c>
      <c r="H29" s="2">
        <v>43087</v>
      </c>
      <c r="I29" s="2">
        <v>43116</v>
      </c>
      <c r="J29" t="s">
        <v>1283</v>
      </c>
      <c r="K29">
        <v>739540.8</v>
      </c>
      <c r="L29">
        <v>11676.96</v>
      </c>
      <c r="M29">
        <v>242586</v>
      </c>
      <c r="N29" t="s">
        <v>1507</v>
      </c>
      <c r="O29" t="s">
        <v>1535</v>
      </c>
      <c r="P29" t="s">
        <v>1537</v>
      </c>
      <c r="Q29" t="s">
        <v>1508</v>
      </c>
      <c r="R29" t="s">
        <v>1533</v>
      </c>
      <c r="S29" t="s">
        <v>1544</v>
      </c>
      <c r="T29">
        <v>12</v>
      </c>
      <c r="U29">
        <v>1</v>
      </c>
    </row>
    <row r="30" spans="1:21" x14ac:dyDescent="0.25">
      <c r="A30">
        <v>27</v>
      </c>
      <c r="B30" t="s">
        <v>34</v>
      </c>
      <c r="C30" t="s">
        <v>1223</v>
      </c>
      <c r="D30" t="s">
        <v>1234</v>
      </c>
      <c r="E30">
        <v>372</v>
      </c>
      <c r="F30">
        <v>1030</v>
      </c>
      <c r="G30" t="s">
        <v>1263</v>
      </c>
      <c r="H30" s="2">
        <v>42515</v>
      </c>
      <c r="I30" s="2">
        <v>42537</v>
      </c>
      <c r="J30" t="s">
        <v>1284</v>
      </c>
      <c r="K30">
        <v>364002</v>
      </c>
      <c r="L30">
        <v>5747.4</v>
      </c>
      <c r="M30">
        <v>300172</v>
      </c>
      <c r="N30" t="s">
        <v>1506</v>
      </c>
      <c r="O30" t="s">
        <v>1530</v>
      </c>
      <c r="P30" t="s">
        <v>1531</v>
      </c>
      <c r="Q30" t="s">
        <v>1506</v>
      </c>
      <c r="R30" t="s">
        <v>1530</v>
      </c>
      <c r="S30" t="s">
        <v>1532</v>
      </c>
      <c r="T30">
        <v>5</v>
      </c>
      <c r="U30">
        <v>6</v>
      </c>
    </row>
    <row r="31" spans="1:21" x14ac:dyDescent="0.25">
      <c r="A31">
        <v>28</v>
      </c>
      <c r="B31" t="s">
        <v>35</v>
      </c>
      <c r="C31" t="s">
        <v>1241</v>
      </c>
      <c r="D31" t="s">
        <v>1234</v>
      </c>
      <c r="E31">
        <v>330</v>
      </c>
      <c r="F31">
        <v>111</v>
      </c>
      <c r="G31" t="s">
        <v>1271</v>
      </c>
      <c r="H31" s="2">
        <v>42899</v>
      </c>
      <c r="I31" s="2">
        <v>42915</v>
      </c>
      <c r="J31" t="s">
        <v>1290</v>
      </c>
      <c r="K31">
        <v>34798.5</v>
      </c>
      <c r="L31">
        <v>549.44999999999993</v>
      </c>
      <c r="M31">
        <v>323</v>
      </c>
      <c r="N31" t="s">
        <v>1507</v>
      </c>
      <c r="O31" t="s">
        <v>1530</v>
      </c>
      <c r="P31" t="s">
        <v>1532</v>
      </c>
      <c r="Q31" t="s">
        <v>1507</v>
      </c>
      <c r="R31" t="s">
        <v>1530</v>
      </c>
      <c r="S31" t="s">
        <v>1532</v>
      </c>
      <c r="T31">
        <v>6</v>
      </c>
      <c r="U31">
        <v>6</v>
      </c>
    </row>
    <row r="32" spans="1:21" x14ac:dyDescent="0.25">
      <c r="A32">
        <v>29</v>
      </c>
      <c r="B32" t="s">
        <v>36</v>
      </c>
      <c r="C32" t="s">
        <v>1233</v>
      </c>
      <c r="D32" t="s">
        <v>1234</v>
      </c>
      <c r="E32">
        <v>371</v>
      </c>
      <c r="F32">
        <v>23</v>
      </c>
      <c r="G32" t="s">
        <v>1268</v>
      </c>
      <c r="H32" s="2">
        <v>43125</v>
      </c>
      <c r="I32" s="2">
        <v>43137</v>
      </c>
      <c r="J32" t="s">
        <v>1285</v>
      </c>
      <c r="K32">
        <v>8106.35</v>
      </c>
      <c r="L32">
        <v>127.99499999999999</v>
      </c>
      <c r="M32">
        <v>6510</v>
      </c>
      <c r="N32" t="s">
        <v>1508</v>
      </c>
      <c r="O32" t="s">
        <v>1533</v>
      </c>
      <c r="P32" t="s">
        <v>1544</v>
      </c>
      <c r="Q32" t="s">
        <v>1508</v>
      </c>
      <c r="R32" t="s">
        <v>1533</v>
      </c>
      <c r="S32" t="s">
        <v>1545</v>
      </c>
      <c r="T32">
        <v>1</v>
      </c>
      <c r="U32">
        <v>2</v>
      </c>
    </row>
    <row r="33" spans="1:21" x14ac:dyDescent="0.25">
      <c r="A33">
        <v>30</v>
      </c>
      <c r="B33" t="s">
        <v>37</v>
      </c>
      <c r="C33" t="s">
        <v>1236</v>
      </c>
      <c r="D33" t="s">
        <v>1234</v>
      </c>
      <c r="E33">
        <v>476</v>
      </c>
      <c r="F33">
        <v>88</v>
      </c>
      <c r="G33" t="s">
        <v>1269</v>
      </c>
      <c r="H33" s="2">
        <v>43161</v>
      </c>
      <c r="I33" s="2">
        <v>43195</v>
      </c>
      <c r="J33" t="s">
        <v>1288</v>
      </c>
      <c r="K33">
        <v>39793.599999999999</v>
      </c>
      <c r="L33">
        <v>628.31999999999994</v>
      </c>
      <c r="M33">
        <v>6592</v>
      </c>
      <c r="N33" t="s">
        <v>1508</v>
      </c>
      <c r="O33" t="s">
        <v>1533</v>
      </c>
      <c r="P33" t="s">
        <v>1534</v>
      </c>
      <c r="Q33" t="s">
        <v>1508</v>
      </c>
      <c r="R33" t="s">
        <v>1530</v>
      </c>
      <c r="S33" t="s">
        <v>1540</v>
      </c>
      <c r="T33">
        <v>3</v>
      </c>
      <c r="U33">
        <v>4</v>
      </c>
    </row>
    <row r="34" spans="1:21" x14ac:dyDescent="0.25">
      <c r="A34">
        <v>31</v>
      </c>
      <c r="B34" t="s">
        <v>38</v>
      </c>
      <c r="C34" t="s">
        <v>1237</v>
      </c>
      <c r="D34" t="s">
        <v>1240</v>
      </c>
      <c r="E34">
        <v>526</v>
      </c>
      <c r="F34">
        <v>37</v>
      </c>
      <c r="G34" t="s">
        <v>1271</v>
      </c>
      <c r="H34" s="2">
        <v>42775</v>
      </c>
      <c r="I34" s="2">
        <v>42785</v>
      </c>
      <c r="J34" t="s">
        <v>1284</v>
      </c>
      <c r="K34">
        <v>18488.900000000001</v>
      </c>
      <c r="L34">
        <v>291.93</v>
      </c>
      <c r="M34">
        <v>949</v>
      </c>
      <c r="N34" t="s">
        <v>1507</v>
      </c>
      <c r="O34" t="s">
        <v>1533</v>
      </c>
      <c r="P34" t="s">
        <v>1545</v>
      </c>
      <c r="Q34" t="s">
        <v>1507</v>
      </c>
      <c r="R34" t="s">
        <v>1533</v>
      </c>
      <c r="S34" t="s">
        <v>1545</v>
      </c>
      <c r="T34">
        <v>2</v>
      </c>
      <c r="U34">
        <v>2</v>
      </c>
    </row>
    <row r="35" spans="1:21" x14ac:dyDescent="0.25">
      <c r="A35">
        <v>32</v>
      </c>
      <c r="B35" t="s">
        <v>39</v>
      </c>
      <c r="C35" t="s">
        <v>1241</v>
      </c>
      <c r="D35" t="s">
        <v>1234</v>
      </c>
      <c r="E35">
        <v>563</v>
      </c>
      <c r="F35">
        <v>133</v>
      </c>
      <c r="G35" t="s">
        <v>1271</v>
      </c>
      <c r="H35" s="2">
        <v>42815</v>
      </c>
      <c r="I35" s="2">
        <v>42842</v>
      </c>
      <c r="J35" t="s">
        <v>1284</v>
      </c>
      <c r="K35">
        <v>71135.05</v>
      </c>
      <c r="L35">
        <v>1123.1849999999999</v>
      </c>
      <c r="M35">
        <v>62986</v>
      </c>
      <c r="N35" t="s">
        <v>1507</v>
      </c>
      <c r="O35" t="s">
        <v>1533</v>
      </c>
      <c r="P35" t="s">
        <v>1534</v>
      </c>
      <c r="Q35" t="s">
        <v>1507</v>
      </c>
      <c r="R35" t="s">
        <v>1530</v>
      </c>
      <c r="S35" t="s">
        <v>1540</v>
      </c>
      <c r="T35">
        <v>3</v>
      </c>
      <c r="U35">
        <v>4</v>
      </c>
    </row>
    <row r="36" spans="1:21" x14ac:dyDescent="0.25">
      <c r="A36">
        <v>33</v>
      </c>
      <c r="B36" t="s">
        <v>40</v>
      </c>
      <c r="C36" t="s">
        <v>1228</v>
      </c>
      <c r="D36" t="s">
        <v>1213</v>
      </c>
      <c r="E36">
        <v>789</v>
      </c>
      <c r="F36">
        <v>114</v>
      </c>
      <c r="G36" t="s">
        <v>1263</v>
      </c>
      <c r="H36" s="2">
        <v>42501</v>
      </c>
      <c r="I36" s="2">
        <v>42515</v>
      </c>
      <c r="J36" t="s">
        <v>1287</v>
      </c>
      <c r="K36">
        <v>85448.7</v>
      </c>
      <c r="L36">
        <v>1349.19</v>
      </c>
      <c r="M36">
        <v>66842</v>
      </c>
      <c r="N36" t="s">
        <v>1506</v>
      </c>
      <c r="O36" t="s">
        <v>1530</v>
      </c>
      <c r="P36" t="s">
        <v>1531</v>
      </c>
      <c r="Q36" t="s">
        <v>1506</v>
      </c>
      <c r="R36" t="s">
        <v>1530</v>
      </c>
      <c r="S36" t="s">
        <v>1531</v>
      </c>
      <c r="T36">
        <v>5</v>
      </c>
      <c r="U36">
        <v>5</v>
      </c>
    </row>
    <row r="37" spans="1:21" x14ac:dyDescent="0.25">
      <c r="A37">
        <v>34</v>
      </c>
      <c r="B37" t="s">
        <v>41</v>
      </c>
      <c r="C37" t="s">
        <v>1231</v>
      </c>
      <c r="D37" t="s">
        <v>1213</v>
      </c>
      <c r="E37">
        <v>521</v>
      </c>
      <c r="F37">
        <v>200</v>
      </c>
      <c r="G37" t="s">
        <v>1263</v>
      </c>
      <c r="H37" s="2">
        <v>42395</v>
      </c>
      <c r="I37" s="2">
        <v>42413</v>
      </c>
      <c r="J37" t="s">
        <v>1285</v>
      </c>
      <c r="K37">
        <v>98990</v>
      </c>
      <c r="L37">
        <v>1563</v>
      </c>
      <c r="M37">
        <v>51841</v>
      </c>
      <c r="N37" t="s">
        <v>1506</v>
      </c>
      <c r="O37" t="s">
        <v>1533</v>
      </c>
      <c r="P37" t="s">
        <v>1544</v>
      </c>
      <c r="Q37" t="s">
        <v>1506</v>
      </c>
      <c r="R37" t="s">
        <v>1533</v>
      </c>
      <c r="S37" t="s">
        <v>1545</v>
      </c>
      <c r="T37">
        <v>1</v>
      </c>
      <c r="U37">
        <v>2</v>
      </c>
    </row>
    <row r="38" spans="1:21" x14ac:dyDescent="0.25">
      <c r="A38">
        <v>35</v>
      </c>
      <c r="B38" t="s">
        <v>42</v>
      </c>
      <c r="C38" t="s">
        <v>1242</v>
      </c>
      <c r="D38" t="s">
        <v>1240</v>
      </c>
      <c r="E38">
        <v>226</v>
      </c>
      <c r="F38">
        <v>52</v>
      </c>
      <c r="G38" t="s">
        <v>1271</v>
      </c>
      <c r="H38" s="2">
        <v>42475</v>
      </c>
      <c r="I38" s="2">
        <v>42488</v>
      </c>
      <c r="J38" t="s">
        <v>1284</v>
      </c>
      <c r="K38">
        <v>11164.4</v>
      </c>
      <c r="L38">
        <v>176.28</v>
      </c>
      <c r="M38">
        <v>9990</v>
      </c>
      <c r="N38" t="s">
        <v>1506</v>
      </c>
      <c r="O38" t="s">
        <v>1530</v>
      </c>
      <c r="P38" t="s">
        <v>1540</v>
      </c>
      <c r="Q38" t="s">
        <v>1506</v>
      </c>
      <c r="R38" t="s">
        <v>1530</v>
      </c>
      <c r="S38" t="s">
        <v>1540</v>
      </c>
      <c r="T38">
        <v>4</v>
      </c>
      <c r="U38">
        <v>4</v>
      </c>
    </row>
    <row r="39" spans="1:21" x14ac:dyDescent="0.25">
      <c r="A39">
        <v>36</v>
      </c>
      <c r="B39" t="s">
        <v>43</v>
      </c>
      <c r="C39" t="s">
        <v>1215</v>
      </c>
      <c r="D39" t="s">
        <v>1213</v>
      </c>
      <c r="E39">
        <v>713</v>
      </c>
      <c r="F39">
        <v>928</v>
      </c>
      <c r="G39" t="s">
        <v>1261</v>
      </c>
      <c r="H39" s="2">
        <v>42506</v>
      </c>
      <c r="I39" s="2">
        <v>42525</v>
      </c>
      <c r="J39" t="s">
        <v>1282</v>
      </c>
      <c r="K39">
        <v>628580.80000000005</v>
      </c>
      <c r="L39">
        <v>9924.9599999999991</v>
      </c>
      <c r="M39">
        <v>419709</v>
      </c>
      <c r="N39" t="s">
        <v>1506</v>
      </c>
      <c r="O39" t="s">
        <v>1530</v>
      </c>
      <c r="P39" t="s">
        <v>1531</v>
      </c>
      <c r="Q39" t="s">
        <v>1506</v>
      </c>
      <c r="R39" t="s">
        <v>1530</v>
      </c>
      <c r="S39" t="s">
        <v>1532</v>
      </c>
      <c r="T39">
        <v>5</v>
      </c>
      <c r="U39">
        <v>6</v>
      </c>
    </row>
    <row r="40" spans="1:21" x14ac:dyDescent="0.25">
      <c r="A40">
        <v>37</v>
      </c>
      <c r="B40" t="s">
        <v>44</v>
      </c>
      <c r="C40" t="s">
        <v>1235</v>
      </c>
      <c r="D40" t="s">
        <v>1240</v>
      </c>
      <c r="E40">
        <v>972</v>
      </c>
      <c r="F40">
        <v>61</v>
      </c>
      <c r="G40" t="s">
        <v>1270</v>
      </c>
      <c r="H40" s="2">
        <v>42623</v>
      </c>
      <c r="I40" s="2">
        <v>42655</v>
      </c>
      <c r="J40" t="s">
        <v>1289</v>
      </c>
      <c r="K40">
        <v>56327.4</v>
      </c>
      <c r="L40">
        <v>889.38</v>
      </c>
      <c r="M40">
        <v>29011</v>
      </c>
      <c r="N40" t="s">
        <v>1506</v>
      </c>
      <c r="O40" t="s">
        <v>1538</v>
      </c>
      <c r="P40" t="s">
        <v>1542</v>
      </c>
      <c r="Q40" t="s">
        <v>1506</v>
      </c>
      <c r="R40" t="s">
        <v>1535</v>
      </c>
      <c r="S40" t="s">
        <v>1543</v>
      </c>
      <c r="T40">
        <v>9</v>
      </c>
      <c r="U40">
        <v>10</v>
      </c>
    </row>
    <row r="41" spans="1:21" x14ac:dyDescent="0.25">
      <c r="A41">
        <v>38</v>
      </c>
      <c r="B41" t="s">
        <v>45</v>
      </c>
      <c r="C41" t="s">
        <v>1241</v>
      </c>
      <c r="D41" t="s">
        <v>1234</v>
      </c>
      <c r="E41">
        <v>428</v>
      </c>
      <c r="F41">
        <v>137</v>
      </c>
      <c r="G41" t="s">
        <v>1271</v>
      </c>
      <c r="H41" s="2">
        <v>42802</v>
      </c>
      <c r="I41" s="2">
        <v>42832</v>
      </c>
      <c r="J41" t="s">
        <v>1290</v>
      </c>
      <c r="K41">
        <v>55704.2</v>
      </c>
      <c r="L41">
        <v>879.54</v>
      </c>
      <c r="M41">
        <v>36044</v>
      </c>
      <c r="N41" t="s">
        <v>1507</v>
      </c>
      <c r="O41" t="s">
        <v>1533</v>
      </c>
      <c r="P41" t="s">
        <v>1534</v>
      </c>
      <c r="Q41" t="s">
        <v>1507</v>
      </c>
      <c r="R41" t="s">
        <v>1530</v>
      </c>
      <c r="S41" t="s">
        <v>1540</v>
      </c>
      <c r="T41">
        <v>3</v>
      </c>
      <c r="U41">
        <v>4</v>
      </c>
    </row>
    <row r="42" spans="1:21" x14ac:dyDescent="0.25">
      <c r="A42">
        <v>39</v>
      </c>
      <c r="B42" t="s">
        <v>46</v>
      </c>
      <c r="C42" t="s">
        <v>1222</v>
      </c>
      <c r="D42" t="s">
        <v>1213</v>
      </c>
      <c r="E42">
        <v>510</v>
      </c>
      <c r="F42">
        <v>867</v>
      </c>
      <c r="G42" t="s">
        <v>1265</v>
      </c>
      <c r="H42" s="2">
        <v>42761</v>
      </c>
      <c r="I42" s="2">
        <v>42781</v>
      </c>
      <c r="J42" t="s">
        <v>1285</v>
      </c>
      <c r="K42">
        <v>420061.5</v>
      </c>
      <c r="L42">
        <v>6632.55</v>
      </c>
      <c r="M42">
        <v>75628</v>
      </c>
      <c r="N42" t="s">
        <v>1507</v>
      </c>
      <c r="O42" t="s">
        <v>1533</v>
      </c>
      <c r="P42" t="s">
        <v>1544</v>
      </c>
      <c r="Q42" t="s">
        <v>1507</v>
      </c>
      <c r="R42" t="s">
        <v>1533</v>
      </c>
      <c r="S42" t="s">
        <v>1545</v>
      </c>
      <c r="T42">
        <v>1</v>
      </c>
      <c r="U42">
        <v>2</v>
      </c>
    </row>
    <row r="43" spans="1:21" x14ac:dyDescent="0.25">
      <c r="A43">
        <v>40</v>
      </c>
      <c r="B43" t="s">
        <v>47</v>
      </c>
      <c r="C43" t="s">
        <v>1221</v>
      </c>
      <c r="D43" t="s">
        <v>1234</v>
      </c>
      <c r="E43">
        <v>559</v>
      </c>
      <c r="F43">
        <v>263</v>
      </c>
      <c r="G43" t="s">
        <v>1264</v>
      </c>
      <c r="H43" s="2">
        <v>42442</v>
      </c>
      <c r="I43" s="2">
        <v>42453</v>
      </c>
      <c r="J43" t="s">
        <v>1282</v>
      </c>
      <c r="K43">
        <v>139666.15</v>
      </c>
      <c r="L43">
        <v>2205.2550000000001</v>
      </c>
      <c r="M43">
        <v>100632</v>
      </c>
      <c r="N43" t="s">
        <v>1506</v>
      </c>
      <c r="O43" t="s">
        <v>1533</v>
      </c>
      <c r="P43" t="s">
        <v>1534</v>
      </c>
      <c r="Q43" t="s">
        <v>1506</v>
      </c>
      <c r="R43" t="s">
        <v>1533</v>
      </c>
      <c r="S43" t="s">
        <v>1534</v>
      </c>
      <c r="T43">
        <v>3</v>
      </c>
      <c r="U43">
        <v>3</v>
      </c>
    </row>
    <row r="44" spans="1:21" x14ac:dyDescent="0.25">
      <c r="A44">
        <v>41</v>
      </c>
      <c r="B44" t="s">
        <v>48</v>
      </c>
      <c r="C44" t="s">
        <v>1218</v>
      </c>
      <c r="D44" t="s">
        <v>1213</v>
      </c>
      <c r="E44">
        <v>394</v>
      </c>
      <c r="F44">
        <v>1026</v>
      </c>
      <c r="G44" t="s">
        <v>1262</v>
      </c>
      <c r="H44" s="2">
        <v>42676</v>
      </c>
      <c r="I44" s="2">
        <v>42696</v>
      </c>
      <c r="J44" t="s">
        <v>1282</v>
      </c>
      <c r="K44">
        <v>384031.8</v>
      </c>
      <c r="L44">
        <v>6063.66</v>
      </c>
      <c r="M44">
        <v>361534</v>
      </c>
      <c r="N44" t="s">
        <v>1506</v>
      </c>
      <c r="O44" t="s">
        <v>1535</v>
      </c>
      <c r="P44" t="s">
        <v>1536</v>
      </c>
      <c r="Q44" t="s">
        <v>1506</v>
      </c>
      <c r="R44" t="s">
        <v>1535</v>
      </c>
      <c r="S44" t="s">
        <v>1536</v>
      </c>
      <c r="T44">
        <v>11</v>
      </c>
      <c r="U44">
        <v>11</v>
      </c>
    </row>
    <row r="45" spans="1:21" x14ac:dyDescent="0.25">
      <c r="A45">
        <v>42</v>
      </c>
      <c r="B45" t="s">
        <v>49</v>
      </c>
      <c r="C45" t="s">
        <v>1222</v>
      </c>
      <c r="D45" t="s">
        <v>1213</v>
      </c>
      <c r="E45">
        <v>564</v>
      </c>
      <c r="F45">
        <v>843</v>
      </c>
      <c r="G45" t="s">
        <v>1265</v>
      </c>
      <c r="H45" s="2">
        <v>42373</v>
      </c>
      <c r="I45" s="2">
        <v>42402</v>
      </c>
      <c r="J45" t="s">
        <v>1288</v>
      </c>
      <c r="K45">
        <v>451679.4</v>
      </c>
      <c r="L45">
        <v>7131.78</v>
      </c>
      <c r="M45">
        <v>267286</v>
      </c>
      <c r="N45" t="s">
        <v>1506</v>
      </c>
      <c r="O45" t="s">
        <v>1533</v>
      </c>
      <c r="P45" t="s">
        <v>1544</v>
      </c>
      <c r="Q45" t="s">
        <v>1506</v>
      </c>
      <c r="R45" t="s">
        <v>1533</v>
      </c>
      <c r="S45" t="s">
        <v>1545</v>
      </c>
      <c r="T45">
        <v>1</v>
      </c>
      <c r="U45">
        <v>2</v>
      </c>
    </row>
    <row r="46" spans="1:21" x14ac:dyDescent="0.25">
      <c r="A46">
        <v>43</v>
      </c>
      <c r="B46" t="s">
        <v>50</v>
      </c>
      <c r="C46" t="s">
        <v>1214</v>
      </c>
      <c r="D46" t="s">
        <v>1213</v>
      </c>
      <c r="E46">
        <v>515</v>
      </c>
      <c r="F46">
        <v>702</v>
      </c>
      <c r="G46" t="s">
        <v>1260</v>
      </c>
      <c r="H46" s="2">
        <v>43030</v>
      </c>
      <c r="I46" s="2">
        <v>43045</v>
      </c>
      <c r="J46" t="s">
        <v>1282</v>
      </c>
      <c r="K46">
        <v>343453.5</v>
      </c>
      <c r="L46">
        <v>5422.95</v>
      </c>
      <c r="M46">
        <v>114745</v>
      </c>
      <c r="N46" t="s">
        <v>1507</v>
      </c>
      <c r="O46" t="s">
        <v>1535</v>
      </c>
      <c r="P46" t="s">
        <v>1543</v>
      </c>
      <c r="Q46" t="s">
        <v>1507</v>
      </c>
      <c r="R46" t="s">
        <v>1535</v>
      </c>
      <c r="S46" t="s">
        <v>1536</v>
      </c>
      <c r="T46">
        <v>10</v>
      </c>
      <c r="U46">
        <v>11</v>
      </c>
    </row>
    <row r="47" spans="1:21" x14ac:dyDescent="0.25">
      <c r="A47">
        <v>44</v>
      </c>
      <c r="B47" t="s">
        <v>51</v>
      </c>
      <c r="C47" t="s">
        <v>1215</v>
      </c>
      <c r="D47" t="s">
        <v>1213</v>
      </c>
      <c r="E47">
        <v>689</v>
      </c>
      <c r="F47">
        <v>893</v>
      </c>
      <c r="G47" t="s">
        <v>1261</v>
      </c>
      <c r="H47" s="2">
        <v>42797</v>
      </c>
      <c r="I47" s="2">
        <v>42830</v>
      </c>
      <c r="J47" t="s">
        <v>1288</v>
      </c>
      <c r="K47">
        <v>584513.15</v>
      </c>
      <c r="L47">
        <v>9229.1549999999988</v>
      </c>
      <c r="M47">
        <v>541644</v>
      </c>
      <c r="N47" t="s">
        <v>1507</v>
      </c>
      <c r="O47" t="s">
        <v>1533</v>
      </c>
      <c r="P47" t="s">
        <v>1534</v>
      </c>
      <c r="Q47" t="s">
        <v>1507</v>
      </c>
      <c r="R47" t="s">
        <v>1530</v>
      </c>
      <c r="S47" t="s">
        <v>1540</v>
      </c>
      <c r="T47">
        <v>3</v>
      </c>
      <c r="U47">
        <v>4</v>
      </c>
    </row>
    <row r="48" spans="1:21" x14ac:dyDescent="0.25">
      <c r="A48">
        <v>45</v>
      </c>
      <c r="B48" t="s">
        <v>52</v>
      </c>
      <c r="C48" t="s">
        <v>1221</v>
      </c>
      <c r="D48" t="s">
        <v>1234</v>
      </c>
      <c r="E48">
        <v>562</v>
      </c>
      <c r="F48">
        <v>289</v>
      </c>
      <c r="G48" t="s">
        <v>1264</v>
      </c>
      <c r="H48" s="2">
        <v>42462</v>
      </c>
      <c r="I48" s="2">
        <v>42489</v>
      </c>
      <c r="J48" t="s">
        <v>1285</v>
      </c>
      <c r="K48">
        <v>154297.1</v>
      </c>
      <c r="L48">
        <v>2436.27</v>
      </c>
      <c r="M48">
        <v>111797</v>
      </c>
      <c r="N48" t="s">
        <v>1506</v>
      </c>
      <c r="O48" t="s">
        <v>1530</v>
      </c>
      <c r="P48" t="s">
        <v>1540</v>
      </c>
      <c r="Q48" t="s">
        <v>1506</v>
      </c>
      <c r="R48" t="s">
        <v>1530</v>
      </c>
      <c r="S48" t="s">
        <v>1540</v>
      </c>
      <c r="T48">
        <v>4</v>
      </c>
      <c r="U48">
        <v>4</v>
      </c>
    </row>
    <row r="49" spans="1:21" x14ac:dyDescent="0.25">
      <c r="A49">
        <v>46</v>
      </c>
      <c r="B49" t="s">
        <v>53</v>
      </c>
      <c r="C49" t="s">
        <v>1221</v>
      </c>
      <c r="D49" t="s">
        <v>1234</v>
      </c>
      <c r="E49">
        <v>203</v>
      </c>
      <c r="F49">
        <v>331</v>
      </c>
      <c r="G49" t="s">
        <v>1264</v>
      </c>
      <c r="H49" s="2">
        <v>43153</v>
      </c>
      <c r="I49" s="2">
        <v>43181</v>
      </c>
      <c r="J49" t="s">
        <v>1282</v>
      </c>
      <c r="K49">
        <v>63833.35</v>
      </c>
      <c r="L49">
        <v>1007.895</v>
      </c>
      <c r="M49">
        <v>22649</v>
      </c>
      <c r="N49" t="s">
        <v>1508</v>
      </c>
      <c r="O49" t="s">
        <v>1533</v>
      </c>
      <c r="P49" t="s">
        <v>1545</v>
      </c>
      <c r="Q49" t="s">
        <v>1508</v>
      </c>
      <c r="R49" t="s">
        <v>1533</v>
      </c>
      <c r="S49" t="s">
        <v>1534</v>
      </c>
      <c r="T49">
        <v>2</v>
      </c>
      <c r="U49">
        <v>3</v>
      </c>
    </row>
    <row r="50" spans="1:21" x14ac:dyDescent="0.25">
      <c r="A50">
        <v>47</v>
      </c>
      <c r="B50" t="s">
        <v>54</v>
      </c>
      <c r="C50" t="s">
        <v>1227</v>
      </c>
      <c r="D50" t="s">
        <v>1213</v>
      </c>
      <c r="E50">
        <v>932</v>
      </c>
      <c r="F50">
        <v>70</v>
      </c>
      <c r="G50" t="s">
        <v>1267</v>
      </c>
      <c r="H50" s="2">
        <v>43223</v>
      </c>
      <c r="I50" s="2">
        <v>43240</v>
      </c>
      <c r="J50" t="s">
        <v>1282</v>
      </c>
      <c r="K50">
        <v>61978</v>
      </c>
      <c r="L50">
        <v>978.59999999999991</v>
      </c>
      <c r="M50">
        <v>3775</v>
      </c>
      <c r="N50" t="s">
        <v>1508</v>
      </c>
      <c r="O50" t="s">
        <v>1530</v>
      </c>
      <c r="P50" t="s">
        <v>1531</v>
      </c>
      <c r="Q50" t="s">
        <v>1508</v>
      </c>
      <c r="R50" t="s">
        <v>1530</v>
      </c>
      <c r="S50" t="s">
        <v>1531</v>
      </c>
      <c r="T50">
        <v>5</v>
      </c>
      <c r="U50">
        <v>5</v>
      </c>
    </row>
    <row r="51" spans="1:21" x14ac:dyDescent="0.25">
      <c r="A51">
        <v>48</v>
      </c>
      <c r="B51" t="s">
        <v>55</v>
      </c>
      <c r="C51" t="s">
        <v>1238</v>
      </c>
      <c r="D51" t="s">
        <v>1240</v>
      </c>
      <c r="E51">
        <v>870</v>
      </c>
      <c r="F51">
        <v>14</v>
      </c>
      <c r="G51" t="s">
        <v>1270</v>
      </c>
      <c r="H51" s="2">
        <v>42993</v>
      </c>
      <c r="I51" s="2">
        <v>43006</v>
      </c>
      <c r="J51" t="s">
        <v>1288</v>
      </c>
      <c r="K51">
        <v>11571</v>
      </c>
      <c r="L51">
        <v>182.7</v>
      </c>
      <c r="M51">
        <v>8507</v>
      </c>
      <c r="N51" t="s">
        <v>1507</v>
      </c>
      <c r="O51" t="s">
        <v>1538</v>
      </c>
      <c r="P51" t="s">
        <v>1542</v>
      </c>
      <c r="Q51" t="s">
        <v>1507</v>
      </c>
      <c r="R51" t="s">
        <v>1538</v>
      </c>
      <c r="S51" t="s">
        <v>1542</v>
      </c>
      <c r="T51">
        <v>9</v>
      </c>
      <c r="U51">
        <v>9</v>
      </c>
    </row>
    <row r="52" spans="1:21" x14ac:dyDescent="0.25">
      <c r="A52">
        <v>49</v>
      </c>
      <c r="B52" t="s">
        <v>56</v>
      </c>
      <c r="C52" t="s">
        <v>1221</v>
      </c>
      <c r="D52" t="s">
        <v>1234</v>
      </c>
      <c r="E52">
        <v>159</v>
      </c>
      <c r="F52">
        <v>325</v>
      </c>
      <c r="G52" t="s">
        <v>1264</v>
      </c>
      <c r="H52" s="2">
        <v>42601</v>
      </c>
      <c r="I52" s="2">
        <v>42619</v>
      </c>
      <c r="J52" t="s">
        <v>1282</v>
      </c>
      <c r="K52">
        <v>49091.25</v>
      </c>
      <c r="L52">
        <v>775.125</v>
      </c>
      <c r="M52">
        <v>35532</v>
      </c>
      <c r="N52" t="s">
        <v>1506</v>
      </c>
      <c r="O52" t="s">
        <v>1538</v>
      </c>
      <c r="P52" t="s">
        <v>1541</v>
      </c>
      <c r="Q52" t="s">
        <v>1506</v>
      </c>
      <c r="R52" t="s">
        <v>1538</v>
      </c>
      <c r="S52" t="s">
        <v>1542</v>
      </c>
      <c r="T52">
        <v>8</v>
      </c>
      <c r="U52">
        <v>9</v>
      </c>
    </row>
    <row r="53" spans="1:21" x14ac:dyDescent="0.25">
      <c r="A53">
        <v>50</v>
      </c>
      <c r="B53" t="s">
        <v>57</v>
      </c>
      <c r="C53" t="s">
        <v>1225</v>
      </c>
      <c r="D53" t="s">
        <v>1213</v>
      </c>
      <c r="E53">
        <v>248</v>
      </c>
      <c r="F53">
        <v>218</v>
      </c>
      <c r="G53" t="s">
        <v>1266</v>
      </c>
      <c r="H53" s="2">
        <v>42450</v>
      </c>
      <c r="I53" s="2">
        <v>42466</v>
      </c>
      <c r="J53" t="s">
        <v>1289</v>
      </c>
      <c r="K53">
        <v>51360.800000000003</v>
      </c>
      <c r="L53">
        <v>810.95999999999992</v>
      </c>
      <c r="M53">
        <v>31626</v>
      </c>
      <c r="N53" t="s">
        <v>1506</v>
      </c>
      <c r="O53" t="s">
        <v>1533</v>
      </c>
      <c r="P53" t="s">
        <v>1534</v>
      </c>
      <c r="Q53" t="s">
        <v>1506</v>
      </c>
      <c r="R53" t="s">
        <v>1530</v>
      </c>
      <c r="S53" t="s">
        <v>1540</v>
      </c>
      <c r="T53">
        <v>3</v>
      </c>
      <c r="U53">
        <v>4</v>
      </c>
    </row>
    <row r="54" spans="1:21" x14ac:dyDescent="0.25">
      <c r="A54">
        <v>51</v>
      </c>
      <c r="B54" t="s">
        <v>58</v>
      </c>
      <c r="C54" t="s">
        <v>1222</v>
      </c>
      <c r="D54" t="s">
        <v>1213</v>
      </c>
      <c r="E54">
        <v>528</v>
      </c>
      <c r="F54">
        <v>865</v>
      </c>
      <c r="G54" t="s">
        <v>1265</v>
      </c>
      <c r="H54" s="2">
        <v>43254</v>
      </c>
      <c r="I54" s="2">
        <v>43274</v>
      </c>
      <c r="J54" t="s">
        <v>1284</v>
      </c>
      <c r="K54">
        <v>433884</v>
      </c>
      <c r="L54">
        <v>6850.8</v>
      </c>
      <c r="M54">
        <v>89189</v>
      </c>
      <c r="N54" t="s">
        <v>1508</v>
      </c>
      <c r="O54" t="s">
        <v>1530</v>
      </c>
      <c r="P54" t="s">
        <v>1532</v>
      </c>
      <c r="Q54" t="s">
        <v>1508</v>
      </c>
      <c r="R54" t="s">
        <v>1530</v>
      </c>
      <c r="S54" t="s">
        <v>1532</v>
      </c>
      <c r="T54">
        <v>6</v>
      </c>
      <c r="U54">
        <v>6</v>
      </c>
    </row>
    <row r="55" spans="1:21" x14ac:dyDescent="0.25">
      <c r="A55">
        <v>52</v>
      </c>
      <c r="B55" t="s">
        <v>59</v>
      </c>
      <c r="C55" t="s">
        <v>1223</v>
      </c>
      <c r="D55" t="s">
        <v>1234</v>
      </c>
      <c r="E55">
        <v>431</v>
      </c>
      <c r="F55">
        <v>808</v>
      </c>
      <c r="G55" t="s">
        <v>1263</v>
      </c>
      <c r="H55" s="2">
        <v>42882</v>
      </c>
      <c r="I55" s="2">
        <v>42892</v>
      </c>
      <c r="J55" t="s">
        <v>1283</v>
      </c>
      <c r="K55">
        <v>330835.59999999998</v>
      </c>
      <c r="L55">
        <v>5223.72</v>
      </c>
      <c r="M55">
        <v>58452</v>
      </c>
      <c r="N55" t="s">
        <v>1507</v>
      </c>
      <c r="O55" t="s">
        <v>1530</v>
      </c>
      <c r="P55" t="s">
        <v>1531</v>
      </c>
      <c r="Q55" t="s">
        <v>1507</v>
      </c>
      <c r="R55" t="s">
        <v>1530</v>
      </c>
      <c r="S55" t="s">
        <v>1532</v>
      </c>
      <c r="T55">
        <v>5</v>
      </c>
      <c r="U55">
        <v>6</v>
      </c>
    </row>
    <row r="56" spans="1:21" x14ac:dyDescent="0.25">
      <c r="A56">
        <v>53</v>
      </c>
      <c r="B56" t="s">
        <v>60</v>
      </c>
      <c r="C56" t="s">
        <v>1219</v>
      </c>
      <c r="D56" t="s">
        <v>1234</v>
      </c>
      <c r="E56">
        <v>567</v>
      </c>
      <c r="F56">
        <v>1411</v>
      </c>
      <c r="G56" t="s">
        <v>1263</v>
      </c>
      <c r="H56" s="2">
        <v>42828</v>
      </c>
      <c r="I56" s="2">
        <v>42852</v>
      </c>
      <c r="J56" t="s">
        <v>1289</v>
      </c>
      <c r="K56">
        <v>760035.15</v>
      </c>
      <c r="L56">
        <v>12000.555</v>
      </c>
      <c r="M56">
        <v>427400</v>
      </c>
      <c r="N56" t="s">
        <v>1507</v>
      </c>
      <c r="O56" t="s">
        <v>1530</v>
      </c>
      <c r="P56" t="s">
        <v>1540</v>
      </c>
      <c r="Q56" t="s">
        <v>1507</v>
      </c>
      <c r="R56" t="s">
        <v>1530</v>
      </c>
      <c r="S56" t="s">
        <v>1540</v>
      </c>
      <c r="T56">
        <v>4</v>
      </c>
      <c r="U56">
        <v>4</v>
      </c>
    </row>
    <row r="57" spans="1:21" x14ac:dyDescent="0.25">
      <c r="A57">
        <v>54</v>
      </c>
      <c r="B57" t="s">
        <v>61</v>
      </c>
      <c r="C57" t="s">
        <v>1221</v>
      </c>
      <c r="D57" t="s">
        <v>1234</v>
      </c>
      <c r="E57">
        <v>586</v>
      </c>
      <c r="F57">
        <v>283</v>
      </c>
      <c r="G57" t="s">
        <v>1264</v>
      </c>
      <c r="H57" s="2">
        <v>42912</v>
      </c>
      <c r="I57" s="2">
        <v>42931</v>
      </c>
      <c r="J57" t="s">
        <v>1284</v>
      </c>
      <c r="K57">
        <v>157546.1</v>
      </c>
      <c r="L57">
        <v>2487.5699999999997</v>
      </c>
      <c r="M57">
        <v>48897</v>
      </c>
      <c r="N57" t="s">
        <v>1507</v>
      </c>
      <c r="O57" t="s">
        <v>1530</v>
      </c>
      <c r="P57" t="s">
        <v>1532</v>
      </c>
      <c r="Q57" t="s">
        <v>1507</v>
      </c>
      <c r="R57" t="s">
        <v>1538</v>
      </c>
      <c r="S57" t="s">
        <v>1539</v>
      </c>
      <c r="T57">
        <v>6</v>
      </c>
      <c r="U57">
        <v>7</v>
      </c>
    </row>
    <row r="58" spans="1:21" x14ac:dyDescent="0.25">
      <c r="A58">
        <v>55</v>
      </c>
      <c r="B58" t="s">
        <v>62</v>
      </c>
      <c r="C58" t="s">
        <v>1229</v>
      </c>
      <c r="D58" t="s">
        <v>1234</v>
      </c>
      <c r="E58">
        <v>828</v>
      </c>
      <c r="F58">
        <v>1205</v>
      </c>
      <c r="G58" t="s">
        <v>1272</v>
      </c>
      <c r="H58" s="2">
        <v>42824</v>
      </c>
      <c r="I58" s="2">
        <v>42850</v>
      </c>
      <c r="J58" t="s">
        <v>1286</v>
      </c>
      <c r="K58">
        <v>947853</v>
      </c>
      <c r="L58">
        <v>14966.099999999999</v>
      </c>
      <c r="M58">
        <v>8672</v>
      </c>
      <c r="N58" t="s">
        <v>1507</v>
      </c>
      <c r="O58" t="s">
        <v>1533</v>
      </c>
      <c r="P58" t="s">
        <v>1534</v>
      </c>
      <c r="Q58" t="s">
        <v>1507</v>
      </c>
      <c r="R58" t="s">
        <v>1530</v>
      </c>
      <c r="S58" t="s">
        <v>1540</v>
      </c>
      <c r="T58">
        <v>3</v>
      </c>
      <c r="U58">
        <v>4</v>
      </c>
    </row>
    <row r="59" spans="1:21" x14ac:dyDescent="0.25">
      <c r="A59">
        <v>56</v>
      </c>
      <c r="B59" t="s">
        <v>63</v>
      </c>
      <c r="C59" t="s">
        <v>1227</v>
      </c>
      <c r="D59" t="s">
        <v>1213</v>
      </c>
      <c r="E59">
        <v>333</v>
      </c>
      <c r="F59">
        <v>66</v>
      </c>
      <c r="G59" t="s">
        <v>1267</v>
      </c>
      <c r="H59" s="2">
        <v>42400</v>
      </c>
      <c r="I59" s="2">
        <v>42431</v>
      </c>
      <c r="J59" t="s">
        <v>1286</v>
      </c>
      <c r="K59">
        <v>20879.099999999999</v>
      </c>
      <c r="L59">
        <v>329.67</v>
      </c>
      <c r="M59">
        <v>7303</v>
      </c>
      <c r="N59" t="s">
        <v>1506</v>
      </c>
      <c r="O59" t="s">
        <v>1533</v>
      </c>
      <c r="P59" t="s">
        <v>1544</v>
      </c>
      <c r="Q59" t="s">
        <v>1506</v>
      </c>
      <c r="R59" t="s">
        <v>1533</v>
      </c>
      <c r="S59" t="s">
        <v>1534</v>
      </c>
      <c r="T59">
        <v>1</v>
      </c>
      <c r="U59">
        <v>3</v>
      </c>
    </row>
    <row r="60" spans="1:21" x14ac:dyDescent="0.25">
      <c r="A60">
        <v>57</v>
      </c>
      <c r="B60" t="s">
        <v>64</v>
      </c>
      <c r="C60" t="s">
        <v>1218</v>
      </c>
      <c r="D60" t="s">
        <v>1213</v>
      </c>
      <c r="E60">
        <v>937</v>
      </c>
      <c r="F60">
        <v>983</v>
      </c>
      <c r="G60" t="s">
        <v>1262</v>
      </c>
      <c r="H60" s="2">
        <v>42561</v>
      </c>
      <c r="I60" s="2">
        <v>42578</v>
      </c>
      <c r="J60" t="s">
        <v>1288</v>
      </c>
      <c r="K60">
        <v>875017.45</v>
      </c>
      <c r="L60">
        <v>13816.064999999999</v>
      </c>
      <c r="M60">
        <v>496076</v>
      </c>
      <c r="N60" t="s">
        <v>1506</v>
      </c>
      <c r="O60" t="s">
        <v>1538</v>
      </c>
      <c r="P60" t="s">
        <v>1539</v>
      </c>
      <c r="Q60" t="s">
        <v>1506</v>
      </c>
      <c r="R60" t="s">
        <v>1538</v>
      </c>
      <c r="S60" t="s">
        <v>1539</v>
      </c>
      <c r="T60">
        <v>7</v>
      </c>
      <c r="U60">
        <v>7</v>
      </c>
    </row>
    <row r="61" spans="1:21" x14ac:dyDescent="0.25">
      <c r="A61">
        <v>58</v>
      </c>
      <c r="B61" t="s">
        <v>65</v>
      </c>
      <c r="C61" t="s">
        <v>1237</v>
      </c>
      <c r="D61" t="s">
        <v>1240</v>
      </c>
      <c r="E61">
        <v>614</v>
      </c>
      <c r="F61">
        <v>38</v>
      </c>
      <c r="G61" t="s">
        <v>1271</v>
      </c>
      <c r="H61" s="2">
        <v>43251</v>
      </c>
      <c r="I61" s="2">
        <v>43262</v>
      </c>
      <c r="J61" t="s">
        <v>1282</v>
      </c>
      <c r="K61">
        <v>22165.4</v>
      </c>
      <c r="L61">
        <v>349.97999999999996</v>
      </c>
      <c r="M61">
        <v>14975</v>
      </c>
      <c r="N61" t="s">
        <v>1508</v>
      </c>
      <c r="O61" t="s">
        <v>1530</v>
      </c>
      <c r="P61" t="s">
        <v>1531</v>
      </c>
      <c r="Q61" t="s">
        <v>1508</v>
      </c>
      <c r="R61" t="s">
        <v>1530</v>
      </c>
      <c r="S61" t="s">
        <v>1532</v>
      </c>
      <c r="T61">
        <v>5</v>
      </c>
      <c r="U61">
        <v>6</v>
      </c>
    </row>
    <row r="62" spans="1:21" x14ac:dyDescent="0.25">
      <c r="A62">
        <v>59</v>
      </c>
      <c r="B62" t="s">
        <v>66</v>
      </c>
      <c r="C62" t="s">
        <v>1222</v>
      </c>
      <c r="D62" t="s">
        <v>1213</v>
      </c>
      <c r="E62">
        <v>550</v>
      </c>
      <c r="F62">
        <v>978</v>
      </c>
      <c r="G62" t="s">
        <v>1265</v>
      </c>
      <c r="H62" s="2">
        <v>43172</v>
      </c>
      <c r="I62" s="2">
        <v>43192</v>
      </c>
      <c r="J62" t="s">
        <v>1285</v>
      </c>
      <c r="K62">
        <v>511005</v>
      </c>
      <c r="L62">
        <v>8068.5</v>
      </c>
      <c r="M62">
        <v>347378</v>
      </c>
      <c r="N62" t="s">
        <v>1508</v>
      </c>
      <c r="O62" t="s">
        <v>1533</v>
      </c>
      <c r="P62" t="s">
        <v>1534</v>
      </c>
      <c r="Q62" t="s">
        <v>1508</v>
      </c>
      <c r="R62" t="s">
        <v>1530</v>
      </c>
      <c r="S62" t="s">
        <v>1540</v>
      </c>
      <c r="T62">
        <v>3</v>
      </c>
      <c r="U62">
        <v>4</v>
      </c>
    </row>
    <row r="63" spans="1:21" x14ac:dyDescent="0.25">
      <c r="A63">
        <v>60</v>
      </c>
      <c r="B63" t="s">
        <v>67</v>
      </c>
      <c r="C63" t="s">
        <v>1224</v>
      </c>
      <c r="D63" t="s">
        <v>1213</v>
      </c>
      <c r="E63">
        <v>944</v>
      </c>
      <c r="F63">
        <v>1312</v>
      </c>
      <c r="G63" t="s">
        <v>1266</v>
      </c>
      <c r="H63" s="2">
        <v>42773</v>
      </c>
      <c r="I63" s="2">
        <v>42794</v>
      </c>
      <c r="J63" t="s">
        <v>1282</v>
      </c>
      <c r="K63">
        <v>1176601.6000000001</v>
      </c>
      <c r="L63">
        <v>18577.919999999998</v>
      </c>
      <c r="M63">
        <v>251903</v>
      </c>
      <c r="N63" t="s">
        <v>1507</v>
      </c>
      <c r="O63" t="s">
        <v>1533</v>
      </c>
      <c r="P63" t="s">
        <v>1545</v>
      </c>
      <c r="Q63" t="s">
        <v>1507</v>
      </c>
      <c r="R63" t="s">
        <v>1533</v>
      </c>
      <c r="S63" t="s">
        <v>1545</v>
      </c>
      <c r="T63">
        <v>2</v>
      </c>
      <c r="U63">
        <v>2</v>
      </c>
    </row>
    <row r="64" spans="1:21" x14ac:dyDescent="0.25">
      <c r="A64">
        <v>61</v>
      </c>
      <c r="B64" t="s">
        <v>68</v>
      </c>
      <c r="C64" t="s">
        <v>1223</v>
      </c>
      <c r="D64" t="s">
        <v>1234</v>
      </c>
      <c r="E64">
        <v>669</v>
      </c>
      <c r="F64">
        <v>815</v>
      </c>
      <c r="G64" t="s">
        <v>1263</v>
      </c>
      <c r="H64" s="2">
        <v>42657</v>
      </c>
      <c r="I64" s="2">
        <v>42688</v>
      </c>
      <c r="J64" t="s">
        <v>1282</v>
      </c>
      <c r="K64">
        <v>517973.25</v>
      </c>
      <c r="L64">
        <v>8178.5249999999996</v>
      </c>
      <c r="M64">
        <v>363460</v>
      </c>
      <c r="N64" t="s">
        <v>1506</v>
      </c>
      <c r="O64" t="s">
        <v>1535</v>
      </c>
      <c r="P64" t="s">
        <v>1543</v>
      </c>
      <c r="Q64" t="s">
        <v>1506</v>
      </c>
      <c r="R64" t="s">
        <v>1535</v>
      </c>
      <c r="S64" t="s">
        <v>1536</v>
      </c>
      <c r="T64">
        <v>10</v>
      </c>
      <c r="U64">
        <v>11</v>
      </c>
    </row>
    <row r="65" spans="1:21" x14ac:dyDescent="0.25">
      <c r="A65">
        <v>62</v>
      </c>
      <c r="B65" t="s">
        <v>69</v>
      </c>
      <c r="C65" t="s">
        <v>1225</v>
      </c>
      <c r="D65" t="s">
        <v>1213</v>
      </c>
      <c r="E65">
        <v>115</v>
      </c>
      <c r="F65">
        <v>207</v>
      </c>
      <c r="G65" t="s">
        <v>1266</v>
      </c>
      <c r="H65" s="2">
        <v>43077</v>
      </c>
      <c r="I65" s="2">
        <v>43089</v>
      </c>
      <c r="J65" t="s">
        <v>1284</v>
      </c>
      <c r="K65">
        <v>22614.75</v>
      </c>
      <c r="L65">
        <v>357.07499999999999</v>
      </c>
      <c r="M65">
        <v>11378</v>
      </c>
      <c r="N65" t="s">
        <v>1507</v>
      </c>
      <c r="O65" t="s">
        <v>1535</v>
      </c>
      <c r="P65" t="s">
        <v>1537</v>
      </c>
      <c r="Q65" t="s">
        <v>1507</v>
      </c>
      <c r="R65" t="s">
        <v>1535</v>
      </c>
      <c r="S65" t="s">
        <v>1537</v>
      </c>
      <c r="T65">
        <v>12</v>
      </c>
      <c r="U65">
        <v>12</v>
      </c>
    </row>
    <row r="66" spans="1:21" x14ac:dyDescent="0.25">
      <c r="A66">
        <v>63</v>
      </c>
      <c r="B66" t="s">
        <v>70</v>
      </c>
      <c r="C66" t="s">
        <v>1215</v>
      </c>
      <c r="D66" t="s">
        <v>1213</v>
      </c>
      <c r="E66">
        <v>261</v>
      </c>
      <c r="F66">
        <v>804</v>
      </c>
      <c r="G66" t="s">
        <v>1261</v>
      </c>
      <c r="H66" s="2">
        <v>42724</v>
      </c>
      <c r="I66" s="2">
        <v>42741</v>
      </c>
      <c r="J66" t="s">
        <v>1284</v>
      </c>
      <c r="K66">
        <v>199351.8</v>
      </c>
      <c r="L66">
        <v>3147.66</v>
      </c>
      <c r="M66">
        <v>186323</v>
      </c>
      <c r="N66" t="s">
        <v>1506</v>
      </c>
      <c r="O66" t="s">
        <v>1535</v>
      </c>
      <c r="P66" t="s">
        <v>1537</v>
      </c>
      <c r="Q66" t="s">
        <v>1507</v>
      </c>
      <c r="R66" t="s">
        <v>1533</v>
      </c>
      <c r="S66" t="s">
        <v>1544</v>
      </c>
      <c r="T66">
        <v>12</v>
      </c>
      <c r="U66">
        <v>1</v>
      </c>
    </row>
    <row r="67" spans="1:21" x14ac:dyDescent="0.25">
      <c r="A67">
        <v>64</v>
      </c>
      <c r="B67" t="s">
        <v>71</v>
      </c>
      <c r="C67" t="s">
        <v>1241</v>
      </c>
      <c r="D67" t="s">
        <v>1234</v>
      </c>
      <c r="E67">
        <v>629</v>
      </c>
      <c r="F67">
        <v>125</v>
      </c>
      <c r="G67" t="s">
        <v>1271</v>
      </c>
      <c r="H67" s="2">
        <v>43030</v>
      </c>
      <c r="I67" s="2">
        <v>43059</v>
      </c>
      <c r="J67" t="s">
        <v>1286</v>
      </c>
      <c r="K67">
        <v>74693.75</v>
      </c>
      <c r="L67">
        <v>1179.375</v>
      </c>
      <c r="M67">
        <v>661</v>
      </c>
      <c r="N67" t="s">
        <v>1507</v>
      </c>
      <c r="O67" t="s">
        <v>1535</v>
      </c>
      <c r="P67" t="s">
        <v>1543</v>
      </c>
      <c r="Q67" t="s">
        <v>1507</v>
      </c>
      <c r="R67" t="s">
        <v>1535</v>
      </c>
      <c r="S67" t="s">
        <v>1536</v>
      </c>
      <c r="T67">
        <v>10</v>
      </c>
      <c r="U67">
        <v>11</v>
      </c>
    </row>
    <row r="68" spans="1:21" x14ac:dyDescent="0.25">
      <c r="A68">
        <v>65</v>
      </c>
      <c r="B68" t="s">
        <v>72</v>
      </c>
      <c r="C68" t="s">
        <v>1236</v>
      </c>
      <c r="D68" t="s">
        <v>1234</v>
      </c>
      <c r="E68">
        <v>467</v>
      </c>
      <c r="F68">
        <v>101</v>
      </c>
      <c r="G68" t="s">
        <v>1269</v>
      </c>
      <c r="H68" s="2">
        <v>42979</v>
      </c>
      <c r="I68" s="2">
        <v>42998</v>
      </c>
      <c r="J68" t="s">
        <v>1284</v>
      </c>
      <c r="K68">
        <v>44808.65</v>
      </c>
      <c r="L68">
        <v>707.505</v>
      </c>
      <c r="M68">
        <v>28171</v>
      </c>
      <c r="N68" t="s">
        <v>1507</v>
      </c>
      <c r="O68" t="s">
        <v>1538</v>
      </c>
      <c r="P68" t="s">
        <v>1542</v>
      </c>
      <c r="Q68" t="s">
        <v>1507</v>
      </c>
      <c r="R68" t="s">
        <v>1538</v>
      </c>
      <c r="S68" t="s">
        <v>1542</v>
      </c>
      <c r="T68">
        <v>9</v>
      </c>
      <c r="U68">
        <v>9</v>
      </c>
    </row>
    <row r="69" spans="1:21" x14ac:dyDescent="0.25">
      <c r="A69">
        <v>66</v>
      </c>
      <c r="B69" t="s">
        <v>73</v>
      </c>
      <c r="C69" t="s">
        <v>1229</v>
      </c>
      <c r="D69" t="s">
        <v>1234</v>
      </c>
      <c r="E69">
        <v>544</v>
      </c>
      <c r="F69">
        <v>1308</v>
      </c>
      <c r="G69" t="s">
        <v>1272</v>
      </c>
      <c r="H69" s="2">
        <v>42924</v>
      </c>
      <c r="I69" s="2">
        <v>42954</v>
      </c>
      <c r="J69" t="s">
        <v>1284</v>
      </c>
      <c r="K69">
        <v>675974.4</v>
      </c>
      <c r="L69">
        <v>10673.279999999999</v>
      </c>
      <c r="M69">
        <v>183076</v>
      </c>
      <c r="N69" t="s">
        <v>1507</v>
      </c>
      <c r="O69" t="s">
        <v>1538</v>
      </c>
      <c r="P69" t="s">
        <v>1539</v>
      </c>
      <c r="Q69" t="s">
        <v>1507</v>
      </c>
      <c r="R69" t="s">
        <v>1538</v>
      </c>
      <c r="S69" t="s">
        <v>1541</v>
      </c>
      <c r="T69">
        <v>7</v>
      </c>
      <c r="U69">
        <v>8</v>
      </c>
    </row>
    <row r="70" spans="1:21" x14ac:dyDescent="0.25">
      <c r="A70">
        <v>67</v>
      </c>
      <c r="B70" t="s">
        <v>74</v>
      </c>
      <c r="C70" t="s">
        <v>1231</v>
      </c>
      <c r="D70" t="s">
        <v>1213</v>
      </c>
      <c r="E70">
        <v>750</v>
      </c>
      <c r="F70">
        <v>193</v>
      </c>
      <c r="G70" t="s">
        <v>1263</v>
      </c>
      <c r="H70" s="2">
        <v>42884</v>
      </c>
      <c r="I70" s="2">
        <v>42917</v>
      </c>
      <c r="J70" t="s">
        <v>1285</v>
      </c>
      <c r="K70">
        <v>137512.5</v>
      </c>
      <c r="L70">
        <v>2171.25</v>
      </c>
      <c r="M70">
        <v>108993</v>
      </c>
      <c r="N70" t="s">
        <v>1507</v>
      </c>
      <c r="O70" t="s">
        <v>1530</v>
      </c>
      <c r="P70" t="s">
        <v>1531</v>
      </c>
      <c r="Q70" t="s">
        <v>1507</v>
      </c>
      <c r="R70" t="s">
        <v>1538</v>
      </c>
      <c r="S70" t="s">
        <v>1539</v>
      </c>
      <c r="T70">
        <v>5</v>
      </c>
      <c r="U70">
        <v>7</v>
      </c>
    </row>
    <row r="71" spans="1:21" x14ac:dyDescent="0.25">
      <c r="A71">
        <v>68</v>
      </c>
      <c r="B71" t="s">
        <v>75</v>
      </c>
      <c r="C71" t="s">
        <v>1223</v>
      </c>
      <c r="D71" t="s">
        <v>1234</v>
      </c>
      <c r="E71">
        <v>93</v>
      </c>
      <c r="F71">
        <v>861</v>
      </c>
      <c r="G71" t="s">
        <v>1263</v>
      </c>
      <c r="H71" s="2">
        <v>42577</v>
      </c>
      <c r="I71" s="2">
        <v>42609</v>
      </c>
      <c r="J71" t="s">
        <v>1282</v>
      </c>
      <c r="K71">
        <v>76069.350000000006</v>
      </c>
      <c r="L71">
        <v>1201.095</v>
      </c>
      <c r="M71">
        <v>50670</v>
      </c>
      <c r="N71" t="s">
        <v>1506</v>
      </c>
      <c r="O71" t="s">
        <v>1538</v>
      </c>
      <c r="P71" t="s">
        <v>1539</v>
      </c>
      <c r="Q71" t="s">
        <v>1506</v>
      </c>
      <c r="R71" t="s">
        <v>1538</v>
      </c>
      <c r="S71" t="s">
        <v>1541</v>
      </c>
      <c r="T71">
        <v>7</v>
      </c>
      <c r="U71">
        <v>8</v>
      </c>
    </row>
    <row r="72" spans="1:21" x14ac:dyDescent="0.25">
      <c r="A72">
        <v>69</v>
      </c>
      <c r="B72" t="s">
        <v>76</v>
      </c>
      <c r="C72" t="s">
        <v>1220</v>
      </c>
      <c r="D72" t="s">
        <v>1213</v>
      </c>
      <c r="E72">
        <v>295</v>
      </c>
      <c r="F72">
        <v>534</v>
      </c>
      <c r="G72" t="s">
        <v>1260</v>
      </c>
      <c r="H72" s="2">
        <v>43114</v>
      </c>
      <c r="I72" s="2">
        <v>43126</v>
      </c>
      <c r="J72" t="s">
        <v>1284</v>
      </c>
      <c r="K72">
        <v>149653.5</v>
      </c>
      <c r="L72">
        <v>2362.9499999999998</v>
      </c>
      <c r="M72">
        <v>52457</v>
      </c>
      <c r="N72" t="s">
        <v>1508</v>
      </c>
      <c r="O72" t="s">
        <v>1533</v>
      </c>
      <c r="P72" t="s">
        <v>1544</v>
      </c>
      <c r="Q72" t="s">
        <v>1508</v>
      </c>
      <c r="R72" t="s">
        <v>1533</v>
      </c>
      <c r="S72" t="s">
        <v>1544</v>
      </c>
      <c r="T72">
        <v>1</v>
      </c>
      <c r="U72">
        <v>1</v>
      </c>
    </row>
    <row r="73" spans="1:21" x14ac:dyDescent="0.25">
      <c r="A73">
        <v>70</v>
      </c>
      <c r="B73" t="s">
        <v>77</v>
      </c>
      <c r="C73" t="s">
        <v>1235</v>
      </c>
      <c r="D73" t="s">
        <v>1240</v>
      </c>
      <c r="E73">
        <v>288</v>
      </c>
      <c r="F73">
        <v>49</v>
      </c>
      <c r="G73" t="s">
        <v>1270</v>
      </c>
      <c r="H73" s="2">
        <v>42607</v>
      </c>
      <c r="I73" s="2">
        <v>42637</v>
      </c>
      <c r="J73" t="s">
        <v>1283</v>
      </c>
      <c r="K73">
        <v>13406.4</v>
      </c>
      <c r="L73">
        <v>211.67999999999998</v>
      </c>
      <c r="M73">
        <v>1918</v>
      </c>
      <c r="N73" t="s">
        <v>1506</v>
      </c>
      <c r="O73" t="s">
        <v>1538</v>
      </c>
      <c r="P73" t="s">
        <v>1541</v>
      </c>
      <c r="Q73" t="s">
        <v>1506</v>
      </c>
      <c r="R73" t="s">
        <v>1538</v>
      </c>
      <c r="S73" t="s">
        <v>1542</v>
      </c>
      <c r="T73">
        <v>8</v>
      </c>
      <c r="U73">
        <v>9</v>
      </c>
    </row>
    <row r="74" spans="1:21" x14ac:dyDescent="0.25">
      <c r="A74">
        <v>71</v>
      </c>
      <c r="B74" t="s">
        <v>78</v>
      </c>
      <c r="C74" t="s">
        <v>1232</v>
      </c>
      <c r="D74" t="s">
        <v>1213</v>
      </c>
      <c r="E74">
        <v>883</v>
      </c>
      <c r="F74">
        <v>53</v>
      </c>
      <c r="G74" t="s">
        <v>1263</v>
      </c>
      <c r="H74" s="2">
        <v>43249</v>
      </c>
      <c r="I74" s="2">
        <v>43271</v>
      </c>
      <c r="J74" t="s">
        <v>1289</v>
      </c>
      <c r="K74">
        <v>44459.05</v>
      </c>
      <c r="L74">
        <v>701.98500000000001</v>
      </c>
      <c r="M74">
        <v>18378</v>
      </c>
      <c r="N74" t="s">
        <v>1508</v>
      </c>
      <c r="O74" t="s">
        <v>1530</v>
      </c>
      <c r="P74" t="s">
        <v>1531</v>
      </c>
      <c r="Q74" t="s">
        <v>1508</v>
      </c>
      <c r="R74" t="s">
        <v>1530</v>
      </c>
      <c r="S74" t="s">
        <v>1532</v>
      </c>
      <c r="T74">
        <v>5</v>
      </c>
      <c r="U74">
        <v>6</v>
      </c>
    </row>
    <row r="75" spans="1:21" x14ac:dyDescent="0.25">
      <c r="A75">
        <v>72</v>
      </c>
      <c r="B75" t="s">
        <v>79</v>
      </c>
      <c r="C75" t="s">
        <v>1237</v>
      </c>
      <c r="D75" t="s">
        <v>1240</v>
      </c>
      <c r="E75">
        <v>738</v>
      </c>
      <c r="F75">
        <v>36</v>
      </c>
      <c r="G75" t="s">
        <v>1271</v>
      </c>
      <c r="H75" s="2">
        <v>42754</v>
      </c>
      <c r="I75" s="2">
        <v>42789</v>
      </c>
      <c r="J75" t="s">
        <v>1286</v>
      </c>
      <c r="K75">
        <v>25239.599999999999</v>
      </c>
      <c r="L75">
        <v>398.52</v>
      </c>
      <c r="M75">
        <v>6811</v>
      </c>
      <c r="N75" t="s">
        <v>1507</v>
      </c>
      <c r="O75" t="s">
        <v>1533</v>
      </c>
      <c r="P75" t="s">
        <v>1544</v>
      </c>
      <c r="Q75" t="s">
        <v>1507</v>
      </c>
      <c r="R75" t="s">
        <v>1533</v>
      </c>
      <c r="S75" t="s">
        <v>1545</v>
      </c>
      <c r="T75">
        <v>1</v>
      </c>
      <c r="U75">
        <v>2</v>
      </c>
    </row>
    <row r="76" spans="1:21" x14ac:dyDescent="0.25">
      <c r="A76">
        <v>73</v>
      </c>
      <c r="B76" t="s">
        <v>80</v>
      </c>
      <c r="C76" t="s">
        <v>1223</v>
      </c>
      <c r="D76" t="s">
        <v>1234</v>
      </c>
      <c r="E76">
        <v>709</v>
      </c>
      <c r="F76">
        <v>875</v>
      </c>
      <c r="G76" t="s">
        <v>1263</v>
      </c>
      <c r="H76" s="2">
        <v>42596</v>
      </c>
      <c r="I76" s="2">
        <v>42626</v>
      </c>
      <c r="J76" t="s">
        <v>1285</v>
      </c>
      <c r="K76">
        <v>589356.25</v>
      </c>
      <c r="L76">
        <v>9305.625</v>
      </c>
      <c r="M76">
        <v>296850</v>
      </c>
      <c r="N76" t="s">
        <v>1506</v>
      </c>
      <c r="O76" t="s">
        <v>1538</v>
      </c>
      <c r="P76" t="s">
        <v>1541</v>
      </c>
      <c r="Q76" t="s">
        <v>1506</v>
      </c>
      <c r="R76" t="s">
        <v>1538</v>
      </c>
      <c r="S76" t="s">
        <v>1542</v>
      </c>
      <c r="T76">
        <v>8</v>
      </c>
      <c r="U76">
        <v>9</v>
      </c>
    </row>
    <row r="77" spans="1:21" x14ac:dyDescent="0.25">
      <c r="A77">
        <v>74</v>
      </c>
      <c r="B77" t="s">
        <v>81</v>
      </c>
      <c r="C77" t="s">
        <v>1214</v>
      </c>
      <c r="D77" t="s">
        <v>1213</v>
      </c>
      <c r="E77">
        <v>684</v>
      </c>
      <c r="F77">
        <v>631</v>
      </c>
      <c r="G77" t="s">
        <v>1260</v>
      </c>
      <c r="H77" s="2">
        <v>43173</v>
      </c>
      <c r="I77" s="2">
        <v>43208</v>
      </c>
      <c r="J77" t="s">
        <v>1283</v>
      </c>
      <c r="K77">
        <v>410023.8</v>
      </c>
      <c r="L77">
        <v>6474.0599999999995</v>
      </c>
      <c r="M77">
        <v>152538</v>
      </c>
      <c r="N77" t="s">
        <v>1508</v>
      </c>
      <c r="O77" t="s">
        <v>1533</v>
      </c>
      <c r="P77" t="s">
        <v>1534</v>
      </c>
      <c r="Q77" t="s">
        <v>1508</v>
      </c>
      <c r="R77" t="s">
        <v>1530</v>
      </c>
      <c r="S77" t="s">
        <v>1540</v>
      </c>
      <c r="T77">
        <v>3</v>
      </c>
      <c r="U77">
        <v>4</v>
      </c>
    </row>
    <row r="78" spans="1:21" x14ac:dyDescent="0.25">
      <c r="A78">
        <v>75</v>
      </c>
      <c r="B78" t="s">
        <v>82</v>
      </c>
      <c r="C78" t="s">
        <v>1230</v>
      </c>
      <c r="D78" t="s">
        <v>1234</v>
      </c>
      <c r="E78">
        <v>982</v>
      </c>
      <c r="F78">
        <v>144</v>
      </c>
      <c r="G78" t="s">
        <v>1272</v>
      </c>
      <c r="H78" s="2">
        <v>42432</v>
      </c>
      <c r="I78" s="2">
        <v>42452</v>
      </c>
      <c r="J78" t="s">
        <v>1286</v>
      </c>
      <c r="K78">
        <v>134337.60000000001</v>
      </c>
      <c r="L78">
        <v>2121.12</v>
      </c>
      <c r="M78">
        <v>52540</v>
      </c>
      <c r="N78" t="s">
        <v>1506</v>
      </c>
      <c r="O78" t="s">
        <v>1533</v>
      </c>
      <c r="P78" t="s">
        <v>1534</v>
      </c>
      <c r="Q78" t="s">
        <v>1506</v>
      </c>
      <c r="R78" t="s">
        <v>1533</v>
      </c>
      <c r="S78" t="s">
        <v>1534</v>
      </c>
      <c r="T78">
        <v>3</v>
      </c>
      <c r="U78">
        <v>3</v>
      </c>
    </row>
    <row r="79" spans="1:21" x14ac:dyDescent="0.25">
      <c r="A79">
        <v>76</v>
      </c>
      <c r="B79" t="s">
        <v>83</v>
      </c>
      <c r="C79" t="s">
        <v>1220</v>
      </c>
      <c r="D79" t="s">
        <v>1213</v>
      </c>
      <c r="E79">
        <v>587</v>
      </c>
      <c r="F79">
        <v>565</v>
      </c>
      <c r="G79" t="s">
        <v>1260</v>
      </c>
      <c r="H79" s="2">
        <v>42531</v>
      </c>
      <c r="I79" s="2">
        <v>42546</v>
      </c>
      <c r="J79" t="s">
        <v>1283</v>
      </c>
      <c r="K79">
        <v>315072.25</v>
      </c>
      <c r="L79">
        <v>4974.8249999999998</v>
      </c>
      <c r="M79">
        <v>76582</v>
      </c>
      <c r="N79" t="s">
        <v>1506</v>
      </c>
      <c r="O79" t="s">
        <v>1530</v>
      </c>
      <c r="P79" t="s">
        <v>1532</v>
      </c>
      <c r="Q79" t="s">
        <v>1506</v>
      </c>
      <c r="R79" t="s">
        <v>1530</v>
      </c>
      <c r="S79" t="s">
        <v>1532</v>
      </c>
      <c r="T79">
        <v>6</v>
      </c>
      <c r="U79">
        <v>6</v>
      </c>
    </row>
    <row r="80" spans="1:21" x14ac:dyDescent="0.25">
      <c r="A80">
        <v>77</v>
      </c>
      <c r="B80" t="s">
        <v>84</v>
      </c>
      <c r="C80" t="s">
        <v>1214</v>
      </c>
      <c r="D80" t="s">
        <v>1213</v>
      </c>
      <c r="E80">
        <v>283</v>
      </c>
      <c r="F80">
        <v>733</v>
      </c>
      <c r="G80" t="s">
        <v>1260</v>
      </c>
      <c r="H80" s="2">
        <v>43230</v>
      </c>
      <c r="I80" s="2">
        <v>43241</v>
      </c>
      <c r="J80" t="s">
        <v>1287</v>
      </c>
      <c r="K80">
        <v>197067.05</v>
      </c>
      <c r="L80">
        <v>3111.585</v>
      </c>
      <c r="M80">
        <v>115365</v>
      </c>
      <c r="N80" t="s">
        <v>1508</v>
      </c>
      <c r="O80" t="s">
        <v>1530</v>
      </c>
      <c r="P80" t="s">
        <v>1531</v>
      </c>
      <c r="Q80" t="s">
        <v>1508</v>
      </c>
      <c r="R80" t="s">
        <v>1530</v>
      </c>
      <c r="S80" t="s">
        <v>1531</v>
      </c>
      <c r="T80">
        <v>5</v>
      </c>
      <c r="U80">
        <v>5</v>
      </c>
    </row>
    <row r="81" spans="1:21" x14ac:dyDescent="0.25">
      <c r="A81">
        <v>78</v>
      </c>
      <c r="B81" t="s">
        <v>85</v>
      </c>
      <c r="C81" t="s">
        <v>1223</v>
      </c>
      <c r="D81" t="s">
        <v>1234</v>
      </c>
      <c r="E81">
        <v>71</v>
      </c>
      <c r="F81">
        <v>969</v>
      </c>
      <c r="G81" t="s">
        <v>1263</v>
      </c>
      <c r="H81" s="2">
        <v>42821</v>
      </c>
      <c r="I81" s="2">
        <v>42836</v>
      </c>
      <c r="J81" t="s">
        <v>1282</v>
      </c>
      <c r="K81">
        <v>65359.05</v>
      </c>
      <c r="L81">
        <v>1031.9849999999999</v>
      </c>
      <c r="M81">
        <v>54281</v>
      </c>
      <c r="N81" t="s">
        <v>1507</v>
      </c>
      <c r="O81" t="s">
        <v>1533</v>
      </c>
      <c r="P81" t="s">
        <v>1534</v>
      </c>
      <c r="Q81" t="s">
        <v>1507</v>
      </c>
      <c r="R81" t="s">
        <v>1530</v>
      </c>
      <c r="S81" t="s">
        <v>1540</v>
      </c>
      <c r="T81">
        <v>3</v>
      </c>
      <c r="U81">
        <v>4</v>
      </c>
    </row>
    <row r="82" spans="1:21" x14ac:dyDescent="0.25">
      <c r="A82">
        <v>79</v>
      </c>
      <c r="B82" t="s">
        <v>86</v>
      </c>
      <c r="C82" t="s">
        <v>1237</v>
      </c>
      <c r="D82" t="s">
        <v>1240</v>
      </c>
      <c r="E82">
        <v>487</v>
      </c>
      <c r="F82">
        <v>33</v>
      </c>
      <c r="G82" t="s">
        <v>1271</v>
      </c>
      <c r="H82" s="2">
        <v>43038</v>
      </c>
      <c r="I82" s="2">
        <v>43049</v>
      </c>
      <c r="J82" t="s">
        <v>1286</v>
      </c>
      <c r="K82">
        <v>15267.45</v>
      </c>
      <c r="L82">
        <v>241.065</v>
      </c>
      <c r="M82">
        <v>3101</v>
      </c>
      <c r="N82" t="s">
        <v>1507</v>
      </c>
      <c r="O82" t="s">
        <v>1535</v>
      </c>
      <c r="P82" t="s">
        <v>1543</v>
      </c>
      <c r="Q82" t="s">
        <v>1507</v>
      </c>
      <c r="R82" t="s">
        <v>1535</v>
      </c>
      <c r="S82" t="s">
        <v>1536</v>
      </c>
      <c r="T82">
        <v>10</v>
      </c>
      <c r="U82">
        <v>11</v>
      </c>
    </row>
    <row r="83" spans="1:21" x14ac:dyDescent="0.25">
      <c r="A83">
        <v>80</v>
      </c>
      <c r="B83" t="s">
        <v>87</v>
      </c>
      <c r="C83" t="s">
        <v>1236</v>
      </c>
      <c r="D83" t="s">
        <v>1234</v>
      </c>
      <c r="E83">
        <v>960</v>
      </c>
      <c r="F83">
        <v>98</v>
      </c>
      <c r="G83" t="s">
        <v>1269</v>
      </c>
      <c r="H83" s="2">
        <v>42626</v>
      </c>
      <c r="I83" s="2">
        <v>42651</v>
      </c>
      <c r="J83" t="s">
        <v>1283</v>
      </c>
      <c r="K83">
        <v>89376</v>
      </c>
      <c r="L83">
        <v>1411.2</v>
      </c>
      <c r="M83">
        <v>21550</v>
      </c>
      <c r="N83" t="s">
        <v>1506</v>
      </c>
      <c r="O83" t="s">
        <v>1538</v>
      </c>
      <c r="P83" t="s">
        <v>1542</v>
      </c>
      <c r="Q83" t="s">
        <v>1506</v>
      </c>
      <c r="R83" t="s">
        <v>1535</v>
      </c>
      <c r="S83" t="s">
        <v>1543</v>
      </c>
      <c r="T83">
        <v>9</v>
      </c>
      <c r="U83">
        <v>10</v>
      </c>
    </row>
    <row r="84" spans="1:21" x14ac:dyDescent="0.25">
      <c r="A84">
        <v>81</v>
      </c>
      <c r="B84" t="s">
        <v>88</v>
      </c>
      <c r="C84" t="s">
        <v>1236</v>
      </c>
      <c r="D84" t="s">
        <v>1234</v>
      </c>
      <c r="E84">
        <v>110</v>
      </c>
      <c r="F84">
        <v>108</v>
      </c>
      <c r="G84" t="s">
        <v>1269</v>
      </c>
      <c r="H84" s="2">
        <v>43286</v>
      </c>
      <c r="I84" s="2">
        <v>43307</v>
      </c>
      <c r="J84" t="s">
        <v>1285</v>
      </c>
      <c r="K84">
        <v>11286</v>
      </c>
      <c r="L84">
        <v>178.2</v>
      </c>
      <c r="M84">
        <v>5088</v>
      </c>
      <c r="N84" t="s">
        <v>1508</v>
      </c>
      <c r="O84" t="s">
        <v>1538</v>
      </c>
      <c r="P84" t="s">
        <v>1539</v>
      </c>
      <c r="Q84" t="s">
        <v>1508</v>
      </c>
      <c r="R84" t="s">
        <v>1538</v>
      </c>
      <c r="S84" t="s">
        <v>1539</v>
      </c>
      <c r="T84">
        <v>7</v>
      </c>
      <c r="U84">
        <v>7</v>
      </c>
    </row>
    <row r="85" spans="1:21" x14ac:dyDescent="0.25">
      <c r="A85">
        <v>82</v>
      </c>
      <c r="B85" t="s">
        <v>89</v>
      </c>
      <c r="C85" t="s">
        <v>1235</v>
      </c>
      <c r="D85" t="s">
        <v>1240</v>
      </c>
      <c r="E85">
        <v>824</v>
      </c>
      <c r="F85">
        <v>59</v>
      </c>
      <c r="G85" t="s">
        <v>1270</v>
      </c>
      <c r="H85" s="2">
        <v>42371</v>
      </c>
      <c r="I85" s="2">
        <v>42406</v>
      </c>
      <c r="J85" t="s">
        <v>1284</v>
      </c>
      <c r="K85">
        <v>46185.2</v>
      </c>
      <c r="L85">
        <v>729.24</v>
      </c>
      <c r="M85">
        <v>33899</v>
      </c>
      <c r="N85" t="s">
        <v>1506</v>
      </c>
      <c r="O85" t="s">
        <v>1533</v>
      </c>
      <c r="P85" t="s">
        <v>1544</v>
      </c>
      <c r="Q85" t="s">
        <v>1506</v>
      </c>
      <c r="R85" t="s">
        <v>1533</v>
      </c>
      <c r="S85" t="s">
        <v>1545</v>
      </c>
      <c r="T85">
        <v>1</v>
      </c>
      <c r="U85">
        <v>2</v>
      </c>
    </row>
    <row r="86" spans="1:21" x14ac:dyDescent="0.25">
      <c r="A86">
        <v>83</v>
      </c>
      <c r="B86" t="s">
        <v>90</v>
      </c>
      <c r="C86" t="s">
        <v>1228</v>
      </c>
      <c r="D86" t="s">
        <v>1213</v>
      </c>
      <c r="E86">
        <v>556</v>
      </c>
      <c r="F86">
        <v>133</v>
      </c>
      <c r="G86" t="s">
        <v>1263</v>
      </c>
      <c r="H86" s="2">
        <v>42449</v>
      </c>
      <c r="I86" s="2">
        <v>42465</v>
      </c>
      <c r="J86" t="s">
        <v>1286</v>
      </c>
      <c r="K86">
        <v>70250.600000000006</v>
      </c>
      <c r="L86">
        <v>1109.22</v>
      </c>
      <c r="M86">
        <v>50164</v>
      </c>
      <c r="N86" t="s">
        <v>1506</v>
      </c>
      <c r="O86" t="s">
        <v>1533</v>
      </c>
      <c r="P86" t="s">
        <v>1534</v>
      </c>
      <c r="Q86" t="s">
        <v>1506</v>
      </c>
      <c r="R86" t="s">
        <v>1530</v>
      </c>
      <c r="S86" t="s">
        <v>1540</v>
      </c>
      <c r="T86">
        <v>3</v>
      </c>
      <c r="U86">
        <v>4</v>
      </c>
    </row>
    <row r="87" spans="1:21" x14ac:dyDescent="0.25">
      <c r="A87">
        <v>84</v>
      </c>
      <c r="B87" t="s">
        <v>91</v>
      </c>
      <c r="C87" t="s">
        <v>1221</v>
      </c>
      <c r="D87" t="s">
        <v>1234</v>
      </c>
      <c r="E87">
        <v>880</v>
      </c>
      <c r="F87">
        <v>303</v>
      </c>
      <c r="G87" t="s">
        <v>1264</v>
      </c>
      <c r="H87" s="2">
        <v>42806</v>
      </c>
      <c r="I87" s="2">
        <v>42819</v>
      </c>
      <c r="J87" t="s">
        <v>1287</v>
      </c>
      <c r="K87">
        <v>253308</v>
      </c>
      <c r="L87">
        <v>3999.6</v>
      </c>
      <c r="M87">
        <v>10688</v>
      </c>
      <c r="N87" t="s">
        <v>1507</v>
      </c>
      <c r="O87" t="s">
        <v>1533</v>
      </c>
      <c r="P87" t="s">
        <v>1534</v>
      </c>
      <c r="Q87" t="s">
        <v>1507</v>
      </c>
      <c r="R87" t="s">
        <v>1533</v>
      </c>
      <c r="S87" t="s">
        <v>1534</v>
      </c>
      <c r="T87">
        <v>3</v>
      </c>
      <c r="U87">
        <v>3</v>
      </c>
    </row>
    <row r="88" spans="1:21" x14ac:dyDescent="0.25">
      <c r="A88">
        <v>85</v>
      </c>
      <c r="B88" t="s">
        <v>92</v>
      </c>
      <c r="C88" t="s">
        <v>1226</v>
      </c>
      <c r="D88" t="s">
        <v>1234</v>
      </c>
      <c r="E88">
        <v>445</v>
      </c>
      <c r="F88">
        <v>55</v>
      </c>
      <c r="G88" t="s">
        <v>1266</v>
      </c>
      <c r="H88" s="2">
        <v>42896</v>
      </c>
      <c r="I88" s="2">
        <v>42908</v>
      </c>
      <c r="J88" t="s">
        <v>1282</v>
      </c>
      <c r="K88">
        <v>23251.25</v>
      </c>
      <c r="L88">
        <v>367.125</v>
      </c>
      <c r="M88">
        <v>19773</v>
      </c>
      <c r="N88" t="s">
        <v>1507</v>
      </c>
      <c r="O88" t="s">
        <v>1530</v>
      </c>
      <c r="P88" t="s">
        <v>1532</v>
      </c>
      <c r="Q88" t="s">
        <v>1507</v>
      </c>
      <c r="R88" t="s">
        <v>1530</v>
      </c>
      <c r="S88" t="s">
        <v>1532</v>
      </c>
      <c r="T88">
        <v>6</v>
      </c>
      <c r="U88">
        <v>6</v>
      </c>
    </row>
    <row r="89" spans="1:21" x14ac:dyDescent="0.25">
      <c r="A89">
        <v>86</v>
      </c>
      <c r="B89" t="s">
        <v>93</v>
      </c>
      <c r="C89" t="s">
        <v>1241</v>
      </c>
      <c r="D89" t="s">
        <v>1234</v>
      </c>
      <c r="E89">
        <v>212</v>
      </c>
      <c r="F89">
        <v>124</v>
      </c>
      <c r="G89" t="s">
        <v>1271</v>
      </c>
      <c r="H89" s="2">
        <v>42641</v>
      </c>
      <c r="I89" s="2">
        <v>42657</v>
      </c>
      <c r="J89" t="s">
        <v>1284</v>
      </c>
      <c r="K89">
        <v>24973.599999999999</v>
      </c>
      <c r="L89">
        <v>394.32</v>
      </c>
      <c r="M89">
        <v>9010</v>
      </c>
      <c r="N89" t="s">
        <v>1506</v>
      </c>
      <c r="O89" t="s">
        <v>1538</v>
      </c>
      <c r="P89" t="s">
        <v>1542</v>
      </c>
      <c r="Q89" t="s">
        <v>1506</v>
      </c>
      <c r="R89" t="s">
        <v>1535</v>
      </c>
      <c r="S89" t="s">
        <v>1543</v>
      </c>
      <c r="T89">
        <v>9</v>
      </c>
      <c r="U89">
        <v>10</v>
      </c>
    </row>
    <row r="90" spans="1:21" x14ac:dyDescent="0.25">
      <c r="A90">
        <v>87</v>
      </c>
      <c r="B90" t="s">
        <v>94</v>
      </c>
      <c r="C90" t="s">
        <v>1241</v>
      </c>
      <c r="D90" t="s">
        <v>1234</v>
      </c>
      <c r="E90">
        <v>469</v>
      </c>
      <c r="F90">
        <v>109</v>
      </c>
      <c r="G90" t="s">
        <v>1271</v>
      </c>
      <c r="H90" s="2">
        <v>43112</v>
      </c>
      <c r="I90" s="2">
        <v>43126</v>
      </c>
      <c r="J90" t="s">
        <v>1286</v>
      </c>
      <c r="K90">
        <v>48564.95</v>
      </c>
      <c r="L90">
        <v>766.81499999999994</v>
      </c>
      <c r="M90">
        <v>27691</v>
      </c>
      <c r="N90" t="s">
        <v>1508</v>
      </c>
      <c r="O90" t="s">
        <v>1533</v>
      </c>
      <c r="P90" t="s">
        <v>1544</v>
      </c>
      <c r="Q90" t="s">
        <v>1508</v>
      </c>
      <c r="R90" t="s">
        <v>1533</v>
      </c>
      <c r="S90" t="s">
        <v>1544</v>
      </c>
      <c r="T90">
        <v>1</v>
      </c>
      <c r="U90">
        <v>1</v>
      </c>
    </row>
    <row r="91" spans="1:21" x14ac:dyDescent="0.25">
      <c r="A91">
        <v>88</v>
      </c>
      <c r="B91" t="s">
        <v>95</v>
      </c>
      <c r="C91" t="s">
        <v>1215</v>
      </c>
      <c r="D91" t="s">
        <v>1213</v>
      </c>
      <c r="E91">
        <v>562</v>
      </c>
      <c r="F91">
        <v>994</v>
      </c>
      <c r="G91" t="s">
        <v>1261</v>
      </c>
      <c r="H91" s="2">
        <v>43280</v>
      </c>
      <c r="I91" s="2">
        <v>43310</v>
      </c>
      <c r="J91" t="s">
        <v>1290</v>
      </c>
      <c r="K91">
        <v>530696.6</v>
      </c>
      <c r="L91">
        <v>8379.42</v>
      </c>
      <c r="M91">
        <v>302390</v>
      </c>
      <c r="N91" t="s">
        <v>1508</v>
      </c>
      <c r="O91" t="s">
        <v>1530</v>
      </c>
      <c r="P91" t="s">
        <v>1532</v>
      </c>
      <c r="Q91" t="s">
        <v>1508</v>
      </c>
      <c r="R91" t="s">
        <v>1538</v>
      </c>
      <c r="S91" t="s">
        <v>1539</v>
      </c>
      <c r="T91">
        <v>6</v>
      </c>
      <c r="U91">
        <v>7</v>
      </c>
    </row>
    <row r="92" spans="1:21" x14ac:dyDescent="0.25">
      <c r="A92">
        <v>89</v>
      </c>
      <c r="B92" t="s">
        <v>96</v>
      </c>
      <c r="C92" t="s">
        <v>1228</v>
      </c>
      <c r="D92" t="s">
        <v>1213</v>
      </c>
      <c r="E92">
        <v>570</v>
      </c>
      <c r="F92">
        <v>123</v>
      </c>
      <c r="G92" t="s">
        <v>1263</v>
      </c>
      <c r="H92" s="2">
        <v>43051</v>
      </c>
      <c r="I92" s="2">
        <v>43081</v>
      </c>
      <c r="J92" t="s">
        <v>1285</v>
      </c>
      <c r="K92">
        <v>66604.5</v>
      </c>
      <c r="L92">
        <v>1051.6499999999999</v>
      </c>
      <c r="M92">
        <v>64807</v>
      </c>
      <c r="N92" t="s">
        <v>1507</v>
      </c>
      <c r="O92" t="s">
        <v>1535</v>
      </c>
      <c r="P92" t="s">
        <v>1536</v>
      </c>
      <c r="Q92" t="s">
        <v>1507</v>
      </c>
      <c r="R92" t="s">
        <v>1535</v>
      </c>
      <c r="S92" t="s">
        <v>1537</v>
      </c>
      <c r="T92">
        <v>11</v>
      </c>
      <c r="U92">
        <v>12</v>
      </c>
    </row>
    <row r="93" spans="1:21" x14ac:dyDescent="0.25">
      <c r="A93">
        <v>90</v>
      </c>
      <c r="B93" t="s">
        <v>97</v>
      </c>
      <c r="C93" t="s">
        <v>1242</v>
      </c>
      <c r="D93" t="s">
        <v>1240</v>
      </c>
      <c r="E93">
        <v>937</v>
      </c>
      <c r="F93">
        <v>62</v>
      </c>
      <c r="G93" t="s">
        <v>1271</v>
      </c>
      <c r="H93" s="2">
        <v>42408</v>
      </c>
      <c r="I93" s="2">
        <v>42438</v>
      </c>
      <c r="J93" t="s">
        <v>1282</v>
      </c>
      <c r="K93">
        <v>55189.3</v>
      </c>
      <c r="L93">
        <v>871.41</v>
      </c>
      <c r="M93">
        <v>38589</v>
      </c>
      <c r="N93" t="s">
        <v>1506</v>
      </c>
      <c r="O93" t="s">
        <v>1533</v>
      </c>
      <c r="P93" t="s">
        <v>1545</v>
      </c>
      <c r="Q93" t="s">
        <v>1506</v>
      </c>
      <c r="R93" t="s">
        <v>1533</v>
      </c>
      <c r="S93" t="s">
        <v>1534</v>
      </c>
      <c r="T93">
        <v>2</v>
      </c>
      <c r="U93">
        <v>3</v>
      </c>
    </row>
    <row r="94" spans="1:21" x14ac:dyDescent="0.25">
      <c r="A94">
        <v>91</v>
      </c>
      <c r="B94" t="s">
        <v>98</v>
      </c>
      <c r="C94" t="s">
        <v>1215</v>
      </c>
      <c r="D94" t="s">
        <v>1213</v>
      </c>
      <c r="E94">
        <v>466</v>
      </c>
      <c r="F94">
        <v>977</v>
      </c>
      <c r="G94" t="s">
        <v>1261</v>
      </c>
      <c r="H94" s="2">
        <v>43103</v>
      </c>
      <c r="I94" s="2">
        <v>43121</v>
      </c>
      <c r="J94" t="s">
        <v>1283</v>
      </c>
      <c r="K94">
        <v>432517.9</v>
      </c>
      <c r="L94">
        <v>6829.23</v>
      </c>
      <c r="M94">
        <v>180344</v>
      </c>
      <c r="N94" t="s">
        <v>1508</v>
      </c>
      <c r="O94" t="s">
        <v>1533</v>
      </c>
      <c r="P94" t="s">
        <v>1544</v>
      </c>
      <c r="Q94" t="s">
        <v>1508</v>
      </c>
      <c r="R94" t="s">
        <v>1533</v>
      </c>
      <c r="S94" t="s">
        <v>1544</v>
      </c>
      <c r="T94">
        <v>1</v>
      </c>
      <c r="U94">
        <v>1</v>
      </c>
    </row>
    <row r="95" spans="1:21" x14ac:dyDescent="0.25">
      <c r="A95">
        <v>92</v>
      </c>
      <c r="B95" t="s">
        <v>99</v>
      </c>
      <c r="C95" t="s">
        <v>1227</v>
      </c>
      <c r="D95" t="s">
        <v>1213</v>
      </c>
      <c r="E95">
        <v>728</v>
      </c>
      <c r="F95">
        <v>65</v>
      </c>
      <c r="G95" t="s">
        <v>1267</v>
      </c>
      <c r="H95" s="2">
        <v>43172</v>
      </c>
      <c r="I95" s="2">
        <v>43185</v>
      </c>
      <c r="J95" t="s">
        <v>1282</v>
      </c>
      <c r="K95">
        <v>44954</v>
      </c>
      <c r="L95">
        <v>709.8</v>
      </c>
      <c r="M95">
        <v>3790</v>
      </c>
      <c r="N95" t="s">
        <v>1508</v>
      </c>
      <c r="O95" t="s">
        <v>1533</v>
      </c>
      <c r="P95" t="s">
        <v>1534</v>
      </c>
      <c r="Q95" t="s">
        <v>1508</v>
      </c>
      <c r="R95" t="s">
        <v>1533</v>
      </c>
      <c r="S95" t="s">
        <v>1534</v>
      </c>
      <c r="T95">
        <v>3</v>
      </c>
      <c r="U95">
        <v>3</v>
      </c>
    </row>
    <row r="96" spans="1:21" x14ac:dyDescent="0.25">
      <c r="A96">
        <v>93</v>
      </c>
      <c r="B96" t="s">
        <v>100</v>
      </c>
      <c r="C96" t="s">
        <v>1223</v>
      </c>
      <c r="D96" t="s">
        <v>1234</v>
      </c>
      <c r="E96">
        <v>812</v>
      </c>
      <c r="F96">
        <v>817</v>
      </c>
      <c r="G96" t="s">
        <v>1263</v>
      </c>
      <c r="H96" s="2">
        <v>43074</v>
      </c>
      <c r="I96" s="2">
        <v>43091</v>
      </c>
      <c r="J96" t="s">
        <v>1290</v>
      </c>
      <c r="K96">
        <v>630233.80000000005</v>
      </c>
      <c r="L96">
        <v>9951.06</v>
      </c>
      <c r="M96">
        <v>533001</v>
      </c>
      <c r="N96" t="s">
        <v>1507</v>
      </c>
      <c r="O96" t="s">
        <v>1535</v>
      </c>
      <c r="P96" t="s">
        <v>1537</v>
      </c>
      <c r="Q96" t="s">
        <v>1507</v>
      </c>
      <c r="R96" t="s">
        <v>1535</v>
      </c>
      <c r="S96" t="s">
        <v>1537</v>
      </c>
      <c r="T96">
        <v>12</v>
      </c>
      <c r="U96">
        <v>12</v>
      </c>
    </row>
    <row r="97" spans="1:21" x14ac:dyDescent="0.25">
      <c r="A97">
        <v>94</v>
      </c>
      <c r="B97" t="s">
        <v>101</v>
      </c>
      <c r="C97" t="s">
        <v>1220</v>
      </c>
      <c r="D97" t="s">
        <v>1213</v>
      </c>
      <c r="E97">
        <v>288</v>
      </c>
      <c r="F97">
        <v>671</v>
      </c>
      <c r="G97" t="s">
        <v>1260</v>
      </c>
      <c r="H97" s="2">
        <v>43265</v>
      </c>
      <c r="I97" s="2">
        <v>43290</v>
      </c>
      <c r="J97" t="s">
        <v>1285</v>
      </c>
      <c r="K97">
        <v>183585.6</v>
      </c>
      <c r="L97">
        <v>2898.72</v>
      </c>
      <c r="M97">
        <v>68452</v>
      </c>
      <c r="N97" t="s">
        <v>1508</v>
      </c>
      <c r="O97" t="s">
        <v>1530</v>
      </c>
      <c r="P97" t="s">
        <v>1532</v>
      </c>
      <c r="Q97" t="s">
        <v>1508</v>
      </c>
      <c r="R97" t="s">
        <v>1538</v>
      </c>
      <c r="S97" t="s">
        <v>1539</v>
      </c>
      <c r="T97">
        <v>6</v>
      </c>
      <c r="U97">
        <v>7</v>
      </c>
    </row>
    <row r="98" spans="1:21" x14ac:dyDescent="0.25">
      <c r="A98">
        <v>95</v>
      </c>
      <c r="B98" t="s">
        <v>102</v>
      </c>
      <c r="C98" t="s">
        <v>1241</v>
      </c>
      <c r="D98" t="s">
        <v>1234</v>
      </c>
      <c r="E98">
        <v>586</v>
      </c>
      <c r="F98">
        <v>127</v>
      </c>
      <c r="G98" t="s">
        <v>1271</v>
      </c>
      <c r="H98" s="2">
        <v>43149</v>
      </c>
      <c r="I98" s="2">
        <v>43179</v>
      </c>
      <c r="J98" t="s">
        <v>1284</v>
      </c>
      <c r="K98">
        <v>70700.899999999994</v>
      </c>
      <c r="L98">
        <v>1116.33</v>
      </c>
      <c r="M98">
        <v>27571</v>
      </c>
      <c r="N98" t="s">
        <v>1508</v>
      </c>
      <c r="O98" t="s">
        <v>1533</v>
      </c>
      <c r="P98" t="s">
        <v>1545</v>
      </c>
      <c r="Q98" t="s">
        <v>1508</v>
      </c>
      <c r="R98" t="s">
        <v>1533</v>
      </c>
      <c r="S98" t="s">
        <v>1534</v>
      </c>
      <c r="T98">
        <v>2</v>
      </c>
      <c r="U98">
        <v>3</v>
      </c>
    </row>
    <row r="99" spans="1:21" x14ac:dyDescent="0.25">
      <c r="A99">
        <v>96</v>
      </c>
      <c r="B99" t="s">
        <v>103</v>
      </c>
      <c r="C99" t="s">
        <v>1231</v>
      </c>
      <c r="D99" t="s">
        <v>1213</v>
      </c>
      <c r="E99">
        <v>685</v>
      </c>
      <c r="F99">
        <v>218</v>
      </c>
      <c r="G99" t="s">
        <v>1263</v>
      </c>
      <c r="H99" s="2">
        <v>42523</v>
      </c>
      <c r="I99" s="2">
        <v>42554</v>
      </c>
      <c r="J99" t="s">
        <v>1282</v>
      </c>
      <c r="K99">
        <v>141863.5</v>
      </c>
      <c r="L99">
        <v>2239.9499999999998</v>
      </c>
      <c r="M99">
        <v>84716</v>
      </c>
      <c r="N99" t="s">
        <v>1506</v>
      </c>
      <c r="O99" t="s">
        <v>1530</v>
      </c>
      <c r="P99" t="s">
        <v>1532</v>
      </c>
      <c r="Q99" t="s">
        <v>1506</v>
      </c>
      <c r="R99" t="s">
        <v>1538</v>
      </c>
      <c r="S99" t="s">
        <v>1539</v>
      </c>
      <c r="T99">
        <v>6</v>
      </c>
      <c r="U99">
        <v>7</v>
      </c>
    </row>
    <row r="100" spans="1:21" x14ac:dyDescent="0.25">
      <c r="A100">
        <v>97</v>
      </c>
      <c r="B100" t="s">
        <v>104</v>
      </c>
      <c r="C100" t="s">
        <v>1228</v>
      </c>
      <c r="D100" t="s">
        <v>1213</v>
      </c>
      <c r="E100">
        <v>540</v>
      </c>
      <c r="F100">
        <v>124</v>
      </c>
      <c r="G100" t="s">
        <v>1263</v>
      </c>
      <c r="H100" s="2">
        <v>43016</v>
      </c>
      <c r="I100" s="2">
        <v>43051</v>
      </c>
      <c r="J100" t="s">
        <v>1282</v>
      </c>
      <c r="K100">
        <v>63612</v>
      </c>
      <c r="L100">
        <v>1004.4</v>
      </c>
      <c r="M100">
        <v>43542</v>
      </c>
      <c r="N100" t="s">
        <v>1507</v>
      </c>
      <c r="O100" t="s">
        <v>1535</v>
      </c>
      <c r="P100" t="s">
        <v>1543</v>
      </c>
      <c r="Q100" t="s">
        <v>1507</v>
      </c>
      <c r="R100" t="s">
        <v>1535</v>
      </c>
      <c r="S100" t="s">
        <v>1536</v>
      </c>
      <c r="T100">
        <v>10</v>
      </c>
      <c r="U100">
        <v>11</v>
      </c>
    </row>
    <row r="101" spans="1:21" x14ac:dyDescent="0.25">
      <c r="A101">
        <v>98</v>
      </c>
      <c r="B101" t="s">
        <v>105</v>
      </c>
      <c r="C101" t="s">
        <v>1215</v>
      </c>
      <c r="D101" t="s">
        <v>1213</v>
      </c>
      <c r="E101">
        <v>956</v>
      </c>
      <c r="F101">
        <v>795</v>
      </c>
      <c r="G101" t="s">
        <v>1261</v>
      </c>
      <c r="H101" s="2">
        <v>43095</v>
      </c>
      <c r="I101" s="2">
        <v>43121</v>
      </c>
      <c r="J101" t="s">
        <v>1285</v>
      </c>
      <c r="K101">
        <v>722019</v>
      </c>
      <c r="L101">
        <v>11400.3</v>
      </c>
      <c r="M101">
        <v>133424</v>
      </c>
      <c r="N101" t="s">
        <v>1507</v>
      </c>
      <c r="O101" t="s">
        <v>1535</v>
      </c>
      <c r="P101" t="s">
        <v>1537</v>
      </c>
      <c r="Q101" t="s">
        <v>1508</v>
      </c>
      <c r="R101" t="s">
        <v>1533</v>
      </c>
      <c r="S101" t="s">
        <v>1544</v>
      </c>
      <c r="T101">
        <v>12</v>
      </c>
      <c r="U101">
        <v>1</v>
      </c>
    </row>
    <row r="102" spans="1:21" x14ac:dyDescent="0.25">
      <c r="A102">
        <v>99</v>
      </c>
      <c r="B102" t="s">
        <v>106</v>
      </c>
      <c r="C102" t="s">
        <v>1214</v>
      </c>
      <c r="D102" t="s">
        <v>1213</v>
      </c>
      <c r="E102">
        <v>580</v>
      </c>
      <c r="F102">
        <v>626</v>
      </c>
      <c r="G102" t="s">
        <v>1260</v>
      </c>
      <c r="H102" s="2">
        <v>42590</v>
      </c>
      <c r="I102" s="2">
        <v>42608</v>
      </c>
      <c r="J102" t="s">
        <v>1282</v>
      </c>
      <c r="K102">
        <v>344926</v>
      </c>
      <c r="L102">
        <v>5446.2</v>
      </c>
      <c r="M102">
        <v>200010</v>
      </c>
      <c r="N102" t="s">
        <v>1506</v>
      </c>
      <c r="O102" t="s">
        <v>1538</v>
      </c>
      <c r="P102" t="s">
        <v>1541</v>
      </c>
      <c r="Q102" t="s">
        <v>1506</v>
      </c>
      <c r="R102" t="s">
        <v>1538</v>
      </c>
      <c r="S102" t="s">
        <v>1541</v>
      </c>
      <c r="T102">
        <v>8</v>
      </c>
      <c r="U102">
        <v>8</v>
      </c>
    </row>
    <row r="103" spans="1:21" x14ac:dyDescent="0.25">
      <c r="A103">
        <v>100</v>
      </c>
      <c r="B103" t="s">
        <v>107</v>
      </c>
      <c r="C103" t="s">
        <v>1214</v>
      </c>
      <c r="D103" t="s">
        <v>1213</v>
      </c>
      <c r="E103">
        <v>350</v>
      </c>
      <c r="F103">
        <v>619</v>
      </c>
      <c r="G103" t="s">
        <v>1260</v>
      </c>
      <c r="H103" s="2">
        <v>43264</v>
      </c>
      <c r="I103" s="2">
        <v>43283</v>
      </c>
      <c r="J103" t="s">
        <v>1282</v>
      </c>
      <c r="K103">
        <v>205817.5</v>
      </c>
      <c r="L103">
        <v>3249.75</v>
      </c>
      <c r="M103">
        <v>98147</v>
      </c>
      <c r="N103" t="s">
        <v>1508</v>
      </c>
      <c r="O103" t="s">
        <v>1530</v>
      </c>
      <c r="P103" t="s">
        <v>1532</v>
      </c>
      <c r="Q103" t="s">
        <v>1508</v>
      </c>
      <c r="R103" t="s">
        <v>1538</v>
      </c>
      <c r="S103" t="s">
        <v>1539</v>
      </c>
      <c r="T103">
        <v>6</v>
      </c>
      <c r="U103">
        <v>7</v>
      </c>
    </row>
    <row r="104" spans="1:21" x14ac:dyDescent="0.25">
      <c r="A104">
        <v>101</v>
      </c>
      <c r="B104" t="s">
        <v>108</v>
      </c>
      <c r="C104" t="s">
        <v>1223</v>
      </c>
      <c r="D104" t="s">
        <v>1234</v>
      </c>
      <c r="E104">
        <v>948</v>
      </c>
      <c r="F104">
        <v>1009</v>
      </c>
      <c r="G104" t="s">
        <v>1263</v>
      </c>
      <c r="H104" s="2">
        <v>42767</v>
      </c>
      <c r="I104" s="2">
        <v>42789</v>
      </c>
      <c r="J104" t="s">
        <v>1290</v>
      </c>
      <c r="K104">
        <v>908705.4</v>
      </c>
      <c r="L104">
        <v>14347.98</v>
      </c>
      <c r="M104">
        <v>173209</v>
      </c>
      <c r="N104" t="s">
        <v>1507</v>
      </c>
      <c r="O104" t="s">
        <v>1533</v>
      </c>
      <c r="P104" t="s">
        <v>1545</v>
      </c>
      <c r="Q104" t="s">
        <v>1507</v>
      </c>
      <c r="R104" t="s">
        <v>1533</v>
      </c>
      <c r="S104" t="s">
        <v>1545</v>
      </c>
      <c r="T104">
        <v>2</v>
      </c>
      <c r="U104">
        <v>2</v>
      </c>
    </row>
    <row r="105" spans="1:21" x14ac:dyDescent="0.25">
      <c r="A105">
        <v>102</v>
      </c>
      <c r="B105" t="s">
        <v>109</v>
      </c>
      <c r="C105" t="s">
        <v>1230</v>
      </c>
      <c r="D105" t="s">
        <v>1234</v>
      </c>
      <c r="E105">
        <v>482</v>
      </c>
      <c r="F105">
        <v>138</v>
      </c>
      <c r="G105" t="s">
        <v>1272</v>
      </c>
      <c r="H105" s="2">
        <v>43241</v>
      </c>
      <c r="I105" s="2">
        <v>43274</v>
      </c>
      <c r="J105" t="s">
        <v>1284</v>
      </c>
      <c r="K105">
        <v>63190.2</v>
      </c>
      <c r="L105">
        <v>997.74</v>
      </c>
      <c r="M105">
        <v>29304</v>
      </c>
      <c r="N105" t="s">
        <v>1508</v>
      </c>
      <c r="O105" t="s">
        <v>1530</v>
      </c>
      <c r="P105" t="s">
        <v>1531</v>
      </c>
      <c r="Q105" t="s">
        <v>1508</v>
      </c>
      <c r="R105" t="s">
        <v>1530</v>
      </c>
      <c r="S105" t="s">
        <v>1532</v>
      </c>
      <c r="T105">
        <v>5</v>
      </c>
      <c r="U105">
        <v>6</v>
      </c>
    </row>
    <row r="106" spans="1:21" x14ac:dyDescent="0.25">
      <c r="A106">
        <v>103</v>
      </c>
      <c r="B106" t="s">
        <v>110</v>
      </c>
      <c r="C106" t="s">
        <v>1224</v>
      </c>
      <c r="D106" t="s">
        <v>1213</v>
      </c>
      <c r="E106">
        <v>303</v>
      </c>
      <c r="F106">
        <v>1420</v>
      </c>
      <c r="G106" t="s">
        <v>1266</v>
      </c>
      <c r="H106" s="2">
        <v>42528</v>
      </c>
      <c r="I106" s="2">
        <v>42540</v>
      </c>
      <c r="J106" t="s">
        <v>1287</v>
      </c>
      <c r="K106">
        <v>408747</v>
      </c>
      <c r="L106">
        <v>6453.9</v>
      </c>
      <c r="M106">
        <v>377626</v>
      </c>
      <c r="N106" t="s">
        <v>1506</v>
      </c>
      <c r="O106" t="s">
        <v>1530</v>
      </c>
      <c r="P106" t="s">
        <v>1532</v>
      </c>
      <c r="Q106" t="s">
        <v>1506</v>
      </c>
      <c r="R106" t="s">
        <v>1530</v>
      </c>
      <c r="S106" t="s">
        <v>1532</v>
      </c>
      <c r="T106">
        <v>6</v>
      </c>
      <c r="U106">
        <v>6</v>
      </c>
    </row>
    <row r="107" spans="1:21" x14ac:dyDescent="0.25">
      <c r="A107">
        <v>104</v>
      </c>
      <c r="B107" t="s">
        <v>111</v>
      </c>
      <c r="C107" t="s">
        <v>1219</v>
      </c>
      <c r="D107" t="s">
        <v>1234</v>
      </c>
      <c r="E107">
        <v>139</v>
      </c>
      <c r="F107">
        <v>1616</v>
      </c>
      <c r="G107" t="s">
        <v>1263</v>
      </c>
      <c r="H107" s="2">
        <v>42573</v>
      </c>
      <c r="I107" s="2">
        <v>42603</v>
      </c>
      <c r="J107" t="s">
        <v>1285</v>
      </c>
      <c r="K107">
        <v>213392.8</v>
      </c>
      <c r="L107">
        <v>3369.3599999999997</v>
      </c>
      <c r="M107">
        <v>192368</v>
      </c>
      <c r="N107" t="s">
        <v>1506</v>
      </c>
      <c r="O107" t="s">
        <v>1538</v>
      </c>
      <c r="P107" t="s">
        <v>1539</v>
      </c>
      <c r="Q107" t="s">
        <v>1506</v>
      </c>
      <c r="R107" t="s">
        <v>1538</v>
      </c>
      <c r="S107" t="s">
        <v>1541</v>
      </c>
      <c r="T107">
        <v>7</v>
      </c>
      <c r="U107">
        <v>8</v>
      </c>
    </row>
    <row r="108" spans="1:21" x14ac:dyDescent="0.25">
      <c r="A108">
        <v>105</v>
      </c>
      <c r="B108" t="s">
        <v>112</v>
      </c>
      <c r="C108" t="s">
        <v>1228</v>
      </c>
      <c r="D108" t="s">
        <v>1213</v>
      </c>
      <c r="E108">
        <v>341</v>
      </c>
      <c r="F108">
        <v>106</v>
      </c>
      <c r="G108" t="s">
        <v>1263</v>
      </c>
      <c r="H108" s="2">
        <v>43016</v>
      </c>
      <c r="I108" s="2">
        <v>43037</v>
      </c>
      <c r="J108" t="s">
        <v>1284</v>
      </c>
      <c r="K108">
        <v>34338.699999999997</v>
      </c>
      <c r="L108">
        <v>542.18999999999994</v>
      </c>
      <c r="M108">
        <v>5488</v>
      </c>
      <c r="N108" t="s">
        <v>1507</v>
      </c>
      <c r="O108" t="s">
        <v>1535</v>
      </c>
      <c r="P108" t="s">
        <v>1543</v>
      </c>
      <c r="Q108" t="s">
        <v>1507</v>
      </c>
      <c r="R108" t="s">
        <v>1535</v>
      </c>
      <c r="S108" t="s">
        <v>1543</v>
      </c>
      <c r="T108">
        <v>10</v>
      </c>
      <c r="U108">
        <v>10</v>
      </c>
    </row>
    <row r="109" spans="1:21" x14ac:dyDescent="0.25">
      <c r="A109">
        <v>106</v>
      </c>
      <c r="B109" t="s">
        <v>113</v>
      </c>
      <c r="C109" t="s">
        <v>1215</v>
      </c>
      <c r="D109" t="s">
        <v>1213</v>
      </c>
      <c r="E109">
        <v>709</v>
      </c>
      <c r="F109">
        <v>985</v>
      </c>
      <c r="G109" t="s">
        <v>1261</v>
      </c>
      <c r="H109" s="2">
        <v>42811</v>
      </c>
      <c r="I109" s="2">
        <v>42827</v>
      </c>
      <c r="J109" t="s">
        <v>1287</v>
      </c>
      <c r="K109">
        <v>663446.75</v>
      </c>
      <c r="L109">
        <v>10475.475</v>
      </c>
      <c r="M109">
        <v>222087</v>
      </c>
      <c r="N109" t="s">
        <v>1507</v>
      </c>
      <c r="O109" t="s">
        <v>1533</v>
      </c>
      <c r="P109" t="s">
        <v>1534</v>
      </c>
      <c r="Q109" t="s">
        <v>1507</v>
      </c>
      <c r="R109" t="s">
        <v>1530</v>
      </c>
      <c r="S109" t="s">
        <v>1540</v>
      </c>
      <c r="T109">
        <v>3</v>
      </c>
      <c r="U109">
        <v>4</v>
      </c>
    </row>
    <row r="110" spans="1:21" x14ac:dyDescent="0.25">
      <c r="A110">
        <v>107</v>
      </c>
      <c r="B110" t="s">
        <v>114</v>
      </c>
      <c r="C110" t="s">
        <v>1215</v>
      </c>
      <c r="D110" t="s">
        <v>1213</v>
      </c>
      <c r="E110">
        <v>949</v>
      </c>
      <c r="F110">
        <v>867</v>
      </c>
      <c r="G110" t="s">
        <v>1261</v>
      </c>
      <c r="H110" s="2">
        <v>43171</v>
      </c>
      <c r="I110" s="2">
        <v>43193</v>
      </c>
      <c r="J110" t="s">
        <v>1288</v>
      </c>
      <c r="K110">
        <v>781643.85</v>
      </c>
      <c r="L110">
        <v>12341.744999999999</v>
      </c>
      <c r="M110">
        <v>93910</v>
      </c>
      <c r="N110" t="s">
        <v>1508</v>
      </c>
      <c r="O110" t="s">
        <v>1533</v>
      </c>
      <c r="P110" t="s">
        <v>1534</v>
      </c>
      <c r="Q110" t="s">
        <v>1508</v>
      </c>
      <c r="R110" t="s">
        <v>1530</v>
      </c>
      <c r="S110" t="s">
        <v>1540</v>
      </c>
      <c r="T110">
        <v>3</v>
      </c>
      <c r="U110">
        <v>4</v>
      </c>
    </row>
    <row r="111" spans="1:21" x14ac:dyDescent="0.25">
      <c r="A111">
        <v>108</v>
      </c>
      <c r="B111" t="s">
        <v>115</v>
      </c>
      <c r="C111" t="s">
        <v>1215</v>
      </c>
      <c r="D111" t="s">
        <v>1213</v>
      </c>
      <c r="E111">
        <v>529</v>
      </c>
      <c r="F111">
        <v>824</v>
      </c>
      <c r="G111" t="s">
        <v>1261</v>
      </c>
      <c r="H111" s="2">
        <v>43266</v>
      </c>
      <c r="I111" s="2">
        <v>43295</v>
      </c>
      <c r="J111" t="s">
        <v>1284</v>
      </c>
      <c r="K111">
        <v>414101.2</v>
      </c>
      <c r="L111">
        <v>6538.44</v>
      </c>
      <c r="M111">
        <v>246543</v>
      </c>
      <c r="N111" t="s">
        <v>1508</v>
      </c>
      <c r="O111" t="s">
        <v>1530</v>
      </c>
      <c r="P111" t="s">
        <v>1532</v>
      </c>
      <c r="Q111" t="s">
        <v>1508</v>
      </c>
      <c r="R111" t="s">
        <v>1538</v>
      </c>
      <c r="S111" t="s">
        <v>1539</v>
      </c>
      <c r="T111">
        <v>6</v>
      </c>
      <c r="U111">
        <v>7</v>
      </c>
    </row>
    <row r="112" spans="1:21" x14ac:dyDescent="0.25">
      <c r="A112">
        <v>109</v>
      </c>
      <c r="B112" t="s">
        <v>116</v>
      </c>
      <c r="C112" t="s">
        <v>1222</v>
      </c>
      <c r="D112" t="s">
        <v>1213</v>
      </c>
      <c r="E112">
        <v>78</v>
      </c>
      <c r="F112">
        <v>913</v>
      </c>
      <c r="G112" t="s">
        <v>1265</v>
      </c>
      <c r="H112" s="2">
        <v>42572</v>
      </c>
      <c r="I112" s="2">
        <v>42589</v>
      </c>
      <c r="J112" t="s">
        <v>1285</v>
      </c>
      <c r="K112">
        <v>67653.3</v>
      </c>
      <c r="L112">
        <v>1068.21</v>
      </c>
      <c r="M112">
        <v>18331</v>
      </c>
      <c r="N112" t="s">
        <v>1506</v>
      </c>
      <c r="O112" t="s">
        <v>1538</v>
      </c>
      <c r="P112" t="s">
        <v>1539</v>
      </c>
      <c r="Q112" t="s">
        <v>1506</v>
      </c>
      <c r="R112" t="s">
        <v>1538</v>
      </c>
      <c r="S112" t="s">
        <v>1541</v>
      </c>
      <c r="T112">
        <v>7</v>
      </c>
      <c r="U112">
        <v>8</v>
      </c>
    </row>
    <row r="113" spans="1:21" x14ac:dyDescent="0.25">
      <c r="A113">
        <v>110</v>
      </c>
      <c r="B113" t="s">
        <v>117</v>
      </c>
      <c r="C113" t="s">
        <v>1214</v>
      </c>
      <c r="D113" t="s">
        <v>1213</v>
      </c>
      <c r="E113">
        <v>284</v>
      </c>
      <c r="F113">
        <v>740</v>
      </c>
      <c r="G113" t="s">
        <v>1260</v>
      </c>
      <c r="H113" s="2">
        <v>43113</v>
      </c>
      <c r="I113" s="2">
        <v>43143</v>
      </c>
      <c r="J113" t="s">
        <v>1284</v>
      </c>
      <c r="K113">
        <v>199652</v>
      </c>
      <c r="L113">
        <v>3152.4</v>
      </c>
      <c r="M113">
        <v>1795</v>
      </c>
      <c r="N113" t="s">
        <v>1508</v>
      </c>
      <c r="O113" t="s">
        <v>1533</v>
      </c>
      <c r="P113" t="s">
        <v>1544</v>
      </c>
      <c r="Q113" t="s">
        <v>1508</v>
      </c>
      <c r="R113" t="s">
        <v>1533</v>
      </c>
      <c r="S113" t="s">
        <v>1545</v>
      </c>
      <c r="T113">
        <v>1</v>
      </c>
      <c r="U113">
        <v>2</v>
      </c>
    </row>
    <row r="114" spans="1:21" x14ac:dyDescent="0.25">
      <c r="A114">
        <v>111</v>
      </c>
      <c r="B114" t="s">
        <v>118</v>
      </c>
      <c r="C114" t="s">
        <v>1227</v>
      </c>
      <c r="D114" t="s">
        <v>1213</v>
      </c>
      <c r="E114">
        <v>961</v>
      </c>
      <c r="F114">
        <v>77</v>
      </c>
      <c r="G114" t="s">
        <v>1267</v>
      </c>
      <c r="H114" s="2">
        <v>43081</v>
      </c>
      <c r="I114" s="2">
        <v>43104</v>
      </c>
      <c r="J114" t="s">
        <v>1288</v>
      </c>
      <c r="K114">
        <v>70297.149999999994</v>
      </c>
      <c r="L114">
        <v>1109.9549999999999</v>
      </c>
      <c r="M114">
        <v>1200</v>
      </c>
      <c r="N114" t="s">
        <v>1507</v>
      </c>
      <c r="O114" t="s">
        <v>1535</v>
      </c>
      <c r="P114" t="s">
        <v>1537</v>
      </c>
      <c r="Q114" t="s">
        <v>1508</v>
      </c>
      <c r="R114" t="s">
        <v>1533</v>
      </c>
      <c r="S114" t="s">
        <v>1544</v>
      </c>
      <c r="T114">
        <v>12</v>
      </c>
      <c r="U114">
        <v>1</v>
      </c>
    </row>
    <row r="115" spans="1:21" x14ac:dyDescent="0.25">
      <c r="A115">
        <v>112</v>
      </c>
      <c r="B115" t="s">
        <v>119</v>
      </c>
      <c r="C115" t="s">
        <v>1233</v>
      </c>
      <c r="D115" t="s">
        <v>1234</v>
      </c>
      <c r="E115">
        <v>770</v>
      </c>
      <c r="F115">
        <v>27</v>
      </c>
      <c r="G115" t="s">
        <v>1268</v>
      </c>
      <c r="H115" s="2">
        <v>42724</v>
      </c>
      <c r="I115" s="2">
        <v>42758</v>
      </c>
      <c r="J115" t="s">
        <v>1286</v>
      </c>
      <c r="K115">
        <v>19750.5</v>
      </c>
      <c r="L115">
        <v>311.84999999999997</v>
      </c>
      <c r="M115">
        <v>8228</v>
      </c>
      <c r="N115" t="s">
        <v>1506</v>
      </c>
      <c r="O115" t="s">
        <v>1535</v>
      </c>
      <c r="P115" t="s">
        <v>1537</v>
      </c>
      <c r="Q115" t="s">
        <v>1507</v>
      </c>
      <c r="R115" t="s">
        <v>1533</v>
      </c>
      <c r="S115" t="s">
        <v>1544</v>
      </c>
      <c r="T115">
        <v>12</v>
      </c>
      <c r="U115">
        <v>1</v>
      </c>
    </row>
    <row r="116" spans="1:21" x14ac:dyDescent="0.25">
      <c r="A116">
        <v>113</v>
      </c>
      <c r="B116" t="s">
        <v>120</v>
      </c>
      <c r="C116" t="s">
        <v>1219</v>
      </c>
      <c r="D116" t="s">
        <v>1234</v>
      </c>
      <c r="E116">
        <v>729</v>
      </c>
      <c r="F116">
        <v>1620</v>
      </c>
      <c r="G116" t="s">
        <v>1263</v>
      </c>
      <c r="H116" s="2">
        <v>43236</v>
      </c>
      <c r="I116" s="2">
        <v>43261</v>
      </c>
      <c r="J116" t="s">
        <v>1283</v>
      </c>
      <c r="K116">
        <v>1121931</v>
      </c>
      <c r="L116">
        <v>17714.7</v>
      </c>
      <c r="M116">
        <v>220688</v>
      </c>
      <c r="N116" t="s">
        <v>1508</v>
      </c>
      <c r="O116" t="s">
        <v>1530</v>
      </c>
      <c r="P116" t="s">
        <v>1531</v>
      </c>
      <c r="Q116" t="s">
        <v>1508</v>
      </c>
      <c r="R116" t="s">
        <v>1530</v>
      </c>
      <c r="S116" t="s">
        <v>1532</v>
      </c>
      <c r="T116">
        <v>5</v>
      </c>
      <c r="U116">
        <v>6</v>
      </c>
    </row>
    <row r="117" spans="1:21" x14ac:dyDescent="0.25">
      <c r="A117">
        <v>114</v>
      </c>
      <c r="B117" t="s">
        <v>121</v>
      </c>
      <c r="C117" t="s">
        <v>1242</v>
      </c>
      <c r="D117" t="s">
        <v>1240</v>
      </c>
      <c r="E117">
        <v>202</v>
      </c>
      <c r="F117">
        <v>52</v>
      </c>
      <c r="G117" t="s">
        <v>1271</v>
      </c>
      <c r="H117" s="2">
        <v>43247</v>
      </c>
      <c r="I117" s="2">
        <v>43269</v>
      </c>
      <c r="J117" t="s">
        <v>1282</v>
      </c>
      <c r="K117">
        <v>9978.7999999999993</v>
      </c>
      <c r="L117">
        <v>157.56</v>
      </c>
      <c r="M117">
        <v>3531</v>
      </c>
      <c r="N117" t="s">
        <v>1508</v>
      </c>
      <c r="O117" t="s">
        <v>1530</v>
      </c>
      <c r="P117" t="s">
        <v>1531</v>
      </c>
      <c r="Q117" t="s">
        <v>1508</v>
      </c>
      <c r="R117" t="s">
        <v>1530</v>
      </c>
      <c r="S117" t="s">
        <v>1532</v>
      </c>
      <c r="T117">
        <v>5</v>
      </c>
      <c r="U117">
        <v>6</v>
      </c>
    </row>
    <row r="118" spans="1:21" x14ac:dyDescent="0.25">
      <c r="A118">
        <v>115</v>
      </c>
      <c r="B118" t="s">
        <v>122</v>
      </c>
      <c r="C118" t="s">
        <v>1215</v>
      </c>
      <c r="D118" t="s">
        <v>1213</v>
      </c>
      <c r="E118">
        <v>261</v>
      </c>
      <c r="F118">
        <v>871</v>
      </c>
      <c r="G118" t="s">
        <v>1261</v>
      </c>
      <c r="H118" s="2">
        <v>43249</v>
      </c>
      <c r="I118" s="2">
        <v>43281</v>
      </c>
      <c r="J118" t="s">
        <v>1289</v>
      </c>
      <c r="K118">
        <v>215964.45</v>
      </c>
      <c r="L118">
        <v>3409.9649999999997</v>
      </c>
      <c r="M118">
        <v>133711</v>
      </c>
      <c r="N118" t="s">
        <v>1508</v>
      </c>
      <c r="O118" t="s">
        <v>1530</v>
      </c>
      <c r="P118" t="s">
        <v>1531</v>
      </c>
      <c r="Q118" t="s">
        <v>1508</v>
      </c>
      <c r="R118" t="s">
        <v>1530</v>
      </c>
      <c r="S118" t="s">
        <v>1532</v>
      </c>
      <c r="T118">
        <v>5</v>
      </c>
      <c r="U118">
        <v>6</v>
      </c>
    </row>
    <row r="119" spans="1:21" x14ac:dyDescent="0.25">
      <c r="A119">
        <v>116</v>
      </c>
      <c r="B119" t="s">
        <v>123</v>
      </c>
      <c r="C119" t="s">
        <v>1229</v>
      </c>
      <c r="D119" t="s">
        <v>1234</v>
      </c>
      <c r="E119">
        <v>306</v>
      </c>
      <c r="F119">
        <v>1171</v>
      </c>
      <c r="G119" t="s">
        <v>1272</v>
      </c>
      <c r="H119" s="2">
        <v>42922</v>
      </c>
      <c r="I119" s="2">
        <v>42955</v>
      </c>
      <c r="J119" t="s">
        <v>1282</v>
      </c>
      <c r="K119">
        <v>340409.7</v>
      </c>
      <c r="L119">
        <v>5374.8899999999994</v>
      </c>
      <c r="M119">
        <v>8800</v>
      </c>
      <c r="N119" t="s">
        <v>1507</v>
      </c>
      <c r="O119" t="s">
        <v>1538</v>
      </c>
      <c r="P119" t="s">
        <v>1539</v>
      </c>
      <c r="Q119" t="s">
        <v>1507</v>
      </c>
      <c r="R119" t="s">
        <v>1538</v>
      </c>
      <c r="S119" t="s">
        <v>1541</v>
      </c>
      <c r="T119">
        <v>7</v>
      </c>
      <c r="U119">
        <v>8</v>
      </c>
    </row>
    <row r="120" spans="1:21" x14ac:dyDescent="0.25">
      <c r="A120">
        <v>117</v>
      </c>
      <c r="B120" t="s">
        <v>124</v>
      </c>
      <c r="C120" t="s">
        <v>1223</v>
      </c>
      <c r="D120" t="s">
        <v>1234</v>
      </c>
      <c r="E120">
        <v>634</v>
      </c>
      <c r="F120">
        <v>859</v>
      </c>
      <c r="G120" t="s">
        <v>1263</v>
      </c>
      <c r="H120" s="2">
        <v>42390</v>
      </c>
      <c r="I120" s="2">
        <v>42425</v>
      </c>
      <c r="J120" t="s">
        <v>1286</v>
      </c>
      <c r="K120">
        <v>517375.7</v>
      </c>
      <c r="L120">
        <v>8169.09</v>
      </c>
      <c r="M120">
        <v>485550</v>
      </c>
      <c r="N120" t="s">
        <v>1506</v>
      </c>
      <c r="O120" t="s">
        <v>1533</v>
      </c>
      <c r="P120" t="s">
        <v>1544</v>
      </c>
      <c r="Q120" t="s">
        <v>1506</v>
      </c>
      <c r="R120" t="s">
        <v>1533</v>
      </c>
      <c r="S120" t="s">
        <v>1545</v>
      </c>
      <c r="T120">
        <v>1</v>
      </c>
      <c r="U120">
        <v>2</v>
      </c>
    </row>
    <row r="121" spans="1:21" x14ac:dyDescent="0.25">
      <c r="A121">
        <v>118</v>
      </c>
      <c r="B121" t="s">
        <v>125</v>
      </c>
      <c r="C121" t="s">
        <v>1214</v>
      </c>
      <c r="D121" t="s">
        <v>1213</v>
      </c>
      <c r="E121">
        <v>307</v>
      </c>
      <c r="F121">
        <v>731</v>
      </c>
      <c r="G121" t="s">
        <v>1260</v>
      </c>
      <c r="H121" s="2">
        <v>42496</v>
      </c>
      <c r="I121" s="2">
        <v>42517</v>
      </c>
      <c r="J121" t="s">
        <v>1286</v>
      </c>
      <c r="K121">
        <v>213196.15</v>
      </c>
      <c r="L121">
        <v>3366.2549999999997</v>
      </c>
      <c r="M121">
        <v>180565</v>
      </c>
      <c r="N121" t="s">
        <v>1506</v>
      </c>
      <c r="O121" t="s">
        <v>1530</v>
      </c>
      <c r="P121" t="s">
        <v>1531</v>
      </c>
      <c r="Q121" t="s">
        <v>1506</v>
      </c>
      <c r="R121" t="s">
        <v>1530</v>
      </c>
      <c r="S121" t="s">
        <v>1531</v>
      </c>
      <c r="T121">
        <v>5</v>
      </c>
      <c r="U121">
        <v>5</v>
      </c>
    </row>
    <row r="122" spans="1:21" x14ac:dyDescent="0.25">
      <c r="A122">
        <v>119</v>
      </c>
      <c r="B122" t="s">
        <v>126</v>
      </c>
      <c r="C122" t="s">
        <v>1224</v>
      </c>
      <c r="D122" t="s">
        <v>1213</v>
      </c>
      <c r="E122">
        <v>624</v>
      </c>
      <c r="F122">
        <v>1307</v>
      </c>
      <c r="G122" t="s">
        <v>1266</v>
      </c>
      <c r="H122" s="2">
        <v>42584</v>
      </c>
      <c r="I122" s="2">
        <v>42615</v>
      </c>
      <c r="J122" t="s">
        <v>1282</v>
      </c>
      <c r="K122">
        <v>774789.6</v>
      </c>
      <c r="L122">
        <v>12233.52</v>
      </c>
      <c r="M122">
        <v>182128</v>
      </c>
      <c r="N122" t="s">
        <v>1506</v>
      </c>
      <c r="O122" t="s">
        <v>1538</v>
      </c>
      <c r="P122" t="s">
        <v>1541</v>
      </c>
      <c r="Q122" t="s">
        <v>1506</v>
      </c>
      <c r="R122" t="s">
        <v>1538</v>
      </c>
      <c r="S122" t="s">
        <v>1542</v>
      </c>
      <c r="T122">
        <v>8</v>
      </c>
      <c r="U122">
        <v>9</v>
      </c>
    </row>
    <row r="123" spans="1:21" x14ac:dyDescent="0.25">
      <c r="A123">
        <v>120</v>
      </c>
      <c r="B123" t="s">
        <v>127</v>
      </c>
      <c r="C123" t="s">
        <v>1239</v>
      </c>
      <c r="D123" t="s">
        <v>1234</v>
      </c>
      <c r="E123">
        <v>94</v>
      </c>
      <c r="F123">
        <v>221</v>
      </c>
      <c r="G123" t="s">
        <v>1271</v>
      </c>
      <c r="H123" s="2">
        <v>43220</v>
      </c>
      <c r="I123" s="2">
        <v>43243</v>
      </c>
      <c r="J123" t="s">
        <v>1282</v>
      </c>
      <c r="K123">
        <v>19735.3</v>
      </c>
      <c r="L123">
        <v>311.61</v>
      </c>
      <c r="M123">
        <v>18757</v>
      </c>
      <c r="N123" t="s">
        <v>1508</v>
      </c>
      <c r="O123" t="s">
        <v>1530</v>
      </c>
      <c r="P123" t="s">
        <v>1540</v>
      </c>
      <c r="Q123" t="s">
        <v>1508</v>
      </c>
      <c r="R123" t="s">
        <v>1530</v>
      </c>
      <c r="S123" t="s">
        <v>1531</v>
      </c>
      <c r="T123">
        <v>4</v>
      </c>
      <c r="U123">
        <v>5</v>
      </c>
    </row>
    <row r="124" spans="1:21" x14ac:dyDescent="0.25">
      <c r="A124">
        <v>121</v>
      </c>
      <c r="B124" t="s">
        <v>128</v>
      </c>
      <c r="C124" t="s">
        <v>1225</v>
      </c>
      <c r="D124" t="s">
        <v>1213</v>
      </c>
      <c r="E124">
        <v>535</v>
      </c>
      <c r="F124">
        <v>178</v>
      </c>
      <c r="G124" t="s">
        <v>1266</v>
      </c>
      <c r="H124" s="2">
        <v>43266</v>
      </c>
      <c r="I124" s="2">
        <v>43284</v>
      </c>
      <c r="J124" t="s">
        <v>1283</v>
      </c>
      <c r="K124">
        <v>90468.5</v>
      </c>
      <c r="L124">
        <v>1428.45</v>
      </c>
      <c r="M124">
        <v>82576</v>
      </c>
      <c r="N124" t="s">
        <v>1508</v>
      </c>
      <c r="O124" t="s">
        <v>1530</v>
      </c>
      <c r="P124" t="s">
        <v>1532</v>
      </c>
      <c r="Q124" t="s">
        <v>1508</v>
      </c>
      <c r="R124" t="s">
        <v>1538</v>
      </c>
      <c r="S124" t="s">
        <v>1539</v>
      </c>
      <c r="T124">
        <v>6</v>
      </c>
      <c r="U124">
        <v>7</v>
      </c>
    </row>
    <row r="125" spans="1:21" x14ac:dyDescent="0.25">
      <c r="A125">
        <v>122</v>
      </c>
      <c r="B125" t="s">
        <v>129</v>
      </c>
      <c r="C125" t="s">
        <v>1220</v>
      </c>
      <c r="D125" t="s">
        <v>1213</v>
      </c>
      <c r="E125">
        <v>850</v>
      </c>
      <c r="F125">
        <v>617</v>
      </c>
      <c r="G125" t="s">
        <v>1260</v>
      </c>
      <c r="H125" s="2">
        <v>43056</v>
      </c>
      <c r="I125" s="2">
        <v>43087</v>
      </c>
      <c r="J125" t="s">
        <v>1285</v>
      </c>
      <c r="K125">
        <v>498227.5</v>
      </c>
      <c r="L125">
        <v>7866.75</v>
      </c>
      <c r="M125">
        <v>298327</v>
      </c>
      <c r="N125" t="s">
        <v>1507</v>
      </c>
      <c r="O125" t="s">
        <v>1535</v>
      </c>
      <c r="P125" t="s">
        <v>1536</v>
      </c>
      <c r="Q125" t="s">
        <v>1507</v>
      </c>
      <c r="R125" t="s">
        <v>1535</v>
      </c>
      <c r="S125" t="s">
        <v>1537</v>
      </c>
      <c r="T125">
        <v>11</v>
      </c>
      <c r="U125">
        <v>12</v>
      </c>
    </row>
    <row r="126" spans="1:21" x14ac:dyDescent="0.25">
      <c r="A126">
        <v>123</v>
      </c>
      <c r="B126" t="s">
        <v>130</v>
      </c>
      <c r="C126" t="s">
        <v>1226</v>
      </c>
      <c r="D126" t="s">
        <v>1234</v>
      </c>
      <c r="E126">
        <v>493</v>
      </c>
      <c r="F126">
        <v>50</v>
      </c>
      <c r="G126" t="s">
        <v>1266</v>
      </c>
      <c r="H126" s="2">
        <v>43038</v>
      </c>
      <c r="I126" s="2">
        <v>43059</v>
      </c>
      <c r="J126" t="s">
        <v>1282</v>
      </c>
      <c r="K126">
        <v>23417.5</v>
      </c>
      <c r="L126">
        <v>369.75</v>
      </c>
      <c r="M126">
        <v>12626</v>
      </c>
      <c r="N126" t="s">
        <v>1507</v>
      </c>
      <c r="O126" t="s">
        <v>1535</v>
      </c>
      <c r="P126" t="s">
        <v>1543</v>
      </c>
      <c r="Q126" t="s">
        <v>1507</v>
      </c>
      <c r="R126" t="s">
        <v>1535</v>
      </c>
      <c r="S126" t="s">
        <v>1536</v>
      </c>
      <c r="T126">
        <v>10</v>
      </c>
      <c r="U126">
        <v>11</v>
      </c>
    </row>
    <row r="127" spans="1:21" x14ac:dyDescent="0.25">
      <c r="A127">
        <v>124</v>
      </c>
      <c r="B127" t="s">
        <v>131</v>
      </c>
      <c r="C127" t="s">
        <v>1224</v>
      </c>
      <c r="D127" t="s">
        <v>1213</v>
      </c>
      <c r="E127">
        <v>355</v>
      </c>
      <c r="F127">
        <v>1340</v>
      </c>
      <c r="G127" t="s">
        <v>1266</v>
      </c>
      <c r="H127" s="2">
        <v>43277</v>
      </c>
      <c r="I127" s="2">
        <v>43312</v>
      </c>
      <c r="J127" t="s">
        <v>1284</v>
      </c>
      <c r="K127">
        <v>451915</v>
      </c>
      <c r="L127">
        <v>7135.5</v>
      </c>
      <c r="M127">
        <v>375941</v>
      </c>
      <c r="N127" t="s">
        <v>1508</v>
      </c>
      <c r="O127" t="s">
        <v>1530</v>
      </c>
      <c r="P127" t="s">
        <v>1532</v>
      </c>
      <c r="Q127" t="s">
        <v>1508</v>
      </c>
      <c r="R127" t="s">
        <v>1538</v>
      </c>
      <c r="S127" t="s">
        <v>1539</v>
      </c>
      <c r="T127">
        <v>6</v>
      </c>
      <c r="U127">
        <v>7</v>
      </c>
    </row>
    <row r="128" spans="1:21" x14ac:dyDescent="0.25">
      <c r="A128">
        <v>125</v>
      </c>
      <c r="B128" t="s">
        <v>132</v>
      </c>
      <c r="C128" t="s">
        <v>1222</v>
      </c>
      <c r="D128" t="s">
        <v>1213</v>
      </c>
      <c r="E128">
        <v>213</v>
      </c>
      <c r="F128">
        <v>955</v>
      </c>
      <c r="G128" t="s">
        <v>1265</v>
      </c>
      <c r="H128" s="2">
        <v>42619</v>
      </c>
      <c r="I128" s="2">
        <v>42636</v>
      </c>
      <c r="J128" t="s">
        <v>1290</v>
      </c>
      <c r="K128">
        <v>193244.25</v>
      </c>
      <c r="L128">
        <v>3051.2249999999999</v>
      </c>
      <c r="M128">
        <v>171168</v>
      </c>
      <c r="N128" t="s">
        <v>1506</v>
      </c>
      <c r="O128" t="s">
        <v>1538</v>
      </c>
      <c r="P128" t="s">
        <v>1542</v>
      </c>
      <c r="Q128" t="s">
        <v>1506</v>
      </c>
      <c r="R128" t="s">
        <v>1538</v>
      </c>
      <c r="S128" t="s">
        <v>1542</v>
      </c>
      <c r="T128">
        <v>9</v>
      </c>
      <c r="U128">
        <v>9</v>
      </c>
    </row>
    <row r="129" spans="1:21" x14ac:dyDescent="0.25">
      <c r="A129">
        <v>126</v>
      </c>
      <c r="B129" t="s">
        <v>133</v>
      </c>
      <c r="C129" t="s">
        <v>1241</v>
      </c>
      <c r="D129" t="s">
        <v>1234</v>
      </c>
      <c r="E129">
        <v>581</v>
      </c>
      <c r="F129">
        <v>123</v>
      </c>
      <c r="G129" t="s">
        <v>1271</v>
      </c>
      <c r="H129" s="2">
        <v>42801</v>
      </c>
      <c r="I129" s="2">
        <v>42822</v>
      </c>
      <c r="J129" t="s">
        <v>1282</v>
      </c>
      <c r="K129">
        <v>67889.850000000006</v>
      </c>
      <c r="L129">
        <v>1071.9449999999999</v>
      </c>
      <c r="M129">
        <v>61949</v>
      </c>
      <c r="N129" t="s">
        <v>1507</v>
      </c>
      <c r="O129" t="s">
        <v>1533</v>
      </c>
      <c r="P129" t="s">
        <v>1534</v>
      </c>
      <c r="Q129" t="s">
        <v>1507</v>
      </c>
      <c r="R129" t="s">
        <v>1533</v>
      </c>
      <c r="S129" t="s">
        <v>1534</v>
      </c>
      <c r="T129">
        <v>3</v>
      </c>
      <c r="U129">
        <v>3</v>
      </c>
    </row>
    <row r="130" spans="1:21" x14ac:dyDescent="0.25">
      <c r="A130">
        <v>127</v>
      </c>
      <c r="B130" t="s">
        <v>134</v>
      </c>
      <c r="C130" t="s">
        <v>1236</v>
      </c>
      <c r="D130" t="s">
        <v>1234</v>
      </c>
      <c r="E130">
        <v>292</v>
      </c>
      <c r="F130">
        <v>102</v>
      </c>
      <c r="G130" t="s">
        <v>1269</v>
      </c>
      <c r="H130" s="2">
        <v>42635</v>
      </c>
      <c r="I130" s="2">
        <v>42647</v>
      </c>
      <c r="J130" t="s">
        <v>1284</v>
      </c>
      <c r="K130">
        <v>28294.799999999999</v>
      </c>
      <c r="L130">
        <v>446.76</v>
      </c>
      <c r="M130">
        <v>12708</v>
      </c>
      <c r="N130" t="s">
        <v>1506</v>
      </c>
      <c r="O130" t="s">
        <v>1538</v>
      </c>
      <c r="P130" t="s">
        <v>1542</v>
      </c>
      <c r="Q130" t="s">
        <v>1506</v>
      </c>
      <c r="R130" t="s">
        <v>1535</v>
      </c>
      <c r="S130" t="s">
        <v>1543</v>
      </c>
      <c r="T130">
        <v>9</v>
      </c>
      <c r="U130">
        <v>10</v>
      </c>
    </row>
    <row r="131" spans="1:21" x14ac:dyDescent="0.25">
      <c r="A131">
        <v>128</v>
      </c>
      <c r="B131" t="s">
        <v>135</v>
      </c>
      <c r="C131" t="s">
        <v>1221</v>
      </c>
      <c r="D131" t="s">
        <v>1234</v>
      </c>
      <c r="E131">
        <v>744</v>
      </c>
      <c r="F131">
        <v>274</v>
      </c>
      <c r="G131" t="s">
        <v>1264</v>
      </c>
      <c r="H131" s="2">
        <v>42579</v>
      </c>
      <c r="I131" s="2">
        <v>42611</v>
      </c>
      <c r="J131" t="s">
        <v>1286</v>
      </c>
      <c r="K131">
        <v>193663.2</v>
      </c>
      <c r="L131">
        <v>3057.8399999999997</v>
      </c>
      <c r="M131">
        <v>56190</v>
      </c>
      <c r="N131" t="s">
        <v>1506</v>
      </c>
      <c r="O131" t="s">
        <v>1538</v>
      </c>
      <c r="P131" t="s">
        <v>1539</v>
      </c>
      <c r="Q131" t="s">
        <v>1506</v>
      </c>
      <c r="R131" t="s">
        <v>1538</v>
      </c>
      <c r="S131" t="s">
        <v>1541</v>
      </c>
      <c r="T131">
        <v>7</v>
      </c>
      <c r="U131">
        <v>8</v>
      </c>
    </row>
    <row r="132" spans="1:21" x14ac:dyDescent="0.25">
      <c r="A132">
        <v>129</v>
      </c>
      <c r="B132" t="s">
        <v>136</v>
      </c>
      <c r="C132" t="s">
        <v>1222</v>
      </c>
      <c r="D132" t="s">
        <v>1213</v>
      </c>
      <c r="E132">
        <v>962</v>
      </c>
      <c r="F132">
        <v>977</v>
      </c>
      <c r="G132" t="s">
        <v>1265</v>
      </c>
      <c r="H132" s="2">
        <v>42997</v>
      </c>
      <c r="I132" s="2">
        <v>43030</v>
      </c>
      <c r="J132" t="s">
        <v>1284</v>
      </c>
      <c r="K132">
        <v>892880.3</v>
      </c>
      <c r="L132">
        <v>14098.109999999999</v>
      </c>
      <c r="M132">
        <v>60119</v>
      </c>
      <c r="N132" t="s">
        <v>1507</v>
      </c>
      <c r="O132" t="s">
        <v>1538</v>
      </c>
      <c r="P132" t="s">
        <v>1542</v>
      </c>
      <c r="Q132" t="s">
        <v>1507</v>
      </c>
      <c r="R132" t="s">
        <v>1535</v>
      </c>
      <c r="S132" t="s">
        <v>1543</v>
      </c>
      <c r="T132">
        <v>9</v>
      </c>
      <c r="U132">
        <v>10</v>
      </c>
    </row>
    <row r="133" spans="1:21" x14ac:dyDescent="0.25">
      <c r="A133">
        <v>130</v>
      </c>
      <c r="B133" t="s">
        <v>137</v>
      </c>
      <c r="C133" t="s">
        <v>1235</v>
      </c>
      <c r="D133" t="s">
        <v>1240</v>
      </c>
      <c r="E133">
        <v>653</v>
      </c>
      <c r="F133">
        <v>54</v>
      </c>
      <c r="G133" t="s">
        <v>1270</v>
      </c>
      <c r="H133" s="2">
        <v>43157</v>
      </c>
      <c r="I133" s="2">
        <v>43176</v>
      </c>
      <c r="J133" t="s">
        <v>1284</v>
      </c>
      <c r="K133">
        <v>33498.9</v>
      </c>
      <c r="L133">
        <v>528.92999999999995</v>
      </c>
      <c r="M133">
        <v>828</v>
      </c>
      <c r="N133" t="s">
        <v>1508</v>
      </c>
      <c r="O133" t="s">
        <v>1533</v>
      </c>
      <c r="P133" t="s">
        <v>1545</v>
      </c>
      <c r="Q133" t="s">
        <v>1508</v>
      </c>
      <c r="R133" t="s">
        <v>1533</v>
      </c>
      <c r="S133" t="s">
        <v>1534</v>
      </c>
      <c r="T133">
        <v>2</v>
      </c>
      <c r="U133">
        <v>3</v>
      </c>
    </row>
    <row r="134" spans="1:21" x14ac:dyDescent="0.25">
      <c r="A134">
        <v>131</v>
      </c>
      <c r="B134" t="s">
        <v>138</v>
      </c>
      <c r="C134" t="s">
        <v>1222</v>
      </c>
      <c r="D134" t="s">
        <v>1213</v>
      </c>
      <c r="E134">
        <v>799</v>
      </c>
      <c r="F134">
        <v>910</v>
      </c>
      <c r="G134" t="s">
        <v>1265</v>
      </c>
      <c r="H134" s="2">
        <v>43205</v>
      </c>
      <c r="I134" s="2">
        <v>43227</v>
      </c>
      <c r="J134" t="s">
        <v>1286</v>
      </c>
      <c r="K134">
        <v>690735.5</v>
      </c>
      <c r="L134">
        <v>10906.35</v>
      </c>
      <c r="M134">
        <v>309377</v>
      </c>
      <c r="N134" t="s">
        <v>1508</v>
      </c>
      <c r="O134" t="s">
        <v>1530</v>
      </c>
      <c r="P134" t="s">
        <v>1540</v>
      </c>
      <c r="Q134" t="s">
        <v>1508</v>
      </c>
      <c r="R134" t="s">
        <v>1530</v>
      </c>
      <c r="S134" t="s">
        <v>1531</v>
      </c>
      <c r="T134">
        <v>4</v>
      </c>
      <c r="U134">
        <v>5</v>
      </c>
    </row>
    <row r="135" spans="1:21" x14ac:dyDescent="0.25">
      <c r="A135">
        <v>132</v>
      </c>
      <c r="B135" t="s">
        <v>139</v>
      </c>
      <c r="C135" t="s">
        <v>1231</v>
      </c>
      <c r="D135" t="s">
        <v>1213</v>
      </c>
      <c r="E135">
        <v>614</v>
      </c>
      <c r="F135">
        <v>220</v>
      </c>
      <c r="G135" t="s">
        <v>1263</v>
      </c>
      <c r="H135" s="2">
        <v>42520</v>
      </c>
      <c r="I135" s="2">
        <v>42546</v>
      </c>
      <c r="J135" t="s">
        <v>1285</v>
      </c>
      <c r="K135">
        <v>128326</v>
      </c>
      <c r="L135">
        <v>2026.1999999999998</v>
      </c>
      <c r="M135">
        <v>43779</v>
      </c>
      <c r="N135" t="s">
        <v>1506</v>
      </c>
      <c r="O135" t="s">
        <v>1530</v>
      </c>
      <c r="P135" t="s">
        <v>1531</v>
      </c>
      <c r="Q135" t="s">
        <v>1506</v>
      </c>
      <c r="R135" t="s">
        <v>1530</v>
      </c>
      <c r="S135" t="s">
        <v>1532</v>
      </c>
      <c r="T135">
        <v>5</v>
      </c>
      <c r="U135">
        <v>6</v>
      </c>
    </row>
    <row r="136" spans="1:21" x14ac:dyDescent="0.25">
      <c r="A136">
        <v>133</v>
      </c>
      <c r="B136" t="s">
        <v>140</v>
      </c>
      <c r="C136" t="s">
        <v>1231</v>
      </c>
      <c r="D136" t="s">
        <v>1213</v>
      </c>
      <c r="E136">
        <v>422</v>
      </c>
      <c r="F136">
        <v>199</v>
      </c>
      <c r="G136" t="s">
        <v>1263</v>
      </c>
      <c r="H136" s="2">
        <v>43159</v>
      </c>
      <c r="I136" s="2">
        <v>43184</v>
      </c>
      <c r="J136" t="s">
        <v>1289</v>
      </c>
      <c r="K136">
        <v>79779.100000000006</v>
      </c>
      <c r="L136">
        <v>1259.6699999999998</v>
      </c>
      <c r="M136">
        <v>77543</v>
      </c>
      <c r="N136" t="s">
        <v>1508</v>
      </c>
      <c r="O136" t="s">
        <v>1533</v>
      </c>
      <c r="P136" t="s">
        <v>1545</v>
      </c>
      <c r="Q136" t="s">
        <v>1508</v>
      </c>
      <c r="R136" t="s">
        <v>1533</v>
      </c>
      <c r="S136" t="s">
        <v>1534</v>
      </c>
      <c r="T136">
        <v>2</v>
      </c>
      <c r="U136">
        <v>3</v>
      </c>
    </row>
    <row r="137" spans="1:21" x14ac:dyDescent="0.25">
      <c r="A137">
        <v>134</v>
      </c>
      <c r="B137" t="s">
        <v>141</v>
      </c>
      <c r="C137" t="s">
        <v>1242</v>
      </c>
      <c r="D137" t="s">
        <v>1240</v>
      </c>
      <c r="E137">
        <v>582</v>
      </c>
      <c r="F137">
        <v>59</v>
      </c>
      <c r="G137" t="s">
        <v>1271</v>
      </c>
      <c r="H137" s="2">
        <v>43231</v>
      </c>
      <c r="I137" s="2">
        <v>43253</v>
      </c>
      <c r="J137" t="s">
        <v>1282</v>
      </c>
      <c r="K137">
        <v>32621.1</v>
      </c>
      <c r="L137">
        <v>515.06999999999994</v>
      </c>
      <c r="M137">
        <v>16507</v>
      </c>
      <c r="N137" t="s">
        <v>1508</v>
      </c>
      <c r="O137" t="s">
        <v>1530</v>
      </c>
      <c r="P137" t="s">
        <v>1531</v>
      </c>
      <c r="Q137" t="s">
        <v>1508</v>
      </c>
      <c r="R137" t="s">
        <v>1530</v>
      </c>
      <c r="S137" t="s">
        <v>1532</v>
      </c>
      <c r="T137">
        <v>5</v>
      </c>
      <c r="U137">
        <v>6</v>
      </c>
    </row>
    <row r="138" spans="1:21" x14ac:dyDescent="0.25">
      <c r="A138">
        <v>135</v>
      </c>
      <c r="B138" t="s">
        <v>142</v>
      </c>
      <c r="C138" t="s">
        <v>1223</v>
      </c>
      <c r="D138" t="s">
        <v>1234</v>
      </c>
      <c r="E138">
        <v>389</v>
      </c>
      <c r="F138">
        <v>844</v>
      </c>
      <c r="G138" t="s">
        <v>1263</v>
      </c>
      <c r="H138" s="2">
        <v>42461</v>
      </c>
      <c r="I138" s="2">
        <v>42483</v>
      </c>
      <c r="J138" t="s">
        <v>1282</v>
      </c>
      <c r="K138">
        <v>311900.2</v>
      </c>
      <c r="L138">
        <v>4924.74</v>
      </c>
      <c r="M138">
        <v>87041</v>
      </c>
      <c r="N138" t="s">
        <v>1506</v>
      </c>
      <c r="O138" t="s">
        <v>1530</v>
      </c>
      <c r="P138" t="s">
        <v>1540</v>
      </c>
      <c r="Q138" t="s">
        <v>1506</v>
      </c>
      <c r="R138" t="s">
        <v>1530</v>
      </c>
      <c r="S138" t="s">
        <v>1540</v>
      </c>
      <c r="T138">
        <v>4</v>
      </c>
      <c r="U138">
        <v>4</v>
      </c>
    </row>
    <row r="139" spans="1:21" x14ac:dyDescent="0.25">
      <c r="A139">
        <v>136</v>
      </c>
      <c r="B139" t="s">
        <v>143</v>
      </c>
      <c r="C139" t="s">
        <v>1222</v>
      </c>
      <c r="D139" t="s">
        <v>1213</v>
      </c>
      <c r="E139">
        <v>346</v>
      </c>
      <c r="F139">
        <v>891</v>
      </c>
      <c r="G139" t="s">
        <v>1265</v>
      </c>
      <c r="H139" s="2">
        <v>42592</v>
      </c>
      <c r="I139" s="2">
        <v>42605</v>
      </c>
      <c r="J139" t="s">
        <v>1290</v>
      </c>
      <c r="K139">
        <v>292871.7</v>
      </c>
      <c r="L139">
        <v>4624.29</v>
      </c>
      <c r="M139">
        <v>194664</v>
      </c>
      <c r="N139" t="s">
        <v>1506</v>
      </c>
      <c r="O139" t="s">
        <v>1538</v>
      </c>
      <c r="P139" t="s">
        <v>1541</v>
      </c>
      <c r="Q139" t="s">
        <v>1506</v>
      </c>
      <c r="R139" t="s">
        <v>1538</v>
      </c>
      <c r="S139" t="s">
        <v>1541</v>
      </c>
      <c r="T139">
        <v>8</v>
      </c>
      <c r="U139">
        <v>8</v>
      </c>
    </row>
    <row r="140" spans="1:21" x14ac:dyDescent="0.25">
      <c r="A140">
        <v>137</v>
      </c>
      <c r="B140" t="s">
        <v>144</v>
      </c>
      <c r="C140" t="s">
        <v>1241</v>
      </c>
      <c r="D140" t="s">
        <v>1234</v>
      </c>
      <c r="E140">
        <v>521</v>
      </c>
      <c r="F140">
        <v>112</v>
      </c>
      <c r="G140" t="s">
        <v>1271</v>
      </c>
      <c r="H140" s="2">
        <v>43231</v>
      </c>
      <c r="I140" s="2">
        <v>43245</v>
      </c>
      <c r="J140" t="s">
        <v>1284</v>
      </c>
      <c r="K140">
        <v>55434.400000000001</v>
      </c>
      <c r="L140">
        <v>875.28</v>
      </c>
      <c r="M140">
        <v>44323</v>
      </c>
      <c r="N140" t="s">
        <v>1508</v>
      </c>
      <c r="O140" t="s">
        <v>1530</v>
      </c>
      <c r="P140" t="s">
        <v>1531</v>
      </c>
      <c r="Q140" t="s">
        <v>1508</v>
      </c>
      <c r="R140" t="s">
        <v>1530</v>
      </c>
      <c r="S140" t="s">
        <v>1531</v>
      </c>
      <c r="T140">
        <v>5</v>
      </c>
      <c r="U140">
        <v>5</v>
      </c>
    </row>
    <row r="141" spans="1:21" x14ac:dyDescent="0.25">
      <c r="A141">
        <v>138</v>
      </c>
      <c r="B141" t="s">
        <v>145</v>
      </c>
      <c r="C141" t="s">
        <v>1218</v>
      </c>
      <c r="D141" t="s">
        <v>1213</v>
      </c>
      <c r="E141">
        <v>966</v>
      </c>
      <c r="F141">
        <v>879</v>
      </c>
      <c r="G141" t="s">
        <v>1262</v>
      </c>
      <c r="H141" s="2">
        <v>42962</v>
      </c>
      <c r="I141" s="2">
        <v>42973</v>
      </c>
      <c r="J141" t="s">
        <v>1282</v>
      </c>
      <c r="K141">
        <v>806658.3</v>
      </c>
      <c r="L141">
        <v>12736.71</v>
      </c>
      <c r="M141">
        <v>502751</v>
      </c>
      <c r="N141" t="s">
        <v>1507</v>
      </c>
      <c r="O141" t="s">
        <v>1538</v>
      </c>
      <c r="P141" t="s">
        <v>1541</v>
      </c>
      <c r="Q141" t="s">
        <v>1507</v>
      </c>
      <c r="R141" t="s">
        <v>1538</v>
      </c>
      <c r="S141" t="s">
        <v>1541</v>
      </c>
      <c r="T141">
        <v>8</v>
      </c>
      <c r="U141">
        <v>8</v>
      </c>
    </row>
    <row r="142" spans="1:21" x14ac:dyDescent="0.25">
      <c r="A142">
        <v>139</v>
      </c>
      <c r="B142" t="s">
        <v>146</v>
      </c>
      <c r="C142" t="s">
        <v>1214</v>
      </c>
      <c r="D142" t="s">
        <v>1213</v>
      </c>
      <c r="E142">
        <v>762</v>
      </c>
      <c r="F142">
        <v>745</v>
      </c>
      <c r="G142" t="s">
        <v>1260</v>
      </c>
      <c r="H142" s="2">
        <v>42371</v>
      </c>
      <c r="I142" s="2">
        <v>42401</v>
      </c>
      <c r="J142" t="s">
        <v>1282</v>
      </c>
      <c r="K142">
        <v>539305.5</v>
      </c>
      <c r="L142">
        <v>8515.35</v>
      </c>
      <c r="M142">
        <v>528313</v>
      </c>
      <c r="N142" t="s">
        <v>1506</v>
      </c>
      <c r="O142" t="s">
        <v>1533</v>
      </c>
      <c r="P142" t="s">
        <v>1544</v>
      </c>
      <c r="Q142" t="s">
        <v>1506</v>
      </c>
      <c r="R142" t="s">
        <v>1533</v>
      </c>
      <c r="S142" t="s">
        <v>1545</v>
      </c>
      <c r="T142">
        <v>1</v>
      </c>
      <c r="U142">
        <v>2</v>
      </c>
    </row>
    <row r="143" spans="1:21" x14ac:dyDescent="0.25">
      <c r="A143">
        <v>140</v>
      </c>
      <c r="B143" t="s">
        <v>147</v>
      </c>
      <c r="C143" t="s">
        <v>1218</v>
      </c>
      <c r="D143" t="s">
        <v>1213</v>
      </c>
      <c r="E143">
        <v>350</v>
      </c>
      <c r="F143">
        <v>875</v>
      </c>
      <c r="G143" t="s">
        <v>1262</v>
      </c>
      <c r="H143" s="2">
        <v>42827</v>
      </c>
      <c r="I143" s="2">
        <v>42843</v>
      </c>
      <c r="J143" t="s">
        <v>1284</v>
      </c>
      <c r="K143">
        <v>290937.5</v>
      </c>
      <c r="L143">
        <v>4593.75</v>
      </c>
      <c r="M143">
        <v>278857</v>
      </c>
      <c r="N143" t="s">
        <v>1507</v>
      </c>
      <c r="O143" t="s">
        <v>1530</v>
      </c>
      <c r="P143" t="s">
        <v>1540</v>
      </c>
      <c r="Q143" t="s">
        <v>1507</v>
      </c>
      <c r="R143" t="s">
        <v>1530</v>
      </c>
      <c r="S143" t="s">
        <v>1540</v>
      </c>
      <c r="T143">
        <v>4</v>
      </c>
      <c r="U143">
        <v>4</v>
      </c>
    </row>
    <row r="144" spans="1:21" x14ac:dyDescent="0.25">
      <c r="A144">
        <v>141</v>
      </c>
      <c r="B144" t="s">
        <v>148</v>
      </c>
      <c r="C144" t="s">
        <v>1242</v>
      </c>
      <c r="D144" t="s">
        <v>1240</v>
      </c>
      <c r="E144">
        <v>309</v>
      </c>
      <c r="F144">
        <v>62</v>
      </c>
      <c r="G144" t="s">
        <v>1271</v>
      </c>
      <c r="H144" s="2">
        <v>43169</v>
      </c>
      <c r="I144" s="2">
        <v>43186</v>
      </c>
      <c r="J144" t="s">
        <v>1284</v>
      </c>
      <c r="K144">
        <v>18200.099999999999</v>
      </c>
      <c r="L144">
        <v>287.37</v>
      </c>
      <c r="M144">
        <v>5984</v>
      </c>
      <c r="N144" t="s">
        <v>1508</v>
      </c>
      <c r="O144" t="s">
        <v>1533</v>
      </c>
      <c r="P144" t="s">
        <v>1534</v>
      </c>
      <c r="Q144" t="s">
        <v>1508</v>
      </c>
      <c r="R144" t="s">
        <v>1533</v>
      </c>
      <c r="S144" t="s">
        <v>1534</v>
      </c>
      <c r="T144">
        <v>3</v>
      </c>
      <c r="U144">
        <v>3</v>
      </c>
    </row>
    <row r="145" spans="1:21" x14ac:dyDescent="0.25">
      <c r="A145">
        <v>142</v>
      </c>
      <c r="B145" t="s">
        <v>149</v>
      </c>
      <c r="C145" t="s">
        <v>1221</v>
      </c>
      <c r="D145" t="s">
        <v>1234</v>
      </c>
      <c r="E145">
        <v>670</v>
      </c>
      <c r="F145">
        <v>296</v>
      </c>
      <c r="G145" t="s">
        <v>1264</v>
      </c>
      <c r="H145" s="2">
        <v>42901</v>
      </c>
      <c r="I145" s="2">
        <v>42922</v>
      </c>
      <c r="J145" t="s">
        <v>1285</v>
      </c>
      <c r="K145">
        <v>188404</v>
      </c>
      <c r="L145">
        <v>2974.7999999999997</v>
      </c>
      <c r="M145">
        <v>30495</v>
      </c>
      <c r="N145" t="s">
        <v>1507</v>
      </c>
      <c r="O145" t="s">
        <v>1530</v>
      </c>
      <c r="P145" t="s">
        <v>1532</v>
      </c>
      <c r="Q145" t="s">
        <v>1507</v>
      </c>
      <c r="R145" t="s">
        <v>1538</v>
      </c>
      <c r="S145" t="s">
        <v>1539</v>
      </c>
      <c r="T145">
        <v>6</v>
      </c>
      <c r="U145">
        <v>7</v>
      </c>
    </row>
    <row r="146" spans="1:21" x14ac:dyDescent="0.25">
      <c r="A146">
        <v>143</v>
      </c>
      <c r="B146" t="s">
        <v>150</v>
      </c>
      <c r="C146" t="s">
        <v>1233</v>
      </c>
      <c r="D146" t="s">
        <v>1234</v>
      </c>
      <c r="E146">
        <v>906</v>
      </c>
      <c r="F146">
        <v>25</v>
      </c>
      <c r="G146" t="s">
        <v>1268</v>
      </c>
      <c r="H146" s="2">
        <v>42713</v>
      </c>
      <c r="I146" s="2">
        <v>42744</v>
      </c>
      <c r="J146" t="s">
        <v>1285</v>
      </c>
      <c r="K146">
        <v>21517.5</v>
      </c>
      <c r="L146">
        <v>339.75</v>
      </c>
      <c r="M146">
        <v>5306</v>
      </c>
      <c r="N146" t="s">
        <v>1506</v>
      </c>
      <c r="O146" t="s">
        <v>1535</v>
      </c>
      <c r="P146" t="s">
        <v>1537</v>
      </c>
      <c r="Q146" t="s">
        <v>1507</v>
      </c>
      <c r="R146" t="s">
        <v>1533</v>
      </c>
      <c r="S146" t="s">
        <v>1544</v>
      </c>
      <c r="T146">
        <v>12</v>
      </c>
      <c r="U146">
        <v>1</v>
      </c>
    </row>
    <row r="147" spans="1:21" x14ac:dyDescent="0.25">
      <c r="A147">
        <v>144</v>
      </c>
      <c r="B147" t="s">
        <v>151</v>
      </c>
      <c r="C147" t="s">
        <v>1214</v>
      </c>
      <c r="D147" t="s">
        <v>1213</v>
      </c>
      <c r="E147">
        <v>809</v>
      </c>
      <c r="F147">
        <v>714</v>
      </c>
      <c r="G147" t="s">
        <v>1260</v>
      </c>
      <c r="H147" s="2">
        <v>42678</v>
      </c>
      <c r="I147" s="2">
        <v>42689</v>
      </c>
      <c r="J147" t="s">
        <v>1282</v>
      </c>
      <c r="K147">
        <v>548744.69999999995</v>
      </c>
      <c r="L147">
        <v>8664.39</v>
      </c>
      <c r="M147">
        <v>487175</v>
      </c>
      <c r="N147" t="s">
        <v>1506</v>
      </c>
      <c r="O147" t="s">
        <v>1535</v>
      </c>
      <c r="P147" t="s">
        <v>1536</v>
      </c>
      <c r="Q147" t="s">
        <v>1506</v>
      </c>
      <c r="R147" t="s">
        <v>1535</v>
      </c>
      <c r="S147" t="s">
        <v>1536</v>
      </c>
      <c r="T147">
        <v>11</v>
      </c>
      <c r="U147">
        <v>11</v>
      </c>
    </row>
    <row r="148" spans="1:21" x14ac:dyDescent="0.25">
      <c r="A148">
        <v>145</v>
      </c>
      <c r="B148" t="s">
        <v>152</v>
      </c>
      <c r="C148" t="s">
        <v>1238</v>
      </c>
      <c r="D148" t="s">
        <v>1240</v>
      </c>
      <c r="E148">
        <v>374</v>
      </c>
      <c r="F148">
        <v>15</v>
      </c>
      <c r="G148" t="s">
        <v>1270</v>
      </c>
      <c r="H148" s="2">
        <v>42646</v>
      </c>
      <c r="I148" s="2">
        <v>42670</v>
      </c>
      <c r="J148" t="s">
        <v>1282</v>
      </c>
      <c r="K148">
        <v>5329.5</v>
      </c>
      <c r="L148">
        <v>84.149999999999991</v>
      </c>
      <c r="M148">
        <v>2635</v>
      </c>
      <c r="N148" t="s">
        <v>1506</v>
      </c>
      <c r="O148" t="s">
        <v>1535</v>
      </c>
      <c r="P148" t="s">
        <v>1543</v>
      </c>
      <c r="Q148" t="s">
        <v>1506</v>
      </c>
      <c r="R148" t="s">
        <v>1535</v>
      </c>
      <c r="S148" t="s">
        <v>1543</v>
      </c>
      <c r="T148">
        <v>10</v>
      </c>
      <c r="U148">
        <v>10</v>
      </c>
    </row>
    <row r="149" spans="1:21" x14ac:dyDescent="0.25">
      <c r="A149">
        <v>146</v>
      </c>
      <c r="B149" t="s">
        <v>153</v>
      </c>
      <c r="C149" t="s">
        <v>1214</v>
      </c>
      <c r="D149" t="s">
        <v>1213</v>
      </c>
      <c r="E149">
        <v>808</v>
      </c>
      <c r="F149">
        <v>743</v>
      </c>
      <c r="G149" t="s">
        <v>1260</v>
      </c>
      <c r="H149" s="2">
        <v>42955</v>
      </c>
      <c r="I149" s="2">
        <v>42976</v>
      </c>
      <c r="J149" t="s">
        <v>1287</v>
      </c>
      <c r="K149">
        <v>570326.80000000005</v>
      </c>
      <c r="L149">
        <v>9005.16</v>
      </c>
      <c r="M149">
        <v>361199</v>
      </c>
      <c r="N149" t="s">
        <v>1507</v>
      </c>
      <c r="O149" t="s">
        <v>1538</v>
      </c>
      <c r="P149" t="s">
        <v>1541</v>
      </c>
      <c r="Q149" t="s">
        <v>1507</v>
      </c>
      <c r="R149" t="s">
        <v>1538</v>
      </c>
      <c r="S149" t="s">
        <v>1541</v>
      </c>
      <c r="T149">
        <v>8</v>
      </c>
      <c r="U149">
        <v>8</v>
      </c>
    </row>
    <row r="150" spans="1:21" x14ac:dyDescent="0.25">
      <c r="A150">
        <v>147</v>
      </c>
      <c r="B150" t="s">
        <v>154</v>
      </c>
      <c r="C150" t="s">
        <v>1231</v>
      </c>
      <c r="D150" t="s">
        <v>1213</v>
      </c>
      <c r="E150">
        <v>226</v>
      </c>
      <c r="F150">
        <v>187</v>
      </c>
      <c r="G150" t="s">
        <v>1263</v>
      </c>
      <c r="H150" s="2">
        <v>43221</v>
      </c>
      <c r="I150" s="2">
        <v>43247</v>
      </c>
      <c r="J150" t="s">
        <v>1290</v>
      </c>
      <c r="K150">
        <v>40148.9</v>
      </c>
      <c r="L150">
        <v>633.92999999999995</v>
      </c>
      <c r="M150">
        <v>39912</v>
      </c>
      <c r="N150" t="s">
        <v>1508</v>
      </c>
      <c r="O150" t="s">
        <v>1530</v>
      </c>
      <c r="P150" t="s">
        <v>1531</v>
      </c>
      <c r="Q150" t="s">
        <v>1508</v>
      </c>
      <c r="R150" t="s">
        <v>1530</v>
      </c>
      <c r="S150" t="s">
        <v>1531</v>
      </c>
      <c r="T150">
        <v>5</v>
      </c>
      <c r="U150">
        <v>5</v>
      </c>
    </row>
    <row r="151" spans="1:21" x14ac:dyDescent="0.25">
      <c r="A151">
        <v>148</v>
      </c>
      <c r="B151" t="s">
        <v>155</v>
      </c>
      <c r="C151" t="s">
        <v>1231</v>
      </c>
      <c r="D151" t="s">
        <v>1213</v>
      </c>
      <c r="E151">
        <v>991</v>
      </c>
      <c r="F151">
        <v>192</v>
      </c>
      <c r="G151" t="s">
        <v>1263</v>
      </c>
      <c r="H151" s="2">
        <v>42863</v>
      </c>
      <c r="I151" s="2">
        <v>42880</v>
      </c>
      <c r="J151" t="s">
        <v>1284</v>
      </c>
      <c r="K151">
        <v>180758.39999999999</v>
      </c>
      <c r="L151">
        <v>2854.08</v>
      </c>
      <c r="M151">
        <v>44654</v>
      </c>
      <c r="N151" t="s">
        <v>1507</v>
      </c>
      <c r="O151" t="s">
        <v>1530</v>
      </c>
      <c r="P151" t="s">
        <v>1531</v>
      </c>
      <c r="Q151" t="s">
        <v>1507</v>
      </c>
      <c r="R151" t="s">
        <v>1530</v>
      </c>
      <c r="S151" t="s">
        <v>1531</v>
      </c>
      <c r="T151">
        <v>5</v>
      </c>
      <c r="U151">
        <v>5</v>
      </c>
    </row>
    <row r="152" spans="1:21" x14ac:dyDescent="0.25">
      <c r="A152">
        <v>149</v>
      </c>
      <c r="B152" t="s">
        <v>156</v>
      </c>
      <c r="C152" t="s">
        <v>1235</v>
      </c>
      <c r="D152" t="s">
        <v>1240</v>
      </c>
      <c r="E152">
        <v>126</v>
      </c>
      <c r="F152">
        <v>58</v>
      </c>
      <c r="G152" t="s">
        <v>1270</v>
      </c>
      <c r="H152" s="2">
        <v>42809</v>
      </c>
      <c r="I152" s="2">
        <v>42831</v>
      </c>
      <c r="J152" t="s">
        <v>1285</v>
      </c>
      <c r="K152">
        <v>6942.6</v>
      </c>
      <c r="L152">
        <v>109.61999999999999</v>
      </c>
      <c r="M152">
        <v>1573</v>
      </c>
      <c r="N152" t="s">
        <v>1507</v>
      </c>
      <c r="O152" t="s">
        <v>1533</v>
      </c>
      <c r="P152" t="s">
        <v>1534</v>
      </c>
      <c r="Q152" t="s">
        <v>1507</v>
      </c>
      <c r="R152" t="s">
        <v>1530</v>
      </c>
      <c r="S152" t="s">
        <v>1540</v>
      </c>
      <c r="T152">
        <v>3</v>
      </c>
      <c r="U152">
        <v>4</v>
      </c>
    </row>
    <row r="153" spans="1:21" x14ac:dyDescent="0.25">
      <c r="A153">
        <v>150</v>
      </c>
      <c r="B153" t="s">
        <v>157</v>
      </c>
      <c r="C153" t="s">
        <v>1223</v>
      </c>
      <c r="D153" t="s">
        <v>1234</v>
      </c>
      <c r="E153">
        <v>522</v>
      </c>
      <c r="F153">
        <v>955</v>
      </c>
      <c r="G153" t="s">
        <v>1263</v>
      </c>
      <c r="H153" s="2">
        <v>43040</v>
      </c>
      <c r="I153" s="2">
        <v>43057</v>
      </c>
      <c r="J153" t="s">
        <v>1283</v>
      </c>
      <c r="K153">
        <v>473584.5</v>
      </c>
      <c r="L153">
        <v>7477.65</v>
      </c>
      <c r="M153">
        <v>466736</v>
      </c>
      <c r="N153" t="s">
        <v>1507</v>
      </c>
      <c r="O153" t="s">
        <v>1535</v>
      </c>
      <c r="P153" t="s">
        <v>1536</v>
      </c>
      <c r="Q153" t="s">
        <v>1507</v>
      </c>
      <c r="R153" t="s">
        <v>1535</v>
      </c>
      <c r="S153" t="s">
        <v>1536</v>
      </c>
      <c r="T153">
        <v>11</v>
      </c>
      <c r="U153">
        <v>11</v>
      </c>
    </row>
    <row r="154" spans="1:21" x14ac:dyDescent="0.25">
      <c r="A154">
        <v>151</v>
      </c>
      <c r="B154" t="s">
        <v>158</v>
      </c>
      <c r="C154" t="s">
        <v>1228</v>
      </c>
      <c r="D154" t="s">
        <v>1213</v>
      </c>
      <c r="E154">
        <v>344</v>
      </c>
      <c r="F154">
        <v>122</v>
      </c>
      <c r="G154" t="s">
        <v>1263</v>
      </c>
      <c r="H154" s="2">
        <v>42616</v>
      </c>
      <c r="I154" s="2">
        <v>42636</v>
      </c>
      <c r="J154" t="s">
        <v>1287</v>
      </c>
      <c r="K154">
        <v>39869.599999999999</v>
      </c>
      <c r="L154">
        <v>629.52</v>
      </c>
      <c r="M154">
        <v>7310</v>
      </c>
      <c r="N154" t="s">
        <v>1506</v>
      </c>
      <c r="O154" t="s">
        <v>1538</v>
      </c>
      <c r="P154" t="s">
        <v>1542</v>
      </c>
      <c r="Q154" t="s">
        <v>1506</v>
      </c>
      <c r="R154" t="s">
        <v>1538</v>
      </c>
      <c r="S154" t="s">
        <v>1542</v>
      </c>
      <c r="T154">
        <v>9</v>
      </c>
      <c r="U154">
        <v>9</v>
      </c>
    </row>
    <row r="155" spans="1:21" x14ac:dyDescent="0.25">
      <c r="A155">
        <v>152</v>
      </c>
      <c r="B155" t="s">
        <v>159</v>
      </c>
      <c r="C155" t="s">
        <v>1239</v>
      </c>
      <c r="D155" t="s">
        <v>1234</v>
      </c>
      <c r="E155">
        <v>282</v>
      </c>
      <c r="F155">
        <v>263</v>
      </c>
      <c r="G155" t="s">
        <v>1271</v>
      </c>
      <c r="H155" s="2">
        <v>42939</v>
      </c>
      <c r="I155" s="2">
        <v>42971</v>
      </c>
      <c r="J155" t="s">
        <v>1284</v>
      </c>
      <c r="K155">
        <v>70457.7</v>
      </c>
      <c r="L155">
        <v>1112.49</v>
      </c>
      <c r="M155">
        <v>3990</v>
      </c>
      <c r="N155" t="s">
        <v>1507</v>
      </c>
      <c r="O155" t="s">
        <v>1538</v>
      </c>
      <c r="P155" t="s">
        <v>1539</v>
      </c>
      <c r="Q155" t="s">
        <v>1507</v>
      </c>
      <c r="R155" t="s">
        <v>1538</v>
      </c>
      <c r="S155" t="s">
        <v>1541</v>
      </c>
      <c r="T155">
        <v>7</v>
      </c>
      <c r="U155">
        <v>8</v>
      </c>
    </row>
    <row r="156" spans="1:21" x14ac:dyDescent="0.25">
      <c r="A156">
        <v>153</v>
      </c>
      <c r="B156" t="s">
        <v>160</v>
      </c>
      <c r="C156" t="s">
        <v>1214</v>
      </c>
      <c r="D156" t="s">
        <v>1213</v>
      </c>
      <c r="E156">
        <v>693</v>
      </c>
      <c r="F156">
        <v>726</v>
      </c>
      <c r="G156" t="s">
        <v>1260</v>
      </c>
      <c r="H156" s="2">
        <v>42787</v>
      </c>
      <c r="I156" s="2">
        <v>42815</v>
      </c>
      <c r="J156" t="s">
        <v>1282</v>
      </c>
      <c r="K156">
        <v>477962.1</v>
      </c>
      <c r="L156">
        <v>7546.7699999999995</v>
      </c>
      <c r="M156">
        <v>263712</v>
      </c>
      <c r="N156" t="s">
        <v>1507</v>
      </c>
      <c r="O156" t="s">
        <v>1533</v>
      </c>
      <c r="P156" t="s">
        <v>1545</v>
      </c>
      <c r="Q156" t="s">
        <v>1507</v>
      </c>
      <c r="R156" t="s">
        <v>1533</v>
      </c>
      <c r="S156" t="s">
        <v>1534</v>
      </c>
      <c r="T156">
        <v>2</v>
      </c>
      <c r="U156">
        <v>3</v>
      </c>
    </row>
    <row r="157" spans="1:21" x14ac:dyDescent="0.25">
      <c r="A157">
        <v>154</v>
      </c>
      <c r="B157" t="s">
        <v>161</v>
      </c>
      <c r="C157" t="s">
        <v>1231</v>
      </c>
      <c r="D157" t="s">
        <v>1213</v>
      </c>
      <c r="E157">
        <v>726</v>
      </c>
      <c r="F157">
        <v>177</v>
      </c>
      <c r="G157" t="s">
        <v>1263</v>
      </c>
      <c r="H157" s="2">
        <v>42539</v>
      </c>
      <c r="I157" s="2">
        <v>42565</v>
      </c>
      <c r="J157" t="s">
        <v>1282</v>
      </c>
      <c r="K157">
        <v>122076.9</v>
      </c>
      <c r="L157">
        <v>1927.53</v>
      </c>
      <c r="M157">
        <v>64922</v>
      </c>
      <c r="N157" t="s">
        <v>1506</v>
      </c>
      <c r="O157" t="s">
        <v>1530</v>
      </c>
      <c r="P157" t="s">
        <v>1532</v>
      </c>
      <c r="Q157" t="s">
        <v>1506</v>
      </c>
      <c r="R157" t="s">
        <v>1538</v>
      </c>
      <c r="S157" t="s">
        <v>1539</v>
      </c>
      <c r="T157">
        <v>6</v>
      </c>
      <c r="U157">
        <v>7</v>
      </c>
    </row>
    <row r="158" spans="1:21" x14ac:dyDescent="0.25">
      <c r="A158">
        <v>155</v>
      </c>
      <c r="B158" t="s">
        <v>162</v>
      </c>
      <c r="C158" t="s">
        <v>1239</v>
      </c>
      <c r="D158" t="s">
        <v>1234</v>
      </c>
      <c r="E158">
        <v>784</v>
      </c>
      <c r="F158">
        <v>219</v>
      </c>
      <c r="G158" t="s">
        <v>1271</v>
      </c>
      <c r="H158" s="2">
        <v>42601</v>
      </c>
      <c r="I158" s="2">
        <v>42612</v>
      </c>
      <c r="J158" t="s">
        <v>1282</v>
      </c>
      <c r="K158">
        <v>163111.20000000001</v>
      </c>
      <c r="L158">
        <v>2575.44</v>
      </c>
      <c r="M158">
        <v>61162</v>
      </c>
      <c r="N158" t="s">
        <v>1506</v>
      </c>
      <c r="O158" t="s">
        <v>1538</v>
      </c>
      <c r="P158" t="s">
        <v>1541</v>
      </c>
      <c r="Q158" t="s">
        <v>1506</v>
      </c>
      <c r="R158" t="s">
        <v>1538</v>
      </c>
      <c r="S158" t="s">
        <v>1541</v>
      </c>
      <c r="T158">
        <v>8</v>
      </c>
      <c r="U158">
        <v>8</v>
      </c>
    </row>
    <row r="159" spans="1:21" x14ac:dyDescent="0.25">
      <c r="A159">
        <v>156</v>
      </c>
      <c r="B159" t="s">
        <v>163</v>
      </c>
      <c r="C159" t="s">
        <v>1233</v>
      </c>
      <c r="D159" t="s">
        <v>1234</v>
      </c>
      <c r="E159">
        <v>592</v>
      </c>
      <c r="F159">
        <v>25</v>
      </c>
      <c r="G159" t="s">
        <v>1268</v>
      </c>
      <c r="H159" s="2">
        <v>43221</v>
      </c>
      <c r="I159" s="2">
        <v>43245</v>
      </c>
      <c r="J159" t="s">
        <v>1283</v>
      </c>
      <c r="K159">
        <v>14060</v>
      </c>
      <c r="L159">
        <v>222</v>
      </c>
      <c r="M159">
        <v>7983</v>
      </c>
      <c r="N159" t="s">
        <v>1508</v>
      </c>
      <c r="O159" t="s">
        <v>1530</v>
      </c>
      <c r="P159" t="s">
        <v>1531</v>
      </c>
      <c r="Q159" t="s">
        <v>1508</v>
      </c>
      <c r="R159" t="s">
        <v>1530</v>
      </c>
      <c r="S159" t="s">
        <v>1531</v>
      </c>
      <c r="T159">
        <v>5</v>
      </c>
      <c r="U159">
        <v>5</v>
      </c>
    </row>
    <row r="160" spans="1:21" x14ac:dyDescent="0.25">
      <c r="A160">
        <v>157</v>
      </c>
      <c r="B160" t="s">
        <v>164</v>
      </c>
      <c r="C160" t="s">
        <v>1227</v>
      </c>
      <c r="D160" t="s">
        <v>1213</v>
      </c>
      <c r="E160">
        <v>103</v>
      </c>
      <c r="F160">
        <v>71</v>
      </c>
      <c r="G160" t="s">
        <v>1267</v>
      </c>
      <c r="H160" s="2">
        <v>42770</v>
      </c>
      <c r="I160" s="2">
        <v>42788</v>
      </c>
      <c r="J160" t="s">
        <v>1285</v>
      </c>
      <c r="K160">
        <v>6947.35</v>
      </c>
      <c r="L160">
        <v>109.69499999999999</v>
      </c>
      <c r="M160">
        <v>3868</v>
      </c>
      <c r="N160" t="s">
        <v>1507</v>
      </c>
      <c r="O160" t="s">
        <v>1533</v>
      </c>
      <c r="P160" t="s">
        <v>1545</v>
      </c>
      <c r="Q160" t="s">
        <v>1507</v>
      </c>
      <c r="R160" t="s">
        <v>1533</v>
      </c>
      <c r="S160" t="s">
        <v>1545</v>
      </c>
      <c r="T160">
        <v>2</v>
      </c>
      <c r="U160">
        <v>2</v>
      </c>
    </row>
    <row r="161" spans="1:21" x14ac:dyDescent="0.25">
      <c r="A161">
        <v>158</v>
      </c>
      <c r="B161" t="s">
        <v>165</v>
      </c>
      <c r="C161" t="s">
        <v>1231</v>
      </c>
      <c r="D161" t="s">
        <v>1213</v>
      </c>
      <c r="E161">
        <v>791</v>
      </c>
      <c r="F161">
        <v>190</v>
      </c>
      <c r="G161" t="s">
        <v>1263</v>
      </c>
      <c r="H161" s="2">
        <v>42714</v>
      </c>
      <c r="I161" s="2">
        <v>42724</v>
      </c>
      <c r="J161" t="s">
        <v>1282</v>
      </c>
      <c r="K161">
        <v>142775.5</v>
      </c>
      <c r="L161">
        <v>2254.35</v>
      </c>
      <c r="M161">
        <v>123975</v>
      </c>
      <c r="N161" t="s">
        <v>1506</v>
      </c>
      <c r="O161" t="s">
        <v>1535</v>
      </c>
      <c r="P161" t="s">
        <v>1537</v>
      </c>
      <c r="Q161" t="s">
        <v>1506</v>
      </c>
      <c r="R161" t="s">
        <v>1535</v>
      </c>
      <c r="S161" t="s">
        <v>1537</v>
      </c>
      <c r="T161">
        <v>12</v>
      </c>
      <c r="U161">
        <v>12</v>
      </c>
    </row>
    <row r="162" spans="1:21" x14ac:dyDescent="0.25">
      <c r="A162">
        <v>159</v>
      </c>
      <c r="B162" t="s">
        <v>166</v>
      </c>
      <c r="C162" t="s">
        <v>1222</v>
      </c>
      <c r="D162" t="s">
        <v>1213</v>
      </c>
      <c r="E162">
        <v>187</v>
      </c>
      <c r="F162">
        <v>994</v>
      </c>
      <c r="G162" t="s">
        <v>1265</v>
      </c>
      <c r="H162" s="2">
        <v>42570</v>
      </c>
      <c r="I162" s="2">
        <v>42592</v>
      </c>
      <c r="J162" t="s">
        <v>1282</v>
      </c>
      <c r="K162">
        <v>176584.1</v>
      </c>
      <c r="L162">
        <v>2788.17</v>
      </c>
      <c r="M162">
        <v>8018</v>
      </c>
      <c r="N162" t="s">
        <v>1506</v>
      </c>
      <c r="O162" t="s">
        <v>1538</v>
      </c>
      <c r="P162" t="s">
        <v>1539</v>
      </c>
      <c r="Q162" t="s">
        <v>1506</v>
      </c>
      <c r="R162" t="s">
        <v>1538</v>
      </c>
      <c r="S162" t="s">
        <v>1541</v>
      </c>
      <c r="T162">
        <v>7</v>
      </c>
      <c r="U162">
        <v>8</v>
      </c>
    </row>
    <row r="163" spans="1:21" x14ac:dyDescent="0.25">
      <c r="A163">
        <v>160</v>
      </c>
      <c r="B163" t="s">
        <v>167</v>
      </c>
      <c r="C163" t="s">
        <v>1225</v>
      </c>
      <c r="D163" t="s">
        <v>1213</v>
      </c>
      <c r="E163">
        <v>895</v>
      </c>
      <c r="F163">
        <v>218</v>
      </c>
      <c r="G163" t="s">
        <v>1266</v>
      </c>
      <c r="H163" s="2">
        <v>43019</v>
      </c>
      <c r="I163" s="2">
        <v>43050</v>
      </c>
      <c r="J163" t="s">
        <v>1289</v>
      </c>
      <c r="K163">
        <v>185354.5</v>
      </c>
      <c r="L163">
        <v>2926.65</v>
      </c>
      <c r="M163">
        <v>95387</v>
      </c>
      <c r="N163" t="s">
        <v>1507</v>
      </c>
      <c r="O163" t="s">
        <v>1535</v>
      </c>
      <c r="P163" t="s">
        <v>1543</v>
      </c>
      <c r="Q163" t="s">
        <v>1507</v>
      </c>
      <c r="R163" t="s">
        <v>1535</v>
      </c>
      <c r="S163" t="s">
        <v>1536</v>
      </c>
      <c r="T163">
        <v>10</v>
      </c>
      <c r="U163">
        <v>11</v>
      </c>
    </row>
    <row r="164" spans="1:21" x14ac:dyDescent="0.25">
      <c r="A164">
        <v>161</v>
      </c>
      <c r="B164" t="s">
        <v>168</v>
      </c>
      <c r="C164" t="s">
        <v>1218</v>
      </c>
      <c r="D164" t="s">
        <v>1213</v>
      </c>
      <c r="E164">
        <v>770</v>
      </c>
      <c r="F164">
        <v>953</v>
      </c>
      <c r="G164" t="s">
        <v>1262</v>
      </c>
      <c r="H164" s="2">
        <v>42588</v>
      </c>
      <c r="I164" s="2">
        <v>42611</v>
      </c>
      <c r="J164" t="s">
        <v>1289</v>
      </c>
      <c r="K164">
        <v>697119.5</v>
      </c>
      <c r="L164">
        <v>11007.15</v>
      </c>
      <c r="M164">
        <v>245979</v>
      </c>
      <c r="N164" t="s">
        <v>1506</v>
      </c>
      <c r="O164" t="s">
        <v>1538</v>
      </c>
      <c r="P164" t="s">
        <v>1541</v>
      </c>
      <c r="Q164" t="s">
        <v>1506</v>
      </c>
      <c r="R164" t="s">
        <v>1538</v>
      </c>
      <c r="S164" t="s">
        <v>1541</v>
      </c>
      <c r="T164">
        <v>8</v>
      </c>
      <c r="U164">
        <v>8</v>
      </c>
    </row>
    <row r="165" spans="1:21" x14ac:dyDescent="0.25">
      <c r="A165">
        <v>162</v>
      </c>
      <c r="B165" t="s">
        <v>169</v>
      </c>
      <c r="C165" t="s">
        <v>1225</v>
      </c>
      <c r="D165" t="s">
        <v>1213</v>
      </c>
      <c r="E165">
        <v>481</v>
      </c>
      <c r="F165">
        <v>208</v>
      </c>
      <c r="G165" t="s">
        <v>1266</v>
      </c>
      <c r="H165" s="2">
        <v>42440</v>
      </c>
      <c r="I165" s="2">
        <v>42461</v>
      </c>
      <c r="J165" t="s">
        <v>1283</v>
      </c>
      <c r="K165">
        <v>95045.6</v>
      </c>
      <c r="L165">
        <v>1500.72</v>
      </c>
      <c r="M165">
        <v>4385</v>
      </c>
      <c r="N165" t="s">
        <v>1506</v>
      </c>
      <c r="O165" t="s">
        <v>1533</v>
      </c>
      <c r="P165" t="s">
        <v>1534</v>
      </c>
      <c r="Q165" t="s">
        <v>1506</v>
      </c>
      <c r="R165" t="s">
        <v>1530</v>
      </c>
      <c r="S165" t="s">
        <v>1540</v>
      </c>
      <c r="T165">
        <v>3</v>
      </c>
      <c r="U165">
        <v>4</v>
      </c>
    </row>
    <row r="166" spans="1:21" x14ac:dyDescent="0.25">
      <c r="A166">
        <v>163</v>
      </c>
      <c r="B166" t="s">
        <v>170</v>
      </c>
      <c r="C166" t="s">
        <v>1232</v>
      </c>
      <c r="D166" t="s">
        <v>1213</v>
      </c>
      <c r="E166">
        <v>799</v>
      </c>
      <c r="F166">
        <v>50</v>
      </c>
      <c r="G166" t="s">
        <v>1263</v>
      </c>
      <c r="H166" s="2">
        <v>42994</v>
      </c>
      <c r="I166" s="2">
        <v>43007</v>
      </c>
      <c r="J166" t="s">
        <v>1284</v>
      </c>
      <c r="K166">
        <v>37952.5</v>
      </c>
      <c r="L166">
        <v>599.25</v>
      </c>
      <c r="M166">
        <v>25059</v>
      </c>
      <c r="N166" t="s">
        <v>1507</v>
      </c>
      <c r="O166" t="s">
        <v>1538</v>
      </c>
      <c r="P166" t="s">
        <v>1542</v>
      </c>
      <c r="Q166" t="s">
        <v>1507</v>
      </c>
      <c r="R166" t="s">
        <v>1538</v>
      </c>
      <c r="S166" t="s">
        <v>1542</v>
      </c>
      <c r="T166">
        <v>9</v>
      </c>
      <c r="U166">
        <v>9</v>
      </c>
    </row>
    <row r="167" spans="1:21" x14ac:dyDescent="0.25">
      <c r="A167">
        <v>164</v>
      </c>
      <c r="B167" t="s">
        <v>171</v>
      </c>
      <c r="C167" t="s">
        <v>1225</v>
      </c>
      <c r="D167" t="s">
        <v>1213</v>
      </c>
      <c r="E167">
        <v>879</v>
      </c>
      <c r="F167">
        <v>224</v>
      </c>
      <c r="G167" t="s">
        <v>1266</v>
      </c>
      <c r="H167" s="2">
        <v>42685</v>
      </c>
      <c r="I167" s="2">
        <v>42713</v>
      </c>
      <c r="J167" t="s">
        <v>1283</v>
      </c>
      <c r="K167">
        <v>187051.2</v>
      </c>
      <c r="L167">
        <v>2953.44</v>
      </c>
      <c r="M167">
        <v>177557</v>
      </c>
      <c r="N167" t="s">
        <v>1506</v>
      </c>
      <c r="O167" t="s">
        <v>1535</v>
      </c>
      <c r="P167" t="s">
        <v>1536</v>
      </c>
      <c r="Q167" t="s">
        <v>1506</v>
      </c>
      <c r="R167" t="s">
        <v>1535</v>
      </c>
      <c r="S167" t="s">
        <v>1537</v>
      </c>
      <c r="T167">
        <v>11</v>
      </c>
      <c r="U167">
        <v>12</v>
      </c>
    </row>
    <row r="168" spans="1:21" x14ac:dyDescent="0.25">
      <c r="A168">
        <v>165</v>
      </c>
      <c r="B168" t="s">
        <v>172</v>
      </c>
      <c r="C168" t="s">
        <v>1222</v>
      </c>
      <c r="D168" t="s">
        <v>1213</v>
      </c>
      <c r="E168">
        <v>726</v>
      </c>
      <c r="F168">
        <v>990</v>
      </c>
      <c r="G168" t="s">
        <v>1265</v>
      </c>
      <c r="H168" s="2">
        <v>42921</v>
      </c>
      <c r="I168" s="2">
        <v>42931</v>
      </c>
      <c r="J168" t="s">
        <v>1282</v>
      </c>
      <c r="K168">
        <v>682803</v>
      </c>
      <c r="L168">
        <v>10781.1</v>
      </c>
      <c r="M168">
        <v>377407</v>
      </c>
      <c r="N168" t="s">
        <v>1507</v>
      </c>
      <c r="O168" t="s">
        <v>1538</v>
      </c>
      <c r="P168" t="s">
        <v>1539</v>
      </c>
      <c r="Q168" t="s">
        <v>1507</v>
      </c>
      <c r="R168" t="s">
        <v>1538</v>
      </c>
      <c r="S168" t="s">
        <v>1539</v>
      </c>
      <c r="T168">
        <v>7</v>
      </c>
      <c r="U168">
        <v>7</v>
      </c>
    </row>
    <row r="169" spans="1:21" x14ac:dyDescent="0.25">
      <c r="A169">
        <v>166</v>
      </c>
      <c r="B169" t="s">
        <v>173</v>
      </c>
      <c r="C169" t="s">
        <v>1233</v>
      </c>
      <c r="D169" t="s">
        <v>1234</v>
      </c>
      <c r="E169">
        <v>538</v>
      </c>
      <c r="F169">
        <v>23</v>
      </c>
      <c r="G169" t="s">
        <v>1268</v>
      </c>
      <c r="H169" s="2">
        <v>43173</v>
      </c>
      <c r="I169" s="2">
        <v>43186</v>
      </c>
      <c r="J169" t="s">
        <v>1284</v>
      </c>
      <c r="K169">
        <v>11755.3</v>
      </c>
      <c r="L169">
        <v>185.60999999999999</v>
      </c>
      <c r="M169">
        <v>6144</v>
      </c>
      <c r="N169" t="s">
        <v>1508</v>
      </c>
      <c r="O169" t="s">
        <v>1533</v>
      </c>
      <c r="P169" t="s">
        <v>1534</v>
      </c>
      <c r="Q169" t="s">
        <v>1508</v>
      </c>
      <c r="R169" t="s">
        <v>1533</v>
      </c>
      <c r="S169" t="s">
        <v>1534</v>
      </c>
      <c r="T169">
        <v>3</v>
      </c>
      <c r="U169">
        <v>3</v>
      </c>
    </row>
    <row r="170" spans="1:21" x14ac:dyDescent="0.25">
      <c r="A170">
        <v>167</v>
      </c>
      <c r="B170" t="s">
        <v>174</v>
      </c>
      <c r="C170" t="s">
        <v>1218</v>
      </c>
      <c r="D170" t="s">
        <v>1213</v>
      </c>
      <c r="E170">
        <v>768</v>
      </c>
      <c r="F170">
        <v>980</v>
      </c>
      <c r="G170" t="s">
        <v>1262</v>
      </c>
      <c r="H170" s="2">
        <v>42552</v>
      </c>
      <c r="I170" s="2">
        <v>42574</v>
      </c>
      <c r="J170" t="s">
        <v>1284</v>
      </c>
      <c r="K170">
        <v>715008</v>
      </c>
      <c r="L170">
        <v>11289.6</v>
      </c>
      <c r="M170">
        <v>653519</v>
      </c>
      <c r="N170" t="s">
        <v>1506</v>
      </c>
      <c r="O170" t="s">
        <v>1538</v>
      </c>
      <c r="P170" t="s">
        <v>1539</v>
      </c>
      <c r="Q170" t="s">
        <v>1506</v>
      </c>
      <c r="R170" t="s">
        <v>1538</v>
      </c>
      <c r="S170" t="s">
        <v>1539</v>
      </c>
      <c r="T170">
        <v>7</v>
      </c>
      <c r="U170">
        <v>7</v>
      </c>
    </row>
    <row r="171" spans="1:21" x14ac:dyDescent="0.25">
      <c r="A171">
        <v>168</v>
      </c>
      <c r="B171" t="s">
        <v>175</v>
      </c>
      <c r="C171" t="s">
        <v>1226</v>
      </c>
      <c r="D171" t="s">
        <v>1234</v>
      </c>
      <c r="E171">
        <v>710</v>
      </c>
      <c r="F171">
        <v>53</v>
      </c>
      <c r="G171" t="s">
        <v>1266</v>
      </c>
      <c r="H171" s="2">
        <v>43237</v>
      </c>
      <c r="I171" s="2">
        <v>43269</v>
      </c>
      <c r="J171" t="s">
        <v>1288</v>
      </c>
      <c r="K171">
        <v>35748.5</v>
      </c>
      <c r="L171">
        <v>564.44999999999993</v>
      </c>
      <c r="M171">
        <v>24942</v>
      </c>
      <c r="N171" t="s">
        <v>1508</v>
      </c>
      <c r="O171" t="s">
        <v>1530</v>
      </c>
      <c r="P171" t="s">
        <v>1531</v>
      </c>
      <c r="Q171" t="s">
        <v>1508</v>
      </c>
      <c r="R171" t="s">
        <v>1530</v>
      </c>
      <c r="S171" t="s">
        <v>1532</v>
      </c>
      <c r="T171">
        <v>5</v>
      </c>
      <c r="U171">
        <v>6</v>
      </c>
    </row>
    <row r="172" spans="1:21" x14ac:dyDescent="0.25">
      <c r="A172">
        <v>169</v>
      </c>
      <c r="B172" t="s">
        <v>176</v>
      </c>
      <c r="C172" t="s">
        <v>1226</v>
      </c>
      <c r="D172" t="s">
        <v>1234</v>
      </c>
      <c r="E172">
        <v>766</v>
      </c>
      <c r="F172">
        <v>45</v>
      </c>
      <c r="G172" t="s">
        <v>1266</v>
      </c>
      <c r="H172" s="2">
        <v>43108</v>
      </c>
      <c r="I172" s="2">
        <v>43122</v>
      </c>
      <c r="J172" t="s">
        <v>1286</v>
      </c>
      <c r="K172">
        <v>32746.5</v>
      </c>
      <c r="L172">
        <v>517.04999999999995</v>
      </c>
      <c r="M172">
        <v>2254</v>
      </c>
      <c r="N172" t="s">
        <v>1508</v>
      </c>
      <c r="O172" t="s">
        <v>1533</v>
      </c>
      <c r="P172" t="s">
        <v>1544</v>
      </c>
      <c r="Q172" t="s">
        <v>1508</v>
      </c>
      <c r="R172" t="s">
        <v>1533</v>
      </c>
      <c r="S172" t="s">
        <v>1544</v>
      </c>
      <c r="T172">
        <v>1</v>
      </c>
      <c r="U172">
        <v>1</v>
      </c>
    </row>
    <row r="173" spans="1:21" x14ac:dyDescent="0.25">
      <c r="A173">
        <v>170</v>
      </c>
      <c r="B173" t="s">
        <v>177</v>
      </c>
      <c r="C173" t="s">
        <v>1221</v>
      </c>
      <c r="D173" t="s">
        <v>1234</v>
      </c>
      <c r="E173">
        <v>557</v>
      </c>
      <c r="F173">
        <v>313</v>
      </c>
      <c r="G173" t="s">
        <v>1264</v>
      </c>
      <c r="H173" s="2">
        <v>42410</v>
      </c>
      <c r="I173" s="2">
        <v>42420</v>
      </c>
      <c r="J173" t="s">
        <v>1282</v>
      </c>
      <c r="K173">
        <v>165623.95000000001</v>
      </c>
      <c r="L173">
        <v>2615.1149999999998</v>
      </c>
      <c r="M173">
        <v>77238</v>
      </c>
      <c r="N173" t="s">
        <v>1506</v>
      </c>
      <c r="O173" t="s">
        <v>1533</v>
      </c>
      <c r="P173" t="s">
        <v>1545</v>
      </c>
      <c r="Q173" t="s">
        <v>1506</v>
      </c>
      <c r="R173" t="s">
        <v>1533</v>
      </c>
      <c r="S173" t="s">
        <v>1545</v>
      </c>
      <c r="T173">
        <v>2</v>
      </c>
      <c r="U173">
        <v>2</v>
      </c>
    </row>
    <row r="174" spans="1:21" x14ac:dyDescent="0.25">
      <c r="A174">
        <v>171</v>
      </c>
      <c r="B174" t="s">
        <v>178</v>
      </c>
      <c r="C174" t="s">
        <v>1235</v>
      </c>
      <c r="D174" t="s">
        <v>1240</v>
      </c>
      <c r="E174">
        <v>521</v>
      </c>
      <c r="F174">
        <v>54</v>
      </c>
      <c r="G174" t="s">
        <v>1270</v>
      </c>
      <c r="H174" s="2">
        <v>43015</v>
      </c>
      <c r="I174" s="2">
        <v>43046</v>
      </c>
      <c r="J174" t="s">
        <v>1284</v>
      </c>
      <c r="K174">
        <v>26727.3</v>
      </c>
      <c r="L174">
        <v>422.01</v>
      </c>
      <c r="M174">
        <v>8867</v>
      </c>
      <c r="N174" t="s">
        <v>1507</v>
      </c>
      <c r="O174" t="s">
        <v>1535</v>
      </c>
      <c r="P174" t="s">
        <v>1543</v>
      </c>
      <c r="Q174" t="s">
        <v>1507</v>
      </c>
      <c r="R174" t="s">
        <v>1535</v>
      </c>
      <c r="S174" t="s">
        <v>1536</v>
      </c>
      <c r="T174">
        <v>10</v>
      </c>
      <c r="U174">
        <v>11</v>
      </c>
    </row>
    <row r="175" spans="1:21" x14ac:dyDescent="0.25">
      <c r="A175">
        <v>172</v>
      </c>
      <c r="B175" t="s">
        <v>179</v>
      </c>
      <c r="C175" t="s">
        <v>1225</v>
      </c>
      <c r="D175" t="s">
        <v>1213</v>
      </c>
      <c r="E175">
        <v>564</v>
      </c>
      <c r="F175">
        <v>186</v>
      </c>
      <c r="G175" t="s">
        <v>1266</v>
      </c>
      <c r="H175" s="2">
        <v>42827</v>
      </c>
      <c r="I175" s="2">
        <v>42847</v>
      </c>
      <c r="J175" t="s">
        <v>1288</v>
      </c>
      <c r="K175">
        <v>99658.8</v>
      </c>
      <c r="L175">
        <v>1573.56</v>
      </c>
      <c r="M175">
        <v>17202</v>
      </c>
      <c r="N175" t="s">
        <v>1507</v>
      </c>
      <c r="O175" t="s">
        <v>1530</v>
      </c>
      <c r="P175" t="s">
        <v>1540</v>
      </c>
      <c r="Q175" t="s">
        <v>1507</v>
      </c>
      <c r="R175" t="s">
        <v>1530</v>
      </c>
      <c r="S175" t="s">
        <v>1540</v>
      </c>
      <c r="T175">
        <v>4</v>
      </c>
      <c r="U175">
        <v>4</v>
      </c>
    </row>
    <row r="176" spans="1:21" x14ac:dyDescent="0.25">
      <c r="A176">
        <v>173</v>
      </c>
      <c r="B176" t="s">
        <v>180</v>
      </c>
      <c r="C176" t="s">
        <v>1222</v>
      </c>
      <c r="D176" t="s">
        <v>1213</v>
      </c>
      <c r="E176">
        <v>388</v>
      </c>
      <c r="F176">
        <v>850</v>
      </c>
      <c r="G176" t="s">
        <v>1265</v>
      </c>
      <c r="H176" s="2">
        <v>43051</v>
      </c>
      <c r="I176" s="2">
        <v>43082</v>
      </c>
      <c r="J176" t="s">
        <v>1285</v>
      </c>
      <c r="K176">
        <v>313310</v>
      </c>
      <c r="L176">
        <v>4947</v>
      </c>
      <c r="M176">
        <v>215338</v>
      </c>
      <c r="N176" t="s">
        <v>1507</v>
      </c>
      <c r="O176" t="s">
        <v>1535</v>
      </c>
      <c r="P176" t="s">
        <v>1536</v>
      </c>
      <c r="Q176" t="s">
        <v>1507</v>
      </c>
      <c r="R176" t="s">
        <v>1535</v>
      </c>
      <c r="S176" t="s">
        <v>1537</v>
      </c>
      <c r="T176">
        <v>11</v>
      </c>
      <c r="U176">
        <v>12</v>
      </c>
    </row>
    <row r="177" spans="1:21" x14ac:dyDescent="0.25">
      <c r="A177">
        <v>174</v>
      </c>
      <c r="B177" t="s">
        <v>181</v>
      </c>
      <c r="C177" t="s">
        <v>1230</v>
      </c>
      <c r="D177" t="s">
        <v>1234</v>
      </c>
      <c r="E177">
        <v>911</v>
      </c>
      <c r="F177">
        <v>149</v>
      </c>
      <c r="G177" t="s">
        <v>1272</v>
      </c>
      <c r="H177" s="2">
        <v>43023</v>
      </c>
      <c r="I177" s="2">
        <v>43048</v>
      </c>
      <c r="J177" t="s">
        <v>1286</v>
      </c>
      <c r="K177">
        <v>128952.05</v>
      </c>
      <c r="L177">
        <v>2036.085</v>
      </c>
      <c r="M177">
        <v>70069</v>
      </c>
      <c r="N177" t="s">
        <v>1507</v>
      </c>
      <c r="O177" t="s">
        <v>1535</v>
      </c>
      <c r="P177" t="s">
        <v>1543</v>
      </c>
      <c r="Q177" t="s">
        <v>1507</v>
      </c>
      <c r="R177" t="s">
        <v>1535</v>
      </c>
      <c r="S177" t="s">
        <v>1536</v>
      </c>
      <c r="T177">
        <v>10</v>
      </c>
      <c r="U177">
        <v>11</v>
      </c>
    </row>
    <row r="178" spans="1:21" x14ac:dyDescent="0.25">
      <c r="A178">
        <v>175</v>
      </c>
      <c r="B178" t="s">
        <v>182</v>
      </c>
      <c r="C178" t="s">
        <v>1218</v>
      </c>
      <c r="D178" t="s">
        <v>1213</v>
      </c>
      <c r="E178">
        <v>407</v>
      </c>
      <c r="F178">
        <v>1071</v>
      </c>
      <c r="G178" t="s">
        <v>1262</v>
      </c>
      <c r="H178" s="2">
        <v>42683</v>
      </c>
      <c r="I178" s="2">
        <v>42716</v>
      </c>
      <c r="J178" t="s">
        <v>1282</v>
      </c>
      <c r="K178">
        <v>414102.15</v>
      </c>
      <c r="L178">
        <v>6538.4549999999999</v>
      </c>
      <c r="M178">
        <v>354154</v>
      </c>
      <c r="N178" t="s">
        <v>1506</v>
      </c>
      <c r="O178" t="s">
        <v>1535</v>
      </c>
      <c r="P178" t="s">
        <v>1536</v>
      </c>
      <c r="Q178" t="s">
        <v>1506</v>
      </c>
      <c r="R178" t="s">
        <v>1535</v>
      </c>
      <c r="S178" t="s">
        <v>1537</v>
      </c>
      <c r="T178">
        <v>11</v>
      </c>
      <c r="U178">
        <v>12</v>
      </c>
    </row>
    <row r="179" spans="1:21" x14ac:dyDescent="0.25">
      <c r="A179">
        <v>176</v>
      </c>
      <c r="B179" t="s">
        <v>183</v>
      </c>
      <c r="C179" t="s">
        <v>1227</v>
      </c>
      <c r="D179" t="s">
        <v>1213</v>
      </c>
      <c r="E179">
        <v>709</v>
      </c>
      <c r="F179">
        <v>65</v>
      </c>
      <c r="G179" t="s">
        <v>1267</v>
      </c>
      <c r="H179" s="2">
        <v>42660</v>
      </c>
      <c r="I179" s="2">
        <v>42670</v>
      </c>
      <c r="J179" t="s">
        <v>1287</v>
      </c>
      <c r="K179">
        <v>43780.75</v>
      </c>
      <c r="L179">
        <v>691.27499999999998</v>
      </c>
      <c r="M179">
        <v>36573</v>
      </c>
      <c r="N179" t="s">
        <v>1506</v>
      </c>
      <c r="O179" t="s">
        <v>1535</v>
      </c>
      <c r="P179" t="s">
        <v>1543</v>
      </c>
      <c r="Q179" t="s">
        <v>1506</v>
      </c>
      <c r="R179" t="s">
        <v>1535</v>
      </c>
      <c r="S179" t="s">
        <v>1543</v>
      </c>
      <c r="T179">
        <v>10</v>
      </c>
      <c r="U179">
        <v>10</v>
      </c>
    </row>
    <row r="180" spans="1:21" x14ac:dyDescent="0.25">
      <c r="A180">
        <v>177</v>
      </c>
      <c r="B180" t="s">
        <v>184</v>
      </c>
      <c r="C180" t="s">
        <v>1214</v>
      </c>
      <c r="D180" t="s">
        <v>1213</v>
      </c>
      <c r="E180">
        <v>197</v>
      </c>
      <c r="F180">
        <v>730</v>
      </c>
      <c r="G180" t="s">
        <v>1260</v>
      </c>
      <c r="H180" s="2">
        <v>43136</v>
      </c>
      <c r="I180" s="2">
        <v>43171</v>
      </c>
      <c r="J180" t="s">
        <v>1283</v>
      </c>
      <c r="K180">
        <v>136619.5</v>
      </c>
      <c r="L180">
        <v>2157.15</v>
      </c>
      <c r="M180">
        <v>67333</v>
      </c>
      <c r="N180" t="s">
        <v>1508</v>
      </c>
      <c r="O180" t="s">
        <v>1533</v>
      </c>
      <c r="P180" t="s">
        <v>1545</v>
      </c>
      <c r="Q180" t="s">
        <v>1508</v>
      </c>
      <c r="R180" t="s">
        <v>1533</v>
      </c>
      <c r="S180" t="s">
        <v>1534</v>
      </c>
      <c r="T180">
        <v>2</v>
      </c>
      <c r="U180">
        <v>3</v>
      </c>
    </row>
    <row r="181" spans="1:21" x14ac:dyDescent="0.25">
      <c r="A181">
        <v>178</v>
      </c>
      <c r="B181" t="s">
        <v>185</v>
      </c>
      <c r="C181" t="s">
        <v>1232</v>
      </c>
      <c r="D181" t="s">
        <v>1213</v>
      </c>
      <c r="E181">
        <v>329</v>
      </c>
      <c r="F181">
        <v>44</v>
      </c>
      <c r="G181" t="s">
        <v>1263</v>
      </c>
      <c r="H181" s="2">
        <v>42801</v>
      </c>
      <c r="I181" s="2">
        <v>42813</v>
      </c>
      <c r="J181" t="s">
        <v>1282</v>
      </c>
      <c r="K181">
        <v>13752.2</v>
      </c>
      <c r="L181">
        <v>217.14</v>
      </c>
      <c r="M181">
        <v>4425</v>
      </c>
      <c r="N181" t="s">
        <v>1507</v>
      </c>
      <c r="O181" t="s">
        <v>1533</v>
      </c>
      <c r="P181" t="s">
        <v>1534</v>
      </c>
      <c r="Q181" t="s">
        <v>1507</v>
      </c>
      <c r="R181" t="s">
        <v>1533</v>
      </c>
      <c r="S181" t="s">
        <v>1534</v>
      </c>
      <c r="T181">
        <v>3</v>
      </c>
      <c r="U181">
        <v>3</v>
      </c>
    </row>
    <row r="182" spans="1:21" x14ac:dyDescent="0.25">
      <c r="A182">
        <v>179</v>
      </c>
      <c r="B182" t="s">
        <v>186</v>
      </c>
      <c r="C182" t="s">
        <v>1222</v>
      </c>
      <c r="D182" t="s">
        <v>1213</v>
      </c>
      <c r="E182">
        <v>318</v>
      </c>
      <c r="F182">
        <v>997</v>
      </c>
      <c r="G182" t="s">
        <v>1265</v>
      </c>
      <c r="H182" s="2">
        <v>42767</v>
      </c>
      <c r="I182" s="2">
        <v>42790</v>
      </c>
      <c r="J182" t="s">
        <v>1286</v>
      </c>
      <c r="K182">
        <v>301193.7</v>
      </c>
      <c r="L182">
        <v>4755.6899999999996</v>
      </c>
      <c r="M182">
        <v>141518</v>
      </c>
      <c r="N182" t="s">
        <v>1507</v>
      </c>
      <c r="O182" t="s">
        <v>1533</v>
      </c>
      <c r="P182" t="s">
        <v>1545</v>
      </c>
      <c r="Q182" t="s">
        <v>1507</v>
      </c>
      <c r="R182" t="s">
        <v>1533</v>
      </c>
      <c r="S182" t="s">
        <v>1545</v>
      </c>
      <c r="T182">
        <v>2</v>
      </c>
      <c r="U182">
        <v>2</v>
      </c>
    </row>
    <row r="183" spans="1:21" x14ac:dyDescent="0.25">
      <c r="A183">
        <v>180</v>
      </c>
      <c r="B183" t="s">
        <v>187</v>
      </c>
      <c r="C183" t="s">
        <v>1242</v>
      </c>
      <c r="D183" t="s">
        <v>1240</v>
      </c>
      <c r="E183">
        <v>668</v>
      </c>
      <c r="F183">
        <v>56</v>
      </c>
      <c r="G183" t="s">
        <v>1271</v>
      </c>
      <c r="H183" s="2">
        <v>43258</v>
      </c>
      <c r="I183" s="2">
        <v>43285</v>
      </c>
      <c r="J183" t="s">
        <v>1282</v>
      </c>
      <c r="K183">
        <v>35537.599999999999</v>
      </c>
      <c r="L183">
        <v>561.12</v>
      </c>
      <c r="M183">
        <v>8190</v>
      </c>
      <c r="N183" t="s">
        <v>1508</v>
      </c>
      <c r="O183" t="s">
        <v>1530</v>
      </c>
      <c r="P183" t="s">
        <v>1532</v>
      </c>
      <c r="Q183" t="s">
        <v>1508</v>
      </c>
      <c r="R183" t="s">
        <v>1538</v>
      </c>
      <c r="S183" t="s">
        <v>1539</v>
      </c>
      <c r="T183">
        <v>6</v>
      </c>
      <c r="U183">
        <v>7</v>
      </c>
    </row>
    <row r="184" spans="1:21" x14ac:dyDescent="0.25">
      <c r="A184">
        <v>181</v>
      </c>
      <c r="B184" t="s">
        <v>188</v>
      </c>
      <c r="C184" t="s">
        <v>1222</v>
      </c>
      <c r="D184" t="s">
        <v>1213</v>
      </c>
      <c r="E184">
        <v>287</v>
      </c>
      <c r="F184">
        <v>847</v>
      </c>
      <c r="G184" t="s">
        <v>1265</v>
      </c>
      <c r="H184" s="2">
        <v>43067</v>
      </c>
      <c r="I184" s="2">
        <v>43098</v>
      </c>
      <c r="J184" t="s">
        <v>1285</v>
      </c>
      <c r="K184">
        <v>230934.55</v>
      </c>
      <c r="L184">
        <v>3646.335</v>
      </c>
      <c r="M184">
        <v>162384</v>
      </c>
      <c r="N184" t="s">
        <v>1507</v>
      </c>
      <c r="O184" t="s">
        <v>1535</v>
      </c>
      <c r="P184" t="s">
        <v>1536</v>
      </c>
      <c r="Q184" t="s">
        <v>1507</v>
      </c>
      <c r="R184" t="s">
        <v>1535</v>
      </c>
      <c r="S184" t="s">
        <v>1537</v>
      </c>
      <c r="T184">
        <v>11</v>
      </c>
      <c r="U184">
        <v>12</v>
      </c>
    </row>
    <row r="185" spans="1:21" x14ac:dyDescent="0.25">
      <c r="A185">
        <v>182</v>
      </c>
      <c r="B185" t="s">
        <v>189</v>
      </c>
      <c r="C185" t="s">
        <v>1231</v>
      </c>
      <c r="D185" t="s">
        <v>1213</v>
      </c>
      <c r="E185">
        <v>706</v>
      </c>
      <c r="F185">
        <v>193</v>
      </c>
      <c r="G185" t="s">
        <v>1263</v>
      </c>
      <c r="H185" s="2">
        <v>42446</v>
      </c>
      <c r="I185" s="2">
        <v>42469</v>
      </c>
      <c r="J185" t="s">
        <v>1283</v>
      </c>
      <c r="K185">
        <v>129445.1</v>
      </c>
      <c r="L185">
        <v>2043.87</v>
      </c>
      <c r="M185">
        <v>41952</v>
      </c>
      <c r="N185" t="s">
        <v>1506</v>
      </c>
      <c r="O185" t="s">
        <v>1533</v>
      </c>
      <c r="P185" t="s">
        <v>1534</v>
      </c>
      <c r="Q185" t="s">
        <v>1506</v>
      </c>
      <c r="R185" t="s">
        <v>1530</v>
      </c>
      <c r="S185" t="s">
        <v>1540</v>
      </c>
      <c r="T185">
        <v>3</v>
      </c>
      <c r="U185">
        <v>4</v>
      </c>
    </row>
    <row r="186" spans="1:21" x14ac:dyDescent="0.25">
      <c r="A186">
        <v>183</v>
      </c>
      <c r="B186" t="s">
        <v>190</v>
      </c>
      <c r="C186" t="s">
        <v>1235</v>
      </c>
      <c r="D186" t="s">
        <v>1240</v>
      </c>
      <c r="E186">
        <v>367</v>
      </c>
      <c r="F186">
        <v>52</v>
      </c>
      <c r="G186" t="s">
        <v>1270</v>
      </c>
      <c r="H186" s="2">
        <v>42816</v>
      </c>
      <c r="I186" s="2">
        <v>42830</v>
      </c>
      <c r="J186" t="s">
        <v>1282</v>
      </c>
      <c r="K186">
        <v>18129.8</v>
      </c>
      <c r="L186">
        <v>286.26</v>
      </c>
      <c r="M186">
        <v>8400</v>
      </c>
      <c r="N186" t="s">
        <v>1507</v>
      </c>
      <c r="O186" t="s">
        <v>1533</v>
      </c>
      <c r="P186" t="s">
        <v>1534</v>
      </c>
      <c r="Q186" t="s">
        <v>1507</v>
      </c>
      <c r="R186" t="s">
        <v>1530</v>
      </c>
      <c r="S186" t="s">
        <v>1540</v>
      </c>
      <c r="T186">
        <v>3</v>
      </c>
      <c r="U186">
        <v>4</v>
      </c>
    </row>
    <row r="187" spans="1:21" x14ac:dyDescent="0.25">
      <c r="A187">
        <v>184</v>
      </c>
      <c r="B187" t="s">
        <v>191</v>
      </c>
      <c r="C187" t="s">
        <v>1227</v>
      </c>
      <c r="D187" t="s">
        <v>1213</v>
      </c>
      <c r="E187">
        <v>124</v>
      </c>
      <c r="F187">
        <v>65</v>
      </c>
      <c r="G187" t="s">
        <v>1267</v>
      </c>
      <c r="H187" s="2">
        <v>42998</v>
      </c>
      <c r="I187" s="2">
        <v>43017</v>
      </c>
      <c r="J187" t="s">
        <v>1284</v>
      </c>
      <c r="K187">
        <v>7657</v>
      </c>
      <c r="L187">
        <v>120.89999999999999</v>
      </c>
      <c r="M187">
        <v>2473</v>
      </c>
      <c r="N187" t="s">
        <v>1507</v>
      </c>
      <c r="O187" t="s">
        <v>1538</v>
      </c>
      <c r="P187" t="s">
        <v>1542</v>
      </c>
      <c r="Q187" t="s">
        <v>1507</v>
      </c>
      <c r="R187" t="s">
        <v>1535</v>
      </c>
      <c r="S187" t="s">
        <v>1543</v>
      </c>
      <c r="T187">
        <v>9</v>
      </c>
      <c r="U187">
        <v>10</v>
      </c>
    </row>
    <row r="188" spans="1:21" x14ac:dyDescent="0.25">
      <c r="A188">
        <v>185</v>
      </c>
      <c r="B188" t="s">
        <v>192</v>
      </c>
      <c r="C188" t="s">
        <v>1239</v>
      </c>
      <c r="D188" t="s">
        <v>1234</v>
      </c>
      <c r="E188">
        <v>711</v>
      </c>
      <c r="F188">
        <v>278</v>
      </c>
      <c r="G188" t="s">
        <v>1271</v>
      </c>
      <c r="H188" s="2">
        <v>42452</v>
      </c>
      <c r="I188" s="2">
        <v>42480</v>
      </c>
      <c r="J188" t="s">
        <v>1288</v>
      </c>
      <c r="K188">
        <v>187775.1</v>
      </c>
      <c r="L188">
        <v>2964.87</v>
      </c>
      <c r="M188">
        <v>121300</v>
      </c>
      <c r="N188" t="s">
        <v>1506</v>
      </c>
      <c r="O188" t="s">
        <v>1533</v>
      </c>
      <c r="P188" t="s">
        <v>1534</v>
      </c>
      <c r="Q188" t="s">
        <v>1506</v>
      </c>
      <c r="R188" t="s">
        <v>1530</v>
      </c>
      <c r="S188" t="s">
        <v>1540</v>
      </c>
      <c r="T188">
        <v>3</v>
      </c>
      <c r="U188">
        <v>4</v>
      </c>
    </row>
    <row r="189" spans="1:21" x14ac:dyDescent="0.25">
      <c r="A189">
        <v>186</v>
      </c>
      <c r="B189" t="s">
        <v>193</v>
      </c>
      <c r="C189" t="s">
        <v>1219</v>
      </c>
      <c r="D189" t="s">
        <v>1234</v>
      </c>
      <c r="E189">
        <v>664</v>
      </c>
      <c r="F189">
        <v>1650</v>
      </c>
      <c r="G189" t="s">
        <v>1263</v>
      </c>
      <c r="H189" s="2">
        <v>42512</v>
      </c>
      <c r="I189" s="2">
        <v>42528</v>
      </c>
      <c r="J189" t="s">
        <v>1282</v>
      </c>
      <c r="K189">
        <v>1040820</v>
      </c>
      <c r="L189">
        <v>16434</v>
      </c>
      <c r="M189">
        <v>374650</v>
      </c>
      <c r="N189" t="s">
        <v>1506</v>
      </c>
      <c r="O189" t="s">
        <v>1530</v>
      </c>
      <c r="P189" t="s">
        <v>1531</v>
      </c>
      <c r="Q189" t="s">
        <v>1506</v>
      </c>
      <c r="R189" t="s">
        <v>1530</v>
      </c>
      <c r="S189" t="s">
        <v>1532</v>
      </c>
      <c r="T189">
        <v>5</v>
      </c>
      <c r="U189">
        <v>6</v>
      </c>
    </row>
    <row r="190" spans="1:21" x14ac:dyDescent="0.25">
      <c r="A190">
        <v>187</v>
      </c>
      <c r="B190" t="s">
        <v>194</v>
      </c>
      <c r="C190" t="s">
        <v>1231</v>
      </c>
      <c r="D190" t="s">
        <v>1213</v>
      </c>
      <c r="E190">
        <v>752</v>
      </c>
      <c r="F190">
        <v>215</v>
      </c>
      <c r="G190" t="s">
        <v>1263</v>
      </c>
      <c r="H190" s="2">
        <v>42916</v>
      </c>
      <c r="I190" s="2">
        <v>42927</v>
      </c>
      <c r="J190" t="s">
        <v>1283</v>
      </c>
      <c r="K190">
        <v>153596</v>
      </c>
      <c r="L190">
        <v>2425.1999999999998</v>
      </c>
      <c r="M190">
        <v>8123</v>
      </c>
      <c r="N190" t="s">
        <v>1507</v>
      </c>
      <c r="O190" t="s">
        <v>1530</v>
      </c>
      <c r="P190" t="s">
        <v>1532</v>
      </c>
      <c r="Q190" t="s">
        <v>1507</v>
      </c>
      <c r="R190" t="s">
        <v>1538</v>
      </c>
      <c r="S190" t="s">
        <v>1539</v>
      </c>
      <c r="T190">
        <v>6</v>
      </c>
      <c r="U190">
        <v>7</v>
      </c>
    </row>
    <row r="191" spans="1:21" x14ac:dyDescent="0.25">
      <c r="A191">
        <v>188</v>
      </c>
      <c r="B191" t="s">
        <v>195</v>
      </c>
      <c r="C191" t="s">
        <v>1223</v>
      </c>
      <c r="D191" t="s">
        <v>1234</v>
      </c>
      <c r="E191">
        <v>684</v>
      </c>
      <c r="F191">
        <v>975</v>
      </c>
      <c r="G191" t="s">
        <v>1263</v>
      </c>
      <c r="H191" s="2">
        <v>42746</v>
      </c>
      <c r="I191" s="2">
        <v>42766</v>
      </c>
      <c r="J191" t="s">
        <v>1285</v>
      </c>
      <c r="K191">
        <v>633555</v>
      </c>
      <c r="L191">
        <v>10003.5</v>
      </c>
      <c r="M191">
        <v>609021</v>
      </c>
      <c r="N191" t="s">
        <v>1507</v>
      </c>
      <c r="O191" t="s">
        <v>1533</v>
      </c>
      <c r="P191" t="s">
        <v>1544</v>
      </c>
      <c r="Q191" t="s">
        <v>1507</v>
      </c>
      <c r="R191" t="s">
        <v>1533</v>
      </c>
      <c r="S191" t="s">
        <v>1544</v>
      </c>
      <c r="T191">
        <v>1</v>
      </c>
      <c r="U191">
        <v>1</v>
      </c>
    </row>
    <row r="192" spans="1:21" x14ac:dyDescent="0.25">
      <c r="A192">
        <v>189</v>
      </c>
      <c r="B192" t="s">
        <v>196</v>
      </c>
      <c r="C192" t="s">
        <v>1215</v>
      </c>
      <c r="D192" t="s">
        <v>1213</v>
      </c>
      <c r="E192">
        <v>762</v>
      </c>
      <c r="F192">
        <v>961</v>
      </c>
      <c r="G192" t="s">
        <v>1261</v>
      </c>
      <c r="H192" s="2">
        <v>43281</v>
      </c>
      <c r="I192" s="2">
        <v>43294</v>
      </c>
      <c r="J192" t="s">
        <v>1284</v>
      </c>
      <c r="K192">
        <v>695667.9</v>
      </c>
      <c r="L192">
        <v>10984.23</v>
      </c>
      <c r="M192">
        <v>45162</v>
      </c>
      <c r="N192" t="s">
        <v>1508</v>
      </c>
      <c r="O192" t="s">
        <v>1530</v>
      </c>
      <c r="P192" t="s">
        <v>1532</v>
      </c>
      <c r="Q192" t="s">
        <v>1508</v>
      </c>
      <c r="R192" t="s">
        <v>1538</v>
      </c>
      <c r="S192" t="s">
        <v>1539</v>
      </c>
      <c r="T192">
        <v>6</v>
      </c>
      <c r="U192">
        <v>7</v>
      </c>
    </row>
    <row r="193" spans="1:21" x14ac:dyDescent="0.25">
      <c r="A193">
        <v>190</v>
      </c>
      <c r="B193" t="s">
        <v>197</v>
      </c>
      <c r="C193" t="s">
        <v>1214</v>
      </c>
      <c r="D193" t="s">
        <v>1213</v>
      </c>
      <c r="E193">
        <v>107</v>
      </c>
      <c r="F193">
        <v>641</v>
      </c>
      <c r="G193" t="s">
        <v>1260</v>
      </c>
      <c r="H193" s="2">
        <v>43092</v>
      </c>
      <c r="I193" s="2">
        <v>43110</v>
      </c>
      <c r="J193" t="s">
        <v>1284</v>
      </c>
      <c r="K193">
        <v>65157.65</v>
      </c>
      <c r="L193">
        <v>1028.8050000000001</v>
      </c>
      <c r="M193">
        <v>36476</v>
      </c>
      <c r="N193" t="s">
        <v>1507</v>
      </c>
      <c r="O193" t="s">
        <v>1535</v>
      </c>
      <c r="P193" t="s">
        <v>1537</v>
      </c>
      <c r="Q193" t="s">
        <v>1508</v>
      </c>
      <c r="R193" t="s">
        <v>1533</v>
      </c>
      <c r="S193" t="s">
        <v>1544</v>
      </c>
      <c r="T193">
        <v>12</v>
      </c>
      <c r="U193">
        <v>1</v>
      </c>
    </row>
    <row r="194" spans="1:21" x14ac:dyDescent="0.25">
      <c r="A194">
        <v>191</v>
      </c>
      <c r="B194" t="s">
        <v>198</v>
      </c>
      <c r="C194" t="s">
        <v>1215</v>
      </c>
      <c r="D194" t="s">
        <v>1213</v>
      </c>
      <c r="E194">
        <v>302</v>
      </c>
      <c r="F194">
        <v>814</v>
      </c>
      <c r="G194" t="s">
        <v>1261</v>
      </c>
      <c r="H194" s="2">
        <v>42870</v>
      </c>
      <c r="I194" s="2">
        <v>42897</v>
      </c>
      <c r="J194" t="s">
        <v>1282</v>
      </c>
      <c r="K194">
        <v>233536.6</v>
      </c>
      <c r="L194">
        <v>3687.42</v>
      </c>
      <c r="M194">
        <v>110692</v>
      </c>
      <c r="N194" t="s">
        <v>1507</v>
      </c>
      <c r="O194" t="s">
        <v>1530</v>
      </c>
      <c r="P194" t="s">
        <v>1531</v>
      </c>
      <c r="Q194" t="s">
        <v>1507</v>
      </c>
      <c r="R194" t="s">
        <v>1530</v>
      </c>
      <c r="S194" t="s">
        <v>1532</v>
      </c>
      <c r="T194">
        <v>5</v>
      </c>
      <c r="U194">
        <v>6</v>
      </c>
    </row>
    <row r="195" spans="1:21" x14ac:dyDescent="0.25">
      <c r="A195">
        <v>192</v>
      </c>
      <c r="B195" t="s">
        <v>199</v>
      </c>
      <c r="C195" t="s">
        <v>1222</v>
      </c>
      <c r="D195" t="s">
        <v>1213</v>
      </c>
      <c r="E195">
        <v>451</v>
      </c>
      <c r="F195">
        <v>937</v>
      </c>
      <c r="G195" t="s">
        <v>1265</v>
      </c>
      <c r="H195" s="2">
        <v>42493</v>
      </c>
      <c r="I195" s="2">
        <v>42526</v>
      </c>
      <c r="J195" t="s">
        <v>1284</v>
      </c>
      <c r="K195">
        <v>401457.65</v>
      </c>
      <c r="L195">
        <v>6338.8049999999994</v>
      </c>
      <c r="M195">
        <v>326328</v>
      </c>
      <c r="N195" t="s">
        <v>1506</v>
      </c>
      <c r="O195" t="s">
        <v>1530</v>
      </c>
      <c r="P195" t="s">
        <v>1531</v>
      </c>
      <c r="Q195" t="s">
        <v>1506</v>
      </c>
      <c r="R195" t="s">
        <v>1530</v>
      </c>
      <c r="S195" t="s">
        <v>1532</v>
      </c>
      <c r="T195">
        <v>5</v>
      </c>
      <c r="U195">
        <v>6</v>
      </c>
    </row>
    <row r="196" spans="1:21" x14ac:dyDescent="0.25">
      <c r="A196">
        <v>193</v>
      </c>
      <c r="B196" t="s">
        <v>200</v>
      </c>
      <c r="C196" t="s">
        <v>1231</v>
      </c>
      <c r="D196" t="s">
        <v>1213</v>
      </c>
      <c r="E196">
        <v>792</v>
      </c>
      <c r="F196">
        <v>198</v>
      </c>
      <c r="G196" t="s">
        <v>1263</v>
      </c>
      <c r="H196" s="2">
        <v>43071</v>
      </c>
      <c r="I196" s="2">
        <v>43100</v>
      </c>
      <c r="J196" t="s">
        <v>1283</v>
      </c>
      <c r="K196">
        <v>148975.20000000001</v>
      </c>
      <c r="L196">
        <v>2352.2399999999998</v>
      </c>
      <c r="M196">
        <v>93238</v>
      </c>
      <c r="N196" t="s">
        <v>1507</v>
      </c>
      <c r="O196" t="s">
        <v>1535</v>
      </c>
      <c r="P196" t="s">
        <v>1537</v>
      </c>
      <c r="Q196" t="s">
        <v>1507</v>
      </c>
      <c r="R196" t="s">
        <v>1535</v>
      </c>
      <c r="S196" t="s">
        <v>1537</v>
      </c>
      <c r="T196">
        <v>12</v>
      </c>
      <c r="U196">
        <v>12</v>
      </c>
    </row>
    <row r="197" spans="1:21" x14ac:dyDescent="0.25">
      <c r="A197">
        <v>194</v>
      </c>
      <c r="B197" t="s">
        <v>201</v>
      </c>
      <c r="C197" t="s">
        <v>1218</v>
      </c>
      <c r="D197" t="s">
        <v>1213</v>
      </c>
      <c r="E197">
        <v>652</v>
      </c>
      <c r="F197">
        <v>884</v>
      </c>
      <c r="G197" t="s">
        <v>1262</v>
      </c>
      <c r="H197" s="2">
        <v>43055</v>
      </c>
      <c r="I197" s="2">
        <v>43066</v>
      </c>
      <c r="J197" t="s">
        <v>1284</v>
      </c>
      <c r="K197">
        <v>547549.6</v>
      </c>
      <c r="L197">
        <v>8645.52</v>
      </c>
      <c r="M197">
        <v>303970</v>
      </c>
      <c r="N197" t="s">
        <v>1507</v>
      </c>
      <c r="O197" t="s">
        <v>1535</v>
      </c>
      <c r="P197" t="s">
        <v>1536</v>
      </c>
      <c r="Q197" t="s">
        <v>1507</v>
      </c>
      <c r="R197" t="s">
        <v>1535</v>
      </c>
      <c r="S197" t="s">
        <v>1536</v>
      </c>
      <c r="T197">
        <v>11</v>
      </c>
      <c r="U197">
        <v>11</v>
      </c>
    </row>
    <row r="198" spans="1:21" x14ac:dyDescent="0.25">
      <c r="A198">
        <v>195</v>
      </c>
      <c r="B198" t="s">
        <v>202</v>
      </c>
      <c r="C198" t="s">
        <v>1223</v>
      </c>
      <c r="D198" t="s">
        <v>1234</v>
      </c>
      <c r="E198">
        <v>607</v>
      </c>
      <c r="F198">
        <v>982</v>
      </c>
      <c r="G198" t="s">
        <v>1263</v>
      </c>
      <c r="H198" s="2">
        <v>43192</v>
      </c>
      <c r="I198" s="2">
        <v>43226</v>
      </c>
      <c r="J198" t="s">
        <v>1286</v>
      </c>
      <c r="K198">
        <v>566270.30000000005</v>
      </c>
      <c r="L198">
        <v>8941.1099999999988</v>
      </c>
      <c r="M198">
        <v>27760</v>
      </c>
      <c r="N198" t="s">
        <v>1508</v>
      </c>
      <c r="O198" t="s">
        <v>1530</v>
      </c>
      <c r="P198" t="s">
        <v>1540</v>
      </c>
      <c r="Q198" t="s">
        <v>1508</v>
      </c>
      <c r="R198" t="s">
        <v>1530</v>
      </c>
      <c r="S198" t="s">
        <v>1531</v>
      </c>
      <c r="T198">
        <v>4</v>
      </c>
      <c r="U198">
        <v>5</v>
      </c>
    </row>
    <row r="199" spans="1:21" x14ac:dyDescent="0.25">
      <c r="A199">
        <v>196</v>
      </c>
      <c r="B199" t="s">
        <v>203</v>
      </c>
      <c r="C199" t="s">
        <v>1238</v>
      </c>
      <c r="D199" t="s">
        <v>1240</v>
      </c>
      <c r="E199">
        <v>938</v>
      </c>
      <c r="F199">
        <v>15</v>
      </c>
      <c r="G199" t="s">
        <v>1270</v>
      </c>
      <c r="H199" s="2">
        <v>42940</v>
      </c>
      <c r="I199" s="2">
        <v>42969</v>
      </c>
      <c r="J199" t="s">
        <v>1282</v>
      </c>
      <c r="K199">
        <v>13366.5</v>
      </c>
      <c r="L199">
        <v>211.04999999999998</v>
      </c>
      <c r="M199">
        <v>309</v>
      </c>
      <c r="N199" t="s">
        <v>1507</v>
      </c>
      <c r="O199" t="s">
        <v>1538</v>
      </c>
      <c r="P199" t="s">
        <v>1539</v>
      </c>
      <c r="Q199" t="s">
        <v>1507</v>
      </c>
      <c r="R199" t="s">
        <v>1538</v>
      </c>
      <c r="S199" t="s">
        <v>1541</v>
      </c>
      <c r="T199">
        <v>7</v>
      </c>
      <c r="U199">
        <v>8</v>
      </c>
    </row>
    <row r="200" spans="1:21" x14ac:dyDescent="0.25">
      <c r="A200">
        <v>197</v>
      </c>
      <c r="B200" t="s">
        <v>204</v>
      </c>
      <c r="C200" t="s">
        <v>1242</v>
      </c>
      <c r="D200" t="s">
        <v>1240</v>
      </c>
      <c r="E200">
        <v>627</v>
      </c>
      <c r="F200">
        <v>51</v>
      </c>
      <c r="G200" t="s">
        <v>1271</v>
      </c>
      <c r="H200" s="2">
        <v>42483</v>
      </c>
      <c r="I200" s="2">
        <v>42515</v>
      </c>
      <c r="J200" t="s">
        <v>1286</v>
      </c>
      <c r="K200">
        <v>30378.15</v>
      </c>
      <c r="L200">
        <v>479.65499999999997</v>
      </c>
      <c r="M200">
        <v>3508</v>
      </c>
      <c r="N200" t="s">
        <v>1506</v>
      </c>
      <c r="O200" t="s">
        <v>1530</v>
      </c>
      <c r="P200" t="s">
        <v>1540</v>
      </c>
      <c r="Q200" t="s">
        <v>1506</v>
      </c>
      <c r="R200" t="s">
        <v>1530</v>
      </c>
      <c r="S200" t="s">
        <v>1531</v>
      </c>
      <c r="T200">
        <v>4</v>
      </c>
      <c r="U200">
        <v>5</v>
      </c>
    </row>
    <row r="201" spans="1:21" x14ac:dyDescent="0.25">
      <c r="A201">
        <v>198</v>
      </c>
      <c r="B201" t="s">
        <v>205</v>
      </c>
      <c r="C201" t="s">
        <v>1236</v>
      </c>
      <c r="D201" t="s">
        <v>1234</v>
      </c>
      <c r="E201">
        <v>863</v>
      </c>
      <c r="F201">
        <v>90</v>
      </c>
      <c r="G201" t="s">
        <v>1269</v>
      </c>
      <c r="H201" s="2">
        <v>42522</v>
      </c>
      <c r="I201" s="2">
        <v>42548</v>
      </c>
      <c r="J201" t="s">
        <v>1285</v>
      </c>
      <c r="K201">
        <v>73786.5</v>
      </c>
      <c r="L201">
        <v>1165.05</v>
      </c>
      <c r="M201">
        <v>53185</v>
      </c>
      <c r="N201" t="s">
        <v>1506</v>
      </c>
      <c r="O201" t="s">
        <v>1530</v>
      </c>
      <c r="P201" t="s">
        <v>1532</v>
      </c>
      <c r="Q201" t="s">
        <v>1506</v>
      </c>
      <c r="R201" t="s">
        <v>1530</v>
      </c>
      <c r="S201" t="s">
        <v>1532</v>
      </c>
      <c r="T201">
        <v>6</v>
      </c>
      <c r="U201">
        <v>6</v>
      </c>
    </row>
    <row r="202" spans="1:21" x14ac:dyDescent="0.25">
      <c r="A202">
        <v>199</v>
      </c>
      <c r="B202" t="s">
        <v>206</v>
      </c>
      <c r="C202" t="s">
        <v>1224</v>
      </c>
      <c r="D202" t="s">
        <v>1213</v>
      </c>
      <c r="E202">
        <v>284</v>
      </c>
      <c r="F202">
        <v>1269</v>
      </c>
      <c r="G202" t="s">
        <v>1266</v>
      </c>
      <c r="H202" s="2">
        <v>42882</v>
      </c>
      <c r="I202" s="2">
        <v>42914</v>
      </c>
      <c r="J202" t="s">
        <v>1286</v>
      </c>
      <c r="K202">
        <v>342376.2</v>
      </c>
      <c r="L202">
        <v>5405.94</v>
      </c>
      <c r="M202">
        <v>293023</v>
      </c>
      <c r="N202" t="s">
        <v>1507</v>
      </c>
      <c r="O202" t="s">
        <v>1530</v>
      </c>
      <c r="P202" t="s">
        <v>1531</v>
      </c>
      <c r="Q202" t="s">
        <v>1507</v>
      </c>
      <c r="R202" t="s">
        <v>1530</v>
      </c>
      <c r="S202" t="s">
        <v>1532</v>
      </c>
      <c r="T202">
        <v>5</v>
      </c>
      <c r="U202">
        <v>6</v>
      </c>
    </row>
    <row r="203" spans="1:21" x14ac:dyDescent="0.25">
      <c r="A203">
        <v>200</v>
      </c>
      <c r="B203" t="s">
        <v>207</v>
      </c>
      <c r="C203" t="s">
        <v>1230</v>
      </c>
      <c r="D203" t="s">
        <v>1234</v>
      </c>
      <c r="E203">
        <v>893</v>
      </c>
      <c r="F203">
        <v>123</v>
      </c>
      <c r="G203" t="s">
        <v>1272</v>
      </c>
      <c r="H203" s="2">
        <v>42686</v>
      </c>
      <c r="I203" s="2">
        <v>42712</v>
      </c>
      <c r="J203" t="s">
        <v>1282</v>
      </c>
      <c r="K203">
        <v>104347.05</v>
      </c>
      <c r="L203">
        <v>1647.585</v>
      </c>
      <c r="M203">
        <v>73170</v>
      </c>
      <c r="N203" t="s">
        <v>1506</v>
      </c>
      <c r="O203" t="s">
        <v>1535</v>
      </c>
      <c r="P203" t="s">
        <v>1536</v>
      </c>
      <c r="Q203" t="s">
        <v>1506</v>
      </c>
      <c r="R203" t="s">
        <v>1535</v>
      </c>
      <c r="S203" t="s">
        <v>1537</v>
      </c>
      <c r="T203">
        <v>11</v>
      </c>
      <c r="U203">
        <v>12</v>
      </c>
    </row>
    <row r="204" spans="1:21" x14ac:dyDescent="0.25">
      <c r="A204">
        <v>201</v>
      </c>
      <c r="B204" t="s">
        <v>208</v>
      </c>
      <c r="C204" t="s">
        <v>1223</v>
      </c>
      <c r="D204" t="s">
        <v>1234</v>
      </c>
      <c r="E204">
        <v>500</v>
      </c>
      <c r="F204">
        <v>997</v>
      </c>
      <c r="G204" t="s">
        <v>1263</v>
      </c>
      <c r="H204" s="2">
        <v>43165</v>
      </c>
      <c r="I204" s="2">
        <v>43189</v>
      </c>
      <c r="J204" t="s">
        <v>1283</v>
      </c>
      <c r="K204">
        <v>473575</v>
      </c>
      <c r="L204">
        <v>7477.5</v>
      </c>
      <c r="M204">
        <v>249838</v>
      </c>
      <c r="N204" t="s">
        <v>1508</v>
      </c>
      <c r="O204" t="s">
        <v>1533</v>
      </c>
      <c r="P204" t="s">
        <v>1534</v>
      </c>
      <c r="Q204" t="s">
        <v>1508</v>
      </c>
      <c r="R204" t="s">
        <v>1533</v>
      </c>
      <c r="S204" t="s">
        <v>1534</v>
      </c>
      <c r="T204">
        <v>3</v>
      </c>
      <c r="U204">
        <v>3</v>
      </c>
    </row>
    <row r="205" spans="1:21" x14ac:dyDescent="0.25">
      <c r="A205">
        <v>202</v>
      </c>
      <c r="B205" t="s">
        <v>209</v>
      </c>
      <c r="C205" t="s">
        <v>1222</v>
      </c>
      <c r="D205" t="s">
        <v>1213</v>
      </c>
      <c r="E205">
        <v>84</v>
      </c>
      <c r="F205">
        <v>960</v>
      </c>
      <c r="G205" t="s">
        <v>1265</v>
      </c>
      <c r="H205" s="2">
        <v>43171</v>
      </c>
      <c r="I205" s="2">
        <v>43192</v>
      </c>
      <c r="J205" t="s">
        <v>1282</v>
      </c>
      <c r="K205">
        <v>76608</v>
      </c>
      <c r="L205">
        <v>1209.5999999999999</v>
      </c>
      <c r="M205">
        <v>5190</v>
      </c>
      <c r="N205" t="s">
        <v>1508</v>
      </c>
      <c r="O205" t="s">
        <v>1533</v>
      </c>
      <c r="P205" t="s">
        <v>1534</v>
      </c>
      <c r="Q205" t="s">
        <v>1508</v>
      </c>
      <c r="R205" t="s">
        <v>1530</v>
      </c>
      <c r="S205" t="s">
        <v>1540</v>
      </c>
      <c r="T205">
        <v>3</v>
      </c>
      <c r="U205">
        <v>4</v>
      </c>
    </row>
    <row r="206" spans="1:21" x14ac:dyDescent="0.25">
      <c r="A206">
        <v>203</v>
      </c>
      <c r="B206" t="s">
        <v>210</v>
      </c>
      <c r="C206" t="s">
        <v>1231</v>
      </c>
      <c r="D206" t="s">
        <v>1213</v>
      </c>
      <c r="E206">
        <v>610</v>
      </c>
      <c r="F206">
        <v>215</v>
      </c>
      <c r="G206" t="s">
        <v>1263</v>
      </c>
      <c r="H206" s="2">
        <v>42719</v>
      </c>
      <c r="I206" s="2">
        <v>42746</v>
      </c>
      <c r="J206" t="s">
        <v>1284</v>
      </c>
      <c r="K206">
        <v>124592.5</v>
      </c>
      <c r="L206">
        <v>1967.25</v>
      </c>
      <c r="M206">
        <v>7598</v>
      </c>
      <c r="N206" t="s">
        <v>1506</v>
      </c>
      <c r="O206" t="s">
        <v>1535</v>
      </c>
      <c r="P206" t="s">
        <v>1537</v>
      </c>
      <c r="Q206" t="s">
        <v>1507</v>
      </c>
      <c r="R206" t="s">
        <v>1533</v>
      </c>
      <c r="S206" t="s">
        <v>1544</v>
      </c>
      <c r="T206">
        <v>12</v>
      </c>
      <c r="U206">
        <v>1</v>
      </c>
    </row>
    <row r="207" spans="1:21" x14ac:dyDescent="0.25">
      <c r="A207">
        <v>204</v>
      </c>
      <c r="B207" t="s">
        <v>211</v>
      </c>
      <c r="C207" t="s">
        <v>1214</v>
      </c>
      <c r="D207" t="s">
        <v>1213</v>
      </c>
      <c r="E207">
        <v>512</v>
      </c>
      <c r="F207">
        <v>641</v>
      </c>
      <c r="G207" t="s">
        <v>1260</v>
      </c>
      <c r="H207" s="2">
        <v>42885</v>
      </c>
      <c r="I207" s="2">
        <v>42900</v>
      </c>
      <c r="J207" t="s">
        <v>1285</v>
      </c>
      <c r="K207">
        <v>311782.40000000002</v>
      </c>
      <c r="L207">
        <v>4922.88</v>
      </c>
      <c r="M207">
        <v>37961</v>
      </c>
      <c r="N207" t="s">
        <v>1507</v>
      </c>
      <c r="O207" t="s">
        <v>1530</v>
      </c>
      <c r="P207" t="s">
        <v>1531</v>
      </c>
      <c r="Q207" t="s">
        <v>1507</v>
      </c>
      <c r="R207" t="s">
        <v>1530</v>
      </c>
      <c r="S207" t="s">
        <v>1532</v>
      </c>
      <c r="T207">
        <v>5</v>
      </c>
      <c r="U207">
        <v>6</v>
      </c>
    </row>
    <row r="208" spans="1:21" x14ac:dyDescent="0.25">
      <c r="A208">
        <v>205</v>
      </c>
      <c r="B208" t="s">
        <v>212</v>
      </c>
      <c r="C208" t="s">
        <v>1215</v>
      </c>
      <c r="D208" t="s">
        <v>1213</v>
      </c>
      <c r="E208">
        <v>281</v>
      </c>
      <c r="F208">
        <v>940</v>
      </c>
      <c r="G208" t="s">
        <v>1261</v>
      </c>
      <c r="H208" s="2">
        <v>43124</v>
      </c>
      <c r="I208" s="2">
        <v>43143</v>
      </c>
      <c r="J208" t="s">
        <v>1286</v>
      </c>
      <c r="K208">
        <v>250933</v>
      </c>
      <c r="L208">
        <v>3962.1</v>
      </c>
      <c r="M208">
        <v>42252</v>
      </c>
      <c r="N208" t="s">
        <v>1508</v>
      </c>
      <c r="O208" t="s">
        <v>1533</v>
      </c>
      <c r="P208" t="s">
        <v>1544</v>
      </c>
      <c r="Q208" t="s">
        <v>1508</v>
      </c>
      <c r="R208" t="s">
        <v>1533</v>
      </c>
      <c r="S208" t="s">
        <v>1545</v>
      </c>
      <c r="T208">
        <v>1</v>
      </c>
      <c r="U208">
        <v>2</v>
      </c>
    </row>
    <row r="209" spans="1:21" x14ac:dyDescent="0.25">
      <c r="A209">
        <v>206</v>
      </c>
      <c r="B209" t="s">
        <v>213</v>
      </c>
      <c r="C209" t="s">
        <v>1232</v>
      </c>
      <c r="D209" t="s">
        <v>1213</v>
      </c>
      <c r="E209">
        <v>586</v>
      </c>
      <c r="F209">
        <v>54</v>
      </c>
      <c r="G209" t="s">
        <v>1263</v>
      </c>
      <c r="H209" s="2">
        <v>42603</v>
      </c>
      <c r="I209" s="2">
        <v>42632</v>
      </c>
      <c r="J209" t="s">
        <v>1282</v>
      </c>
      <c r="K209">
        <v>30061.8</v>
      </c>
      <c r="L209">
        <v>474.65999999999997</v>
      </c>
      <c r="M209">
        <v>4566</v>
      </c>
      <c r="N209" t="s">
        <v>1506</v>
      </c>
      <c r="O209" t="s">
        <v>1538</v>
      </c>
      <c r="P209" t="s">
        <v>1541</v>
      </c>
      <c r="Q209" t="s">
        <v>1506</v>
      </c>
      <c r="R209" t="s">
        <v>1538</v>
      </c>
      <c r="S209" t="s">
        <v>1542</v>
      </c>
      <c r="T209">
        <v>8</v>
      </c>
      <c r="U209">
        <v>9</v>
      </c>
    </row>
    <row r="210" spans="1:21" x14ac:dyDescent="0.25">
      <c r="A210">
        <v>207</v>
      </c>
      <c r="B210" t="s">
        <v>214</v>
      </c>
      <c r="C210" t="s">
        <v>1231</v>
      </c>
      <c r="D210" t="s">
        <v>1213</v>
      </c>
      <c r="E210">
        <v>820</v>
      </c>
      <c r="F210">
        <v>193</v>
      </c>
      <c r="G210" t="s">
        <v>1263</v>
      </c>
      <c r="H210" s="2">
        <v>43055</v>
      </c>
      <c r="I210" s="2">
        <v>43086</v>
      </c>
      <c r="J210" t="s">
        <v>1282</v>
      </c>
      <c r="K210">
        <v>150347</v>
      </c>
      <c r="L210">
        <v>2373.9</v>
      </c>
      <c r="M210">
        <v>9176</v>
      </c>
      <c r="N210" t="s">
        <v>1507</v>
      </c>
      <c r="O210" t="s">
        <v>1535</v>
      </c>
      <c r="P210" t="s">
        <v>1536</v>
      </c>
      <c r="Q210" t="s">
        <v>1507</v>
      </c>
      <c r="R210" t="s">
        <v>1535</v>
      </c>
      <c r="S210" t="s">
        <v>1537</v>
      </c>
      <c r="T210">
        <v>11</v>
      </c>
      <c r="U210">
        <v>12</v>
      </c>
    </row>
    <row r="211" spans="1:21" x14ac:dyDescent="0.25">
      <c r="A211">
        <v>208</v>
      </c>
      <c r="B211" t="s">
        <v>215</v>
      </c>
      <c r="C211" t="s">
        <v>1223</v>
      </c>
      <c r="D211" t="s">
        <v>1234</v>
      </c>
      <c r="E211">
        <v>945</v>
      </c>
      <c r="F211">
        <v>994</v>
      </c>
      <c r="G211" t="s">
        <v>1263</v>
      </c>
      <c r="H211" s="2">
        <v>43054</v>
      </c>
      <c r="I211" s="2">
        <v>43083</v>
      </c>
      <c r="J211" t="s">
        <v>1287</v>
      </c>
      <c r="K211">
        <v>892363.5</v>
      </c>
      <c r="L211">
        <v>14089.949999999999</v>
      </c>
      <c r="M211">
        <v>538645</v>
      </c>
      <c r="N211" t="s">
        <v>1507</v>
      </c>
      <c r="O211" t="s">
        <v>1535</v>
      </c>
      <c r="P211" t="s">
        <v>1536</v>
      </c>
      <c r="Q211" t="s">
        <v>1507</v>
      </c>
      <c r="R211" t="s">
        <v>1535</v>
      </c>
      <c r="S211" t="s">
        <v>1537</v>
      </c>
      <c r="T211">
        <v>11</v>
      </c>
      <c r="U211">
        <v>12</v>
      </c>
    </row>
    <row r="212" spans="1:21" x14ac:dyDescent="0.25">
      <c r="A212">
        <v>209</v>
      </c>
      <c r="B212" t="s">
        <v>216</v>
      </c>
      <c r="C212" t="s">
        <v>1221</v>
      </c>
      <c r="D212" t="s">
        <v>1234</v>
      </c>
      <c r="E212">
        <v>863</v>
      </c>
      <c r="F212">
        <v>265</v>
      </c>
      <c r="G212" t="s">
        <v>1264</v>
      </c>
      <c r="H212" s="2">
        <v>42512</v>
      </c>
      <c r="I212" s="2">
        <v>42524</v>
      </c>
      <c r="J212" t="s">
        <v>1287</v>
      </c>
      <c r="K212">
        <v>217260.25</v>
      </c>
      <c r="L212">
        <v>3430.4249999999997</v>
      </c>
      <c r="M212">
        <v>89087</v>
      </c>
      <c r="N212" t="s">
        <v>1506</v>
      </c>
      <c r="O212" t="s">
        <v>1530</v>
      </c>
      <c r="P212" t="s">
        <v>1531</v>
      </c>
      <c r="Q212" t="s">
        <v>1506</v>
      </c>
      <c r="R212" t="s">
        <v>1530</v>
      </c>
      <c r="S212" t="s">
        <v>1532</v>
      </c>
      <c r="T212">
        <v>5</v>
      </c>
      <c r="U212">
        <v>6</v>
      </c>
    </row>
    <row r="213" spans="1:21" x14ac:dyDescent="0.25">
      <c r="A213">
        <v>210</v>
      </c>
      <c r="B213" t="s">
        <v>217</v>
      </c>
      <c r="C213" t="s">
        <v>1239</v>
      </c>
      <c r="D213" t="s">
        <v>1234</v>
      </c>
      <c r="E213">
        <v>362</v>
      </c>
      <c r="F213">
        <v>271</v>
      </c>
      <c r="G213" t="s">
        <v>1271</v>
      </c>
      <c r="H213" s="2">
        <v>42871</v>
      </c>
      <c r="I213" s="2">
        <v>42891</v>
      </c>
      <c r="J213" t="s">
        <v>1287</v>
      </c>
      <c r="K213">
        <v>93196.9</v>
      </c>
      <c r="L213">
        <v>1471.53</v>
      </c>
      <c r="M213">
        <v>47763</v>
      </c>
      <c r="N213" t="s">
        <v>1507</v>
      </c>
      <c r="O213" t="s">
        <v>1530</v>
      </c>
      <c r="P213" t="s">
        <v>1531</v>
      </c>
      <c r="Q213" t="s">
        <v>1507</v>
      </c>
      <c r="R213" t="s">
        <v>1530</v>
      </c>
      <c r="S213" t="s">
        <v>1532</v>
      </c>
      <c r="T213">
        <v>5</v>
      </c>
      <c r="U213">
        <v>6</v>
      </c>
    </row>
    <row r="214" spans="1:21" x14ac:dyDescent="0.25">
      <c r="A214">
        <v>211</v>
      </c>
      <c r="B214" t="s">
        <v>218</v>
      </c>
      <c r="C214" t="s">
        <v>1226</v>
      </c>
      <c r="D214" t="s">
        <v>1234</v>
      </c>
      <c r="E214">
        <v>403</v>
      </c>
      <c r="F214">
        <v>54</v>
      </c>
      <c r="G214" t="s">
        <v>1266</v>
      </c>
      <c r="H214" s="2">
        <v>43099</v>
      </c>
      <c r="I214" s="2">
        <v>43132</v>
      </c>
      <c r="J214" t="s">
        <v>1289</v>
      </c>
      <c r="K214">
        <v>20673.900000000001</v>
      </c>
      <c r="L214">
        <v>326.43</v>
      </c>
      <c r="M214">
        <v>4150</v>
      </c>
      <c r="N214" t="s">
        <v>1507</v>
      </c>
      <c r="O214" t="s">
        <v>1535</v>
      </c>
      <c r="P214" t="s">
        <v>1537</v>
      </c>
      <c r="Q214" t="s">
        <v>1508</v>
      </c>
      <c r="R214" t="s">
        <v>1533</v>
      </c>
      <c r="S214" t="s">
        <v>1545</v>
      </c>
      <c r="T214">
        <v>12</v>
      </c>
      <c r="U214">
        <v>2</v>
      </c>
    </row>
    <row r="215" spans="1:21" x14ac:dyDescent="0.25">
      <c r="A215">
        <v>212</v>
      </c>
      <c r="B215" t="s">
        <v>219</v>
      </c>
      <c r="C215" t="s">
        <v>1222</v>
      </c>
      <c r="D215" t="s">
        <v>1213</v>
      </c>
      <c r="E215">
        <v>579</v>
      </c>
      <c r="F215">
        <v>886</v>
      </c>
      <c r="G215" t="s">
        <v>1265</v>
      </c>
      <c r="H215" s="2">
        <v>42968</v>
      </c>
      <c r="I215" s="2">
        <v>42998</v>
      </c>
      <c r="J215" t="s">
        <v>1285</v>
      </c>
      <c r="K215">
        <v>487344.3</v>
      </c>
      <c r="L215">
        <v>7694.91</v>
      </c>
      <c r="M215">
        <v>225326</v>
      </c>
      <c r="N215" t="s">
        <v>1507</v>
      </c>
      <c r="O215" t="s">
        <v>1538</v>
      </c>
      <c r="P215" t="s">
        <v>1541</v>
      </c>
      <c r="Q215" t="s">
        <v>1507</v>
      </c>
      <c r="R215" t="s">
        <v>1538</v>
      </c>
      <c r="S215" t="s">
        <v>1542</v>
      </c>
      <c r="T215">
        <v>8</v>
      </c>
      <c r="U215">
        <v>9</v>
      </c>
    </row>
    <row r="216" spans="1:21" x14ac:dyDescent="0.25">
      <c r="A216">
        <v>213</v>
      </c>
      <c r="B216" t="s">
        <v>220</v>
      </c>
      <c r="C216" t="s">
        <v>1215</v>
      </c>
      <c r="D216" t="s">
        <v>1213</v>
      </c>
      <c r="E216">
        <v>440</v>
      </c>
      <c r="F216">
        <v>794</v>
      </c>
      <c r="G216" t="s">
        <v>1261</v>
      </c>
      <c r="H216" s="2">
        <v>42413</v>
      </c>
      <c r="I216" s="2">
        <v>42436</v>
      </c>
      <c r="J216" t="s">
        <v>1282</v>
      </c>
      <c r="K216">
        <v>331892</v>
      </c>
      <c r="L216">
        <v>5240.3999999999996</v>
      </c>
      <c r="M216">
        <v>73555</v>
      </c>
      <c r="N216" t="s">
        <v>1506</v>
      </c>
      <c r="O216" t="s">
        <v>1533</v>
      </c>
      <c r="P216" t="s">
        <v>1545</v>
      </c>
      <c r="Q216" t="s">
        <v>1506</v>
      </c>
      <c r="R216" t="s">
        <v>1533</v>
      </c>
      <c r="S216" t="s">
        <v>1534</v>
      </c>
      <c r="T216">
        <v>2</v>
      </c>
      <c r="U216">
        <v>3</v>
      </c>
    </row>
    <row r="217" spans="1:21" x14ac:dyDescent="0.25">
      <c r="A217">
        <v>214</v>
      </c>
      <c r="B217" t="s">
        <v>221</v>
      </c>
      <c r="C217" t="s">
        <v>1214</v>
      </c>
      <c r="D217" t="s">
        <v>1213</v>
      </c>
      <c r="E217">
        <v>342</v>
      </c>
      <c r="F217">
        <v>701</v>
      </c>
      <c r="G217" t="s">
        <v>1260</v>
      </c>
      <c r="H217" s="2">
        <v>42903</v>
      </c>
      <c r="I217" s="2">
        <v>42929</v>
      </c>
      <c r="J217" t="s">
        <v>1282</v>
      </c>
      <c r="K217">
        <v>227754.9</v>
      </c>
      <c r="L217">
        <v>3596.1299999999997</v>
      </c>
      <c r="M217">
        <v>27611</v>
      </c>
      <c r="N217" t="s">
        <v>1507</v>
      </c>
      <c r="O217" t="s">
        <v>1530</v>
      </c>
      <c r="P217" t="s">
        <v>1532</v>
      </c>
      <c r="Q217" t="s">
        <v>1507</v>
      </c>
      <c r="R217" t="s">
        <v>1538</v>
      </c>
      <c r="S217" t="s">
        <v>1539</v>
      </c>
      <c r="T217">
        <v>6</v>
      </c>
      <c r="U217">
        <v>7</v>
      </c>
    </row>
    <row r="218" spans="1:21" x14ac:dyDescent="0.25">
      <c r="A218">
        <v>215</v>
      </c>
      <c r="B218" t="s">
        <v>222</v>
      </c>
      <c r="C218" t="s">
        <v>1238</v>
      </c>
      <c r="D218" t="s">
        <v>1240</v>
      </c>
      <c r="E218">
        <v>344</v>
      </c>
      <c r="F218">
        <v>16</v>
      </c>
      <c r="G218" t="s">
        <v>1270</v>
      </c>
      <c r="H218" s="2">
        <v>42652</v>
      </c>
      <c r="I218" s="2">
        <v>42687</v>
      </c>
      <c r="J218" t="s">
        <v>1290</v>
      </c>
      <c r="K218">
        <v>5228.8</v>
      </c>
      <c r="L218">
        <v>82.56</v>
      </c>
      <c r="M218">
        <v>1508</v>
      </c>
      <c r="N218" t="s">
        <v>1506</v>
      </c>
      <c r="O218" t="s">
        <v>1535</v>
      </c>
      <c r="P218" t="s">
        <v>1543</v>
      </c>
      <c r="Q218" t="s">
        <v>1506</v>
      </c>
      <c r="R218" t="s">
        <v>1535</v>
      </c>
      <c r="S218" t="s">
        <v>1536</v>
      </c>
      <c r="T218">
        <v>10</v>
      </c>
      <c r="U218">
        <v>11</v>
      </c>
    </row>
    <row r="219" spans="1:21" x14ac:dyDescent="0.25">
      <c r="A219">
        <v>216</v>
      </c>
      <c r="B219" t="s">
        <v>223</v>
      </c>
      <c r="C219" t="s">
        <v>1239</v>
      </c>
      <c r="D219" t="s">
        <v>1234</v>
      </c>
      <c r="E219">
        <v>335</v>
      </c>
      <c r="F219">
        <v>269</v>
      </c>
      <c r="G219" t="s">
        <v>1271</v>
      </c>
      <c r="H219" s="2">
        <v>42856</v>
      </c>
      <c r="I219" s="2">
        <v>42888</v>
      </c>
      <c r="J219" t="s">
        <v>1282</v>
      </c>
      <c r="K219">
        <v>85609.25</v>
      </c>
      <c r="L219">
        <v>1351.7249999999999</v>
      </c>
      <c r="M219">
        <v>65231</v>
      </c>
      <c r="N219" t="s">
        <v>1507</v>
      </c>
      <c r="O219" t="s">
        <v>1530</v>
      </c>
      <c r="P219" t="s">
        <v>1531</v>
      </c>
      <c r="Q219" t="s">
        <v>1507</v>
      </c>
      <c r="R219" t="s">
        <v>1530</v>
      </c>
      <c r="S219" t="s">
        <v>1532</v>
      </c>
      <c r="T219">
        <v>5</v>
      </c>
      <c r="U219">
        <v>6</v>
      </c>
    </row>
    <row r="220" spans="1:21" x14ac:dyDescent="0.25">
      <c r="A220">
        <v>217</v>
      </c>
      <c r="B220" t="s">
        <v>224</v>
      </c>
      <c r="C220" t="s">
        <v>1225</v>
      </c>
      <c r="D220" t="s">
        <v>1213</v>
      </c>
      <c r="E220">
        <v>436</v>
      </c>
      <c r="F220">
        <v>212</v>
      </c>
      <c r="G220" t="s">
        <v>1266</v>
      </c>
      <c r="H220" s="2">
        <v>43145</v>
      </c>
      <c r="I220" s="2">
        <v>43171</v>
      </c>
      <c r="J220" t="s">
        <v>1289</v>
      </c>
      <c r="K220">
        <v>87810.4</v>
      </c>
      <c r="L220">
        <v>1386.48</v>
      </c>
      <c r="M220">
        <v>80630</v>
      </c>
      <c r="N220" t="s">
        <v>1508</v>
      </c>
      <c r="O220" t="s">
        <v>1533</v>
      </c>
      <c r="P220" t="s">
        <v>1545</v>
      </c>
      <c r="Q220" t="s">
        <v>1508</v>
      </c>
      <c r="R220" t="s">
        <v>1533</v>
      </c>
      <c r="S220" t="s">
        <v>1534</v>
      </c>
      <c r="T220">
        <v>2</v>
      </c>
      <c r="U220">
        <v>3</v>
      </c>
    </row>
    <row r="221" spans="1:21" x14ac:dyDescent="0.25">
      <c r="A221">
        <v>218</v>
      </c>
      <c r="B221" t="s">
        <v>225</v>
      </c>
      <c r="C221" t="s">
        <v>1218</v>
      </c>
      <c r="D221" t="s">
        <v>1213</v>
      </c>
      <c r="E221">
        <v>555</v>
      </c>
      <c r="F221">
        <v>1063</v>
      </c>
      <c r="G221" t="s">
        <v>1262</v>
      </c>
      <c r="H221" s="2">
        <v>43209</v>
      </c>
      <c r="I221" s="2">
        <v>43241</v>
      </c>
      <c r="J221" t="s">
        <v>1286</v>
      </c>
      <c r="K221">
        <v>560466.75</v>
      </c>
      <c r="L221">
        <v>8849.4750000000004</v>
      </c>
      <c r="M221">
        <v>169307</v>
      </c>
      <c r="N221" t="s">
        <v>1508</v>
      </c>
      <c r="O221" t="s">
        <v>1530</v>
      </c>
      <c r="P221" t="s">
        <v>1540</v>
      </c>
      <c r="Q221" t="s">
        <v>1508</v>
      </c>
      <c r="R221" t="s">
        <v>1530</v>
      </c>
      <c r="S221" t="s">
        <v>1531</v>
      </c>
      <c r="T221">
        <v>4</v>
      </c>
      <c r="U221">
        <v>5</v>
      </c>
    </row>
    <row r="222" spans="1:21" x14ac:dyDescent="0.25">
      <c r="A222">
        <v>219</v>
      </c>
      <c r="B222" t="s">
        <v>226</v>
      </c>
      <c r="C222" t="s">
        <v>1225</v>
      </c>
      <c r="D222" t="s">
        <v>1213</v>
      </c>
      <c r="E222">
        <v>76</v>
      </c>
      <c r="F222">
        <v>194</v>
      </c>
      <c r="G222" t="s">
        <v>1266</v>
      </c>
      <c r="H222" s="2">
        <v>42530</v>
      </c>
      <c r="I222" s="2">
        <v>42562</v>
      </c>
      <c r="J222" t="s">
        <v>1285</v>
      </c>
      <c r="K222">
        <v>14006.8</v>
      </c>
      <c r="L222">
        <v>221.16</v>
      </c>
      <c r="M222">
        <v>3090</v>
      </c>
      <c r="N222" t="s">
        <v>1506</v>
      </c>
      <c r="O222" t="s">
        <v>1530</v>
      </c>
      <c r="P222" t="s">
        <v>1532</v>
      </c>
      <c r="Q222" t="s">
        <v>1506</v>
      </c>
      <c r="R222" t="s">
        <v>1538</v>
      </c>
      <c r="S222" t="s">
        <v>1539</v>
      </c>
      <c r="T222">
        <v>6</v>
      </c>
      <c r="U222">
        <v>7</v>
      </c>
    </row>
    <row r="223" spans="1:21" x14ac:dyDescent="0.25">
      <c r="A223">
        <v>220</v>
      </c>
      <c r="B223" t="s">
        <v>227</v>
      </c>
      <c r="C223" t="s">
        <v>1231</v>
      </c>
      <c r="D223" t="s">
        <v>1213</v>
      </c>
      <c r="E223">
        <v>929</v>
      </c>
      <c r="F223">
        <v>191</v>
      </c>
      <c r="G223" t="s">
        <v>1263</v>
      </c>
      <c r="H223" s="2">
        <v>43193</v>
      </c>
      <c r="I223" s="2">
        <v>43205</v>
      </c>
      <c r="J223" t="s">
        <v>1282</v>
      </c>
      <c r="K223">
        <v>168567.05</v>
      </c>
      <c r="L223">
        <v>2661.585</v>
      </c>
      <c r="M223">
        <v>117504</v>
      </c>
      <c r="N223" t="s">
        <v>1508</v>
      </c>
      <c r="O223" t="s">
        <v>1530</v>
      </c>
      <c r="P223" t="s">
        <v>1540</v>
      </c>
      <c r="Q223" t="s">
        <v>1508</v>
      </c>
      <c r="R223" t="s">
        <v>1530</v>
      </c>
      <c r="S223" t="s">
        <v>1540</v>
      </c>
      <c r="T223">
        <v>4</v>
      </c>
      <c r="U223">
        <v>4</v>
      </c>
    </row>
    <row r="224" spans="1:21" x14ac:dyDescent="0.25">
      <c r="A224">
        <v>221</v>
      </c>
      <c r="B224" t="s">
        <v>228</v>
      </c>
      <c r="C224" t="s">
        <v>1221</v>
      </c>
      <c r="D224" t="s">
        <v>1234</v>
      </c>
      <c r="E224">
        <v>943</v>
      </c>
      <c r="F224">
        <v>313</v>
      </c>
      <c r="G224" t="s">
        <v>1264</v>
      </c>
      <c r="H224" s="2">
        <v>43110</v>
      </c>
      <c r="I224" s="2">
        <v>43121</v>
      </c>
      <c r="J224" t="s">
        <v>1290</v>
      </c>
      <c r="K224">
        <v>280401.05</v>
      </c>
      <c r="L224">
        <v>4427.3850000000002</v>
      </c>
      <c r="M224">
        <v>249872</v>
      </c>
      <c r="N224" t="s">
        <v>1508</v>
      </c>
      <c r="O224" t="s">
        <v>1533</v>
      </c>
      <c r="P224" t="s">
        <v>1544</v>
      </c>
      <c r="Q224" t="s">
        <v>1508</v>
      </c>
      <c r="R224" t="s">
        <v>1533</v>
      </c>
      <c r="S224" t="s">
        <v>1544</v>
      </c>
      <c r="T224">
        <v>1</v>
      </c>
      <c r="U224">
        <v>1</v>
      </c>
    </row>
    <row r="225" spans="1:21" x14ac:dyDescent="0.25">
      <c r="A225">
        <v>222</v>
      </c>
      <c r="B225" t="s">
        <v>229</v>
      </c>
      <c r="C225" t="s">
        <v>1232</v>
      </c>
      <c r="D225" t="s">
        <v>1213</v>
      </c>
      <c r="E225">
        <v>929</v>
      </c>
      <c r="F225">
        <v>56</v>
      </c>
      <c r="G225" t="s">
        <v>1263</v>
      </c>
      <c r="H225" s="2">
        <v>43204</v>
      </c>
      <c r="I225" s="2">
        <v>43220</v>
      </c>
      <c r="J225" t="s">
        <v>1285</v>
      </c>
      <c r="K225">
        <v>49422.8</v>
      </c>
      <c r="L225">
        <v>780.36</v>
      </c>
      <c r="M225">
        <v>31636</v>
      </c>
      <c r="N225" t="s">
        <v>1508</v>
      </c>
      <c r="O225" t="s">
        <v>1530</v>
      </c>
      <c r="P225" t="s">
        <v>1540</v>
      </c>
      <c r="Q225" t="s">
        <v>1508</v>
      </c>
      <c r="R225" t="s">
        <v>1530</v>
      </c>
      <c r="S225" t="s">
        <v>1540</v>
      </c>
      <c r="T225">
        <v>4</v>
      </c>
      <c r="U225">
        <v>4</v>
      </c>
    </row>
    <row r="226" spans="1:21" x14ac:dyDescent="0.25">
      <c r="A226">
        <v>223</v>
      </c>
      <c r="B226" t="s">
        <v>230</v>
      </c>
      <c r="C226" t="s">
        <v>1238</v>
      </c>
      <c r="D226" t="s">
        <v>1240</v>
      </c>
      <c r="E226">
        <v>328</v>
      </c>
      <c r="F226">
        <v>14</v>
      </c>
      <c r="G226" t="s">
        <v>1270</v>
      </c>
      <c r="H226" s="2">
        <v>43095</v>
      </c>
      <c r="I226" s="2">
        <v>43109</v>
      </c>
      <c r="J226" t="s">
        <v>1285</v>
      </c>
      <c r="K226">
        <v>4362.3999999999996</v>
      </c>
      <c r="L226">
        <v>68.88</v>
      </c>
      <c r="M226">
        <v>2883</v>
      </c>
      <c r="N226" t="s">
        <v>1507</v>
      </c>
      <c r="O226" t="s">
        <v>1535</v>
      </c>
      <c r="P226" t="s">
        <v>1537</v>
      </c>
      <c r="Q226" t="s">
        <v>1508</v>
      </c>
      <c r="R226" t="s">
        <v>1533</v>
      </c>
      <c r="S226" t="s">
        <v>1544</v>
      </c>
      <c r="T226">
        <v>12</v>
      </c>
      <c r="U226">
        <v>1</v>
      </c>
    </row>
    <row r="227" spans="1:21" x14ac:dyDescent="0.25">
      <c r="A227">
        <v>224</v>
      </c>
      <c r="B227" t="s">
        <v>231</v>
      </c>
      <c r="C227" t="s">
        <v>1219</v>
      </c>
      <c r="D227" t="s">
        <v>1234</v>
      </c>
      <c r="E227">
        <v>386</v>
      </c>
      <c r="F227">
        <v>1514</v>
      </c>
      <c r="G227" t="s">
        <v>1263</v>
      </c>
      <c r="H227" s="2">
        <v>42876</v>
      </c>
      <c r="I227" s="2">
        <v>42894</v>
      </c>
      <c r="J227" t="s">
        <v>1286</v>
      </c>
      <c r="K227">
        <v>555183.80000000005</v>
      </c>
      <c r="L227">
        <v>8766.06</v>
      </c>
      <c r="M227">
        <v>278559</v>
      </c>
      <c r="N227" t="s">
        <v>1507</v>
      </c>
      <c r="O227" t="s">
        <v>1530</v>
      </c>
      <c r="P227" t="s">
        <v>1531</v>
      </c>
      <c r="Q227" t="s">
        <v>1507</v>
      </c>
      <c r="R227" t="s">
        <v>1530</v>
      </c>
      <c r="S227" t="s">
        <v>1532</v>
      </c>
      <c r="T227">
        <v>5</v>
      </c>
      <c r="U227">
        <v>6</v>
      </c>
    </row>
    <row r="228" spans="1:21" x14ac:dyDescent="0.25">
      <c r="A228">
        <v>225</v>
      </c>
      <c r="B228" t="s">
        <v>232</v>
      </c>
      <c r="C228" t="s">
        <v>1225</v>
      </c>
      <c r="D228" t="s">
        <v>1213</v>
      </c>
      <c r="E228">
        <v>314</v>
      </c>
      <c r="F228">
        <v>203</v>
      </c>
      <c r="G228" t="s">
        <v>1266</v>
      </c>
      <c r="H228" s="2">
        <v>42833</v>
      </c>
      <c r="I228" s="2">
        <v>42865</v>
      </c>
      <c r="J228" t="s">
        <v>1286</v>
      </c>
      <c r="K228">
        <v>60554.9</v>
      </c>
      <c r="L228">
        <v>956.13</v>
      </c>
      <c r="M228">
        <v>59849</v>
      </c>
      <c r="N228" t="s">
        <v>1507</v>
      </c>
      <c r="O228" t="s">
        <v>1530</v>
      </c>
      <c r="P228" t="s">
        <v>1540</v>
      </c>
      <c r="Q228" t="s">
        <v>1507</v>
      </c>
      <c r="R228" t="s">
        <v>1530</v>
      </c>
      <c r="S228" t="s">
        <v>1531</v>
      </c>
      <c r="T228">
        <v>4</v>
      </c>
      <c r="U228">
        <v>5</v>
      </c>
    </row>
    <row r="229" spans="1:21" x14ac:dyDescent="0.25">
      <c r="A229">
        <v>226</v>
      </c>
      <c r="B229" t="s">
        <v>233</v>
      </c>
      <c r="C229" t="s">
        <v>1238</v>
      </c>
      <c r="D229" t="s">
        <v>1240</v>
      </c>
      <c r="E229">
        <v>334</v>
      </c>
      <c r="F229">
        <v>14</v>
      </c>
      <c r="G229" t="s">
        <v>1270</v>
      </c>
      <c r="H229" s="2">
        <v>43209</v>
      </c>
      <c r="I229" s="2">
        <v>43230</v>
      </c>
      <c r="J229" t="s">
        <v>1283</v>
      </c>
      <c r="K229">
        <v>4442.2</v>
      </c>
      <c r="L229">
        <v>70.14</v>
      </c>
      <c r="M229">
        <v>2425</v>
      </c>
      <c r="N229" t="s">
        <v>1508</v>
      </c>
      <c r="O229" t="s">
        <v>1530</v>
      </c>
      <c r="P229" t="s">
        <v>1540</v>
      </c>
      <c r="Q229" t="s">
        <v>1508</v>
      </c>
      <c r="R229" t="s">
        <v>1530</v>
      </c>
      <c r="S229" t="s">
        <v>1531</v>
      </c>
      <c r="T229">
        <v>4</v>
      </c>
      <c r="U229">
        <v>5</v>
      </c>
    </row>
    <row r="230" spans="1:21" x14ac:dyDescent="0.25">
      <c r="A230">
        <v>227</v>
      </c>
      <c r="B230" t="s">
        <v>234</v>
      </c>
      <c r="C230" t="s">
        <v>1218</v>
      </c>
      <c r="D230" t="s">
        <v>1213</v>
      </c>
      <c r="E230">
        <v>715</v>
      </c>
      <c r="F230">
        <v>875</v>
      </c>
      <c r="G230" t="s">
        <v>1262</v>
      </c>
      <c r="H230" s="2">
        <v>43244</v>
      </c>
      <c r="I230" s="2">
        <v>43263</v>
      </c>
      <c r="J230" t="s">
        <v>1284</v>
      </c>
      <c r="K230">
        <v>594343.75</v>
      </c>
      <c r="L230">
        <v>9384.375</v>
      </c>
      <c r="M230">
        <v>72849</v>
      </c>
      <c r="N230" t="s">
        <v>1508</v>
      </c>
      <c r="O230" t="s">
        <v>1530</v>
      </c>
      <c r="P230" t="s">
        <v>1531</v>
      </c>
      <c r="Q230" t="s">
        <v>1508</v>
      </c>
      <c r="R230" t="s">
        <v>1530</v>
      </c>
      <c r="S230" t="s">
        <v>1532</v>
      </c>
      <c r="T230">
        <v>5</v>
      </c>
      <c r="U230">
        <v>6</v>
      </c>
    </row>
    <row r="231" spans="1:21" x14ac:dyDescent="0.25">
      <c r="A231">
        <v>228</v>
      </c>
      <c r="B231" t="s">
        <v>235</v>
      </c>
      <c r="C231" t="s">
        <v>1224</v>
      </c>
      <c r="D231" t="s">
        <v>1213</v>
      </c>
      <c r="E231">
        <v>673</v>
      </c>
      <c r="F231">
        <v>1380</v>
      </c>
      <c r="G231" t="s">
        <v>1266</v>
      </c>
      <c r="H231" s="2">
        <v>42627</v>
      </c>
      <c r="I231" s="2">
        <v>42662</v>
      </c>
      <c r="J231" t="s">
        <v>1285</v>
      </c>
      <c r="K231">
        <v>882303</v>
      </c>
      <c r="L231">
        <v>13931.1</v>
      </c>
      <c r="M231">
        <v>136490</v>
      </c>
      <c r="N231" t="s">
        <v>1506</v>
      </c>
      <c r="O231" t="s">
        <v>1538</v>
      </c>
      <c r="P231" t="s">
        <v>1542</v>
      </c>
      <c r="Q231" t="s">
        <v>1506</v>
      </c>
      <c r="R231" t="s">
        <v>1535</v>
      </c>
      <c r="S231" t="s">
        <v>1543</v>
      </c>
      <c r="T231">
        <v>9</v>
      </c>
      <c r="U231">
        <v>10</v>
      </c>
    </row>
    <row r="232" spans="1:21" x14ac:dyDescent="0.25">
      <c r="A232">
        <v>229</v>
      </c>
      <c r="B232" t="s">
        <v>236</v>
      </c>
      <c r="C232" t="s">
        <v>1233</v>
      </c>
      <c r="D232" t="s">
        <v>1234</v>
      </c>
      <c r="E232">
        <v>332</v>
      </c>
      <c r="F232">
        <v>26</v>
      </c>
      <c r="G232" t="s">
        <v>1268</v>
      </c>
      <c r="H232" s="2">
        <v>43029</v>
      </c>
      <c r="I232" s="2">
        <v>43039</v>
      </c>
      <c r="J232" t="s">
        <v>1284</v>
      </c>
      <c r="K232">
        <v>8200.4</v>
      </c>
      <c r="L232">
        <v>129.47999999999999</v>
      </c>
      <c r="M232">
        <v>7957</v>
      </c>
      <c r="N232" t="s">
        <v>1507</v>
      </c>
      <c r="O232" t="s">
        <v>1535</v>
      </c>
      <c r="P232" t="s">
        <v>1543</v>
      </c>
      <c r="Q232" t="s">
        <v>1507</v>
      </c>
      <c r="R232" t="s">
        <v>1535</v>
      </c>
      <c r="S232" t="s">
        <v>1543</v>
      </c>
      <c r="T232">
        <v>10</v>
      </c>
      <c r="U232">
        <v>10</v>
      </c>
    </row>
    <row r="233" spans="1:21" x14ac:dyDescent="0.25">
      <c r="A233">
        <v>230</v>
      </c>
      <c r="B233" t="s">
        <v>237</v>
      </c>
      <c r="C233" t="s">
        <v>1223</v>
      </c>
      <c r="D233" t="s">
        <v>1234</v>
      </c>
      <c r="E233">
        <v>496</v>
      </c>
      <c r="F233">
        <v>876</v>
      </c>
      <c r="G233" t="s">
        <v>1263</v>
      </c>
      <c r="H233" s="2">
        <v>42519</v>
      </c>
      <c r="I233" s="2">
        <v>42551</v>
      </c>
      <c r="J233" t="s">
        <v>1286</v>
      </c>
      <c r="K233">
        <v>412771.2</v>
      </c>
      <c r="L233">
        <v>6517.44</v>
      </c>
      <c r="M233">
        <v>259501</v>
      </c>
      <c r="N233" t="s">
        <v>1506</v>
      </c>
      <c r="O233" t="s">
        <v>1530</v>
      </c>
      <c r="P233" t="s">
        <v>1531</v>
      </c>
      <c r="Q233" t="s">
        <v>1506</v>
      </c>
      <c r="R233" t="s">
        <v>1530</v>
      </c>
      <c r="S233" t="s">
        <v>1532</v>
      </c>
      <c r="T233">
        <v>5</v>
      </c>
      <c r="U233">
        <v>6</v>
      </c>
    </row>
    <row r="234" spans="1:21" x14ac:dyDescent="0.25">
      <c r="A234">
        <v>231</v>
      </c>
      <c r="B234" t="s">
        <v>238</v>
      </c>
      <c r="C234" t="s">
        <v>1222</v>
      </c>
      <c r="D234" t="s">
        <v>1213</v>
      </c>
      <c r="E234">
        <v>118</v>
      </c>
      <c r="F234">
        <v>861</v>
      </c>
      <c r="G234" t="s">
        <v>1265</v>
      </c>
      <c r="H234" s="2">
        <v>42673</v>
      </c>
      <c r="I234" s="2">
        <v>42694</v>
      </c>
      <c r="J234" t="s">
        <v>1290</v>
      </c>
      <c r="K234">
        <v>96518.1</v>
      </c>
      <c r="L234">
        <v>1523.97</v>
      </c>
      <c r="M234">
        <v>60011</v>
      </c>
      <c r="N234" t="s">
        <v>1506</v>
      </c>
      <c r="O234" t="s">
        <v>1535</v>
      </c>
      <c r="P234" t="s">
        <v>1543</v>
      </c>
      <c r="Q234" t="s">
        <v>1506</v>
      </c>
      <c r="R234" t="s">
        <v>1535</v>
      </c>
      <c r="S234" t="s">
        <v>1536</v>
      </c>
      <c r="T234">
        <v>10</v>
      </c>
      <c r="U234">
        <v>11</v>
      </c>
    </row>
    <row r="235" spans="1:21" x14ac:dyDescent="0.25">
      <c r="A235">
        <v>232</v>
      </c>
      <c r="B235" t="s">
        <v>239</v>
      </c>
      <c r="C235" t="s">
        <v>1235</v>
      </c>
      <c r="D235" t="s">
        <v>1240</v>
      </c>
      <c r="E235">
        <v>974</v>
      </c>
      <c r="F235">
        <v>53</v>
      </c>
      <c r="G235" t="s">
        <v>1270</v>
      </c>
      <c r="H235" s="2">
        <v>42653</v>
      </c>
      <c r="I235" s="2">
        <v>42672</v>
      </c>
      <c r="J235" t="s">
        <v>1282</v>
      </c>
      <c r="K235">
        <v>49040.9</v>
      </c>
      <c r="L235">
        <v>774.32999999999993</v>
      </c>
      <c r="M235">
        <v>37421</v>
      </c>
      <c r="N235" t="s">
        <v>1506</v>
      </c>
      <c r="O235" t="s">
        <v>1535</v>
      </c>
      <c r="P235" t="s">
        <v>1543</v>
      </c>
      <c r="Q235" t="s">
        <v>1506</v>
      </c>
      <c r="R235" t="s">
        <v>1535</v>
      </c>
      <c r="S235" t="s">
        <v>1543</v>
      </c>
      <c r="T235">
        <v>10</v>
      </c>
      <c r="U235">
        <v>10</v>
      </c>
    </row>
    <row r="236" spans="1:21" x14ac:dyDescent="0.25">
      <c r="A236">
        <v>233</v>
      </c>
      <c r="B236" t="s">
        <v>240</v>
      </c>
      <c r="C236" t="s">
        <v>1222</v>
      </c>
      <c r="D236" t="s">
        <v>1213</v>
      </c>
      <c r="E236">
        <v>592</v>
      </c>
      <c r="F236">
        <v>857</v>
      </c>
      <c r="G236" t="s">
        <v>1265</v>
      </c>
      <c r="H236" s="2">
        <v>43235</v>
      </c>
      <c r="I236" s="2">
        <v>43258</v>
      </c>
      <c r="J236" t="s">
        <v>1283</v>
      </c>
      <c r="K236">
        <v>481976.8</v>
      </c>
      <c r="L236">
        <v>7610.16</v>
      </c>
      <c r="M236">
        <v>325746</v>
      </c>
      <c r="N236" t="s">
        <v>1508</v>
      </c>
      <c r="O236" t="s">
        <v>1530</v>
      </c>
      <c r="P236" t="s">
        <v>1531</v>
      </c>
      <c r="Q236" t="s">
        <v>1508</v>
      </c>
      <c r="R236" t="s">
        <v>1530</v>
      </c>
      <c r="S236" t="s">
        <v>1532</v>
      </c>
      <c r="T236">
        <v>5</v>
      </c>
      <c r="U236">
        <v>6</v>
      </c>
    </row>
    <row r="237" spans="1:21" x14ac:dyDescent="0.25">
      <c r="A237">
        <v>234</v>
      </c>
      <c r="B237" t="s">
        <v>241</v>
      </c>
      <c r="C237" t="s">
        <v>1223</v>
      </c>
      <c r="D237" t="s">
        <v>1234</v>
      </c>
      <c r="E237">
        <v>415</v>
      </c>
      <c r="F237">
        <v>979</v>
      </c>
      <c r="G237" t="s">
        <v>1263</v>
      </c>
      <c r="H237" s="2">
        <v>43254</v>
      </c>
      <c r="I237" s="2">
        <v>43279</v>
      </c>
      <c r="J237" t="s">
        <v>1288</v>
      </c>
      <c r="K237">
        <v>385970.75</v>
      </c>
      <c r="L237">
        <v>6094.2749999999996</v>
      </c>
      <c r="M237">
        <v>12198</v>
      </c>
      <c r="N237" t="s">
        <v>1508</v>
      </c>
      <c r="O237" t="s">
        <v>1530</v>
      </c>
      <c r="P237" t="s">
        <v>1532</v>
      </c>
      <c r="Q237" t="s">
        <v>1508</v>
      </c>
      <c r="R237" t="s">
        <v>1530</v>
      </c>
      <c r="S237" t="s">
        <v>1532</v>
      </c>
      <c r="T237">
        <v>6</v>
      </c>
      <c r="U237">
        <v>6</v>
      </c>
    </row>
    <row r="238" spans="1:21" x14ac:dyDescent="0.25">
      <c r="A238">
        <v>235</v>
      </c>
      <c r="B238" t="s">
        <v>242</v>
      </c>
      <c r="C238" t="s">
        <v>1232</v>
      </c>
      <c r="D238" t="s">
        <v>1213</v>
      </c>
      <c r="E238">
        <v>752</v>
      </c>
      <c r="F238">
        <v>49</v>
      </c>
      <c r="G238" t="s">
        <v>1263</v>
      </c>
      <c r="H238" s="2">
        <v>42971</v>
      </c>
      <c r="I238" s="2">
        <v>42989</v>
      </c>
      <c r="J238" t="s">
        <v>1284</v>
      </c>
      <c r="K238">
        <v>35005.599999999999</v>
      </c>
      <c r="L238">
        <v>552.72</v>
      </c>
      <c r="M238">
        <v>7686</v>
      </c>
      <c r="N238" t="s">
        <v>1507</v>
      </c>
      <c r="O238" t="s">
        <v>1538</v>
      </c>
      <c r="P238" t="s">
        <v>1541</v>
      </c>
      <c r="Q238" t="s">
        <v>1507</v>
      </c>
      <c r="R238" t="s">
        <v>1538</v>
      </c>
      <c r="S238" t="s">
        <v>1542</v>
      </c>
      <c r="T238">
        <v>8</v>
      </c>
      <c r="U238">
        <v>9</v>
      </c>
    </row>
    <row r="239" spans="1:21" x14ac:dyDescent="0.25">
      <c r="A239">
        <v>236</v>
      </c>
      <c r="B239" t="s">
        <v>243</v>
      </c>
      <c r="C239" t="s">
        <v>1229</v>
      </c>
      <c r="D239" t="s">
        <v>1234</v>
      </c>
      <c r="E239">
        <v>205</v>
      </c>
      <c r="F239">
        <v>1201</v>
      </c>
      <c r="G239" t="s">
        <v>1272</v>
      </c>
      <c r="H239" s="2">
        <v>42923</v>
      </c>
      <c r="I239" s="2">
        <v>42935</v>
      </c>
      <c r="J239" t="s">
        <v>1288</v>
      </c>
      <c r="K239">
        <v>233894.75</v>
      </c>
      <c r="L239">
        <v>3693.0749999999998</v>
      </c>
      <c r="M239">
        <v>64186</v>
      </c>
      <c r="N239" t="s">
        <v>1507</v>
      </c>
      <c r="O239" t="s">
        <v>1538</v>
      </c>
      <c r="P239" t="s">
        <v>1539</v>
      </c>
      <c r="Q239" t="s">
        <v>1507</v>
      </c>
      <c r="R239" t="s">
        <v>1538</v>
      </c>
      <c r="S239" t="s">
        <v>1539</v>
      </c>
      <c r="T239">
        <v>7</v>
      </c>
      <c r="U239">
        <v>7</v>
      </c>
    </row>
    <row r="240" spans="1:21" x14ac:dyDescent="0.25">
      <c r="A240">
        <v>237</v>
      </c>
      <c r="B240" t="s">
        <v>244</v>
      </c>
      <c r="C240" t="s">
        <v>1228</v>
      </c>
      <c r="D240" t="s">
        <v>1213</v>
      </c>
      <c r="E240">
        <v>805</v>
      </c>
      <c r="F240">
        <v>132</v>
      </c>
      <c r="G240" t="s">
        <v>1263</v>
      </c>
      <c r="H240" s="2">
        <v>42573</v>
      </c>
      <c r="I240" s="2">
        <v>42588</v>
      </c>
      <c r="J240" t="s">
        <v>1285</v>
      </c>
      <c r="K240">
        <v>100947</v>
      </c>
      <c r="L240">
        <v>1593.8999999999999</v>
      </c>
      <c r="M240">
        <v>73648</v>
      </c>
      <c r="N240" t="s">
        <v>1506</v>
      </c>
      <c r="O240" t="s">
        <v>1538</v>
      </c>
      <c r="P240" t="s">
        <v>1539</v>
      </c>
      <c r="Q240" t="s">
        <v>1506</v>
      </c>
      <c r="R240" t="s">
        <v>1538</v>
      </c>
      <c r="S240" t="s">
        <v>1541</v>
      </c>
      <c r="T240">
        <v>7</v>
      </c>
      <c r="U240">
        <v>8</v>
      </c>
    </row>
    <row r="241" spans="1:21" x14ac:dyDescent="0.25">
      <c r="A241">
        <v>238</v>
      </c>
      <c r="B241" t="s">
        <v>245</v>
      </c>
      <c r="C241" t="s">
        <v>1221</v>
      </c>
      <c r="D241" t="s">
        <v>1234</v>
      </c>
      <c r="E241">
        <v>97</v>
      </c>
      <c r="F241">
        <v>277</v>
      </c>
      <c r="G241" t="s">
        <v>1264</v>
      </c>
      <c r="H241" s="2">
        <v>42411</v>
      </c>
      <c r="I241" s="2">
        <v>42426</v>
      </c>
      <c r="J241" t="s">
        <v>1287</v>
      </c>
      <c r="K241">
        <v>25525.55</v>
      </c>
      <c r="L241">
        <v>403.03499999999997</v>
      </c>
      <c r="M241">
        <v>3581</v>
      </c>
      <c r="N241" t="s">
        <v>1506</v>
      </c>
      <c r="O241" t="s">
        <v>1533</v>
      </c>
      <c r="P241" t="s">
        <v>1545</v>
      </c>
      <c r="Q241" t="s">
        <v>1506</v>
      </c>
      <c r="R241" t="s">
        <v>1533</v>
      </c>
      <c r="S241" t="s">
        <v>1545</v>
      </c>
      <c r="T241">
        <v>2</v>
      </c>
      <c r="U241">
        <v>2</v>
      </c>
    </row>
    <row r="242" spans="1:21" x14ac:dyDescent="0.25">
      <c r="A242">
        <v>239</v>
      </c>
      <c r="B242" t="s">
        <v>246</v>
      </c>
      <c r="C242" t="s">
        <v>1221</v>
      </c>
      <c r="D242" t="s">
        <v>1234</v>
      </c>
      <c r="E242">
        <v>732</v>
      </c>
      <c r="F242">
        <v>276</v>
      </c>
      <c r="G242" t="s">
        <v>1264</v>
      </c>
      <c r="H242" s="2">
        <v>42964</v>
      </c>
      <c r="I242" s="2">
        <v>42993</v>
      </c>
      <c r="J242" t="s">
        <v>1282</v>
      </c>
      <c r="K242">
        <v>191930.4</v>
      </c>
      <c r="L242">
        <v>3030.48</v>
      </c>
      <c r="M242">
        <v>141722</v>
      </c>
      <c r="N242" t="s">
        <v>1507</v>
      </c>
      <c r="O242" t="s">
        <v>1538</v>
      </c>
      <c r="P242" t="s">
        <v>1541</v>
      </c>
      <c r="Q242" t="s">
        <v>1507</v>
      </c>
      <c r="R242" t="s">
        <v>1538</v>
      </c>
      <c r="S242" t="s">
        <v>1542</v>
      </c>
      <c r="T242">
        <v>8</v>
      </c>
      <c r="U242">
        <v>9</v>
      </c>
    </row>
    <row r="243" spans="1:21" x14ac:dyDescent="0.25">
      <c r="A243">
        <v>240</v>
      </c>
      <c r="B243" t="s">
        <v>247</v>
      </c>
      <c r="C243" t="s">
        <v>1237</v>
      </c>
      <c r="D243" t="s">
        <v>1240</v>
      </c>
      <c r="E243">
        <v>229</v>
      </c>
      <c r="F243">
        <v>31</v>
      </c>
      <c r="G243" t="s">
        <v>1271</v>
      </c>
      <c r="H243" s="2">
        <v>42373</v>
      </c>
      <c r="I243" s="2">
        <v>42400</v>
      </c>
      <c r="J243" t="s">
        <v>1283</v>
      </c>
      <c r="K243">
        <v>6744.05</v>
      </c>
      <c r="L243">
        <v>106.485</v>
      </c>
      <c r="M243">
        <v>1409</v>
      </c>
      <c r="N243" t="s">
        <v>1506</v>
      </c>
      <c r="O243" t="s">
        <v>1533</v>
      </c>
      <c r="P243" t="s">
        <v>1544</v>
      </c>
      <c r="Q243" t="s">
        <v>1506</v>
      </c>
      <c r="R243" t="s">
        <v>1533</v>
      </c>
      <c r="S243" t="s">
        <v>1544</v>
      </c>
      <c r="T243">
        <v>1</v>
      </c>
      <c r="U243">
        <v>1</v>
      </c>
    </row>
    <row r="244" spans="1:21" x14ac:dyDescent="0.25">
      <c r="A244">
        <v>241</v>
      </c>
      <c r="B244" t="s">
        <v>248</v>
      </c>
      <c r="C244" t="s">
        <v>1221</v>
      </c>
      <c r="D244" t="s">
        <v>1234</v>
      </c>
      <c r="E244">
        <v>597</v>
      </c>
      <c r="F244">
        <v>280</v>
      </c>
      <c r="G244" t="s">
        <v>1264</v>
      </c>
      <c r="H244" s="2">
        <v>42987</v>
      </c>
      <c r="I244" s="2">
        <v>43016</v>
      </c>
      <c r="J244" t="s">
        <v>1283</v>
      </c>
      <c r="K244">
        <v>158802</v>
      </c>
      <c r="L244">
        <v>2507.4</v>
      </c>
      <c r="M244">
        <v>72818</v>
      </c>
      <c r="N244" t="s">
        <v>1507</v>
      </c>
      <c r="O244" t="s">
        <v>1538</v>
      </c>
      <c r="P244" t="s">
        <v>1542</v>
      </c>
      <c r="Q244" t="s">
        <v>1507</v>
      </c>
      <c r="R244" t="s">
        <v>1535</v>
      </c>
      <c r="S244" t="s">
        <v>1543</v>
      </c>
      <c r="T244">
        <v>9</v>
      </c>
      <c r="U244">
        <v>10</v>
      </c>
    </row>
    <row r="245" spans="1:21" x14ac:dyDescent="0.25">
      <c r="A245">
        <v>242</v>
      </c>
      <c r="B245" t="s">
        <v>249</v>
      </c>
      <c r="C245" t="s">
        <v>1218</v>
      </c>
      <c r="D245" t="s">
        <v>1213</v>
      </c>
      <c r="E245">
        <v>823</v>
      </c>
      <c r="F245">
        <v>1008</v>
      </c>
      <c r="G245" t="s">
        <v>1262</v>
      </c>
      <c r="H245" s="2">
        <v>42457</v>
      </c>
      <c r="I245" s="2">
        <v>42469</v>
      </c>
      <c r="J245" t="s">
        <v>1289</v>
      </c>
      <c r="K245">
        <v>788104.8</v>
      </c>
      <c r="L245">
        <v>12443.76</v>
      </c>
      <c r="M245">
        <v>575311</v>
      </c>
      <c r="N245" t="s">
        <v>1506</v>
      </c>
      <c r="O245" t="s">
        <v>1533</v>
      </c>
      <c r="P245" t="s">
        <v>1534</v>
      </c>
      <c r="Q245" t="s">
        <v>1506</v>
      </c>
      <c r="R245" t="s">
        <v>1530</v>
      </c>
      <c r="S245" t="s">
        <v>1540</v>
      </c>
      <c r="T245">
        <v>3</v>
      </c>
      <c r="U245">
        <v>4</v>
      </c>
    </row>
    <row r="246" spans="1:21" x14ac:dyDescent="0.25">
      <c r="A246">
        <v>243</v>
      </c>
      <c r="B246" t="s">
        <v>250</v>
      </c>
      <c r="C246" t="s">
        <v>1221</v>
      </c>
      <c r="D246" t="s">
        <v>1234</v>
      </c>
      <c r="E246">
        <v>935</v>
      </c>
      <c r="F246">
        <v>295</v>
      </c>
      <c r="G246" t="s">
        <v>1264</v>
      </c>
      <c r="H246" s="2">
        <v>42827</v>
      </c>
      <c r="I246" s="2">
        <v>42857</v>
      </c>
      <c r="J246" t="s">
        <v>1286</v>
      </c>
      <c r="K246">
        <v>262033.75</v>
      </c>
      <c r="L246">
        <v>4137.375</v>
      </c>
      <c r="M246">
        <v>111578</v>
      </c>
      <c r="N246" t="s">
        <v>1507</v>
      </c>
      <c r="O246" t="s">
        <v>1530</v>
      </c>
      <c r="P246" t="s">
        <v>1540</v>
      </c>
      <c r="Q246" t="s">
        <v>1507</v>
      </c>
      <c r="R246" t="s">
        <v>1530</v>
      </c>
      <c r="S246" t="s">
        <v>1531</v>
      </c>
      <c r="T246">
        <v>4</v>
      </c>
      <c r="U246">
        <v>5</v>
      </c>
    </row>
    <row r="247" spans="1:21" x14ac:dyDescent="0.25">
      <c r="A247">
        <v>244</v>
      </c>
      <c r="B247" t="s">
        <v>251</v>
      </c>
      <c r="C247" t="s">
        <v>1223</v>
      </c>
      <c r="D247" t="s">
        <v>1234</v>
      </c>
      <c r="E247">
        <v>333</v>
      </c>
      <c r="F247">
        <v>972</v>
      </c>
      <c r="G247" t="s">
        <v>1263</v>
      </c>
      <c r="H247" s="2">
        <v>42579</v>
      </c>
      <c r="I247" s="2">
        <v>42603</v>
      </c>
      <c r="J247" t="s">
        <v>1289</v>
      </c>
      <c r="K247">
        <v>307492.2</v>
      </c>
      <c r="L247">
        <v>4855.1399999999994</v>
      </c>
      <c r="M247">
        <v>246936</v>
      </c>
      <c r="N247" t="s">
        <v>1506</v>
      </c>
      <c r="O247" t="s">
        <v>1538</v>
      </c>
      <c r="P247" t="s">
        <v>1539</v>
      </c>
      <c r="Q247" t="s">
        <v>1506</v>
      </c>
      <c r="R247" t="s">
        <v>1538</v>
      </c>
      <c r="S247" t="s">
        <v>1541</v>
      </c>
      <c r="T247">
        <v>7</v>
      </c>
      <c r="U247">
        <v>8</v>
      </c>
    </row>
    <row r="248" spans="1:21" x14ac:dyDescent="0.25">
      <c r="A248">
        <v>245</v>
      </c>
      <c r="B248" t="s">
        <v>252</v>
      </c>
      <c r="C248" t="s">
        <v>1239</v>
      </c>
      <c r="D248" t="s">
        <v>1234</v>
      </c>
      <c r="E248">
        <v>89</v>
      </c>
      <c r="F248">
        <v>278</v>
      </c>
      <c r="G248" t="s">
        <v>1271</v>
      </c>
      <c r="H248" s="2">
        <v>42421</v>
      </c>
      <c r="I248" s="2">
        <v>42440</v>
      </c>
      <c r="J248" t="s">
        <v>1284</v>
      </c>
      <c r="K248">
        <v>23504.9</v>
      </c>
      <c r="L248">
        <v>371.13</v>
      </c>
      <c r="M248">
        <v>19206</v>
      </c>
      <c r="N248" t="s">
        <v>1506</v>
      </c>
      <c r="O248" t="s">
        <v>1533</v>
      </c>
      <c r="P248" t="s">
        <v>1545</v>
      </c>
      <c r="Q248" t="s">
        <v>1506</v>
      </c>
      <c r="R248" t="s">
        <v>1533</v>
      </c>
      <c r="S248" t="s">
        <v>1534</v>
      </c>
      <c r="T248">
        <v>2</v>
      </c>
      <c r="U248">
        <v>3</v>
      </c>
    </row>
    <row r="249" spans="1:21" x14ac:dyDescent="0.25">
      <c r="A249">
        <v>246</v>
      </c>
      <c r="B249" t="s">
        <v>253</v>
      </c>
      <c r="C249" t="s">
        <v>1222</v>
      </c>
      <c r="D249" t="s">
        <v>1213</v>
      </c>
      <c r="E249">
        <v>526</v>
      </c>
      <c r="F249">
        <v>923</v>
      </c>
      <c r="G249" t="s">
        <v>1265</v>
      </c>
      <c r="H249" s="2">
        <v>42596</v>
      </c>
      <c r="I249" s="2">
        <v>42610</v>
      </c>
      <c r="J249" t="s">
        <v>1288</v>
      </c>
      <c r="K249">
        <v>461223.1</v>
      </c>
      <c r="L249">
        <v>7282.4699999999993</v>
      </c>
      <c r="M249">
        <v>110450</v>
      </c>
      <c r="N249" t="s">
        <v>1506</v>
      </c>
      <c r="O249" t="s">
        <v>1538</v>
      </c>
      <c r="P249" t="s">
        <v>1541</v>
      </c>
      <c r="Q249" t="s">
        <v>1506</v>
      </c>
      <c r="R249" t="s">
        <v>1538</v>
      </c>
      <c r="S249" t="s">
        <v>1541</v>
      </c>
      <c r="T249">
        <v>8</v>
      </c>
      <c r="U249">
        <v>8</v>
      </c>
    </row>
    <row r="250" spans="1:21" x14ac:dyDescent="0.25">
      <c r="A250">
        <v>247</v>
      </c>
      <c r="B250" t="s">
        <v>254</v>
      </c>
      <c r="C250" t="s">
        <v>1222</v>
      </c>
      <c r="D250" t="s">
        <v>1213</v>
      </c>
      <c r="E250">
        <v>201</v>
      </c>
      <c r="F250">
        <v>939</v>
      </c>
      <c r="G250" t="s">
        <v>1265</v>
      </c>
      <c r="H250" s="2">
        <v>42956</v>
      </c>
      <c r="I250" s="2">
        <v>42991</v>
      </c>
      <c r="J250" t="s">
        <v>1285</v>
      </c>
      <c r="K250">
        <v>179302.05</v>
      </c>
      <c r="L250">
        <v>2831.085</v>
      </c>
      <c r="M250">
        <v>156758</v>
      </c>
      <c r="N250" t="s">
        <v>1507</v>
      </c>
      <c r="O250" t="s">
        <v>1538</v>
      </c>
      <c r="P250" t="s">
        <v>1541</v>
      </c>
      <c r="Q250" t="s">
        <v>1507</v>
      </c>
      <c r="R250" t="s">
        <v>1538</v>
      </c>
      <c r="S250" t="s">
        <v>1542</v>
      </c>
      <c r="T250">
        <v>8</v>
      </c>
      <c r="U250">
        <v>9</v>
      </c>
    </row>
    <row r="251" spans="1:21" x14ac:dyDescent="0.25">
      <c r="A251">
        <v>248</v>
      </c>
      <c r="B251" t="s">
        <v>255</v>
      </c>
      <c r="C251" t="s">
        <v>1238</v>
      </c>
      <c r="D251" t="s">
        <v>1240</v>
      </c>
      <c r="E251">
        <v>359</v>
      </c>
      <c r="F251">
        <v>16</v>
      </c>
      <c r="G251" t="s">
        <v>1270</v>
      </c>
      <c r="H251" s="2">
        <v>42728</v>
      </c>
      <c r="I251" s="2">
        <v>42753</v>
      </c>
      <c r="J251" t="s">
        <v>1282</v>
      </c>
      <c r="K251">
        <v>5456.8</v>
      </c>
      <c r="L251">
        <v>86.16</v>
      </c>
      <c r="M251">
        <v>1661</v>
      </c>
      <c r="N251" t="s">
        <v>1506</v>
      </c>
      <c r="O251" t="s">
        <v>1535</v>
      </c>
      <c r="P251" t="s">
        <v>1537</v>
      </c>
      <c r="Q251" t="s">
        <v>1507</v>
      </c>
      <c r="R251" t="s">
        <v>1533</v>
      </c>
      <c r="S251" t="s">
        <v>1544</v>
      </c>
      <c r="T251">
        <v>12</v>
      </c>
      <c r="U251">
        <v>1</v>
      </c>
    </row>
    <row r="252" spans="1:21" x14ac:dyDescent="0.25">
      <c r="A252">
        <v>249</v>
      </c>
      <c r="B252" t="s">
        <v>256</v>
      </c>
      <c r="C252" t="s">
        <v>1231</v>
      </c>
      <c r="D252" t="s">
        <v>1213</v>
      </c>
      <c r="E252">
        <v>595</v>
      </c>
      <c r="F252">
        <v>197</v>
      </c>
      <c r="G252" t="s">
        <v>1263</v>
      </c>
      <c r="H252" s="2">
        <v>42915</v>
      </c>
      <c r="I252" s="2">
        <v>42928</v>
      </c>
      <c r="J252" t="s">
        <v>1286</v>
      </c>
      <c r="K252">
        <v>111354.25</v>
      </c>
      <c r="L252">
        <v>1758.2249999999999</v>
      </c>
      <c r="M252">
        <v>75392</v>
      </c>
      <c r="N252" t="s">
        <v>1507</v>
      </c>
      <c r="O252" t="s">
        <v>1530</v>
      </c>
      <c r="P252" t="s">
        <v>1532</v>
      </c>
      <c r="Q252" t="s">
        <v>1507</v>
      </c>
      <c r="R252" t="s">
        <v>1538</v>
      </c>
      <c r="S252" t="s">
        <v>1539</v>
      </c>
      <c r="T252">
        <v>6</v>
      </c>
      <c r="U252">
        <v>7</v>
      </c>
    </row>
    <row r="253" spans="1:21" x14ac:dyDescent="0.25">
      <c r="A253">
        <v>250</v>
      </c>
      <c r="B253" t="s">
        <v>257</v>
      </c>
      <c r="C253" t="s">
        <v>1231</v>
      </c>
      <c r="D253" t="s">
        <v>1213</v>
      </c>
      <c r="E253">
        <v>857</v>
      </c>
      <c r="F253">
        <v>195</v>
      </c>
      <c r="G253" t="s">
        <v>1263</v>
      </c>
      <c r="H253" s="2">
        <v>42445</v>
      </c>
      <c r="I253" s="2">
        <v>42461</v>
      </c>
      <c r="J253" t="s">
        <v>1287</v>
      </c>
      <c r="K253">
        <v>158759.25</v>
      </c>
      <c r="L253">
        <v>2506.7249999999999</v>
      </c>
      <c r="M253">
        <v>74016</v>
      </c>
      <c r="N253" t="s">
        <v>1506</v>
      </c>
      <c r="O253" t="s">
        <v>1533</v>
      </c>
      <c r="P253" t="s">
        <v>1534</v>
      </c>
      <c r="Q253" t="s">
        <v>1506</v>
      </c>
      <c r="R253" t="s">
        <v>1530</v>
      </c>
      <c r="S253" t="s">
        <v>1540</v>
      </c>
      <c r="T253">
        <v>3</v>
      </c>
      <c r="U253">
        <v>4</v>
      </c>
    </row>
    <row r="254" spans="1:21" x14ac:dyDescent="0.25">
      <c r="A254">
        <v>251</v>
      </c>
      <c r="B254" t="s">
        <v>258</v>
      </c>
      <c r="C254" t="s">
        <v>1223</v>
      </c>
      <c r="D254" t="s">
        <v>1234</v>
      </c>
      <c r="E254">
        <v>941</v>
      </c>
      <c r="F254">
        <v>924</v>
      </c>
      <c r="G254" t="s">
        <v>1263</v>
      </c>
      <c r="H254" s="2">
        <v>42613</v>
      </c>
      <c r="I254" s="2">
        <v>42631</v>
      </c>
      <c r="J254" t="s">
        <v>1288</v>
      </c>
      <c r="K254">
        <v>826009.8</v>
      </c>
      <c r="L254">
        <v>13042.26</v>
      </c>
      <c r="M254">
        <v>648569</v>
      </c>
      <c r="N254" t="s">
        <v>1506</v>
      </c>
      <c r="O254" t="s">
        <v>1538</v>
      </c>
      <c r="P254" t="s">
        <v>1541</v>
      </c>
      <c r="Q254" t="s">
        <v>1506</v>
      </c>
      <c r="R254" t="s">
        <v>1538</v>
      </c>
      <c r="S254" t="s">
        <v>1542</v>
      </c>
      <c r="T254">
        <v>8</v>
      </c>
      <c r="U254">
        <v>9</v>
      </c>
    </row>
    <row r="255" spans="1:21" x14ac:dyDescent="0.25">
      <c r="A255">
        <v>252</v>
      </c>
      <c r="B255" t="s">
        <v>259</v>
      </c>
      <c r="C255" t="s">
        <v>1231</v>
      </c>
      <c r="D255" t="s">
        <v>1213</v>
      </c>
      <c r="E255">
        <v>239</v>
      </c>
      <c r="F255">
        <v>221</v>
      </c>
      <c r="G255" t="s">
        <v>1263</v>
      </c>
      <c r="H255" s="2">
        <v>42622</v>
      </c>
      <c r="I255" s="2">
        <v>42646</v>
      </c>
      <c r="J255" t="s">
        <v>1284</v>
      </c>
      <c r="K255">
        <v>50178.05</v>
      </c>
      <c r="L255">
        <v>792.28499999999997</v>
      </c>
      <c r="M255">
        <v>9755</v>
      </c>
      <c r="N255" t="s">
        <v>1506</v>
      </c>
      <c r="O255" t="s">
        <v>1538</v>
      </c>
      <c r="P255" t="s">
        <v>1542</v>
      </c>
      <c r="Q255" t="s">
        <v>1506</v>
      </c>
      <c r="R255" t="s">
        <v>1535</v>
      </c>
      <c r="S255" t="s">
        <v>1543</v>
      </c>
      <c r="T255">
        <v>9</v>
      </c>
      <c r="U255">
        <v>10</v>
      </c>
    </row>
    <row r="256" spans="1:21" x14ac:dyDescent="0.25">
      <c r="A256">
        <v>253</v>
      </c>
      <c r="B256" t="s">
        <v>260</v>
      </c>
      <c r="C256" t="s">
        <v>1238</v>
      </c>
      <c r="D256" t="s">
        <v>1240</v>
      </c>
      <c r="E256">
        <v>518</v>
      </c>
      <c r="F256">
        <v>16</v>
      </c>
      <c r="G256" t="s">
        <v>1270</v>
      </c>
      <c r="H256" s="2">
        <v>42640</v>
      </c>
      <c r="I256" s="2">
        <v>42654</v>
      </c>
      <c r="J256" t="s">
        <v>1284</v>
      </c>
      <c r="K256">
        <v>7873.6</v>
      </c>
      <c r="L256">
        <v>124.32</v>
      </c>
      <c r="M256">
        <v>7810</v>
      </c>
      <c r="N256" t="s">
        <v>1506</v>
      </c>
      <c r="O256" t="s">
        <v>1538</v>
      </c>
      <c r="P256" t="s">
        <v>1542</v>
      </c>
      <c r="Q256" t="s">
        <v>1506</v>
      </c>
      <c r="R256" t="s">
        <v>1535</v>
      </c>
      <c r="S256" t="s">
        <v>1543</v>
      </c>
      <c r="T256">
        <v>9</v>
      </c>
      <c r="U256">
        <v>10</v>
      </c>
    </row>
    <row r="257" spans="1:21" x14ac:dyDescent="0.25">
      <c r="A257">
        <v>254</v>
      </c>
      <c r="B257" t="s">
        <v>261</v>
      </c>
      <c r="C257" t="s">
        <v>1233</v>
      </c>
      <c r="D257" t="s">
        <v>1234</v>
      </c>
      <c r="E257">
        <v>165</v>
      </c>
      <c r="F257">
        <v>25</v>
      </c>
      <c r="G257" t="s">
        <v>1268</v>
      </c>
      <c r="H257" s="2">
        <v>43006</v>
      </c>
      <c r="I257" s="2">
        <v>43017</v>
      </c>
      <c r="J257" t="s">
        <v>1287</v>
      </c>
      <c r="K257">
        <v>3918.75</v>
      </c>
      <c r="L257">
        <v>61.875</v>
      </c>
      <c r="M257">
        <v>3665</v>
      </c>
      <c r="N257" t="s">
        <v>1507</v>
      </c>
      <c r="O257" t="s">
        <v>1538</v>
      </c>
      <c r="P257" t="s">
        <v>1542</v>
      </c>
      <c r="Q257" t="s">
        <v>1507</v>
      </c>
      <c r="R257" t="s">
        <v>1535</v>
      </c>
      <c r="S257" t="s">
        <v>1543</v>
      </c>
      <c r="T257">
        <v>9</v>
      </c>
      <c r="U257">
        <v>10</v>
      </c>
    </row>
    <row r="258" spans="1:21" x14ac:dyDescent="0.25">
      <c r="A258">
        <v>255</v>
      </c>
      <c r="B258" t="s">
        <v>262</v>
      </c>
      <c r="C258" t="s">
        <v>1231</v>
      </c>
      <c r="D258" t="s">
        <v>1213</v>
      </c>
      <c r="E258">
        <v>192</v>
      </c>
      <c r="F258">
        <v>196</v>
      </c>
      <c r="G258" t="s">
        <v>1263</v>
      </c>
      <c r="H258" s="2">
        <v>42907</v>
      </c>
      <c r="I258" s="2">
        <v>42918</v>
      </c>
      <c r="J258" t="s">
        <v>1282</v>
      </c>
      <c r="K258">
        <v>35750.400000000001</v>
      </c>
      <c r="L258">
        <v>564.48</v>
      </c>
      <c r="M258">
        <v>8376</v>
      </c>
      <c r="N258" t="s">
        <v>1507</v>
      </c>
      <c r="O258" t="s">
        <v>1530</v>
      </c>
      <c r="P258" t="s">
        <v>1532</v>
      </c>
      <c r="Q258" t="s">
        <v>1507</v>
      </c>
      <c r="R258" t="s">
        <v>1538</v>
      </c>
      <c r="S258" t="s">
        <v>1539</v>
      </c>
      <c r="T258">
        <v>6</v>
      </c>
      <c r="U258">
        <v>7</v>
      </c>
    </row>
    <row r="259" spans="1:21" x14ac:dyDescent="0.25">
      <c r="A259">
        <v>256</v>
      </c>
      <c r="B259" t="s">
        <v>263</v>
      </c>
      <c r="C259" t="s">
        <v>1225</v>
      </c>
      <c r="D259" t="s">
        <v>1213</v>
      </c>
      <c r="E259">
        <v>846</v>
      </c>
      <c r="F259">
        <v>178</v>
      </c>
      <c r="G259" t="s">
        <v>1266</v>
      </c>
      <c r="H259" s="2">
        <v>42398</v>
      </c>
      <c r="I259" s="2">
        <v>42417</v>
      </c>
      <c r="J259" t="s">
        <v>1282</v>
      </c>
      <c r="K259">
        <v>143058.6</v>
      </c>
      <c r="L259">
        <v>2258.8199999999997</v>
      </c>
      <c r="M259">
        <v>623</v>
      </c>
      <c r="N259" t="s">
        <v>1506</v>
      </c>
      <c r="O259" t="s">
        <v>1533</v>
      </c>
      <c r="P259" t="s">
        <v>1544</v>
      </c>
      <c r="Q259" t="s">
        <v>1506</v>
      </c>
      <c r="R259" t="s">
        <v>1533</v>
      </c>
      <c r="S259" t="s">
        <v>1545</v>
      </c>
      <c r="T259">
        <v>1</v>
      </c>
      <c r="U259">
        <v>2</v>
      </c>
    </row>
    <row r="260" spans="1:21" x14ac:dyDescent="0.25">
      <c r="A260">
        <v>257</v>
      </c>
      <c r="B260" t="s">
        <v>264</v>
      </c>
      <c r="C260" t="s">
        <v>1232</v>
      </c>
      <c r="D260" t="s">
        <v>1213</v>
      </c>
      <c r="E260">
        <v>281</v>
      </c>
      <c r="F260">
        <v>48</v>
      </c>
      <c r="G260" t="s">
        <v>1263</v>
      </c>
      <c r="H260" s="2">
        <v>43007</v>
      </c>
      <c r="I260" s="2">
        <v>43032</v>
      </c>
      <c r="J260" t="s">
        <v>1284</v>
      </c>
      <c r="K260">
        <v>12813.6</v>
      </c>
      <c r="L260">
        <v>202.32</v>
      </c>
      <c r="M260">
        <v>3336</v>
      </c>
      <c r="N260" t="s">
        <v>1507</v>
      </c>
      <c r="O260" t="s">
        <v>1538</v>
      </c>
      <c r="P260" t="s">
        <v>1542</v>
      </c>
      <c r="Q260" t="s">
        <v>1507</v>
      </c>
      <c r="R260" t="s">
        <v>1535</v>
      </c>
      <c r="S260" t="s">
        <v>1543</v>
      </c>
      <c r="T260">
        <v>9</v>
      </c>
      <c r="U260">
        <v>10</v>
      </c>
    </row>
    <row r="261" spans="1:21" x14ac:dyDescent="0.25">
      <c r="A261">
        <v>258</v>
      </c>
      <c r="B261" t="s">
        <v>265</v>
      </c>
      <c r="C261" t="s">
        <v>1225</v>
      </c>
      <c r="D261" t="s">
        <v>1213</v>
      </c>
      <c r="E261">
        <v>768</v>
      </c>
      <c r="F261">
        <v>216</v>
      </c>
      <c r="G261" t="s">
        <v>1266</v>
      </c>
      <c r="H261" s="2">
        <v>42879</v>
      </c>
      <c r="I261" s="2">
        <v>42901</v>
      </c>
      <c r="J261" t="s">
        <v>1283</v>
      </c>
      <c r="K261">
        <v>157593.60000000001</v>
      </c>
      <c r="L261">
        <v>2488.3199999999997</v>
      </c>
      <c r="M261">
        <v>119110</v>
      </c>
      <c r="N261" t="s">
        <v>1507</v>
      </c>
      <c r="O261" t="s">
        <v>1530</v>
      </c>
      <c r="P261" t="s">
        <v>1531</v>
      </c>
      <c r="Q261" t="s">
        <v>1507</v>
      </c>
      <c r="R261" t="s">
        <v>1530</v>
      </c>
      <c r="S261" t="s">
        <v>1532</v>
      </c>
      <c r="T261">
        <v>5</v>
      </c>
      <c r="U261">
        <v>6</v>
      </c>
    </row>
    <row r="262" spans="1:21" x14ac:dyDescent="0.25">
      <c r="A262">
        <v>259</v>
      </c>
      <c r="B262" t="s">
        <v>266</v>
      </c>
      <c r="C262" t="s">
        <v>1221</v>
      </c>
      <c r="D262" t="s">
        <v>1234</v>
      </c>
      <c r="E262">
        <v>131</v>
      </c>
      <c r="F262">
        <v>264</v>
      </c>
      <c r="G262" t="s">
        <v>1264</v>
      </c>
      <c r="H262" s="2">
        <v>42977</v>
      </c>
      <c r="I262" s="2">
        <v>43001</v>
      </c>
      <c r="J262" t="s">
        <v>1283</v>
      </c>
      <c r="K262">
        <v>32854.800000000003</v>
      </c>
      <c r="L262">
        <v>518.76</v>
      </c>
      <c r="M262">
        <v>1457</v>
      </c>
      <c r="N262" t="s">
        <v>1507</v>
      </c>
      <c r="O262" t="s">
        <v>1538</v>
      </c>
      <c r="P262" t="s">
        <v>1541</v>
      </c>
      <c r="Q262" t="s">
        <v>1507</v>
      </c>
      <c r="R262" t="s">
        <v>1538</v>
      </c>
      <c r="S262" t="s">
        <v>1542</v>
      </c>
      <c r="T262">
        <v>8</v>
      </c>
      <c r="U262">
        <v>9</v>
      </c>
    </row>
    <row r="263" spans="1:21" x14ac:dyDescent="0.25">
      <c r="A263">
        <v>260</v>
      </c>
      <c r="B263" t="s">
        <v>267</v>
      </c>
      <c r="C263" t="s">
        <v>1219</v>
      </c>
      <c r="D263" t="s">
        <v>1234</v>
      </c>
      <c r="E263">
        <v>495</v>
      </c>
      <c r="F263">
        <v>1380</v>
      </c>
      <c r="G263" t="s">
        <v>1263</v>
      </c>
      <c r="H263" s="2">
        <v>42397</v>
      </c>
      <c r="I263" s="2">
        <v>42423</v>
      </c>
      <c r="J263" t="s">
        <v>1290</v>
      </c>
      <c r="K263">
        <v>648945</v>
      </c>
      <c r="L263">
        <v>10246.5</v>
      </c>
      <c r="M263">
        <v>396129</v>
      </c>
      <c r="N263" t="s">
        <v>1506</v>
      </c>
      <c r="O263" t="s">
        <v>1533</v>
      </c>
      <c r="P263" t="s">
        <v>1544</v>
      </c>
      <c r="Q263" t="s">
        <v>1506</v>
      </c>
      <c r="R263" t="s">
        <v>1533</v>
      </c>
      <c r="S263" t="s">
        <v>1545</v>
      </c>
      <c r="T263">
        <v>1</v>
      </c>
      <c r="U263">
        <v>2</v>
      </c>
    </row>
    <row r="264" spans="1:21" x14ac:dyDescent="0.25">
      <c r="A264">
        <v>261</v>
      </c>
      <c r="B264" t="s">
        <v>268</v>
      </c>
      <c r="C264" t="s">
        <v>1226</v>
      </c>
      <c r="D264" t="s">
        <v>1234</v>
      </c>
      <c r="E264">
        <v>257</v>
      </c>
      <c r="F264">
        <v>55</v>
      </c>
      <c r="G264" t="s">
        <v>1266</v>
      </c>
      <c r="H264" s="2">
        <v>42576</v>
      </c>
      <c r="I264" s="2">
        <v>42599</v>
      </c>
      <c r="J264" t="s">
        <v>1282</v>
      </c>
      <c r="K264">
        <v>13428.25</v>
      </c>
      <c r="L264">
        <v>212.02500000000001</v>
      </c>
      <c r="M264">
        <v>2701</v>
      </c>
      <c r="N264" t="s">
        <v>1506</v>
      </c>
      <c r="O264" t="s">
        <v>1538</v>
      </c>
      <c r="P264" t="s">
        <v>1539</v>
      </c>
      <c r="Q264" t="s">
        <v>1506</v>
      </c>
      <c r="R264" t="s">
        <v>1538</v>
      </c>
      <c r="S264" t="s">
        <v>1541</v>
      </c>
      <c r="T264">
        <v>7</v>
      </c>
      <c r="U264">
        <v>8</v>
      </c>
    </row>
    <row r="265" spans="1:21" x14ac:dyDescent="0.25">
      <c r="A265">
        <v>262</v>
      </c>
      <c r="B265" t="s">
        <v>269</v>
      </c>
      <c r="C265" t="s">
        <v>1235</v>
      </c>
      <c r="D265" t="s">
        <v>1240</v>
      </c>
      <c r="E265">
        <v>337</v>
      </c>
      <c r="F265">
        <v>60</v>
      </c>
      <c r="G265" t="s">
        <v>1270</v>
      </c>
      <c r="H265" s="2">
        <v>42445</v>
      </c>
      <c r="I265" s="2">
        <v>42465</v>
      </c>
      <c r="J265" t="s">
        <v>1284</v>
      </c>
      <c r="K265">
        <v>19209</v>
      </c>
      <c r="L265">
        <v>303.3</v>
      </c>
      <c r="M265">
        <v>9006</v>
      </c>
      <c r="N265" t="s">
        <v>1506</v>
      </c>
      <c r="O265" t="s">
        <v>1533</v>
      </c>
      <c r="P265" t="s">
        <v>1534</v>
      </c>
      <c r="Q265" t="s">
        <v>1506</v>
      </c>
      <c r="R265" t="s">
        <v>1530</v>
      </c>
      <c r="S265" t="s">
        <v>1540</v>
      </c>
      <c r="T265">
        <v>3</v>
      </c>
      <c r="U265">
        <v>4</v>
      </c>
    </row>
    <row r="266" spans="1:21" x14ac:dyDescent="0.25">
      <c r="A266">
        <v>263</v>
      </c>
      <c r="B266" t="s">
        <v>270</v>
      </c>
      <c r="C266" t="s">
        <v>1224</v>
      </c>
      <c r="D266" t="s">
        <v>1213</v>
      </c>
      <c r="E266">
        <v>847</v>
      </c>
      <c r="F266">
        <v>1296</v>
      </c>
      <c r="G266" t="s">
        <v>1266</v>
      </c>
      <c r="H266" s="2">
        <v>42624</v>
      </c>
      <c r="I266" s="2">
        <v>42645</v>
      </c>
      <c r="J266" t="s">
        <v>1283</v>
      </c>
      <c r="K266">
        <v>1042826.4</v>
      </c>
      <c r="L266">
        <v>16465.68</v>
      </c>
      <c r="M266">
        <v>688065</v>
      </c>
      <c r="N266" t="s">
        <v>1506</v>
      </c>
      <c r="O266" t="s">
        <v>1538</v>
      </c>
      <c r="P266" t="s">
        <v>1542</v>
      </c>
      <c r="Q266" t="s">
        <v>1506</v>
      </c>
      <c r="R266" t="s">
        <v>1535</v>
      </c>
      <c r="S266" t="s">
        <v>1543</v>
      </c>
      <c r="T266">
        <v>9</v>
      </c>
      <c r="U266">
        <v>10</v>
      </c>
    </row>
    <row r="267" spans="1:21" x14ac:dyDescent="0.25">
      <c r="A267">
        <v>264</v>
      </c>
      <c r="B267" t="s">
        <v>271</v>
      </c>
      <c r="C267" t="s">
        <v>1236</v>
      </c>
      <c r="D267" t="s">
        <v>1234</v>
      </c>
      <c r="E267">
        <v>83</v>
      </c>
      <c r="F267">
        <v>90</v>
      </c>
      <c r="G267" t="s">
        <v>1269</v>
      </c>
      <c r="H267" s="2">
        <v>43196</v>
      </c>
      <c r="I267" s="2">
        <v>43210</v>
      </c>
      <c r="J267" t="s">
        <v>1283</v>
      </c>
      <c r="K267">
        <v>7096.5</v>
      </c>
      <c r="L267">
        <v>112.05</v>
      </c>
      <c r="M267">
        <v>1600</v>
      </c>
      <c r="N267" t="s">
        <v>1508</v>
      </c>
      <c r="O267" t="s">
        <v>1530</v>
      </c>
      <c r="P267" t="s">
        <v>1540</v>
      </c>
      <c r="Q267" t="s">
        <v>1508</v>
      </c>
      <c r="R267" t="s">
        <v>1530</v>
      </c>
      <c r="S267" t="s">
        <v>1540</v>
      </c>
      <c r="T267">
        <v>4</v>
      </c>
      <c r="U267">
        <v>4</v>
      </c>
    </row>
    <row r="268" spans="1:21" x14ac:dyDescent="0.25">
      <c r="A268">
        <v>265</v>
      </c>
      <c r="B268" t="s">
        <v>272</v>
      </c>
      <c r="C268" t="s">
        <v>1233</v>
      </c>
      <c r="D268" t="s">
        <v>1234</v>
      </c>
      <c r="E268">
        <v>436</v>
      </c>
      <c r="F268">
        <v>28</v>
      </c>
      <c r="G268" t="s">
        <v>1268</v>
      </c>
      <c r="H268" s="2">
        <v>42376</v>
      </c>
      <c r="I268" s="2">
        <v>42387</v>
      </c>
      <c r="J268" t="s">
        <v>1282</v>
      </c>
      <c r="K268">
        <v>11597.6</v>
      </c>
      <c r="L268">
        <v>183.12</v>
      </c>
      <c r="M268">
        <v>5762</v>
      </c>
      <c r="N268" t="s">
        <v>1506</v>
      </c>
      <c r="O268" t="s">
        <v>1533</v>
      </c>
      <c r="P268" t="s">
        <v>1544</v>
      </c>
      <c r="Q268" t="s">
        <v>1506</v>
      </c>
      <c r="R268" t="s">
        <v>1533</v>
      </c>
      <c r="S268" t="s">
        <v>1544</v>
      </c>
      <c r="T268">
        <v>1</v>
      </c>
      <c r="U268">
        <v>1</v>
      </c>
    </row>
    <row r="269" spans="1:21" x14ac:dyDescent="0.25">
      <c r="A269">
        <v>266</v>
      </c>
      <c r="B269" t="s">
        <v>273</v>
      </c>
      <c r="C269" t="s">
        <v>1224</v>
      </c>
      <c r="D269" t="s">
        <v>1213</v>
      </c>
      <c r="E269">
        <v>635</v>
      </c>
      <c r="F269">
        <v>1453</v>
      </c>
      <c r="G269" t="s">
        <v>1266</v>
      </c>
      <c r="H269" s="2">
        <v>43146</v>
      </c>
      <c r="I269" s="2">
        <v>43168</v>
      </c>
      <c r="J269" t="s">
        <v>1282</v>
      </c>
      <c r="K269">
        <v>876522.25</v>
      </c>
      <c r="L269">
        <v>13839.824999999999</v>
      </c>
      <c r="M269">
        <v>538687</v>
      </c>
      <c r="N269" t="s">
        <v>1508</v>
      </c>
      <c r="O269" t="s">
        <v>1533</v>
      </c>
      <c r="P269" t="s">
        <v>1545</v>
      </c>
      <c r="Q269" t="s">
        <v>1508</v>
      </c>
      <c r="R269" t="s">
        <v>1533</v>
      </c>
      <c r="S269" t="s">
        <v>1534</v>
      </c>
      <c r="T269">
        <v>2</v>
      </c>
      <c r="U269">
        <v>3</v>
      </c>
    </row>
    <row r="270" spans="1:21" x14ac:dyDescent="0.25">
      <c r="A270">
        <v>267</v>
      </c>
      <c r="B270" t="s">
        <v>274</v>
      </c>
      <c r="C270" t="s">
        <v>1241</v>
      </c>
      <c r="D270" t="s">
        <v>1234</v>
      </c>
      <c r="E270">
        <v>471</v>
      </c>
      <c r="F270">
        <v>126</v>
      </c>
      <c r="G270" t="s">
        <v>1271</v>
      </c>
      <c r="H270" s="2">
        <v>42448</v>
      </c>
      <c r="I270" s="2">
        <v>42460</v>
      </c>
      <c r="J270" t="s">
        <v>1282</v>
      </c>
      <c r="K270">
        <v>56378.7</v>
      </c>
      <c r="L270">
        <v>890.18999999999994</v>
      </c>
      <c r="M270">
        <v>3324</v>
      </c>
      <c r="N270" t="s">
        <v>1506</v>
      </c>
      <c r="O270" t="s">
        <v>1533</v>
      </c>
      <c r="P270" t="s">
        <v>1534</v>
      </c>
      <c r="Q270" t="s">
        <v>1506</v>
      </c>
      <c r="R270" t="s">
        <v>1533</v>
      </c>
      <c r="S270" t="s">
        <v>1534</v>
      </c>
      <c r="T270">
        <v>3</v>
      </c>
      <c r="U270">
        <v>3</v>
      </c>
    </row>
    <row r="271" spans="1:21" x14ac:dyDescent="0.25">
      <c r="A271">
        <v>268</v>
      </c>
      <c r="B271" t="s">
        <v>275</v>
      </c>
      <c r="C271" t="s">
        <v>1233</v>
      </c>
      <c r="D271" t="s">
        <v>1234</v>
      </c>
      <c r="E271">
        <v>272</v>
      </c>
      <c r="F271">
        <v>22</v>
      </c>
      <c r="G271" t="s">
        <v>1268</v>
      </c>
      <c r="H271" s="2">
        <v>42581</v>
      </c>
      <c r="I271" s="2">
        <v>42600</v>
      </c>
      <c r="J271" t="s">
        <v>1283</v>
      </c>
      <c r="K271">
        <v>5684.8</v>
      </c>
      <c r="L271">
        <v>89.759999999999991</v>
      </c>
      <c r="M271">
        <v>2476</v>
      </c>
      <c r="N271" t="s">
        <v>1506</v>
      </c>
      <c r="O271" t="s">
        <v>1538</v>
      </c>
      <c r="P271" t="s">
        <v>1539</v>
      </c>
      <c r="Q271" t="s">
        <v>1506</v>
      </c>
      <c r="R271" t="s">
        <v>1538</v>
      </c>
      <c r="S271" t="s">
        <v>1541</v>
      </c>
      <c r="T271">
        <v>7</v>
      </c>
      <c r="U271">
        <v>8</v>
      </c>
    </row>
    <row r="272" spans="1:21" x14ac:dyDescent="0.25">
      <c r="A272">
        <v>269</v>
      </c>
      <c r="B272" t="s">
        <v>276</v>
      </c>
      <c r="C272" t="s">
        <v>1223</v>
      </c>
      <c r="D272" t="s">
        <v>1234</v>
      </c>
      <c r="E272">
        <v>903</v>
      </c>
      <c r="F272">
        <v>1012</v>
      </c>
      <c r="G272" t="s">
        <v>1263</v>
      </c>
      <c r="H272" s="2">
        <v>42511</v>
      </c>
      <c r="I272" s="2">
        <v>42538</v>
      </c>
      <c r="J272" t="s">
        <v>1289</v>
      </c>
      <c r="K272">
        <v>868144.2</v>
      </c>
      <c r="L272">
        <v>13707.539999999999</v>
      </c>
      <c r="M272">
        <v>779108</v>
      </c>
      <c r="N272" t="s">
        <v>1506</v>
      </c>
      <c r="O272" t="s">
        <v>1530</v>
      </c>
      <c r="P272" t="s">
        <v>1531</v>
      </c>
      <c r="Q272" t="s">
        <v>1506</v>
      </c>
      <c r="R272" t="s">
        <v>1530</v>
      </c>
      <c r="S272" t="s">
        <v>1532</v>
      </c>
      <c r="T272">
        <v>5</v>
      </c>
      <c r="U272">
        <v>6</v>
      </c>
    </row>
    <row r="273" spans="1:21" x14ac:dyDescent="0.25">
      <c r="A273">
        <v>270</v>
      </c>
      <c r="B273" t="s">
        <v>277</v>
      </c>
      <c r="C273" t="s">
        <v>1233</v>
      </c>
      <c r="D273" t="s">
        <v>1234</v>
      </c>
      <c r="E273">
        <v>651</v>
      </c>
      <c r="F273">
        <v>26</v>
      </c>
      <c r="G273" t="s">
        <v>1268</v>
      </c>
      <c r="H273" s="2">
        <v>42428</v>
      </c>
      <c r="I273" s="2">
        <v>42443</v>
      </c>
      <c r="J273" t="s">
        <v>1282</v>
      </c>
      <c r="K273">
        <v>16079.7</v>
      </c>
      <c r="L273">
        <v>253.89</v>
      </c>
      <c r="M273">
        <v>893</v>
      </c>
      <c r="N273" t="s">
        <v>1506</v>
      </c>
      <c r="O273" t="s">
        <v>1533</v>
      </c>
      <c r="P273" t="s">
        <v>1545</v>
      </c>
      <c r="Q273" t="s">
        <v>1506</v>
      </c>
      <c r="R273" t="s">
        <v>1533</v>
      </c>
      <c r="S273" t="s">
        <v>1534</v>
      </c>
      <c r="T273">
        <v>2</v>
      </c>
      <c r="U273">
        <v>3</v>
      </c>
    </row>
    <row r="274" spans="1:21" x14ac:dyDescent="0.25">
      <c r="A274">
        <v>271</v>
      </c>
      <c r="B274" t="s">
        <v>278</v>
      </c>
      <c r="C274" t="s">
        <v>1215</v>
      </c>
      <c r="D274" t="s">
        <v>1213</v>
      </c>
      <c r="E274">
        <v>234</v>
      </c>
      <c r="F274">
        <v>1005</v>
      </c>
      <c r="G274" t="s">
        <v>1261</v>
      </c>
      <c r="H274" s="2">
        <v>43055</v>
      </c>
      <c r="I274" s="2">
        <v>43082</v>
      </c>
      <c r="J274" t="s">
        <v>1282</v>
      </c>
      <c r="K274">
        <v>223411.5</v>
      </c>
      <c r="L274">
        <v>3527.5499999999997</v>
      </c>
      <c r="M274">
        <v>199199</v>
      </c>
      <c r="N274" t="s">
        <v>1507</v>
      </c>
      <c r="O274" t="s">
        <v>1535</v>
      </c>
      <c r="P274" t="s">
        <v>1536</v>
      </c>
      <c r="Q274" t="s">
        <v>1507</v>
      </c>
      <c r="R274" t="s">
        <v>1535</v>
      </c>
      <c r="S274" t="s">
        <v>1537</v>
      </c>
      <c r="T274">
        <v>11</v>
      </c>
      <c r="U274">
        <v>12</v>
      </c>
    </row>
    <row r="275" spans="1:21" x14ac:dyDescent="0.25">
      <c r="A275">
        <v>272</v>
      </c>
      <c r="B275" t="s">
        <v>279</v>
      </c>
      <c r="C275" t="s">
        <v>1220</v>
      </c>
      <c r="D275" t="s">
        <v>1213</v>
      </c>
      <c r="E275">
        <v>524</v>
      </c>
      <c r="F275">
        <v>613</v>
      </c>
      <c r="G275" t="s">
        <v>1260</v>
      </c>
      <c r="H275" s="2">
        <v>42574</v>
      </c>
      <c r="I275" s="2">
        <v>42608</v>
      </c>
      <c r="J275" t="s">
        <v>1282</v>
      </c>
      <c r="K275">
        <v>305151.40000000002</v>
      </c>
      <c r="L275">
        <v>4818.1799999999994</v>
      </c>
      <c r="M275">
        <v>140768</v>
      </c>
      <c r="N275" t="s">
        <v>1506</v>
      </c>
      <c r="O275" t="s">
        <v>1538</v>
      </c>
      <c r="P275" t="s">
        <v>1539</v>
      </c>
      <c r="Q275" t="s">
        <v>1506</v>
      </c>
      <c r="R275" t="s">
        <v>1538</v>
      </c>
      <c r="S275" t="s">
        <v>1541</v>
      </c>
      <c r="T275">
        <v>7</v>
      </c>
      <c r="U275">
        <v>8</v>
      </c>
    </row>
    <row r="276" spans="1:21" x14ac:dyDescent="0.25">
      <c r="A276">
        <v>273</v>
      </c>
      <c r="B276" t="s">
        <v>280</v>
      </c>
      <c r="C276" t="s">
        <v>1231</v>
      </c>
      <c r="D276" t="s">
        <v>1213</v>
      </c>
      <c r="E276">
        <v>447</v>
      </c>
      <c r="F276">
        <v>203</v>
      </c>
      <c r="G276" t="s">
        <v>1263</v>
      </c>
      <c r="H276" s="2">
        <v>42504</v>
      </c>
      <c r="I276" s="2">
        <v>42527</v>
      </c>
      <c r="J276" t="s">
        <v>1282</v>
      </c>
      <c r="K276">
        <v>86203.95</v>
      </c>
      <c r="L276">
        <v>1361.115</v>
      </c>
      <c r="M276">
        <v>8358</v>
      </c>
      <c r="N276" t="s">
        <v>1506</v>
      </c>
      <c r="O276" t="s">
        <v>1530</v>
      </c>
      <c r="P276" t="s">
        <v>1531</v>
      </c>
      <c r="Q276" t="s">
        <v>1506</v>
      </c>
      <c r="R276" t="s">
        <v>1530</v>
      </c>
      <c r="S276" t="s">
        <v>1532</v>
      </c>
      <c r="T276">
        <v>5</v>
      </c>
      <c r="U276">
        <v>6</v>
      </c>
    </row>
    <row r="277" spans="1:21" x14ac:dyDescent="0.25">
      <c r="A277">
        <v>274</v>
      </c>
      <c r="B277" t="s">
        <v>281</v>
      </c>
      <c r="C277" t="s">
        <v>1222</v>
      </c>
      <c r="D277" t="s">
        <v>1213</v>
      </c>
      <c r="E277">
        <v>768</v>
      </c>
      <c r="F277">
        <v>939</v>
      </c>
      <c r="G277" t="s">
        <v>1265</v>
      </c>
      <c r="H277" s="2">
        <v>42790</v>
      </c>
      <c r="I277" s="2">
        <v>42809</v>
      </c>
      <c r="J277" t="s">
        <v>1282</v>
      </c>
      <c r="K277">
        <v>685094.40000000002</v>
      </c>
      <c r="L277">
        <v>10817.279999999999</v>
      </c>
      <c r="M277">
        <v>400878</v>
      </c>
      <c r="N277" t="s">
        <v>1507</v>
      </c>
      <c r="O277" t="s">
        <v>1533</v>
      </c>
      <c r="P277" t="s">
        <v>1545</v>
      </c>
      <c r="Q277" t="s">
        <v>1507</v>
      </c>
      <c r="R277" t="s">
        <v>1533</v>
      </c>
      <c r="S277" t="s">
        <v>1534</v>
      </c>
      <c r="T277">
        <v>2</v>
      </c>
      <c r="U277">
        <v>3</v>
      </c>
    </row>
    <row r="278" spans="1:21" x14ac:dyDescent="0.25">
      <c r="A278">
        <v>275</v>
      </c>
      <c r="B278" t="s">
        <v>282</v>
      </c>
      <c r="C278" t="s">
        <v>1229</v>
      </c>
      <c r="D278" t="s">
        <v>1234</v>
      </c>
      <c r="E278">
        <v>722</v>
      </c>
      <c r="F278">
        <v>1294</v>
      </c>
      <c r="G278" t="s">
        <v>1272</v>
      </c>
      <c r="H278" s="2">
        <v>42385</v>
      </c>
      <c r="I278" s="2">
        <v>42407</v>
      </c>
      <c r="J278" t="s">
        <v>1285</v>
      </c>
      <c r="K278">
        <v>887554.6</v>
      </c>
      <c r="L278">
        <v>14014.019999999999</v>
      </c>
      <c r="M278">
        <v>676652</v>
      </c>
      <c r="N278" t="s">
        <v>1506</v>
      </c>
      <c r="O278" t="s">
        <v>1533</v>
      </c>
      <c r="P278" t="s">
        <v>1544</v>
      </c>
      <c r="Q278" t="s">
        <v>1506</v>
      </c>
      <c r="R278" t="s">
        <v>1533</v>
      </c>
      <c r="S278" t="s">
        <v>1545</v>
      </c>
      <c r="T278">
        <v>1</v>
      </c>
      <c r="U278">
        <v>2</v>
      </c>
    </row>
    <row r="279" spans="1:21" x14ac:dyDescent="0.25">
      <c r="A279">
        <v>276</v>
      </c>
      <c r="B279" t="s">
        <v>283</v>
      </c>
      <c r="C279" t="s">
        <v>1215</v>
      </c>
      <c r="D279" t="s">
        <v>1213</v>
      </c>
      <c r="E279">
        <v>891</v>
      </c>
      <c r="F279">
        <v>865</v>
      </c>
      <c r="G279" t="s">
        <v>1261</v>
      </c>
      <c r="H279" s="2">
        <v>42581</v>
      </c>
      <c r="I279" s="2">
        <v>42613</v>
      </c>
      <c r="J279" t="s">
        <v>1285</v>
      </c>
      <c r="K279">
        <v>732179.25</v>
      </c>
      <c r="L279">
        <v>11560.725</v>
      </c>
      <c r="M279">
        <v>170210</v>
      </c>
      <c r="N279" t="s">
        <v>1506</v>
      </c>
      <c r="O279" t="s">
        <v>1538</v>
      </c>
      <c r="P279" t="s">
        <v>1539</v>
      </c>
      <c r="Q279" t="s">
        <v>1506</v>
      </c>
      <c r="R279" t="s">
        <v>1538</v>
      </c>
      <c r="S279" t="s">
        <v>1541</v>
      </c>
      <c r="T279">
        <v>7</v>
      </c>
      <c r="U279">
        <v>8</v>
      </c>
    </row>
    <row r="280" spans="1:21" x14ac:dyDescent="0.25">
      <c r="A280">
        <v>277</v>
      </c>
      <c r="B280" t="s">
        <v>284</v>
      </c>
      <c r="C280" t="s">
        <v>1223</v>
      </c>
      <c r="D280" t="s">
        <v>1234</v>
      </c>
      <c r="E280">
        <v>976</v>
      </c>
      <c r="F280">
        <v>957</v>
      </c>
      <c r="G280" t="s">
        <v>1263</v>
      </c>
      <c r="H280" s="2">
        <v>42848</v>
      </c>
      <c r="I280" s="2">
        <v>42862</v>
      </c>
      <c r="J280" t="s">
        <v>1286</v>
      </c>
      <c r="K280">
        <v>887330.4</v>
      </c>
      <c r="L280">
        <v>14010.48</v>
      </c>
      <c r="M280">
        <v>82573</v>
      </c>
      <c r="N280" t="s">
        <v>1507</v>
      </c>
      <c r="O280" t="s">
        <v>1530</v>
      </c>
      <c r="P280" t="s">
        <v>1540</v>
      </c>
      <c r="Q280" t="s">
        <v>1507</v>
      </c>
      <c r="R280" t="s">
        <v>1530</v>
      </c>
      <c r="S280" t="s">
        <v>1531</v>
      </c>
      <c r="T280">
        <v>4</v>
      </c>
      <c r="U280">
        <v>5</v>
      </c>
    </row>
    <row r="281" spans="1:21" x14ac:dyDescent="0.25">
      <c r="A281">
        <v>278</v>
      </c>
      <c r="B281" t="s">
        <v>285</v>
      </c>
      <c r="C281" t="s">
        <v>1231</v>
      </c>
      <c r="D281" t="s">
        <v>1213</v>
      </c>
      <c r="E281">
        <v>238</v>
      </c>
      <c r="F281">
        <v>214</v>
      </c>
      <c r="G281" t="s">
        <v>1263</v>
      </c>
      <c r="H281" s="2">
        <v>42995</v>
      </c>
      <c r="I281" s="2">
        <v>43026</v>
      </c>
      <c r="J281" t="s">
        <v>1286</v>
      </c>
      <c r="K281">
        <v>48385.4</v>
      </c>
      <c r="L281">
        <v>763.98</v>
      </c>
      <c r="M281">
        <v>16076</v>
      </c>
      <c r="N281" t="s">
        <v>1507</v>
      </c>
      <c r="O281" t="s">
        <v>1538</v>
      </c>
      <c r="P281" t="s">
        <v>1542</v>
      </c>
      <c r="Q281" t="s">
        <v>1507</v>
      </c>
      <c r="R281" t="s">
        <v>1535</v>
      </c>
      <c r="S281" t="s">
        <v>1543</v>
      </c>
      <c r="T281">
        <v>9</v>
      </c>
      <c r="U281">
        <v>10</v>
      </c>
    </row>
    <row r="282" spans="1:21" x14ac:dyDescent="0.25">
      <c r="A282">
        <v>279</v>
      </c>
      <c r="B282" t="s">
        <v>286</v>
      </c>
      <c r="C282" t="s">
        <v>1231</v>
      </c>
      <c r="D282" t="s">
        <v>1213</v>
      </c>
      <c r="E282">
        <v>537</v>
      </c>
      <c r="F282">
        <v>196</v>
      </c>
      <c r="G282" t="s">
        <v>1263</v>
      </c>
      <c r="H282" s="2">
        <v>42954</v>
      </c>
      <c r="I282" s="2">
        <v>42966</v>
      </c>
      <c r="J282" t="s">
        <v>1285</v>
      </c>
      <c r="K282">
        <v>99989.4</v>
      </c>
      <c r="L282">
        <v>1578.78</v>
      </c>
      <c r="M282">
        <v>23355</v>
      </c>
      <c r="N282" t="s">
        <v>1507</v>
      </c>
      <c r="O282" t="s">
        <v>1538</v>
      </c>
      <c r="P282" t="s">
        <v>1541</v>
      </c>
      <c r="Q282" t="s">
        <v>1507</v>
      </c>
      <c r="R282" t="s">
        <v>1538</v>
      </c>
      <c r="S282" t="s">
        <v>1541</v>
      </c>
      <c r="T282">
        <v>8</v>
      </c>
      <c r="U282">
        <v>8</v>
      </c>
    </row>
    <row r="283" spans="1:21" x14ac:dyDescent="0.25">
      <c r="A283">
        <v>280</v>
      </c>
      <c r="B283" t="s">
        <v>287</v>
      </c>
      <c r="C283" t="s">
        <v>1242</v>
      </c>
      <c r="D283" t="s">
        <v>1240</v>
      </c>
      <c r="E283">
        <v>180</v>
      </c>
      <c r="F283">
        <v>52</v>
      </c>
      <c r="G283" t="s">
        <v>1271</v>
      </c>
      <c r="H283" s="2">
        <v>42939</v>
      </c>
      <c r="I283" s="2">
        <v>42974</v>
      </c>
      <c r="J283" t="s">
        <v>1285</v>
      </c>
      <c r="K283">
        <v>8892</v>
      </c>
      <c r="L283">
        <v>140.4</v>
      </c>
      <c r="M283">
        <v>7424</v>
      </c>
      <c r="N283" t="s">
        <v>1507</v>
      </c>
      <c r="O283" t="s">
        <v>1538</v>
      </c>
      <c r="P283" t="s">
        <v>1539</v>
      </c>
      <c r="Q283" t="s">
        <v>1507</v>
      </c>
      <c r="R283" t="s">
        <v>1538</v>
      </c>
      <c r="S283" t="s">
        <v>1541</v>
      </c>
      <c r="T283">
        <v>7</v>
      </c>
      <c r="U283">
        <v>8</v>
      </c>
    </row>
    <row r="284" spans="1:21" x14ac:dyDescent="0.25">
      <c r="A284">
        <v>281</v>
      </c>
      <c r="B284" t="s">
        <v>288</v>
      </c>
      <c r="C284" t="s">
        <v>1225</v>
      </c>
      <c r="D284" t="s">
        <v>1213</v>
      </c>
      <c r="E284">
        <v>674</v>
      </c>
      <c r="F284">
        <v>205</v>
      </c>
      <c r="G284" t="s">
        <v>1266</v>
      </c>
      <c r="H284" s="2">
        <v>42858</v>
      </c>
      <c r="I284" s="2">
        <v>42871</v>
      </c>
      <c r="J284" t="s">
        <v>1285</v>
      </c>
      <c r="K284">
        <v>131261.5</v>
      </c>
      <c r="L284">
        <v>2072.5499999999997</v>
      </c>
      <c r="M284">
        <v>89149</v>
      </c>
      <c r="N284" t="s">
        <v>1507</v>
      </c>
      <c r="O284" t="s">
        <v>1530</v>
      </c>
      <c r="P284" t="s">
        <v>1531</v>
      </c>
      <c r="Q284" t="s">
        <v>1507</v>
      </c>
      <c r="R284" t="s">
        <v>1530</v>
      </c>
      <c r="S284" t="s">
        <v>1531</v>
      </c>
      <c r="T284">
        <v>5</v>
      </c>
      <c r="U284">
        <v>5</v>
      </c>
    </row>
    <row r="285" spans="1:21" x14ac:dyDescent="0.25">
      <c r="A285">
        <v>282</v>
      </c>
      <c r="B285" t="s">
        <v>289</v>
      </c>
      <c r="C285" t="s">
        <v>1222</v>
      </c>
      <c r="D285" t="s">
        <v>1213</v>
      </c>
      <c r="E285">
        <v>121</v>
      </c>
      <c r="F285">
        <v>889</v>
      </c>
      <c r="G285" t="s">
        <v>1265</v>
      </c>
      <c r="H285" s="2">
        <v>42533</v>
      </c>
      <c r="I285" s="2">
        <v>42550</v>
      </c>
      <c r="J285" t="s">
        <v>1286</v>
      </c>
      <c r="K285">
        <v>102190.55</v>
      </c>
      <c r="L285">
        <v>1613.5349999999999</v>
      </c>
      <c r="M285">
        <v>10616</v>
      </c>
      <c r="N285" t="s">
        <v>1506</v>
      </c>
      <c r="O285" t="s">
        <v>1530</v>
      </c>
      <c r="P285" t="s">
        <v>1532</v>
      </c>
      <c r="Q285" t="s">
        <v>1506</v>
      </c>
      <c r="R285" t="s">
        <v>1530</v>
      </c>
      <c r="S285" t="s">
        <v>1532</v>
      </c>
      <c r="T285">
        <v>6</v>
      </c>
      <c r="U285">
        <v>6</v>
      </c>
    </row>
    <row r="286" spans="1:21" x14ac:dyDescent="0.25">
      <c r="A286">
        <v>283</v>
      </c>
      <c r="B286" t="s">
        <v>290</v>
      </c>
      <c r="C286" t="s">
        <v>1218</v>
      </c>
      <c r="D286" t="s">
        <v>1213</v>
      </c>
      <c r="E286">
        <v>193</v>
      </c>
      <c r="F286">
        <v>947</v>
      </c>
      <c r="G286" t="s">
        <v>1262</v>
      </c>
      <c r="H286" s="2">
        <v>42954</v>
      </c>
      <c r="I286" s="2">
        <v>42970</v>
      </c>
      <c r="J286" t="s">
        <v>1282</v>
      </c>
      <c r="K286">
        <v>173632.45</v>
      </c>
      <c r="L286">
        <v>2741.5650000000001</v>
      </c>
      <c r="M286">
        <v>38367</v>
      </c>
      <c r="N286" t="s">
        <v>1507</v>
      </c>
      <c r="O286" t="s">
        <v>1538</v>
      </c>
      <c r="P286" t="s">
        <v>1541</v>
      </c>
      <c r="Q286" t="s">
        <v>1507</v>
      </c>
      <c r="R286" t="s">
        <v>1538</v>
      </c>
      <c r="S286" t="s">
        <v>1541</v>
      </c>
      <c r="T286">
        <v>8</v>
      </c>
      <c r="U286">
        <v>8</v>
      </c>
    </row>
    <row r="287" spans="1:21" x14ac:dyDescent="0.25">
      <c r="A287">
        <v>284</v>
      </c>
      <c r="B287" t="s">
        <v>291</v>
      </c>
      <c r="C287" t="s">
        <v>1233</v>
      </c>
      <c r="D287" t="s">
        <v>1234</v>
      </c>
      <c r="E287">
        <v>468</v>
      </c>
      <c r="F287">
        <v>25</v>
      </c>
      <c r="G287" t="s">
        <v>1268</v>
      </c>
      <c r="H287" s="2">
        <v>42854</v>
      </c>
      <c r="I287" s="2">
        <v>42874</v>
      </c>
      <c r="J287" t="s">
        <v>1284</v>
      </c>
      <c r="K287">
        <v>11115</v>
      </c>
      <c r="L287">
        <v>175.5</v>
      </c>
      <c r="M287">
        <v>8975</v>
      </c>
      <c r="N287" t="s">
        <v>1507</v>
      </c>
      <c r="O287" t="s">
        <v>1530</v>
      </c>
      <c r="P287" t="s">
        <v>1540</v>
      </c>
      <c r="Q287" t="s">
        <v>1507</v>
      </c>
      <c r="R287" t="s">
        <v>1530</v>
      </c>
      <c r="S287" t="s">
        <v>1531</v>
      </c>
      <c r="T287">
        <v>4</v>
      </c>
      <c r="U287">
        <v>5</v>
      </c>
    </row>
    <row r="288" spans="1:21" x14ac:dyDescent="0.25">
      <c r="A288">
        <v>285</v>
      </c>
      <c r="B288" t="s">
        <v>292</v>
      </c>
      <c r="C288" t="s">
        <v>1221</v>
      </c>
      <c r="D288" t="s">
        <v>1234</v>
      </c>
      <c r="E288">
        <v>879</v>
      </c>
      <c r="F288">
        <v>285</v>
      </c>
      <c r="G288" t="s">
        <v>1264</v>
      </c>
      <c r="H288" s="2">
        <v>43040</v>
      </c>
      <c r="I288" s="2">
        <v>43073</v>
      </c>
      <c r="J288" t="s">
        <v>1284</v>
      </c>
      <c r="K288">
        <v>237989.25</v>
      </c>
      <c r="L288">
        <v>3757.7249999999999</v>
      </c>
      <c r="M288">
        <v>72553</v>
      </c>
      <c r="N288" t="s">
        <v>1507</v>
      </c>
      <c r="O288" t="s">
        <v>1535</v>
      </c>
      <c r="P288" t="s">
        <v>1536</v>
      </c>
      <c r="Q288" t="s">
        <v>1507</v>
      </c>
      <c r="R288" t="s">
        <v>1535</v>
      </c>
      <c r="S288" t="s">
        <v>1537</v>
      </c>
      <c r="T288">
        <v>11</v>
      </c>
      <c r="U288">
        <v>12</v>
      </c>
    </row>
    <row r="289" spans="1:21" x14ac:dyDescent="0.25">
      <c r="A289">
        <v>286</v>
      </c>
      <c r="B289" t="s">
        <v>293</v>
      </c>
      <c r="C289" t="s">
        <v>1223</v>
      </c>
      <c r="D289" t="s">
        <v>1234</v>
      </c>
      <c r="E289">
        <v>554</v>
      </c>
      <c r="F289">
        <v>844</v>
      </c>
      <c r="G289" t="s">
        <v>1263</v>
      </c>
      <c r="H289" s="2">
        <v>42914</v>
      </c>
      <c r="I289" s="2">
        <v>42931</v>
      </c>
      <c r="J289" t="s">
        <v>1284</v>
      </c>
      <c r="K289">
        <v>444197.2</v>
      </c>
      <c r="L289">
        <v>7013.6399999999994</v>
      </c>
      <c r="M289">
        <v>247754</v>
      </c>
      <c r="N289" t="s">
        <v>1507</v>
      </c>
      <c r="O289" t="s">
        <v>1530</v>
      </c>
      <c r="P289" t="s">
        <v>1532</v>
      </c>
      <c r="Q289" t="s">
        <v>1507</v>
      </c>
      <c r="R289" t="s">
        <v>1538</v>
      </c>
      <c r="S289" t="s">
        <v>1539</v>
      </c>
      <c r="T289">
        <v>6</v>
      </c>
      <c r="U289">
        <v>7</v>
      </c>
    </row>
    <row r="290" spans="1:21" x14ac:dyDescent="0.25">
      <c r="A290">
        <v>287</v>
      </c>
      <c r="B290" t="s">
        <v>294</v>
      </c>
      <c r="C290" t="s">
        <v>1224</v>
      </c>
      <c r="D290" t="s">
        <v>1213</v>
      </c>
      <c r="E290">
        <v>107</v>
      </c>
      <c r="F290">
        <v>1299</v>
      </c>
      <c r="G290" t="s">
        <v>1266</v>
      </c>
      <c r="H290" s="2">
        <v>43196</v>
      </c>
      <c r="I290" s="2">
        <v>43214</v>
      </c>
      <c r="J290" t="s">
        <v>1282</v>
      </c>
      <c r="K290">
        <v>132043.35</v>
      </c>
      <c r="L290">
        <v>2084.895</v>
      </c>
      <c r="M290">
        <v>72640</v>
      </c>
      <c r="N290" t="s">
        <v>1508</v>
      </c>
      <c r="O290" t="s">
        <v>1530</v>
      </c>
      <c r="P290" t="s">
        <v>1540</v>
      </c>
      <c r="Q290" t="s">
        <v>1508</v>
      </c>
      <c r="R290" t="s">
        <v>1530</v>
      </c>
      <c r="S290" t="s">
        <v>1540</v>
      </c>
      <c r="T290">
        <v>4</v>
      </c>
      <c r="U290">
        <v>4</v>
      </c>
    </row>
    <row r="291" spans="1:21" x14ac:dyDescent="0.25">
      <c r="A291">
        <v>288</v>
      </c>
      <c r="B291" t="s">
        <v>295</v>
      </c>
      <c r="C291" t="s">
        <v>1224</v>
      </c>
      <c r="D291" t="s">
        <v>1213</v>
      </c>
      <c r="E291">
        <v>817</v>
      </c>
      <c r="F291">
        <v>1336</v>
      </c>
      <c r="G291" t="s">
        <v>1266</v>
      </c>
      <c r="H291" s="2">
        <v>43241</v>
      </c>
      <c r="I291" s="2">
        <v>43268</v>
      </c>
      <c r="J291" t="s">
        <v>1282</v>
      </c>
      <c r="K291">
        <v>1036936.4</v>
      </c>
      <c r="L291">
        <v>16372.68</v>
      </c>
      <c r="M291">
        <v>634588</v>
      </c>
      <c r="N291" t="s">
        <v>1508</v>
      </c>
      <c r="O291" t="s">
        <v>1530</v>
      </c>
      <c r="P291" t="s">
        <v>1531</v>
      </c>
      <c r="Q291" t="s">
        <v>1508</v>
      </c>
      <c r="R291" t="s">
        <v>1530</v>
      </c>
      <c r="S291" t="s">
        <v>1532</v>
      </c>
      <c r="T291">
        <v>5</v>
      </c>
      <c r="U291">
        <v>6</v>
      </c>
    </row>
    <row r="292" spans="1:21" x14ac:dyDescent="0.25">
      <c r="A292">
        <v>289</v>
      </c>
      <c r="B292" t="s">
        <v>296</v>
      </c>
      <c r="C292" t="s">
        <v>1222</v>
      </c>
      <c r="D292" t="s">
        <v>1213</v>
      </c>
      <c r="E292">
        <v>403</v>
      </c>
      <c r="F292">
        <v>1017</v>
      </c>
      <c r="G292" t="s">
        <v>1265</v>
      </c>
      <c r="H292" s="2">
        <v>42591</v>
      </c>
      <c r="I292" s="2">
        <v>42621</v>
      </c>
      <c r="J292" t="s">
        <v>1284</v>
      </c>
      <c r="K292">
        <v>389358.45</v>
      </c>
      <c r="L292">
        <v>6147.7649999999994</v>
      </c>
      <c r="M292">
        <v>59236</v>
      </c>
      <c r="N292" t="s">
        <v>1506</v>
      </c>
      <c r="O292" t="s">
        <v>1538</v>
      </c>
      <c r="P292" t="s">
        <v>1541</v>
      </c>
      <c r="Q292" t="s">
        <v>1506</v>
      </c>
      <c r="R292" t="s">
        <v>1538</v>
      </c>
      <c r="S292" t="s">
        <v>1542</v>
      </c>
      <c r="T292">
        <v>8</v>
      </c>
      <c r="U292">
        <v>9</v>
      </c>
    </row>
    <row r="293" spans="1:21" x14ac:dyDescent="0.25">
      <c r="A293">
        <v>290</v>
      </c>
      <c r="B293" t="s">
        <v>297</v>
      </c>
      <c r="C293" t="s">
        <v>1229</v>
      </c>
      <c r="D293" t="s">
        <v>1234</v>
      </c>
      <c r="E293">
        <v>469</v>
      </c>
      <c r="F293">
        <v>1369</v>
      </c>
      <c r="G293" t="s">
        <v>1272</v>
      </c>
      <c r="H293" s="2">
        <v>43214</v>
      </c>
      <c r="I293" s="2">
        <v>43232</v>
      </c>
      <c r="J293" t="s">
        <v>1285</v>
      </c>
      <c r="K293">
        <v>609957.94999999995</v>
      </c>
      <c r="L293">
        <v>9630.9149999999991</v>
      </c>
      <c r="M293">
        <v>227274</v>
      </c>
      <c r="N293" t="s">
        <v>1508</v>
      </c>
      <c r="O293" t="s">
        <v>1530</v>
      </c>
      <c r="P293" t="s">
        <v>1540</v>
      </c>
      <c r="Q293" t="s">
        <v>1508</v>
      </c>
      <c r="R293" t="s">
        <v>1530</v>
      </c>
      <c r="S293" t="s">
        <v>1531</v>
      </c>
      <c r="T293">
        <v>4</v>
      </c>
      <c r="U293">
        <v>5</v>
      </c>
    </row>
    <row r="294" spans="1:21" x14ac:dyDescent="0.25">
      <c r="A294">
        <v>291</v>
      </c>
      <c r="B294" t="s">
        <v>298</v>
      </c>
      <c r="C294" t="s">
        <v>1222</v>
      </c>
      <c r="D294" t="s">
        <v>1213</v>
      </c>
      <c r="E294">
        <v>650</v>
      </c>
      <c r="F294">
        <v>876</v>
      </c>
      <c r="G294" t="s">
        <v>1265</v>
      </c>
      <c r="H294" s="2">
        <v>43270</v>
      </c>
      <c r="I294" s="2">
        <v>43281</v>
      </c>
      <c r="J294" t="s">
        <v>1283</v>
      </c>
      <c r="K294">
        <v>540930</v>
      </c>
      <c r="L294">
        <v>8541</v>
      </c>
      <c r="M294">
        <v>368294</v>
      </c>
      <c r="N294" t="s">
        <v>1508</v>
      </c>
      <c r="O294" t="s">
        <v>1530</v>
      </c>
      <c r="P294" t="s">
        <v>1532</v>
      </c>
      <c r="Q294" t="s">
        <v>1508</v>
      </c>
      <c r="R294" t="s">
        <v>1530</v>
      </c>
      <c r="S294" t="s">
        <v>1532</v>
      </c>
      <c r="T294">
        <v>6</v>
      </c>
      <c r="U294">
        <v>6</v>
      </c>
    </row>
    <row r="295" spans="1:21" x14ac:dyDescent="0.25">
      <c r="A295">
        <v>292</v>
      </c>
      <c r="B295" t="s">
        <v>299</v>
      </c>
      <c r="C295" t="s">
        <v>1224</v>
      </c>
      <c r="D295" t="s">
        <v>1213</v>
      </c>
      <c r="E295">
        <v>566</v>
      </c>
      <c r="F295">
        <v>1305</v>
      </c>
      <c r="G295" t="s">
        <v>1266</v>
      </c>
      <c r="H295" s="2">
        <v>42799</v>
      </c>
      <c r="I295" s="2">
        <v>42829</v>
      </c>
      <c r="J295" t="s">
        <v>1284</v>
      </c>
      <c r="K295">
        <v>701698.5</v>
      </c>
      <c r="L295">
        <v>11079.449999999999</v>
      </c>
      <c r="M295">
        <v>38763</v>
      </c>
      <c r="N295" t="s">
        <v>1507</v>
      </c>
      <c r="O295" t="s">
        <v>1533</v>
      </c>
      <c r="P295" t="s">
        <v>1534</v>
      </c>
      <c r="Q295" t="s">
        <v>1507</v>
      </c>
      <c r="R295" t="s">
        <v>1530</v>
      </c>
      <c r="S295" t="s">
        <v>1540</v>
      </c>
      <c r="T295">
        <v>3</v>
      </c>
      <c r="U295">
        <v>4</v>
      </c>
    </row>
    <row r="296" spans="1:21" x14ac:dyDescent="0.25">
      <c r="A296">
        <v>293</v>
      </c>
      <c r="B296" t="s">
        <v>300</v>
      </c>
      <c r="C296" t="s">
        <v>1223</v>
      </c>
      <c r="D296" t="s">
        <v>1234</v>
      </c>
      <c r="E296">
        <v>591</v>
      </c>
      <c r="F296">
        <v>927</v>
      </c>
      <c r="G296" t="s">
        <v>1263</v>
      </c>
      <c r="H296" s="2">
        <v>42770</v>
      </c>
      <c r="I296" s="2">
        <v>42784</v>
      </c>
      <c r="J296" t="s">
        <v>1284</v>
      </c>
      <c r="K296">
        <v>520464.15</v>
      </c>
      <c r="L296">
        <v>8217.8549999999996</v>
      </c>
      <c r="M296">
        <v>238529</v>
      </c>
      <c r="N296" t="s">
        <v>1507</v>
      </c>
      <c r="O296" t="s">
        <v>1533</v>
      </c>
      <c r="P296" t="s">
        <v>1545</v>
      </c>
      <c r="Q296" t="s">
        <v>1507</v>
      </c>
      <c r="R296" t="s">
        <v>1533</v>
      </c>
      <c r="S296" t="s">
        <v>1545</v>
      </c>
      <c r="T296">
        <v>2</v>
      </c>
      <c r="U296">
        <v>2</v>
      </c>
    </row>
    <row r="297" spans="1:21" x14ac:dyDescent="0.25">
      <c r="A297">
        <v>294</v>
      </c>
      <c r="B297" t="s">
        <v>301</v>
      </c>
      <c r="C297" t="s">
        <v>1224</v>
      </c>
      <c r="D297" t="s">
        <v>1213</v>
      </c>
      <c r="E297">
        <v>836</v>
      </c>
      <c r="F297">
        <v>1277</v>
      </c>
      <c r="G297" t="s">
        <v>1266</v>
      </c>
      <c r="H297" s="2">
        <v>42645</v>
      </c>
      <c r="I297" s="2">
        <v>42666</v>
      </c>
      <c r="J297" t="s">
        <v>1282</v>
      </c>
      <c r="K297">
        <v>1014193.4</v>
      </c>
      <c r="L297">
        <v>16013.58</v>
      </c>
      <c r="M297">
        <v>973125</v>
      </c>
      <c r="N297" t="s">
        <v>1506</v>
      </c>
      <c r="O297" t="s">
        <v>1535</v>
      </c>
      <c r="P297" t="s">
        <v>1543</v>
      </c>
      <c r="Q297" t="s">
        <v>1506</v>
      </c>
      <c r="R297" t="s">
        <v>1535</v>
      </c>
      <c r="S297" t="s">
        <v>1543</v>
      </c>
      <c r="T297">
        <v>10</v>
      </c>
      <c r="U297">
        <v>10</v>
      </c>
    </row>
    <row r="298" spans="1:21" x14ac:dyDescent="0.25">
      <c r="A298">
        <v>295</v>
      </c>
      <c r="B298" t="s">
        <v>302</v>
      </c>
      <c r="C298" t="s">
        <v>1219</v>
      </c>
      <c r="D298" t="s">
        <v>1234</v>
      </c>
      <c r="E298">
        <v>783</v>
      </c>
      <c r="F298">
        <v>1681</v>
      </c>
      <c r="G298" t="s">
        <v>1263</v>
      </c>
      <c r="H298" s="2">
        <v>42568</v>
      </c>
      <c r="I298" s="2">
        <v>42591</v>
      </c>
      <c r="J298" t="s">
        <v>1284</v>
      </c>
      <c r="K298">
        <v>1250411.8500000001</v>
      </c>
      <c r="L298">
        <v>19743.344999999998</v>
      </c>
      <c r="M298">
        <v>1196032</v>
      </c>
      <c r="N298" t="s">
        <v>1506</v>
      </c>
      <c r="O298" t="s">
        <v>1538</v>
      </c>
      <c r="P298" t="s">
        <v>1539</v>
      </c>
      <c r="Q298" t="s">
        <v>1506</v>
      </c>
      <c r="R298" t="s">
        <v>1538</v>
      </c>
      <c r="S298" t="s">
        <v>1541</v>
      </c>
      <c r="T298">
        <v>7</v>
      </c>
      <c r="U298">
        <v>8</v>
      </c>
    </row>
    <row r="299" spans="1:21" x14ac:dyDescent="0.25">
      <c r="A299">
        <v>296</v>
      </c>
      <c r="B299" t="s">
        <v>303</v>
      </c>
      <c r="C299" t="s">
        <v>1238</v>
      </c>
      <c r="D299" t="s">
        <v>1240</v>
      </c>
      <c r="E299">
        <v>355</v>
      </c>
      <c r="F299">
        <v>15</v>
      </c>
      <c r="G299" t="s">
        <v>1270</v>
      </c>
      <c r="H299" s="2">
        <v>42445</v>
      </c>
      <c r="I299" s="2">
        <v>42477</v>
      </c>
      <c r="J299" t="s">
        <v>1285</v>
      </c>
      <c r="K299">
        <v>5058.75</v>
      </c>
      <c r="L299">
        <v>79.875</v>
      </c>
      <c r="M299">
        <v>3159</v>
      </c>
      <c r="N299" t="s">
        <v>1506</v>
      </c>
      <c r="O299" t="s">
        <v>1533</v>
      </c>
      <c r="P299" t="s">
        <v>1534</v>
      </c>
      <c r="Q299" t="s">
        <v>1506</v>
      </c>
      <c r="R299" t="s">
        <v>1530</v>
      </c>
      <c r="S299" t="s">
        <v>1540</v>
      </c>
      <c r="T299">
        <v>3</v>
      </c>
      <c r="U299">
        <v>4</v>
      </c>
    </row>
    <row r="300" spans="1:21" x14ac:dyDescent="0.25">
      <c r="A300">
        <v>297</v>
      </c>
      <c r="B300" t="s">
        <v>304</v>
      </c>
      <c r="C300" t="s">
        <v>1239</v>
      </c>
      <c r="D300" t="s">
        <v>1234</v>
      </c>
      <c r="E300">
        <v>442</v>
      </c>
      <c r="F300">
        <v>271</v>
      </c>
      <c r="G300" t="s">
        <v>1271</v>
      </c>
      <c r="H300" s="2">
        <v>43033</v>
      </c>
      <c r="I300" s="2">
        <v>43066</v>
      </c>
      <c r="J300" t="s">
        <v>1287</v>
      </c>
      <c r="K300">
        <v>113792.9</v>
      </c>
      <c r="L300">
        <v>1796.73</v>
      </c>
      <c r="M300">
        <v>83367</v>
      </c>
      <c r="N300" t="s">
        <v>1507</v>
      </c>
      <c r="O300" t="s">
        <v>1535</v>
      </c>
      <c r="P300" t="s">
        <v>1543</v>
      </c>
      <c r="Q300" t="s">
        <v>1507</v>
      </c>
      <c r="R300" t="s">
        <v>1535</v>
      </c>
      <c r="S300" t="s">
        <v>1536</v>
      </c>
      <c r="T300">
        <v>10</v>
      </c>
      <c r="U300">
        <v>11</v>
      </c>
    </row>
    <row r="301" spans="1:21" x14ac:dyDescent="0.25">
      <c r="A301">
        <v>298</v>
      </c>
      <c r="B301" t="s">
        <v>305</v>
      </c>
      <c r="C301" t="s">
        <v>1220</v>
      </c>
      <c r="D301" t="s">
        <v>1213</v>
      </c>
      <c r="E301">
        <v>357</v>
      </c>
      <c r="F301">
        <v>540</v>
      </c>
      <c r="G301" t="s">
        <v>1260</v>
      </c>
      <c r="H301" s="2">
        <v>42507</v>
      </c>
      <c r="I301" s="2">
        <v>42529</v>
      </c>
      <c r="J301" t="s">
        <v>1284</v>
      </c>
      <c r="K301">
        <v>183141</v>
      </c>
      <c r="L301">
        <v>2891.7</v>
      </c>
      <c r="M301">
        <v>132021</v>
      </c>
      <c r="N301" t="s">
        <v>1506</v>
      </c>
      <c r="O301" t="s">
        <v>1530</v>
      </c>
      <c r="P301" t="s">
        <v>1531</v>
      </c>
      <c r="Q301" t="s">
        <v>1506</v>
      </c>
      <c r="R301" t="s">
        <v>1530</v>
      </c>
      <c r="S301" t="s">
        <v>1532</v>
      </c>
      <c r="T301">
        <v>5</v>
      </c>
      <c r="U301">
        <v>6</v>
      </c>
    </row>
    <row r="302" spans="1:21" x14ac:dyDescent="0.25">
      <c r="A302">
        <v>299</v>
      </c>
      <c r="B302" t="s">
        <v>306</v>
      </c>
      <c r="C302" t="s">
        <v>1232</v>
      </c>
      <c r="D302" t="s">
        <v>1213</v>
      </c>
      <c r="E302">
        <v>163</v>
      </c>
      <c r="F302">
        <v>54</v>
      </c>
      <c r="G302" t="s">
        <v>1263</v>
      </c>
      <c r="H302" s="2">
        <v>43134</v>
      </c>
      <c r="I302" s="2">
        <v>43161</v>
      </c>
      <c r="J302" t="s">
        <v>1286</v>
      </c>
      <c r="K302">
        <v>8361.9</v>
      </c>
      <c r="L302">
        <v>132.03</v>
      </c>
      <c r="M302">
        <v>2305</v>
      </c>
      <c r="N302" t="s">
        <v>1508</v>
      </c>
      <c r="O302" t="s">
        <v>1533</v>
      </c>
      <c r="P302" t="s">
        <v>1545</v>
      </c>
      <c r="Q302" t="s">
        <v>1508</v>
      </c>
      <c r="R302" t="s">
        <v>1533</v>
      </c>
      <c r="S302" t="s">
        <v>1534</v>
      </c>
      <c r="T302">
        <v>2</v>
      </c>
      <c r="U302">
        <v>3</v>
      </c>
    </row>
    <row r="303" spans="1:21" x14ac:dyDescent="0.25">
      <c r="A303">
        <v>300</v>
      </c>
      <c r="B303" t="s">
        <v>307</v>
      </c>
      <c r="C303" t="s">
        <v>1214</v>
      </c>
      <c r="D303" t="s">
        <v>1213</v>
      </c>
      <c r="E303">
        <v>980</v>
      </c>
      <c r="F303">
        <v>755</v>
      </c>
      <c r="G303" t="s">
        <v>1260</v>
      </c>
      <c r="H303" s="2">
        <v>43002</v>
      </c>
      <c r="I303" s="2">
        <v>43028</v>
      </c>
      <c r="J303" t="s">
        <v>1284</v>
      </c>
      <c r="K303">
        <v>702905</v>
      </c>
      <c r="L303">
        <v>11098.5</v>
      </c>
      <c r="M303">
        <v>542738</v>
      </c>
      <c r="N303" t="s">
        <v>1507</v>
      </c>
      <c r="O303" t="s">
        <v>1538</v>
      </c>
      <c r="P303" t="s">
        <v>1542</v>
      </c>
      <c r="Q303" t="s">
        <v>1507</v>
      </c>
      <c r="R303" t="s">
        <v>1535</v>
      </c>
      <c r="S303" t="s">
        <v>1543</v>
      </c>
      <c r="T303">
        <v>9</v>
      </c>
      <c r="U303">
        <v>10</v>
      </c>
    </row>
    <row r="304" spans="1:21" x14ac:dyDescent="0.25">
      <c r="A304">
        <v>301</v>
      </c>
      <c r="B304" t="s">
        <v>308</v>
      </c>
      <c r="C304" t="s">
        <v>1236</v>
      </c>
      <c r="D304" t="s">
        <v>1234</v>
      </c>
      <c r="E304">
        <v>275</v>
      </c>
      <c r="F304">
        <v>110</v>
      </c>
      <c r="G304" t="s">
        <v>1269</v>
      </c>
      <c r="H304" s="2">
        <v>43022</v>
      </c>
      <c r="I304" s="2">
        <v>43046</v>
      </c>
      <c r="J304" t="s">
        <v>1286</v>
      </c>
      <c r="K304">
        <v>28737.5</v>
      </c>
      <c r="L304">
        <v>453.75</v>
      </c>
      <c r="M304">
        <v>4113</v>
      </c>
      <c r="N304" t="s">
        <v>1507</v>
      </c>
      <c r="O304" t="s">
        <v>1535</v>
      </c>
      <c r="P304" t="s">
        <v>1543</v>
      </c>
      <c r="Q304" t="s">
        <v>1507</v>
      </c>
      <c r="R304" t="s">
        <v>1535</v>
      </c>
      <c r="S304" t="s">
        <v>1536</v>
      </c>
      <c r="T304">
        <v>10</v>
      </c>
      <c r="U304">
        <v>11</v>
      </c>
    </row>
    <row r="305" spans="1:21" x14ac:dyDescent="0.25">
      <c r="A305">
        <v>302</v>
      </c>
      <c r="B305" t="s">
        <v>309</v>
      </c>
      <c r="C305" t="s">
        <v>1236</v>
      </c>
      <c r="D305" t="s">
        <v>1234</v>
      </c>
      <c r="E305">
        <v>938</v>
      </c>
      <c r="F305">
        <v>107</v>
      </c>
      <c r="G305" t="s">
        <v>1269</v>
      </c>
      <c r="H305" s="2">
        <v>42761</v>
      </c>
      <c r="I305" s="2">
        <v>42782</v>
      </c>
      <c r="J305" t="s">
        <v>1284</v>
      </c>
      <c r="K305">
        <v>95347.7</v>
      </c>
      <c r="L305">
        <v>1505.49</v>
      </c>
      <c r="M305">
        <v>14890</v>
      </c>
      <c r="N305" t="s">
        <v>1507</v>
      </c>
      <c r="O305" t="s">
        <v>1533</v>
      </c>
      <c r="P305" t="s">
        <v>1544</v>
      </c>
      <c r="Q305" t="s">
        <v>1507</v>
      </c>
      <c r="R305" t="s">
        <v>1533</v>
      </c>
      <c r="S305" t="s">
        <v>1545</v>
      </c>
      <c r="T305">
        <v>1</v>
      </c>
      <c r="U305">
        <v>2</v>
      </c>
    </row>
    <row r="306" spans="1:21" x14ac:dyDescent="0.25">
      <c r="A306">
        <v>303</v>
      </c>
      <c r="B306" t="s">
        <v>310</v>
      </c>
      <c r="C306" t="s">
        <v>1214</v>
      </c>
      <c r="D306" t="s">
        <v>1213</v>
      </c>
      <c r="E306">
        <v>285</v>
      </c>
      <c r="F306">
        <v>698</v>
      </c>
      <c r="G306" t="s">
        <v>1260</v>
      </c>
      <c r="H306" s="2">
        <v>42749</v>
      </c>
      <c r="I306" s="2">
        <v>42760</v>
      </c>
      <c r="J306" t="s">
        <v>1282</v>
      </c>
      <c r="K306">
        <v>188983.5</v>
      </c>
      <c r="L306">
        <v>2983.95</v>
      </c>
      <c r="M306">
        <v>125581</v>
      </c>
      <c r="N306" t="s">
        <v>1507</v>
      </c>
      <c r="O306" t="s">
        <v>1533</v>
      </c>
      <c r="P306" t="s">
        <v>1544</v>
      </c>
      <c r="Q306" t="s">
        <v>1507</v>
      </c>
      <c r="R306" t="s">
        <v>1533</v>
      </c>
      <c r="S306" t="s">
        <v>1544</v>
      </c>
      <c r="T306">
        <v>1</v>
      </c>
      <c r="U306">
        <v>1</v>
      </c>
    </row>
    <row r="307" spans="1:21" x14ac:dyDescent="0.25">
      <c r="A307">
        <v>304</v>
      </c>
      <c r="B307" t="s">
        <v>311</v>
      </c>
      <c r="C307" t="s">
        <v>1221</v>
      </c>
      <c r="D307" t="s">
        <v>1234</v>
      </c>
      <c r="E307">
        <v>672</v>
      </c>
      <c r="F307">
        <v>302</v>
      </c>
      <c r="G307" t="s">
        <v>1264</v>
      </c>
      <c r="H307" s="2">
        <v>42766</v>
      </c>
      <c r="I307" s="2">
        <v>42784</v>
      </c>
      <c r="J307" t="s">
        <v>1282</v>
      </c>
      <c r="K307">
        <v>192796.79999999999</v>
      </c>
      <c r="L307">
        <v>3044.16</v>
      </c>
      <c r="M307">
        <v>122786</v>
      </c>
      <c r="N307" t="s">
        <v>1507</v>
      </c>
      <c r="O307" t="s">
        <v>1533</v>
      </c>
      <c r="P307" t="s">
        <v>1544</v>
      </c>
      <c r="Q307" t="s">
        <v>1507</v>
      </c>
      <c r="R307" t="s">
        <v>1533</v>
      </c>
      <c r="S307" t="s">
        <v>1545</v>
      </c>
      <c r="T307">
        <v>1</v>
      </c>
      <c r="U307">
        <v>2</v>
      </c>
    </row>
    <row r="308" spans="1:21" x14ac:dyDescent="0.25">
      <c r="A308">
        <v>305</v>
      </c>
      <c r="B308" t="s">
        <v>312</v>
      </c>
      <c r="C308" t="s">
        <v>1221</v>
      </c>
      <c r="D308" t="s">
        <v>1234</v>
      </c>
      <c r="E308">
        <v>129</v>
      </c>
      <c r="F308">
        <v>319</v>
      </c>
      <c r="G308" t="s">
        <v>1264</v>
      </c>
      <c r="H308" s="2">
        <v>42616</v>
      </c>
      <c r="I308" s="2">
        <v>42628</v>
      </c>
      <c r="J308" t="s">
        <v>1284</v>
      </c>
      <c r="K308">
        <v>39093.449999999997</v>
      </c>
      <c r="L308">
        <v>617.26499999999999</v>
      </c>
      <c r="M308">
        <v>25838</v>
      </c>
      <c r="N308" t="s">
        <v>1506</v>
      </c>
      <c r="O308" t="s">
        <v>1538</v>
      </c>
      <c r="P308" t="s">
        <v>1542</v>
      </c>
      <c r="Q308" t="s">
        <v>1506</v>
      </c>
      <c r="R308" t="s">
        <v>1538</v>
      </c>
      <c r="S308" t="s">
        <v>1542</v>
      </c>
      <c r="T308">
        <v>9</v>
      </c>
      <c r="U308">
        <v>9</v>
      </c>
    </row>
    <row r="309" spans="1:21" x14ac:dyDescent="0.25">
      <c r="A309">
        <v>306</v>
      </c>
      <c r="B309" t="s">
        <v>313</v>
      </c>
      <c r="C309" t="s">
        <v>1214</v>
      </c>
      <c r="D309" t="s">
        <v>1213</v>
      </c>
      <c r="E309">
        <v>419</v>
      </c>
      <c r="F309">
        <v>670</v>
      </c>
      <c r="G309" t="s">
        <v>1260</v>
      </c>
      <c r="H309" s="2">
        <v>42524</v>
      </c>
      <c r="I309" s="2">
        <v>42539</v>
      </c>
      <c r="J309" t="s">
        <v>1286</v>
      </c>
      <c r="K309">
        <v>266693.5</v>
      </c>
      <c r="L309">
        <v>4210.95</v>
      </c>
      <c r="M309">
        <v>223550</v>
      </c>
      <c r="N309" t="s">
        <v>1506</v>
      </c>
      <c r="O309" t="s">
        <v>1530</v>
      </c>
      <c r="P309" t="s">
        <v>1532</v>
      </c>
      <c r="Q309" t="s">
        <v>1506</v>
      </c>
      <c r="R309" t="s">
        <v>1530</v>
      </c>
      <c r="S309" t="s">
        <v>1532</v>
      </c>
      <c r="T309">
        <v>6</v>
      </c>
      <c r="U309">
        <v>6</v>
      </c>
    </row>
    <row r="310" spans="1:21" x14ac:dyDescent="0.25">
      <c r="A310">
        <v>307</v>
      </c>
      <c r="B310" t="s">
        <v>314</v>
      </c>
      <c r="C310" t="s">
        <v>1227</v>
      </c>
      <c r="D310" t="s">
        <v>1213</v>
      </c>
      <c r="E310">
        <v>479</v>
      </c>
      <c r="F310">
        <v>64</v>
      </c>
      <c r="G310" t="s">
        <v>1267</v>
      </c>
      <c r="H310" s="2">
        <v>43051</v>
      </c>
      <c r="I310" s="2">
        <v>43081</v>
      </c>
      <c r="J310" t="s">
        <v>1282</v>
      </c>
      <c r="K310">
        <v>29123.200000000001</v>
      </c>
      <c r="L310">
        <v>459.84</v>
      </c>
      <c r="M310">
        <v>17975</v>
      </c>
      <c r="N310" t="s">
        <v>1507</v>
      </c>
      <c r="O310" t="s">
        <v>1535</v>
      </c>
      <c r="P310" t="s">
        <v>1536</v>
      </c>
      <c r="Q310" t="s">
        <v>1507</v>
      </c>
      <c r="R310" t="s">
        <v>1535</v>
      </c>
      <c r="S310" t="s">
        <v>1537</v>
      </c>
      <c r="T310">
        <v>11</v>
      </c>
      <c r="U310">
        <v>12</v>
      </c>
    </row>
    <row r="311" spans="1:21" x14ac:dyDescent="0.25">
      <c r="A311">
        <v>308</v>
      </c>
      <c r="B311" t="s">
        <v>315</v>
      </c>
      <c r="C311" t="s">
        <v>1225</v>
      </c>
      <c r="D311" t="s">
        <v>1213</v>
      </c>
      <c r="E311">
        <v>75</v>
      </c>
      <c r="F311">
        <v>183</v>
      </c>
      <c r="G311" t="s">
        <v>1266</v>
      </c>
      <c r="H311" s="2">
        <v>42398</v>
      </c>
      <c r="I311" s="2">
        <v>42430</v>
      </c>
      <c r="J311" t="s">
        <v>1282</v>
      </c>
      <c r="K311">
        <v>13038.75</v>
      </c>
      <c r="L311">
        <v>205.875</v>
      </c>
      <c r="M311">
        <v>8217</v>
      </c>
      <c r="N311" t="s">
        <v>1506</v>
      </c>
      <c r="O311" t="s">
        <v>1533</v>
      </c>
      <c r="P311" t="s">
        <v>1544</v>
      </c>
      <c r="Q311" t="s">
        <v>1506</v>
      </c>
      <c r="R311" t="s">
        <v>1533</v>
      </c>
      <c r="S311" t="s">
        <v>1534</v>
      </c>
      <c r="T311">
        <v>1</v>
      </c>
      <c r="U311">
        <v>3</v>
      </c>
    </row>
    <row r="312" spans="1:21" x14ac:dyDescent="0.25">
      <c r="A312">
        <v>309</v>
      </c>
      <c r="B312" t="s">
        <v>316</v>
      </c>
      <c r="C312" t="s">
        <v>1220</v>
      </c>
      <c r="D312" t="s">
        <v>1213</v>
      </c>
      <c r="E312">
        <v>723</v>
      </c>
      <c r="F312">
        <v>596</v>
      </c>
      <c r="G312" t="s">
        <v>1260</v>
      </c>
      <c r="H312" s="2">
        <v>43264</v>
      </c>
      <c r="I312" s="2">
        <v>43298</v>
      </c>
      <c r="J312" t="s">
        <v>1286</v>
      </c>
      <c r="K312">
        <v>409362.6</v>
      </c>
      <c r="L312">
        <v>6463.62</v>
      </c>
      <c r="M312">
        <v>12686</v>
      </c>
      <c r="N312" t="s">
        <v>1508</v>
      </c>
      <c r="O312" t="s">
        <v>1530</v>
      </c>
      <c r="P312" t="s">
        <v>1532</v>
      </c>
      <c r="Q312" t="s">
        <v>1508</v>
      </c>
      <c r="R312" t="s">
        <v>1538</v>
      </c>
      <c r="S312" t="s">
        <v>1539</v>
      </c>
      <c r="T312">
        <v>6</v>
      </c>
      <c r="U312">
        <v>7</v>
      </c>
    </row>
    <row r="313" spans="1:21" x14ac:dyDescent="0.25">
      <c r="A313">
        <v>310</v>
      </c>
      <c r="B313" t="s">
        <v>317</v>
      </c>
      <c r="C313" t="s">
        <v>1233</v>
      </c>
      <c r="D313" t="s">
        <v>1234</v>
      </c>
      <c r="E313">
        <v>522</v>
      </c>
      <c r="F313">
        <v>25</v>
      </c>
      <c r="G313" t="s">
        <v>1268</v>
      </c>
      <c r="H313" s="2">
        <v>43155</v>
      </c>
      <c r="I313" s="2">
        <v>43178</v>
      </c>
      <c r="J313" t="s">
        <v>1290</v>
      </c>
      <c r="K313">
        <v>12397.5</v>
      </c>
      <c r="L313">
        <v>195.75</v>
      </c>
      <c r="M313">
        <v>7624</v>
      </c>
      <c r="N313" t="s">
        <v>1508</v>
      </c>
      <c r="O313" t="s">
        <v>1533</v>
      </c>
      <c r="P313" t="s">
        <v>1545</v>
      </c>
      <c r="Q313" t="s">
        <v>1508</v>
      </c>
      <c r="R313" t="s">
        <v>1533</v>
      </c>
      <c r="S313" t="s">
        <v>1534</v>
      </c>
      <c r="T313">
        <v>2</v>
      </c>
      <c r="U313">
        <v>3</v>
      </c>
    </row>
    <row r="314" spans="1:21" x14ac:dyDescent="0.25">
      <c r="A314">
        <v>311</v>
      </c>
      <c r="B314" t="s">
        <v>318</v>
      </c>
      <c r="C314" t="s">
        <v>1239</v>
      </c>
      <c r="D314" t="s">
        <v>1234</v>
      </c>
      <c r="E314">
        <v>168</v>
      </c>
      <c r="F314">
        <v>222</v>
      </c>
      <c r="G314" t="s">
        <v>1271</v>
      </c>
      <c r="H314" s="2">
        <v>42819</v>
      </c>
      <c r="I314" s="2">
        <v>42844</v>
      </c>
      <c r="J314" t="s">
        <v>1287</v>
      </c>
      <c r="K314">
        <v>35431.199999999997</v>
      </c>
      <c r="L314">
        <v>559.43999999999994</v>
      </c>
      <c r="M314">
        <v>23192</v>
      </c>
      <c r="N314" t="s">
        <v>1507</v>
      </c>
      <c r="O314" t="s">
        <v>1533</v>
      </c>
      <c r="P314" t="s">
        <v>1534</v>
      </c>
      <c r="Q314" t="s">
        <v>1507</v>
      </c>
      <c r="R314" t="s">
        <v>1530</v>
      </c>
      <c r="S314" t="s">
        <v>1540</v>
      </c>
      <c r="T314">
        <v>3</v>
      </c>
      <c r="U314">
        <v>4</v>
      </c>
    </row>
    <row r="315" spans="1:21" x14ac:dyDescent="0.25">
      <c r="A315">
        <v>312</v>
      </c>
      <c r="B315" t="s">
        <v>319</v>
      </c>
      <c r="C315" t="s">
        <v>1225</v>
      </c>
      <c r="D315" t="s">
        <v>1213</v>
      </c>
      <c r="E315">
        <v>957</v>
      </c>
      <c r="F315">
        <v>207</v>
      </c>
      <c r="G315" t="s">
        <v>1266</v>
      </c>
      <c r="H315" s="2">
        <v>42902</v>
      </c>
      <c r="I315" s="2">
        <v>42921</v>
      </c>
      <c r="J315" t="s">
        <v>1282</v>
      </c>
      <c r="K315">
        <v>188194.05</v>
      </c>
      <c r="L315">
        <v>2971.4849999999997</v>
      </c>
      <c r="M315">
        <v>87887</v>
      </c>
      <c r="N315" t="s">
        <v>1507</v>
      </c>
      <c r="O315" t="s">
        <v>1530</v>
      </c>
      <c r="P315" t="s">
        <v>1532</v>
      </c>
      <c r="Q315" t="s">
        <v>1507</v>
      </c>
      <c r="R315" t="s">
        <v>1538</v>
      </c>
      <c r="S315" t="s">
        <v>1539</v>
      </c>
      <c r="T315">
        <v>6</v>
      </c>
      <c r="U315">
        <v>7</v>
      </c>
    </row>
    <row r="316" spans="1:21" x14ac:dyDescent="0.25">
      <c r="A316">
        <v>313</v>
      </c>
      <c r="B316" t="s">
        <v>320</v>
      </c>
      <c r="C316" t="s">
        <v>1215</v>
      </c>
      <c r="D316" t="s">
        <v>1213</v>
      </c>
      <c r="E316">
        <v>410</v>
      </c>
      <c r="F316">
        <v>984</v>
      </c>
      <c r="G316" t="s">
        <v>1261</v>
      </c>
      <c r="H316" s="2">
        <v>43021</v>
      </c>
      <c r="I316" s="2">
        <v>43033</v>
      </c>
      <c r="J316" t="s">
        <v>1287</v>
      </c>
      <c r="K316">
        <v>383268</v>
      </c>
      <c r="L316">
        <v>6051.5999999999995</v>
      </c>
      <c r="M316">
        <v>75241</v>
      </c>
      <c r="N316" t="s">
        <v>1507</v>
      </c>
      <c r="O316" t="s">
        <v>1535</v>
      </c>
      <c r="P316" t="s">
        <v>1543</v>
      </c>
      <c r="Q316" t="s">
        <v>1507</v>
      </c>
      <c r="R316" t="s">
        <v>1535</v>
      </c>
      <c r="S316" t="s">
        <v>1543</v>
      </c>
      <c r="T316">
        <v>10</v>
      </c>
      <c r="U316">
        <v>10</v>
      </c>
    </row>
    <row r="317" spans="1:21" x14ac:dyDescent="0.25">
      <c r="A317">
        <v>314</v>
      </c>
      <c r="B317" t="s">
        <v>321</v>
      </c>
      <c r="C317" t="s">
        <v>1236</v>
      </c>
      <c r="D317" t="s">
        <v>1234</v>
      </c>
      <c r="E317">
        <v>389</v>
      </c>
      <c r="F317">
        <v>90</v>
      </c>
      <c r="G317" t="s">
        <v>1269</v>
      </c>
      <c r="H317" s="2">
        <v>42603</v>
      </c>
      <c r="I317" s="2">
        <v>42624</v>
      </c>
      <c r="J317" t="s">
        <v>1286</v>
      </c>
      <c r="K317">
        <v>33259.5</v>
      </c>
      <c r="L317">
        <v>525.15</v>
      </c>
      <c r="M317">
        <v>16108</v>
      </c>
      <c r="N317" t="s">
        <v>1506</v>
      </c>
      <c r="O317" t="s">
        <v>1538</v>
      </c>
      <c r="P317" t="s">
        <v>1541</v>
      </c>
      <c r="Q317" t="s">
        <v>1506</v>
      </c>
      <c r="R317" t="s">
        <v>1538</v>
      </c>
      <c r="S317" t="s">
        <v>1542</v>
      </c>
      <c r="T317">
        <v>8</v>
      </c>
      <c r="U317">
        <v>9</v>
      </c>
    </row>
    <row r="318" spans="1:21" x14ac:dyDescent="0.25">
      <c r="A318">
        <v>315</v>
      </c>
      <c r="B318" t="s">
        <v>322</v>
      </c>
      <c r="C318" t="s">
        <v>1223</v>
      </c>
      <c r="D318" t="s">
        <v>1234</v>
      </c>
      <c r="E318">
        <v>410</v>
      </c>
      <c r="F318">
        <v>865</v>
      </c>
      <c r="G318" t="s">
        <v>1263</v>
      </c>
      <c r="H318" s="2">
        <v>42956</v>
      </c>
      <c r="I318" s="2">
        <v>42987</v>
      </c>
      <c r="J318" t="s">
        <v>1285</v>
      </c>
      <c r="K318">
        <v>336917.5</v>
      </c>
      <c r="L318">
        <v>5319.75</v>
      </c>
      <c r="M318">
        <v>133693</v>
      </c>
      <c r="N318" t="s">
        <v>1507</v>
      </c>
      <c r="O318" t="s">
        <v>1538</v>
      </c>
      <c r="P318" t="s">
        <v>1541</v>
      </c>
      <c r="Q318" t="s">
        <v>1507</v>
      </c>
      <c r="R318" t="s">
        <v>1538</v>
      </c>
      <c r="S318" t="s">
        <v>1542</v>
      </c>
      <c r="T318">
        <v>8</v>
      </c>
      <c r="U318">
        <v>9</v>
      </c>
    </row>
    <row r="319" spans="1:21" x14ac:dyDescent="0.25">
      <c r="A319">
        <v>316</v>
      </c>
      <c r="B319" t="s">
        <v>323</v>
      </c>
      <c r="C319" t="s">
        <v>1220</v>
      </c>
      <c r="D319" t="s">
        <v>1213</v>
      </c>
      <c r="E319">
        <v>327</v>
      </c>
      <c r="F319">
        <v>551</v>
      </c>
      <c r="G319" t="s">
        <v>1260</v>
      </c>
      <c r="H319" s="2">
        <v>42436</v>
      </c>
      <c r="I319" s="2">
        <v>42459</v>
      </c>
      <c r="J319" t="s">
        <v>1285</v>
      </c>
      <c r="K319">
        <v>171168.15</v>
      </c>
      <c r="L319">
        <v>2702.6549999999997</v>
      </c>
      <c r="M319">
        <v>153100</v>
      </c>
      <c r="N319" t="s">
        <v>1506</v>
      </c>
      <c r="O319" t="s">
        <v>1533</v>
      </c>
      <c r="P319" t="s">
        <v>1534</v>
      </c>
      <c r="Q319" t="s">
        <v>1506</v>
      </c>
      <c r="R319" t="s">
        <v>1533</v>
      </c>
      <c r="S319" t="s">
        <v>1534</v>
      </c>
      <c r="T319">
        <v>3</v>
      </c>
      <c r="U319">
        <v>3</v>
      </c>
    </row>
    <row r="320" spans="1:21" x14ac:dyDescent="0.25">
      <c r="A320">
        <v>317</v>
      </c>
      <c r="B320" t="s">
        <v>324</v>
      </c>
      <c r="C320" t="s">
        <v>1215</v>
      </c>
      <c r="D320" t="s">
        <v>1213</v>
      </c>
      <c r="E320">
        <v>95</v>
      </c>
      <c r="F320">
        <v>997</v>
      </c>
      <c r="G320" t="s">
        <v>1261</v>
      </c>
      <c r="H320" s="2">
        <v>43034</v>
      </c>
      <c r="I320" s="2">
        <v>43051</v>
      </c>
      <c r="J320" t="s">
        <v>1284</v>
      </c>
      <c r="K320">
        <v>89979.25</v>
      </c>
      <c r="L320">
        <v>1420.7249999999999</v>
      </c>
      <c r="M320">
        <v>65560</v>
      </c>
      <c r="N320" t="s">
        <v>1507</v>
      </c>
      <c r="O320" t="s">
        <v>1535</v>
      </c>
      <c r="P320" t="s">
        <v>1543</v>
      </c>
      <c r="Q320" t="s">
        <v>1507</v>
      </c>
      <c r="R320" t="s">
        <v>1535</v>
      </c>
      <c r="S320" t="s">
        <v>1536</v>
      </c>
      <c r="T320">
        <v>10</v>
      </c>
      <c r="U320">
        <v>11</v>
      </c>
    </row>
    <row r="321" spans="1:21" x14ac:dyDescent="0.25">
      <c r="A321">
        <v>318</v>
      </c>
      <c r="B321" t="s">
        <v>325</v>
      </c>
      <c r="C321" t="s">
        <v>1242</v>
      </c>
      <c r="D321" t="s">
        <v>1240</v>
      </c>
      <c r="E321">
        <v>806</v>
      </c>
      <c r="F321">
        <v>52</v>
      </c>
      <c r="G321" t="s">
        <v>1271</v>
      </c>
      <c r="H321" s="2">
        <v>42645</v>
      </c>
      <c r="I321" s="2">
        <v>42669</v>
      </c>
      <c r="J321" t="s">
        <v>1285</v>
      </c>
      <c r="K321">
        <v>39816.400000000001</v>
      </c>
      <c r="L321">
        <v>628.67999999999995</v>
      </c>
      <c r="M321">
        <v>11279</v>
      </c>
      <c r="N321" t="s">
        <v>1506</v>
      </c>
      <c r="O321" t="s">
        <v>1535</v>
      </c>
      <c r="P321" t="s">
        <v>1543</v>
      </c>
      <c r="Q321" t="s">
        <v>1506</v>
      </c>
      <c r="R321" t="s">
        <v>1535</v>
      </c>
      <c r="S321" t="s">
        <v>1543</v>
      </c>
      <c r="T321">
        <v>10</v>
      </c>
      <c r="U321">
        <v>10</v>
      </c>
    </row>
    <row r="322" spans="1:21" x14ac:dyDescent="0.25">
      <c r="A322">
        <v>319</v>
      </c>
      <c r="B322" t="s">
        <v>326</v>
      </c>
      <c r="C322" t="s">
        <v>1237</v>
      </c>
      <c r="D322" t="s">
        <v>1240</v>
      </c>
      <c r="E322">
        <v>455</v>
      </c>
      <c r="F322">
        <v>31</v>
      </c>
      <c r="G322" t="s">
        <v>1271</v>
      </c>
      <c r="H322" s="2">
        <v>42452</v>
      </c>
      <c r="I322" s="2">
        <v>42479</v>
      </c>
      <c r="J322" t="s">
        <v>1284</v>
      </c>
      <c r="K322">
        <v>13399.75</v>
      </c>
      <c r="L322">
        <v>211.57499999999999</v>
      </c>
      <c r="M322">
        <v>738</v>
      </c>
      <c r="N322" t="s">
        <v>1506</v>
      </c>
      <c r="O322" t="s">
        <v>1533</v>
      </c>
      <c r="P322" t="s">
        <v>1534</v>
      </c>
      <c r="Q322" t="s">
        <v>1506</v>
      </c>
      <c r="R322" t="s">
        <v>1530</v>
      </c>
      <c r="S322" t="s">
        <v>1540</v>
      </c>
      <c r="T322">
        <v>3</v>
      </c>
      <c r="U322">
        <v>4</v>
      </c>
    </row>
    <row r="323" spans="1:21" x14ac:dyDescent="0.25">
      <c r="A323">
        <v>320</v>
      </c>
      <c r="B323" t="s">
        <v>327</v>
      </c>
      <c r="C323" t="s">
        <v>1222</v>
      </c>
      <c r="D323" t="s">
        <v>1213</v>
      </c>
      <c r="E323">
        <v>566</v>
      </c>
      <c r="F323">
        <v>878</v>
      </c>
      <c r="G323" t="s">
        <v>1265</v>
      </c>
      <c r="H323" s="2">
        <v>42627</v>
      </c>
      <c r="I323" s="2">
        <v>42657</v>
      </c>
      <c r="J323" t="s">
        <v>1288</v>
      </c>
      <c r="K323">
        <v>472100.6</v>
      </c>
      <c r="L323">
        <v>7454.2199999999993</v>
      </c>
      <c r="M323">
        <v>89439</v>
      </c>
      <c r="N323" t="s">
        <v>1506</v>
      </c>
      <c r="O323" t="s">
        <v>1538</v>
      </c>
      <c r="P323" t="s">
        <v>1542</v>
      </c>
      <c r="Q323" t="s">
        <v>1506</v>
      </c>
      <c r="R323" t="s">
        <v>1535</v>
      </c>
      <c r="S323" t="s">
        <v>1543</v>
      </c>
      <c r="T323">
        <v>9</v>
      </c>
      <c r="U323">
        <v>10</v>
      </c>
    </row>
    <row r="324" spans="1:21" x14ac:dyDescent="0.25">
      <c r="A324">
        <v>321</v>
      </c>
      <c r="B324" t="s">
        <v>328</v>
      </c>
      <c r="C324" t="s">
        <v>1218</v>
      </c>
      <c r="D324" t="s">
        <v>1213</v>
      </c>
      <c r="E324">
        <v>966</v>
      </c>
      <c r="F324">
        <v>1008</v>
      </c>
      <c r="G324" t="s">
        <v>1262</v>
      </c>
      <c r="H324" s="2">
        <v>42418</v>
      </c>
      <c r="I324" s="2">
        <v>42443</v>
      </c>
      <c r="J324" t="s">
        <v>1285</v>
      </c>
      <c r="K324">
        <v>925041.6</v>
      </c>
      <c r="L324">
        <v>14605.92</v>
      </c>
      <c r="M324">
        <v>389049</v>
      </c>
      <c r="N324" t="s">
        <v>1506</v>
      </c>
      <c r="O324" t="s">
        <v>1533</v>
      </c>
      <c r="P324" t="s">
        <v>1545</v>
      </c>
      <c r="Q324" t="s">
        <v>1506</v>
      </c>
      <c r="R324" t="s">
        <v>1533</v>
      </c>
      <c r="S324" t="s">
        <v>1534</v>
      </c>
      <c r="T324">
        <v>2</v>
      </c>
      <c r="U324">
        <v>3</v>
      </c>
    </row>
    <row r="325" spans="1:21" x14ac:dyDescent="0.25">
      <c r="A325">
        <v>322</v>
      </c>
      <c r="B325" t="s">
        <v>329</v>
      </c>
      <c r="C325" t="s">
        <v>1231</v>
      </c>
      <c r="D325" t="s">
        <v>1213</v>
      </c>
      <c r="E325">
        <v>477</v>
      </c>
      <c r="F325">
        <v>192</v>
      </c>
      <c r="G325" t="s">
        <v>1263</v>
      </c>
      <c r="H325" s="2">
        <v>42612</v>
      </c>
      <c r="I325" s="2">
        <v>42634</v>
      </c>
      <c r="J325" t="s">
        <v>1282</v>
      </c>
      <c r="K325">
        <v>87004.800000000003</v>
      </c>
      <c r="L325">
        <v>1373.76</v>
      </c>
      <c r="M325">
        <v>21823</v>
      </c>
      <c r="N325" t="s">
        <v>1506</v>
      </c>
      <c r="O325" t="s">
        <v>1538</v>
      </c>
      <c r="P325" t="s">
        <v>1541</v>
      </c>
      <c r="Q325" t="s">
        <v>1506</v>
      </c>
      <c r="R325" t="s">
        <v>1538</v>
      </c>
      <c r="S325" t="s">
        <v>1542</v>
      </c>
      <c r="T325">
        <v>8</v>
      </c>
      <c r="U325">
        <v>9</v>
      </c>
    </row>
    <row r="326" spans="1:21" x14ac:dyDescent="0.25">
      <c r="A326">
        <v>323</v>
      </c>
      <c r="B326" t="s">
        <v>330</v>
      </c>
      <c r="C326" t="s">
        <v>1223</v>
      </c>
      <c r="D326" t="s">
        <v>1234</v>
      </c>
      <c r="E326">
        <v>413</v>
      </c>
      <c r="F326">
        <v>973</v>
      </c>
      <c r="G326" t="s">
        <v>1263</v>
      </c>
      <c r="H326" s="2">
        <v>42419</v>
      </c>
      <c r="I326" s="2">
        <v>42450</v>
      </c>
      <c r="J326" t="s">
        <v>1285</v>
      </c>
      <c r="K326">
        <v>381756.55</v>
      </c>
      <c r="L326">
        <v>6027.7349999999997</v>
      </c>
      <c r="M326">
        <v>150023</v>
      </c>
      <c r="N326" t="s">
        <v>1506</v>
      </c>
      <c r="O326" t="s">
        <v>1533</v>
      </c>
      <c r="P326" t="s">
        <v>1545</v>
      </c>
      <c r="Q326" t="s">
        <v>1506</v>
      </c>
      <c r="R326" t="s">
        <v>1533</v>
      </c>
      <c r="S326" t="s">
        <v>1534</v>
      </c>
      <c r="T326">
        <v>2</v>
      </c>
      <c r="U326">
        <v>3</v>
      </c>
    </row>
    <row r="327" spans="1:21" x14ac:dyDescent="0.25">
      <c r="A327">
        <v>324</v>
      </c>
      <c r="B327" t="s">
        <v>331</v>
      </c>
      <c r="C327" t="s">
        <v>1236</v>
      </c>
      <c r="D327" t="s">
        <v>1234</v>
      </c>
      <c r="E327">
        <v>431</v>
      </c>
      <c r="F327">
        <v>90</v>
      </c>
      <c r="G327" t="s">
        <v>1269</v>
      </c>
      <c r="H327" s="2">
        <v>42374</v>
      </c>
      <c r="I327" s="2">
        <v>42405</v>
      </c>
      <c r="J327" t="s">
        <v>1289</v>
      </c>
      <c r="K327">
        <v>36850.5</v>
      </c>
      <c r="L327">
        <v>581.85</v>
      </c>
      <c r="M327">
        <v>12420</v>
      </c>
      <c r="N327" t="s">
        <v>1506</v>
      </c>
      <c r="O327" t="s">
        <v>1533</v>
      </c>
      <c r="P327" t="s">
        <v>1544</v>
      </c>
      <c r="Q327" t="s">
        <v>1506</v>
      </c>
      <c r="R327" t="s">
        <v>1533</v>
      </c>
      <c r="S327" t="s">
        <v>1545</v>
      </c>
      <c r="T327">
        <v>1</v>
      </c>
      <c r="U327">
        <v>2</v>
      </c>
    </row>
    <row r="328" spans="1:21" x14ac:dyDescent="0.25">
      <c r="A328">
        <v>325</v>
      </c>
      <c r="B328" t="s">
        <v>332</v>
      </c>
      <c r="C328" t="s">
        <v>1222</v>
      </c>
      <c r="D328" t="s">
        <v>1213</v>
      </c>
      <c r="E328">
        <v>536</v>
      </c>
      <c r="F328">
        <v>921</v>
      </c>
      <c r="G328" t="s">
        <v>1265</v>
      </c>
      <c r="H328" s="2">
        <v>42848</v>
      </c>
      <c r="I328" s="2">
        <v>42871</v>
      </c>
      <c r="J328" t="s">
        <v>1282</v>
      </c>
      <c r="K328">
        <v>468973.2</v>
      </c>
      <c r="L328">
        <v>7404.84</v>
      </c>
      <c r="M328">
        <v>57040</v>
      </c>
      <c r="N328" t="s">
        <v>1507</v>
      </c>
      <c r="O328" t="s">
        <v>1530</v>
      </c>
      <c r="P328" t="s">
        <v>1540</v>
      </c>
      <c r="Q328" t="s">
        <v>1507</v>
      </c>
      <c r="R328" t="s">
        <v>1530</v>
      </c>
      <c r="S328" t="s">
        <v>1531</v>
      </c>
      <c r="T328">
        <v>4</v>
      </c>
      <c r="U328">
        <v>5</v>
      </c>
    </row>
    <row r="329" spans="1:21" x14ac:dyDescent="0.25">
      <c r="A329">
        <v>326</v>
      </c>
      <c r="B329" t="s">
        <v>333</v>
      </c>
      <c r="C329" t="s">
        <v>1219</v>
      </c>
      <c r="D329" t="s">
        <v>1234</v>
      </c>
      <c r="E329">
        <v>106</v>
      </c>
      <c r="F329">
        <v>1528</v>
      </c>
      <c r="G329" t="s">
        <v>1263</v>
      </c>
      <c r="H329" s="2">
        <v>42436</v>
      </c>
      <c r="I329" s="2">
        <v>42457</v>
      </c>
      <c r="J329" t="s">
        <v>1286</v>
      </c>
      <c r="K329">
        <v>153869.6</v>
      </c>
      <c r="L329">
        <v>2429.52</v>
      </c>
      <c r="M329">
        <v>3526</v>
      </c>
      <c r="N329" t="s">
        <v>1506</v>
      </c>
      <c r="O329" t="s">
        <v>1533</v>
      </c>
      <c r="P329" t="s">
        <v>1534</v>
      </c>
      <c r="Q329" t="s">
        <v>1506</v>
      </c>
      <c r="R329" t="s">
        <v>1533</v>
      </c>
      <c r="S329" t="s">
        <v>1534</v>
      </c>
      <c r="T329">
        <v>3</v>
      </c>
      <c r="U329">
        <v>3</v>
      </c>
    </row>
    <row r="330" spans="1:21" x14ac:dyDescent="0.25">
      <c r="A330">
        <v>327</v>
      </c>
      <c r="B330" t="s">
        <v>334</v>
      </c>
      <c r="C330" t="s">
        <v>1237</v>
      </c>
      <c r="D330" t="s">
        <v>1240</v>
      </c>
      <c r="E330">
        <v>931</v>
      </c>
      <c r="F330">
        <v>35</v>
      </c>
      <c r="G330" t="s">
        <v>1271</v>
      </c>
      <c r="H330" s="2">
        <v>43171</v>
      </c>
      <c r="I330" s="2">
        <v>43186</v>
      </c>
      <c r="J330" t="s">
        <v>1284</v>
      </c>
      <c r="K330">
        <v>30955.75</v>
      </c>
      <c r="L330">
        <v>488.77499999999998</v>
      </c>
      <c r="M330">
        <v>26413</v>
      </c>
      <c r="N330" t="s">
        <v>1508</v>
      </c>
      <c r="O330" t="s">
        <v>1533</v>
      </c>
      <c r="P330" t="s">
        <v>1534</v>
      </c>
      <c r="Q330" t="s">
        <v>1508</v>
      </c>
      <c r="R330" t="s">
        <v>1533</v>
      </c>
      <c r="S330" t="s">
        <v>1534</v>
      </c>
      <c r="T330">
        <v>3</v>
      </c>
      <c r="U330">
        <v>3</v>
      </c>
    </row>
    <row r="331" spans="1:21" x14ac:dyDescent="0.25">
      <c r="A331">
        <v>328</v>
      </c>
      <c r="B331" t="s">
        <v>335</v>
      </c>
      <c r="C331" t="s">
        <v>1228</v>
      </c>
      <c r="D331" t="s">
        <v>1213</v>
      </c>
      <c r="E331">
        <v>860</v>
      </c>
      <c r="F331">
        <v>131</v>
      </c>
      <c r="G331" t="s">
        <v>1263</v>
      </c>
      <c r="H331" s="2">
        <v>42625</v>
      </c>
      <c r="I331" s="2">
        <v>42635</v>
      </c>
      <c r="J331" t="s">
        <v>1289</v>
      </c>
      <c r="K331">
        <v>107027</v>
      </c>
      <c r="L331">
        <v>1689.8999999999999</v>
      </c>
      <c r="M331">
        <v>73519</v>
      </c>
      <c r="N331" t="s">
        <v>1506</v>
      </c>
      <c r="O331" t="s">
        <v>1538</v>
      </c>
      <c r="P331" t="s">
        <v>1542</v>
      </c>
      <c r="Q331" t="s">
        <v>1506</v>
      </c>
      <c r="R331" t="s">
        <v>1538</v>
      </c>
      <c r="S331" t="s">
        <v>1542</v>
      </c>
      <c r="T331">
        <v>9</v>
      </c>
      <c r="U331">
        <v>9</v>
      </c>
    </row>
    <row r="332" spans="1:21" x14ac:dyDescent="0.25">
      <c r="A332">
        <v>329</v>
      </c>
      <c r="B332" t="s">
        <v>336</v>
      </c>
      <c r="C332" t="s">
        <v>1241</v>
      </c>
      <c r="D332" t="s">
        <v>1234</v>
      </c>
      <c r="E332">
        <v>829</v>
      </c>
      <c r="F332">
        <v>107</v>
      </c>
      <c r="G332" t="s">
        <v>1271</v>
      </c>
      <c r="H332" s="2">
        <v>43042</v>
      </c>
      <c r="I332" s="2">
        <v>43070</v>
      </c>
      <c r="J332" t="s">
        <v>1289</v>
      </c>
      <c r="K332">
        <v>84267.85</v>
      </c>
      <c r="L332">
        <v>1330.5449999999998</v>
      </c>
      <c r="M332">
        <v>26065</v>
      </c>
      <c r="N332" t="s">
        <v>1507</v>
      </c>
      <c r="O332" t="s">
        <v>1535</v>
      </c>
      <c r="P332" t="s">
        <v>1536</v>
      </c>
      <c r="Q332" t="s">
        <v>1507</v>
      </c>
      <c r="R332" t="s">
        <v>1535</v>
      </c>
      <c r="S332" t="s">
        <v>1537</v>
      </c>
      <c r="T332">
        <v>11</v>
      </c>
      <c r="U332">
        <v>12</v>
      </c>
    </row>
    <row r="333" spans="1:21" x14ac:dyDescent="0.25">
      <c r="A333">
        <v>330</v>
      </c>
      <c r="B333" t="s">
        <v>337</v>
      </c>
      <c r="C333" t="s">
        <v>1225</v>
      </c>
      <c r="D333" t="s">
        <v>1213</v>
      </c>
      <c r="E333">
        <v>695</v>
      </c>
      <c r="F333">
        <v>200</v>
      </c>
      <c r="G333" t="s">
        <v>1266</v>
      </c>
      <c r="H333" s="2">
        <v>43173</v>
      </c>
      <c r="I333" s="2">
        <v>43202</v>
      </c>
      <c r="J333" t="s">
        <v>1282</v>
      </c>
      <c r="K333">
        <v>132050</v>
      </c>
      <c r="L333">
        <v>2085</v>
      </c>
      <c r="M333">
        <v>109254</v>
      </c>
      <c r="N333" t="s">
        <v>1508</v>
      </c>
      <c r="O333" t="s">
        <v>1533</v>
      </c>
      <c r="P333" t="s">
        <v>1534</v>
      </c>
      <c r="Q333" t="s">
        <v>1508</v>
      </c>
      <c r="R333" t="s">
        <v>1530</v>
      </c>
      <c r="S333" t="s">
        <v>1540</v>
      </c>
      <c r="T333">
        <v>3</v>
      </c>
      <c r="U333">
        <v>4</v>
      </c>
    </row>
    <row r="334" spans="1:21" x14ac:dyDescent="0.25">
      <c r="A334">
        <v>331</v>
      </c>
      <c r="B334" t="s">
        <v>338</v>
      </c>
      <c r="C334" t="s">
        <v>1229</v>
      </c>
      <c r="D334" t="s">
        <v>1234</v>
      </c>
      <c r="E334">
        <v>284</v>
      </c>
      <c r="F334">
        <v>1131</v>
      </c>
      <c r="G334" t="s">
        <v>1272</v>
      </c>
      <c r="H334" s="2">
        <v>42660</v>
      </c>
      <c r="I334" s="2">
        <v>42674</v>
      </c>
      <c r="J334" t="s">
        <v>1284</v>
      </c>
      <c r="K334">
        <v>305143.8</v>
      </c>
      <c r="L334">
        <v>4818.0599999999995</v>
      </c>
      <c r="M334">
        <v>232145</v>
      </c>
      <c r="N334" t="s">
        <v>1506</v>
      </c>
      <c r="O334" t="s">
        <v>1535</v>
      </c>
      <c r="P334" t="s">
        <v>1543</v>
      </c>
      <c r="Q334" t="s">
        <v>1506</v>
      </c>
      <c r="R334" t="s">
        <v>1535</v>
      </c>
      <c r="S334" t="s">
        <v>1543</v>
      </c>
      <c r="T334">
        <v>10</v>
      </c>
      <c r="U334">
        <v>10</v>
      </c>
    </row>
    <row r="335" spans="1:21" x14ac:dyDescent="0.25">
      <c r="A335">
        <v>332</v>
      </c>
      <c r="B335" t="s">
        <v>339</v>
      </c>
      <c r="C335" t="s">
        <v>1232</v>
      </c>
      <c r="D335" t="s">
        <v>1213</v>
      </c>
      <c r="E335">
        <v>134</v>
      </c>
      <c r="F335">
        <v>46</v>
      </c>
      <c r="G335" t="s">
        <v>1263</v>
      </c>
      <c r="H335" s="2">
        <v>42875</v>
      </c>
      <c r="I335" s="2">
        <v>42889</v>
      </c>
      <c r="J335" t="s">
        <v>1284</v>
      </c>
      <c r="K335">
        <v>5855.8</v>
      </c>
      <c r="L335">
        <v>92.46</v>
      </c>
      <c r="M335">
        <v>3788</v>
      </c>
      <c r="N335" t="s">
        <v>1507</v>
      </c>
      <c r="O335" t="s">
        <v>1530</v>
      </c>
      <c r="P335" t="s">
        <v>1531</v>
      </c>
      <c r="Q335" t="s">
        <v>1507</v>
      </c>
      <c r="R335" t="s">
        <v>1530</v>
      </c>
      <c r="S335" t="s">
        <v>1532</v>
      </c>
      <c r="T335">
        <v>5</v>
      </c>
      <c r="U335">
        <v>6</v>
      </c>
    </row>
    <row r="336" spans="1:21" x14ac:dyDescent="0.25">
      <c r="A336">
        <v>333</v>
      </c>
      <c r="B336" t="s">
        <v>340</v>
      </c>
      <c r="C336" t="s">
        <v>1231</v>
      </c>
      <c r="D336" t="s">
        <v>1213</v>
      </c>
      <c r="E336">
        <v>737</v>
      </c>
      <c r="F336">
        <v>181</v>
      </c>
      <c r="G336" t="s">
        <v>1263</v>
      </c>
      <c r="H336" s="2">
        <v>42759</v>
      </c>
      <c r="I336" s="2">
        <v>42774</v>
      </c>
      <c r="J336" t="s">
        <v>1282</v>
      </c>
      <c r="K336">
        <v>126727.15</v>
      </c>
      <c r="L336">
        <v>2000.9549999999999</v>
      </c>
      <c r="M336">
        <v>119686</v>
      </c>
      <c r="N336" t="s">
        <v>1507</v>
      </c>
      <c r="O336" t="s">
        <v>1533</v>
      </c>
      <c r="P336" t="s">
        <v>1544</v>
      </c>
      <c r="Q336" t="s">
        <v>1507</v>
      </c>
      <c r="R336" t="s">
        <v>1533</v>
      </c>
      <c r="S336" t="s">
        <v>1545</v>
      </c>
      <c r="T336">
        <v>1</v>
      </c>
      <c r="U336">
        <v>2</v>
      </c>
    </row>
    <row r="337" spans="1:21" x14ac:dyDescent="0.25">
      <c r="A337">
        <v>334</v>
      </c>
      <c r="B337" t="s">
        <v>341</v>
      </c>
      <c r="C337" t="s">
        <v>1227</v>
      </c>
      <c r="D337" t="s">
        <v>1213</v>
      </c>
      <c r="E337">
        <v>120</v>
      </c>
      <c r="F337">
        <v>67</v>
      </c>
      <c r="G337" t="s">
        <v>1267</v>
      </c>
      <c r="H337" s="2">
        <v>42532</v>
      </c>
      <c r="I337" s="2">
        <v>42545</v>
      </c>
      <c r="J337" t="s">
        <v>1288</v>
      </c>
      <c r="K337">
        <v>7638</v>
      </c>
      <c r="L337">
        <v>120.6</v>
      </c>
      <c r="M337">
        <v>3833</v>
      </c>
      <c r="N337" t="s">
        <v>1506</v>
      </c>
      <c r="O337" t="s">
        <v>1530</v>
      </c>
      <c r="P337" t="s">
        <v>1532</v>
      </c>
      <c r="Q337" t="s">
        <v>1506</v>
      </c>
      <c r="R337" t="s">
        <v>1530</v>
      </c>
      <c r="S337" t="s">
        <v>1532</v>
      </c>
      <c r="T337">
        <v>6</v>
      </c>
      <c r="U337">
        <v>6</v>
      </c>
    </row>
    <row r="338" spans="1:21" x14ac:dyDescent="0.25">
      <c r="A338">
        <v>335</v>
      </c>
      <c r="B338" t="s">
        <v>342</v>
      </c>
      <c r="C338" t="s">
        <v>1231</v>
      </c>
      <c r="D338" t="s">
        <v>1213</v>
      </c>
      <c r="E338">
        <v>467</v>
      </c>
      <c r="F338">
        <v>177</v>
      </c>
      <c r="G338" t="s">
        <v>1263</v>
      </c>
      <c r="H338" s="2">
        <v>43097</v>
      </c>
      <c r="I338" s="2">
        <v>43112</v>
      </c>
      <c r="J338" t="s">
        <v>1285</v>
      </c>
      <c r="K338">
        <v>78526.05</v>
      </c>
      <c r="L338">
        <v>1239.885</v>
      </c>
      <c r="M338">
        <v>35078</v>
      </c>
      <c r="N338" t="s">
        <v>1507</v>
      </c>
      <c r="O338" t="s">
        <v>1535</v>
      </c>
      <c r="P338" t="s">
        <v>1537</v>
      </c>
      <c r="Q338" t="s">
        <v>1508</v>
      </c>
      <c r="R338" t="s">
        <v>1533</v>
      </c>
      <c r="S338" t="s">
        <v>1544</v>
      </c>
      <c r="T338">
        <v>12</v>
      </c>
      <c r="U338">
        <v>1</v>
      </c>
    </row>
    <row r="339" spans="1:21" x14ac:dyDescent="0.25">
      <c r="A339">
        <v>336</v>
      </c>
      <c r="B339" t="s">
        <v>343</v>
      </c>
      <c r="C339" t="s">
        <v>1222</v>
      </c>
      <c r="D339" t="s">
        <v>1213</v>
      </c>
      <c r="E339">
        <v>656</v>
      </c>
      <c r="F339">
        <v>931</v>
      </c>
      <c r="G339" t="s">
        <v>1265</v>
      </c>
      <c r="H339" s="2">
        <v>42936</v>
      </c>
      <c r="I339" s="2">
        <v>42958</v>
      </c>
      <c r="J339" t="s">
        <v>1287</v>
      </c>
      <c r="K339">
        <v>580199.19999999995</v>
      </c>
      <c r="L339">
        <v>9161.0399999999991</v>
      </c>
      <c r="M339">
        <v>221631</v>
      </c>
      <c r="N339" t="s">
        <v>1507</v>
      </c>
      <c r="O339" t="s">
        <v>1538</v>
      </c>
      <c r="P339" t="s">
        <v>1539</v>
      </c>
      <c r="Q339" t="s">
        <v>1507</v>
      </c>
      <c r="R339" t="s">
        <v>1538</v>
      </c>
      <c r="S339" t="s">
        <v>1541</v>
      </c>
      <c r="T339">
        <v>7</v>
      </c>
      <c r="U339">
        <v>8</v>
      </c>
    </row>
    <row r="340" spans="1:21" x14ac:dyDescent="0.25">
      <c r="A340">
        <v>337</v>
      </c>
      <c r="B340" t="s">
        <v>344</v>
      </c>
      <c r="C340" t="s">
        <v>1225</v>
      </c>
      <c r="D340" t="s">
        <v>1213</v>
      </c>
      <c r="E340">
        <v>400</v>
      </c>
      <c r="F340">
        <v>215</v>
      </c>
      <c r="G340" t="s">
        <v>1266</v>
      </c>
      <c r="H340" s="2">
        <v>42452</v>
      </c>
      <c r="I340" s="2">
        <v>42464</v>
      </c>
      <c r="J340" t="s">
        <v>1286</v>
      </c>
      <c r="K340">
        <v>81700</v>
      </c>
      <c r="L340">
        <v>1290</v>
      </c>
      <c r="M340">
        <v>62417</v>
      </c>
      <c r="N340" t="s">
        <v>1506</v>
      </c>
      <c r="O340" t="s">
        <v>1533</v>
      </c>
      <c r="P340" t="s">
        <v>1534</v>
      </c>
      <c r="Q340" t="s">
        <v>1506</v>
      </c>
      <c r="R340" t="s">
        <v>1530</v>
      </c>
      <c r="S340" t="s">
        <v>1540</v>
      </c>
      <c r="T340">
        <v>3</v>
      </c>
      <c r="U340">
        <v>4</v>
      </c>
    </row>
    <row r="341" spans="1:21" x14ac:dyDescent="0.25">
      <c r="A341">
        <v>338</v>
      </c>
      <c r="B341" t="s">
        <v>345</v>
      </c>
      <c r="C341" t="s">
        <v>1233</v>
      </c>
      <c r="D341" t="s">
        <v>1234</v>
      </c>
      <c r="E341">
        <v>773</v>
      </c>
      <c r="F341">
        <v>28</v>
      </c>
      <c r="G341" t="s">
        <v>1268</v>
      </c>
      <c r="H341" s="2">
        <v>42713</v>
      </c>
      <c r="I341" s="2">
        <v>42735</v>
      </c>
      <c r="J341" t="s">
        <v>1287</v>
      </c>
      <c r="K341">
        <v>20561.8</v>
      </c>
      <c r="L341">
        <v>324.65999999999997</v>
      </c>
      <c r="M341">
        <v>17173</v>
      </c>
      <c r="N341" t="s">
        <v>1506</v>
      </c>
      <c r="O341" t="s">
        <v>1535</v>
      </c>
      <c r="P341" t="s">
        <v>1537</v>
      </c>
      <c r="Q341" t="s">
        <v>1506</v>
      </c>
      <c r="R341" t="s">
        <v>1535</v>
      </c>
      <c r="S341" t="s">
        <v>1537</v>
      </c>
      <c r="T341">
        <v>12</v>
      </c>
      <c r="U341">
        <v>12</v>
      </c>
    </row>
    <row r="342" spans="1:21" x14ac:dyDescent="0.25">
      <c r="A342">
        <v>339</v>
      </c>
      <c r="B342" t="s">
        <v>346</v>
      </c>
      <c r="C342" t="s">
        <v>1227</v>
      </c>
      <c r="D342" t="s">
        <v>1213</v>
      </c>
      <c r="E342">
        <v>665</v>
      </c>
      <c r="F342">
        <v>65</v>
      </c>
      <c r="G342" t="s">
        <v>1267</v>
      </c>
      <c r="H342" s="2">
        <v>43283</v>
      </c>
      <c r="I342" s="2">
        <v>43304</v>
      </c>
      <c r="J342" t="s">
        <v>1289</v>
      </c>
      <c r="K342">
        <v>41063.75</v>
      </c>
      <c r="L342">
        <v>648.375</v>
      </c>
      <c r="M342">
        <v>33370</v>
      </c>
      <c r="N342" t="s">
        <v>1508</v>
      </c>
      <c r="O342" t="s">
        <v>1538</v>
      </c>
      <c r="P342" t="s">
        <v>1539</v>
      </c>
      <c r="Q342" t="s">
        <v>1508</v>
      </c>
      <c r="R342" t="s">
        <v>1538</v>
      </c>
      <c r="S342" t="s">
        <v>1539</v>
      </c>
      <c r="T342">
        <v>7</v>
      </c>
      <c r="U342">
        <v>7</v>
      </c>
    </row>
    <row r="343" spans="1:21" x14ac:dyDescent="0.25">
      <c r="A343">
        <v>340</v>
      </c>
      <c r="B343" t="s">
        <v>347</v>
      </c>
      <c r="C343" t="s">
        <v>1215</v>
      </c>
      <c r="D343" t="s">
        <v>1213</v>
      </c>
      <c r="E343">
        <v>238</v>
      </c>
      <c r="F343">
        <v>881</v>
      </c>
      <c r="G343" t="s">
        <v>1261</v>
      </c>
      <c r="H343" s="2">
        <v>42944</v>
      </c>
      <c r="I343" s="2">
        <v>42979</v>
      </c>
      <c r="J343" t="s">
        <v>1284</v>
      </c>
      <c r="K343">
        <v>199194.1</v>
      </c>
      <c r="L343">
        <v>3145.17</v>
      </c>
      <c r="M343">
        <v>45713</v>
      </c>
      <c r="N343" t="s">
        <v>1507</v>
      </c>
      <c r="O343" t="s">
        <v>1538</v>
      </c>
      <c r="P343" t="s">
        <v>1539</v>
      </c>
      <c r="Q343" t="s">
        <v>1507</v>
      </c>
      <c r="R343" t="s">
        <v>1538</v>
      </c>
      <c r="S343" t="s">
        <v>1542</v>
      </c>
      <c r="T343">
        <v>7</v>
      </c>
      <c r="U343">
        <v>9</v>
      </c>
    </row>
    <row r="344" spans="1:21" x14ac:dyDescent="0.25">
      <c r="A344">
        <v>341</v>
      </c>
      <c r="B344" t="s">
        <v>348</v>
      </c>
      <c r="C344" t="s">
        <v>1215</v>
      </c>
      <c r="D344" t="s">
        <v>1213</v>
      </c>
      <c r="E344">
        <v>287</v>
      </c>
      <c r="F344">
        <v>861</v>
      </c>
      <c r="G344" t="s">
        <v>1261</v>
      </c>
      <c r="H344" s="2">
        <v>42406</v>
      </c>
      <c r="I344" s="2">
        <v>42435</v>
      </c>
      <c r="J344" t="s">
        <v>1290</v>
      </c>
      <c r="K344">
        <v>234751.65</v>
      </c>
      <c r="L344">
        <v>3706.605</v>
      </c>
      <c r="M344">
        <v>34300</v>
      </c>
      <c r="N344" t="s">
        <v>1506</v>
      </c>
      <c r="O344" t="s">
        <v>1533</v>
      </c>
      <c r="P344" t="s">
        <v>1545</v>
      </c>
      <c r="Q344" t="s">
        <v>1506</v>
      </c>
      <c r="R344" t="s">
        <v>1533</v>
      </c>
      <c r="S344" t="s">
        <v>1534</v>
      </c>
      <c r="T344">
        <v>2</v>
      </c>
      <c r="U344">
        <v>3</v>
      </c>
    </row>
    <row r="345" spans="1:21" x14ac:dyDescent="0.25">
      <c r="A345">
        <v>342</v>
      </c>
      <c r="B345" t="s">
        <v>349</v>
      </c>
      <c r="C345" t="s">
        <v>1236</v>
      </c>
      <c r="D345" t="s">
        <v>1234</v>
      </c>
      <c r="E345">
        <v>350</v>
      </c>
      <c r="F345">
        <v>109</v>
      </c>
      <c r="G345" t="s">
        <v>1269</v>
      </c>
      <c r="H345" s="2">
        <v>43217</v>
      </c>
      <c r="I345" s="2">
        <v>43248</v>
      </c>
      <c r="J345" t="s">
        <v>1282</v>
      </c>
      <c r="K345">
        <v>36242.5</v>
      </c>
      <c r="L345">
        <v>572.25</v>
      </c>
      <c r="M345">
        <v>9394</v>
      </c>
      <c r="N345" t="s">
        <v>1508</v>
      </c>
      <c r="O345" t="s">
        <v>1530</v>
      </c>
      <c r="P345" t="s">
        <v>1540</v>
      </c>
      <c r="Q345" t="s">
        <v>1508</v>
      </c>
      <c r="R345" t="s">
        <v>1530</v>
      </c>
      <c r="S345" t="s">
        <v>1531</v>
      </c>
      <c r="T345">
        <v>4</v>
      </c>
      <c r="U345">
        <v>5</v>
      </c>
    </row>
    <row r="346" spans="1:21" x14ac:dyDescent="0.25">
      <c r="A346">
        <v>343</v>
      </c>
      <c r="B346" t="s">
        <v>350</v>
      </c>
      <c r="C346" t="s">
        <v>1215</v>
      </c>
      <c r="D346" t="s">
        <v>1213</v>
      </c>
      <c r="E346">
        <v>560</v>
      </c>
      <c r="F346">
        <v>798</v>
      </c>
      <c r="G346" t="s">
        <v>1261</v>
      </c>
      <c r="H346" s="2">
        <v>43271</v>
      </c>
      <c r="I346" s="2">
        <v>43296</v>
      </c>
      <c r="J346" t="s">
        <v>1285</v>
      </c>
      <c r="K346">
        <v>424536</v>
      </c>
      <c r="L346">
        <v>6703.2</v>
      </c>
      <c r="M346">
        <v>151014</v>
      </c>
      <c r="N346" t="s">
        <v>1508</v>
      </c>
      <c r="O346" t="s">
        <v>1530</v>
      </c>
      <c r="P346" t="s">
        <v>1532</v>
      </c>
      <c r="Q346" t="s">
        <v>1508</v>
      </c>
      <c r="R346" t="s">
        <v>1538</v>
      </c>
      <c r="S346" t="s">
        <v>1539</v>
      </c>
      <c r="T346">
        <v>6</v>
      </c>
      <c r="U346">
        <v>7</v>
      </c>
    </row>
    <row r="347" spans="1:21" x14ac:dyDescent="0.25">
      <c r="A347">
        <v>344</v>
      </c>
      <c r="B347" t="s">
        <v>351</v>
      </c>
      <c r="C347" t="s">
        <v>1231</v>
      </c>
      <c r="D347" t="s">
        <v>1213</v>
      </c>
      <c r="E347">
        <v>80</v>
      </c>
      <c r="F347">
        <v>197</v>
      </c>
      <c r="G347" t="s">
        <v>1263</v>
      </c>
      <c r="H347" s="2">
        <v>42889</v>
      </c>
      <c r="I347" s="2">
        <v>42921</v>
      </c>
      <c r="J347" t="s">
        <v>1284</v>
      </c>
      <c r="K347">
        <v>14972</v>
      </c>
      <c r="L347">
        <v>236.39999999999998</v>
      </c>
      <c r="M347">
        <v>14628</v>
      </c>
      <c r="N347" t="s">
        <v>1507</v>
      </c>
      <c r="O347" t="s">
        <v>1530</v>
      </c>
      <c r="P347" t="s">
        <v>1532</v>
      </c>
      <c r="Q347" t="s">
        <v>1507</v>
      </c>
      <c r="R347" t="s">
        <v>1538</v>
      </c>
      <c r="S347" t="s">
        <v>1539</v>
      </c>
      <c r="T347">
        <v>6</v>
      </c>
      <c r="U347">
        <v>7</v>
      </c>
    </row>
    <row r="348" spans="1:21" x14ac:dyDescent="0.25">
      <c r="A348">
        <v>345</v>
      </c>
      <c r="B348" t="s">
        <v>352</v>
      </c>
      <c r="C348" t="s">
        <v>1222</v>
      </c>
      <c r="D348" t="s">
        <v>1213</v>
      </c>
      <c r="E348">
        <v>638</v>
      </c>
      <c r="F348">
        <v>1059</v>
      </c>
      <c r="G348" t="s">
        <v>1265</v>
      </c>
      <c r="H348" s="2">
        <v>42459</v>
      </c>
      <c r="I348" s="2">
        <v>42473</v>
      </c>
      <c r="J348" t="s">
        <v>1282</v>
      </c>
      <c r="K348">
        <v>641859.9</v>
      </c>
      <c r="L348">
        <v>10134.629999999999</v>
      </c>
      <c r="M348">
        <v>163235</v>
      </c>
      <c r="N348" t="s">
        <v>1506</v>
      </c>
      <c r="O348" t="s">
        <v>1533</v>
      </c>
      <c r="P348" t="s">
        <v>1534</v>
      </c>
      <c r="Q348" t="s">
        <v>1506</v>
      </c>
      <c r="R348" t="s">
        <v>1530</v>
      </c>
      <c r="S348" t="s">
        <v>1540</v>
      </c>
      <c r="T348">
        <v>3</v>
      </c>
      <c r="U348">
        <v>4</v>
      </c>
    </row>
    <row r="349" spans="1:21" x14ac:dyDescent="0.25">
      <c r="A349">
        <v>346</v>
      </c>
      <c r="B349" t="s">
        <v>353</v>
      </c>
      <c r="C349" t="s">
        <v>1228</v>
      </c>
      <c r="D349" t="s">
        <v>1213</v>
      </c>
      <c r="E349">
        <v>291</v>
      </c>
      <c r="F349">
        <v>132</v>
      </c>
      <c r="G349" t="s">
        <v>1263</v>
      </c>
      <c r="H349" s="2">
        <v>43176</v>
      </c>
      <c r="I349" s="2">
        <v>43195</v>
      </c>
      <c r="J349" t="s">
        <v>1285</v>
      </c>
      <c r="K349">
        <v>36491.4</v>
      </c>
      <c r="L349">
        <v>576.17999999999995</v>
      </c>
      <c r="M349">
        <v>14294</v>
      </c>
      <c r="N349" t="s">
        <v>1508</v>
      </c>
      <c r="O349" t="s">
        <v>1533</v>
      </c>
      <c r="P349" t="s">
        <v>1534</v>
      </c>
      <c r="Q349" t="s">
        <v>1508</v>
      </c>
      <c r="R349" t="s">
        <v>1530</v>
      </c>
      <c r="S349" t="s">
        <v>1540</v>
      </c>
      <c r="T349">
        <v>3</v>
      </c>
      <c r="U349">
        <v>4</v>
      </c>
    </row>
    <row r="350" spans="1:21" x14ac:dyDescent="0.25">
      <c r="A350">
        <v>347</v>
      </c>
      <c r="B350" t="s">
        <v>354</v>
      </c>
      <c r="C350" t="s">
        <v>1231</v>
      </c>
      <c r="D350" t="s">
        <v>1213</v>
      </c>
      <c r="E350">
        <v>306</v>
      </c>
      <c r="F350">
        <v>187</v>
      </c>
      <c r="G350" t="s">
        <v>1263</v>
      </c>
      <c r="H350" s="2">
        <v>42573</v>
      </c>
      <c r="I350" s="2">
        <v>42603</v>
      </c>
      <c r="J350" t="s">
        <v>1287</v>
      </c>
      <c r="K350">
        <v>54360.9</v>
      </c>
      <c r="L350">
        <v>858.32999999999993</v>
      </c>
      <c r="M350">
        <v>1672</v>
      </c>
      <c r="N350" t="s">
        <v>1506</v>
      </c>
      <c r="O350" t="s">
        <v>1538</v>
      </c>
      <c r="P350" t="s">
        <v>1539</v>
      </c>
      <c r="Q350" t="s">
        <v>1506</v>
      </c>
      <c r="R350" t="s">
        <v>1538</v>
      </c>
      <c r="S350" t="s">
        <v>1541</v>
      </c>
      <c r="T350">
        <v>7</v>
      </c>
      <c r="U350">
        <v>8</v>
      </c>
    </row>
    <row r="351" spans="1:21" x14ac:dyDescent="0.25">
      <c r="A351">
        <v>348</v>
      </c>
      <c r="B351" t="s">
        <v>355</v>
      </c>
      <c r="C351" t="s">
        <v>1222</v>
      </c>
      <c r="D351" t="s">
        <v>1213</v>
      </c>
      <c r="E351">
        <v>928</v>
      </c>
      <c r="F351">
        <v>1019</v>
      </c>
      <c r="G351" t="s">
        <v>1265</v>
      </c>
      <c r="H351" s="2">
        <v>42582</v>
      </c>
      <c r="I351" s="2">
        <v>42600</v>
      </c>
      <c r="J351" t="s">
        <v>1290</v>
      </c>
      <c r="K351">
        <v>898350.4</v>
      </c>
      <c r="L351">
        <v>14184.48</v>
      </c>
      <c r="M351">
        <v>764995</v>
      </c>
      <c r="N351" t="s">
        <v>1506</v>
      </c>
      <c r="O351" t="s">
        <v>1538</v>
      </c>
      <c r="P351" t="s">
        <v>1539</v>
      </c>
      <c r="Q351" t="s">
        <v>1506</v>
      </c>
      <c r="R351" t="s">
        <v>1538</v>
      </c>
      <c r="S351" t="s">
        <v>1541</v>
      </c>
      <c r="T351">
        <v>7</v>
      </c>
      <c r="U351">
        <v>8</v>
      </c>
    </row>
    <row r="352" spans="1:21" x14ac:dyDescent="0.25">
      <c r="A352">
        <v>349</v>
      </c>
      <c r="B352" t="s">
        <v>356</v>
      </c>
      <c r="C352" t="s">
        <v>1231</v>
      </c>
      <c r="D352" t="s">
        <v>1213</v>
      </c>
      <c r="E352">
        <v>761</v>
      </c>
      <c r="F352">
        <v>223</v>
      </c>
      <c r="G352" t="s">
        <v>1263</v>
      </c>
      <c r="H352" s="2">
        <v>42570</v>
      </c>
      <c r="I352" s="2">
        <v>42588</v>
      </c>
      <c r="J352" t="s">
        <v>1288</v>
      </c>
      <c r="K352">
        <v>161217.85</v>
      </c>
      <c r="L352">
        <v>2545.5450000000001</v>
      </c>
      <c r="M352">
        <v>126209</v>
      </c>
      <c r="N352" t="s">
        <v>1506</v>
      </c>
      <c r="O352" t="s">
        <v>1538</v>
      </c>
      <c r="P352" t="s">
        <v>1539</v>
      </c>
      <c r="Q352" t="s">
        <v>1506</v>
      </c>
      <c r="R352" t="s">
        <v>1538</v>
      </c>
      <c r="S352" t="s">
        <v>1541</v>
      </c>
      <c r="T352">
        <v>7</v>
      </c>
      <c r="U352">
        <v>8</v>
      </c>
    </row>
    <row r="353" spans="1:21" x14ac:dyDescent="0.25">
      <c r="A353">
        <v>350</v>
      </c>
      <c r="B353" t="s">
        <v>357</v>
      </c>
      <c r="C353" t="s">
        <v>1232</v>
      </c>
      <c r="D353" t="s">
        <v>1213</v>
      </c>
      <c r="E353">
        <v>507</v>
      </c>
      <c r="F353">
        <v>55</v>
      </c>
      <c r="G353" t="s">
        <v>1263</v>
      </c>
      <c r="H353" s="2">
        <v>42922</v>
      </c>
      <c r="I353" s="2">
        <v>42940</v>
      </c>
      <c r="J353" t="s">
        <v>1284</v>
      </c>
      <c r="K353">
        <v>26490.75</v>
      </c>
      <c r="L353">
        <v>418.27499999999998</v>
      </c>
      <c r="M353">
        <v>15372</v>
      </c>
      <c r="N353" t="s">
        <v>1507</v>
      </c>
      <c r="O353" t="s">
        <v>1538</v>
      </c>
      <c r="P353" t="s">
        <v>1539</v>
      </c>
      <c r="Q353" t="s">
        <v>1507</v>
      </c>
      <c r="R353" t="s">
        <v>1538</v>
      </c>
      <c r="S353" t="s">
        <v>1539</v>
      </c>
      <c r="T353">
        <v>7</v>
      </c>
      <c r="U353">
        <v>7</v>
      </c>
    </row>
    <row r="354" spans="1:21" x14ac:dyDescent="0.25">
      <c r="A354">
        <v>351</v>
      </c>
      <c r="B354" t="s">
        <v>358</v>
      </c>
      <c r="C354" t="s">
        <v>1214</v>
      </c>
      <c r="D354" t="s">
        <v>1213</v>
      </c>
      <c r="E354">
        <v>341</v>
      </c>
      <c r="F354">
        <v>670</v>
      </c>
      <c r="G354" t="s">
        <v>1260</v>
      </c>
      <c r="H354" s="2">
        <v>42889</v>
      </c>
      <c r="I354" s="2">
        <v>42908</v>
      </c>
      <c r="J354" t="s">
        <v>1284</v>
      </c>
      <c r="K354">
        <v>217046.5</v>
      </c>
      <c r="L354">
        <v>3427.0499999999997</v>
      </c>
      <c r="M354">
        <v>173621</v>
      </c>
      <c r="N354" t="s">
        <v>1507</v>
      </c>
      <c r="O354" t="s">
        <v>1530</v>
      </c>
      <c r="P354" t="s">
        <v>1532</v>
      </c>
      <c r="Q354" t="s">
        <v>1507</v>
      </c>
      <c r="R354" t="s">
        <v>1530</v>
      </c>
      <c r="S354" t="s">
        <v>1532</v>
      </c>
      <c r="T354">
        <v>6</v>
      </c>
      <c r="U354">
        <v>6</v>
      </c>
    </row>
    <row r="355" spans="1:21" x14ac:dyDescent="0.25">
      <c r="A355">
        <v>352</v>
      </c>
      <c r="B355" t="s">
        <v>359</v>
      </c>
      <c r="C355" t="s">
        <v>1219</v>
      </c>
      <c r="D355" t="s">
        <v>1234</v>
      </c>
      <c r="E355">
        <v>482</v>
      </c>
      <c r="F355">
        <v>1375</v>
      </c>
      <c r="G355" t="s">
        <v>1263</v>
      </c>
      <c r="H355" s="2">
        <v>43045</v>
      </c>
      <c r="I355" s="2">
        <v>43056</v>
      </c>
      <c r="J355" t="s">
        <v>1282</v>
      </c>
      <c r="K355">
        <v>629612.5</v>
      </c>
      <c r="L355">
        <v>9941.25</v>
      </c>
      <c r="M355">
        <v>586704</v>
      </c>
      <c r="N355" t="s">
        <v>1507</v>
      </c>
      <c r="O355" t="s">
        <v>1535</v>
      </c>
      <c r="P355" t="s">
        <v>1536</v>
      </c>
      <c r="Q355" t="s">
        <v>1507</v>
      </c>
      <c r="R355" t="s">
        <v>1535</v>
      </c>
      <c r="S355" t="s">
        <v>1536</v>
      </c>
      <c r="T355">
        <v>11</v>
      </c>
      <c r="U355">
        <v>11</v>
      </c>
    </row>
    <row r="356" spans="1:21" x14ac:dyDescent="0.25">
      <c r="A356">
        <v>353</v>
      </c>
      <c r="B356" t="s">
        <v>360</v>
      </c>
      <c r="C356" t="s">
        <v>1218</v>
      </c>
      <c r="D356" t="s">
        <v>1213</v>
      </c>
      <c r="E356">
        <v>410</v>
      </c>
      <c r="F356">
        <v>1075</v>
      </c>
      <c r="G356" t="s">
        <v>1262</v>
      </c>
      <c r="H356" s="2">
        <v>42441</v>
      </c>
      <c r="I356" s="2">
        <v>42466</v>
      </c>
      <c r="J356" t="s">
        <v>1285</v>
      </c>
      <c r="K356">
        <v>418712.5</v>
      </c>
      <c r="L356">
        <v>6611.25</v>
      </c>
      <c r="M356">
        <v>187316</v>
      </c>
      <c r="N356" t="s">
        <v>1506</v>
      </c>
      <c r="O356" t="s">
        <v>1533</v>
      </c>
      <c r="P356" t="s">
        <v>1534</v>
      </c>
      <c r="Q356" t="s">
        <v>1506</v>
      </c>
      <c r="R356" t="s">
        <v>1530</v>
      </c>
      <c r="S356" t="s">
        <v>1540</v>
      </c>
      <c r="T356">
        <v>3</v>
      </c>
      <c r="U356">
        <v>4</v>
      </c>
    </row>
    <row r="357" spans="1:21" x14ac:dyDescent="0.25">
      <c r="A357">
        <v>354</v>
      </c>
      <c r="B357" t="s">
        <v>361</v>
      </c>
      <c r="C357" t="s">
        <v>1215</v>
      </c>
      <c r="D357" t="s">
        <v>1213</v>
      </c>
      <c r="E357">
        <v>893</v>
      </c>
      <c r="F357">
        <v>815</v>
      </c>
      <c r="G357" t="s">
        <v>1261</v>
      </c>
      <c r="H357" s="2">
        <v>42448</v>
      </c>
      <c r="I357" s="2">
        <v>42480</v>
      </c>
      <c r="J357" t="s">
        <v>1282</v>
      </c>
      <c r="K357">
        <v>691405.25</v>
      </c>
      <c r="L357">
        <v>10916.924999999999</v>
      </c>
      <c r="M357">
        <v>611517</v>
      </c>
      <c r="N357" t="s">
        <v>1506</v>
      </c>
      <c r="O357" t="s">
        <v>1533</v>
      </c>
      <c r="P357" t="s">
        <v>1534</v>
      </c>
      <c r="Q357" t="s">
        <v>1506</v>
      </c>
      <c r="R357" t="s">
        <v>1530</v>
      </c>
      <c r="S357" t="s">
        <v>1540</v>
      </c>
      <c r="T357">
        <v>3</v>
      </c>
      <c r="U357">
        <v>4</v>
      </c>
    </row>
    <row r="358" spans="1:21" x14ac:dyDescent="0.25">
      <c r="A358">
        <v>355</v>
      </c>
      <c r="B358" t="s">
        <v>362</v>
      </c>
      <c r="C358" t="s">
        <v>1237</v>
      </c>
      <c r="D358" t="s">
        <v>1240</v>
      </c>
      <c r="E358">
        <v>793</v>
      </c>
      <c r="F358">
        <v>36</v>
      </c>
      <c r="G358" t="s">
        <v>1271</v>
      </c>
      <c r="H358" s="2">
        <v>42440</v>
      </c>
      <c r="I358" s="2">
        <v>42475</v>
      </c>
      <c r="J358" t="s">
        <v>1285</v>
      </c>
      <c r="K358">
        <v>27120.6</v>
      </c>
      <c r="L358">
        <v>428.21999999999997</v>
      </c>
      <c r="M358">
        <v>8647</v>
      </c>
      <c r="N358" t="s">
        <v>1506</v>
      </c>
      <c r="O358" t="s">
        <v>1533</v>
      </c>
      <c r="P358" t="s">
        <v>1534</v>
      </c>
      <c r="Q358" t="s">
        <v>1506</v>
      </c>
      <c r="R358" t="s">
        <v>1530</v>
      </c>
      <c r="S358" t="s">
        <v>1540</v>
      </c>
      <c r="T358">
        <v>3</v>
      </c>
      <c r="U358">
        <v>4</v>
      </c>
    </row>
    <row r="359" spans="1:21" x14ac:dyDescent="0.25">
      <c r="A359">
        <v>356</v>
      </c>
      <c r="B359" t="s">
        <v>363</v>
      </c>
      <c r="C359" t="s">
        <v>1215</v>
      </c>
      <c r="D359" t="s">
        <v>1213</v>
      </c>
      <c r="E359">
        <v>168</v>
      </c>
      <c r="F359">
        <v>887</v>
      </c>
      <c r="G359" t="s">
        <v>1261</v>
      </c>
      <c r="H359" s="2">
        <v>42897</v>
      </c>
      <c r="I359" s="2">
        <v>42925</v>
      </c>
      <c r="J359" t="s">
        <v>1284</v>
      </c>
      <c r="K359">
        <v>141565.20000000001</v>
      </c>
      <c r="L359">
        <v>2235.2399999999998</v>
      </c>
      <c r="M359">
        <v>39922</v>
      </c>
      <c r="N359" t="s">
        <v>1507</v>
      </c>
      <c r="O359" t="s">
        <v>1530</v>
      </c>
      <c r="P359" t="s">
        <v>1532</v>
      </c>
      <c r="Q359" t="s">
        <v>1507</v>
      </c>
      <c r="R359" t="s">
        <v>1538</v>
      </c>
      <c r="S359" t="s">
        <v>1539</v>
      </c>
      <c r="T359">
        <v>6</v>
      </c>
      <c r="U359">
        <v>7</v>
      </c>
    </row>
    <row r="360" spans="1:21" x14ac:dyDescent="0.25">
      <c r="A360">
        <v>357</v>
      </c>
      <c r="B360" t="s">
        <v>364</v>
      </c>
      <c r="C360" t="s">
        <v>1222</v>
      </c>
      <c r="D360" t="s">
        <v>1213</v>
      </c>
      <c r="E360">
        <v>962</v>
      </c>
      <c r="F360">
        <v>1030</v>
      </c>
      <c r="G360" t="s">
        <v>1265</v>
      </c>
      <c r="H360" s="2">
        <v>42790</v>
      </c>
      <c r="I360" s="2">
        <v>42801</v>
      </c>
      <c r="J360" t="s">
        <v>1290</v>
      </c>
      <c r="K360">
        <v>941317</v>
      </c>
      <c r="L360">
        <v>14862.9</v>
      </c>
      <c r="M360">
        <v>303931</v>
      </c>
      <c r="N360" t="s">
        <v>1507</v>
      </c>
      <c r="O360" t="s">
        <v>1533</v>
      </c>
      <c r="P360" t="s">
        <v>1545</v>
      </c>
      <c r="Q360" t="s">
        <v>1507</v>
      </c>
      <c r="R360" t="s">
        <v>1533</v>
      </c>
      <c r="S360" t="s">
        <v>1534</v>
      </c>
      <c r="T360">
        <v>2</v>
      </c>
      <c r="U360">
        <v>3</v>
      </c>
    </row>
    <row r="361" spans="1:21" x14ac:dyDescent="0.25">
      <c r="A361">
        <v>358</v>
      </c>
      <c r="B361" t="s">
        <v>365</v>
      </c>
      <c r="C361" t="s">
        <v>1214</v>
      </c>
      <c r="D361" t="s">
        <v>1213</v>
      </c>
      <c r="E361">
        <v>755</v>
      </c>
      <c r="F361">
        <v>656</v>
      </c>
      <c r="G361" t="s">
        <v>1260</v>
      </c>
      <c r="H361" s="2">
        <v>42682</v>
      </c>
      <c r="I361" s="2">
        <v>42713</v>
      </c>
      <c r="J361" t="s">
        <v>1284</v>
      </c>
      <c r="K361">
        <v>470516</v>
      </c>
      <c r="L361">
        <v>7429.2</v>
      </c>
      <c r="M361">
        <v>56944</v>
      </c>
      <c r="N361" t="s">
        <v>1506</v>
      </c>
      <c r="O361" t="s">
        <v>1535</v>
      </c>
      <c r="P361" t="s">
        <v>1536</v>
      </c>
      <c r="Q361" t="s">
        <v>1506</v>
      </c>
      <c r="R361" t="s">
        <v>1535</v>
      </c>
      <c r="S361" t="s">
        <v>1537</v>
      </c>
      <c r="T361">
        <v>11</v>
      </c>
      <c r="U361">
        <v>12</v>
      </c>
    </row>
    <row r="362" spans="1:21" x14ac:dyDescent="0.25">
      <c r="A362">
        <v>359</v>
      </c>
      <c r="B362" t="s">
        <v>366</v>
      </c>
      <c r="C362" t="s">
        <v>1233</v>
      </c>
      <c r="D362" t="s">
        <v>1234</v>
      </c>
      <c r="E362">
        <v>523</v>
      </c>
      <c r="F362">
        <v>28</v>
      </c>
      <c r="G362" t="s">
        <v>1268</v>
      </c>
      <c r="H362" s="2">
        <v>42848</v>
      </c>
      <c r="I362" s="2">
        <v>42875</v>
      </c>
      <c r="J362" t="s">
        <v>1286</v>
      </c>
      <c r="K362">
        <v>13911.8</v>
      </c>
      <c r="L362">
        <v>219.66</v>
      </c>
      <c r="M362">
        <v>13438</v>
      </c>
      <c r="N362" t="s">
        <v>1507</v>
      </c>
      <c r="O362" t="s">
        <v>1530</v>
      </c>
      <c r="P362" t="s">
        <v>1540</v>
      </c>
      <c r="Q362" t="s">
        <v>1507</v>
      </c>
      <c r="R362" t="s">
        <v>1530</v>
      </c>
      <c r="S362" t="s">
        <v>1531</v>
      </c>
      <c r="T362">
        <v>4</v>
      </c>
      <c r="U362">
        <v>5</v>
      </c>
    </row>
    <row r="363" spans="1:21" x14ac:dyDescent="0.25">
      <c r="A363">
        <v>360</v>
      </c>
      <c r="B363" t="s">
        <v>367</v>
      </c>
      <c r="C363" t="s">
        <v>1229</v>
      </c>
      <c r="D363" t="s">
        <v>1234</v>
      </c>
      <c r="E363">
        <v>785</v>
      </c>
      <c r="F363">
        <v>1188</v>
      </c>
      <c r="G363" t="s">
        <v>1272</v>
      </c>
      <c r="H363" s="2">
        <v>43087</v>
      </c>
      <c r="I363" s="2">
        <v>43105</v>
      </c>
      <c r="J363" t="s">
        <v>1288</v>
      </c>
      <c r="K363">
        <v>885951</v>
      </c>
      <c r="L363">
        <v>13988.699999999999</v>
      </c>
      <c r="M363">
        <v>408560</v>
      </c>
      <c r="N363" t="s">
        <v>1507</v>
      </c>
      <c r="O363" t="s">
        <v>1535</v>
      </c>
      <c r="P363" t="s">
        <v>1537</v>
      </c>
      <c r="Q363" t="s">
        <v>1508</v>
      </c>
      <c r="R363" t="s">
        <v>1533</v>
      </c>
      <c r="S363" t="s">
        <v>1544</v>
      </c>
      <c r="T363">
        <v>12</v>
      </c>
      <c r="U363">
        <v>1</v>
      </c>
    </row>
    <row r="364" spans="1:21" x14ac:dyDescent="0.25">
      <c r="A364">
        <v>361</v>
      </c>
      <c r="B364" t="s">
        <v>368</v>
      </c>
      <c r="C364" t="s">
        <v>1222</v>
      </c>
      <c r="D364" t="s">
        <v>1213</v>
      </c>
      <c r="E364">
        <v>799</v>
      </c>
      <c r="F364">
        <v>927</v>
      </c>
      <c r="G364" t="s">
        <v>1265</v>
      </c>
      <c r="H364" s="2">
        <v>42948</v>
      </c>
      <c r="I364" s="2">
        <v>42963</v>
      </c>
      <c r="J364" t="s">
        <v>1284</v>
      </c>
      <c r="K364">
        <v>703639.35</v>
      </c>
      <c r="L364">
        <v>11110.094999999999</v>
      </c>
      <c r="M364">
        <v>292761</v>
      </c>
      <c r="N364" t="s">
        <v>1507</v>
      </c>
      <c r="O364" t="s">
        <v>1538</v>
      </c>
      <c r="P364" t="s">
        <v>1541</v>
      </c>
      <c r="Q364" t="s">
        <v>1507</v>
      </c>
      <c r="R364" t="s">
        <v>1538</v>
      </c>
      <c r="S364" t="s">
        <v>1541</v>
      </c>
      <c r="T364">
        <v>8</v>
      </c>
      <c r="U364">
        <v>8</v>
      </c>
    </row>
    <row r="365" spans="1:21" x14ac:dyDescent="0.25">
      <c r="A365">
        <v>362</v>
      </c>
      <c r="B365" t="s">
        <v>369</v>
      </c>
      <c r="C365" t="s">
        <v>1235</v>
      </c>
      <c r="D365" t="s">
        <v>1240</v>
      </c>
      <c r="E365">
        <v>354</v>
      </c>
      <c r="F365">
        <v>49</v>
      </c>
      <c r="G365" t="s">
        <v>1270</v>
      </c>
      <c r="H365" s="2">
        <v>43201</v>
      </c>
      <c r="I365" s="2">
        <v>43211</v>
      </c>
      <c r="J365" t="s">
        <v>1282</v>
      </c>
      <c r="K365">
        <v>16478.7</v>
      </c>
      <c r="L365">
        <v>260.19</v>
      </c>
      <c r="M365">
        <v>13940</v>
      </c>
      <c r="N365" t="s">
        <v>1508</v>
      </c>
      <c r="O365" t="s">
        <v>1530</v>
      </c>
      <c r="P365" t="s">
        <v>1540</v>
      </c>
      <c r="Q365" t="s">
        <v>1508</v>
      </c>
      <c r="R365" t="s">
        <v>1530</v>
      </c>
      <c r="S365" t="s">
        <v>1540</v>
      </c>
      <c r="T365">
        <v>4</v>
      </c>
      <c r="U365">
        <v>4</v>
      </c>
    </row>
    <row r="366" spans="1:21" x14ac:dyDescent="0.25">
      <c r="A366">
        <v>363</v>
      </c>
      <c r="B366" t="s">
        <v>370</v>
      </c>
      <c r="C366" t="s">
        <v>1232</v>
      </c>
      <c r="D366" t="s">
        <v>1213</v>
      </c>
      <c r="E366">
        <v>691</v>
      </c>
      <c r="F366">
        <v>48</v>
      </c>
      <c r="G366" t="s">
        <v>1263</v>
      </c>
      <c r="H366" s="2">
        <v>42906</v>
      </c>
      <c r="I366" s="2">
        <v>42926</v>
      </c>
      <c r="J366" t="s">
        <v>1284</v>
      </c>
      <c r="K366">
        <v>31509.599999999999</v>
      </c>
      <c r="L366">
        <v>497.52</v>
      </c>
      <c r="M366">
        <v>2487</v>
      </c>
      <c r="N366" t="s">
        <v>1507</v>
      </c>
      <c r="O366" t="s">
        <v>1530</v>
      </c>
      <c r="P366" t="s">
        <v>1532</v>
      </c>
      <c r="Q366" t="s">
        <v>1507</v>
      </c>
      <c r="R366" t="s">
        <v>1538</v>
      </c>
      <c r="S366" t="s">
        <v>1539</v>
      </c>
      <c r="T366">
        <v>6</v>
      </c>
      <c r="U366">
        <v>7</v>
      </c>
    </row>
    <row r="367" spans="1:21" x14ac:dyDescent="0.25">
      <c r="A367">
        <v>364</v>
      </c>
      <c r="B367" t="s">
        <v>371</v>
      </c>
      <c r="C367" t="s">
        <v>1214</v>
      </c>
      <c r="D367" t="s">
        <v>1213</v>
      </c>
      <c r="E367">
        <v>921</v>
      </c>
      <c r="F367">
        <v>660</v>
      </c>
      <c r="G367" t="s">
        <v>1260</v>
      </c>
      <c r="H367" s="2">
        <v>42780</v>
      </c>
      <c r="I367" s="2">
        <v>42799</v>
      </c>
      <c r="J367" t="s">
        <v>1286</v>
      </c>
      <c r="K367">
        <v>577467</v>
      </c>
      <c r="L367">
        <v>9117.9</v>
      </c>
      <c r="M367">
        <v>140200</v>
      </c>
      <c r="N367" t="s">
        <v>1507</v>
      </c>
      <c r="O367" t="s">
        <v>1533</v>
      </c>
      <c r="P367" t="s">
        <v>1545</v>
      </c>
      <c r="Q367" t="s">
        <v>1507</v>
      </c>
      <c r="R367" t="s">
        <v>1533</v>
      </c>
      <c r="S367" t="s">
        <v>1534</v>
      </c>
      <c r="T367">
        <v>2</v>
      </c>
      <c r="U367">
        <v>3</v>
      </c>
    </row>
    <row r="368" spans="1:21" x14ac:dyDescent="0.25">
      <c r="A368">
        <v>365</v>
      </c>
      <c r="B368" t="s">
        <v>372</v>
      </c>
      <c r="C368" t="s">
        <v>1223</v>
      </c>
      <c r="D368" t="s">
        <v>1234</v>
      </c>
      <c r="E368">
        <v>801</v>
      </c>
      <c r="F368">
        <v>843</v>
      </c>
      <c r="G368" t="s">
        <v>1263</v>
      </c>
      <c r="H368" s="2">
        <v>42878</v>
      </c>
      <c r="I368" s="2">
        <v>42896</v>
      </c>
      <c r="J368" t="s">
        <v>1282</v>
      </c>
      <c r="K368">
        <v>641480.85</v>
      </c>
      <c r="L368">
        <v>10128.645</v>
      </c>
      <c r="M368">
        <v>128112</v>
      </c>
      <c r="N368" t="s">
        <v>1507</v>
      </c>
      <c r="O368" t="s">
        <v>1530</v>
      </c>
      <c r="P368" t="s">
        <v>1531</v>
      </c>
      <c r="Q368" t="s">
        <v>1507</v>
      </c>
      <c r="R368" t="s">
        <v>1530</v>
      </c>
      <c r="S368" t="s">
        <v>1532</v>
      </c>
      <c r="T368">
        <v>5</v>
      </c>
      <c r="U368">
        <v>6</v>
      </c>
    </row>
    <row r="369" spans="1:21" x14ac:dyDescent="0.25">
      <c r="A369">
        <v>366</v>
      </c>
      <c r="B369" t="s">
        <v>373</v>
      </c>
      <c r="C369" t="s">
        <v>1235</v>
      </c>
      <c r="D369" t="s">
        <v>1240</v>
      </c>
      <c r="E369">
        <v>240</v>
      </c>
      <c r="F369">
        <v>58</v>
      </c>
      <c r="G369" t="s">
        <v>1270</v>
      </c>
      <c r="H369" s="2">
        <v>42679</v>
      </c>
      <c r="I369" s="2">
        <v>42708</v>
      </c>
      <c r="J369" t="s">
        <v>1287</v>
      </c>
      <c r="K369">
        <v>13224</v>
      </c>
      <c r="L369">
        <v>208.79999999999998</v>
      </c>
      <c r="M369">
        <v>4300</v>
      </c>
      <c r="N369" t="s">
        <v>1506</v>
      </c>
      <c r="O369" t="s">
        <v>1535</v>
      </c>
      <c r="P369" t="s">
        <v>1536</v>
      </c>
      <c r="Q369" t="s">
        <v>1506</v>
      </c>
      <c r="R369" t="s">
        <v>1535</v>
      </c>
      <c r="S369" t="s">
        <v>1537</v>
      </c>
      <c r="T369">
        <v>11</v>
      </c>
      <c r="U369">
        <v>12</v>
      </c>
    </row>
    <row r="370" spans="1:21" x14ac:dyDescent="0.25">
      <c r="A370">
        <v>367</v>
      </c>
      <c r="B370" t="s">
        <v>374</v>
      </c>
      <c r="C370" t="s">
        <v>1238</v>
      </c>
      <c r="D370" t="s">
        <v>1240</v>
      </c>
      <c r="E370">
        <v>160</v>
      </c>
      <c r="F370">
        <v>15</v>
      </c>
      <c r="G370" t="s">
        <v>1270</v>
      </c>
      <c r="H370" s="2">
        <v>42836</v>
      </c>
      <c r="I370" s="2">
        <v>42851</v>
      </c>
      <c r="J370" t="s">
        <v>1283</v>
      </c>
      <c r="K370">
        <v>2280</v>
      </c>
      <c r="L370">
        <v>36</v>
      </c>
      <c r="M370">
        <v>1185</v>
      </c>
      <c r="N370" t="s">
        <v>1507</v>
      </c>
      <c r="O370" t="s">
        <v>1530</v>
      </c>
      <c r="P370" t="s">
        <v>1540</v>
      </c>
      <c r="Q370" t="s">
        <v>1507</v>
      </c>
      <c r="R370" t="s">
        <v>1530</v>
      </c>
      <c r="S370" t="s">
        <v>1540</v>
      </c>
      <c r="T370">
        <v>4</v>
      </c>
      <c r="U370">
        <v>4</v>
      </c>
    </row>
    <row r="371" spans="1:21" x14ac:dyDescent="0.25">
      <c r="A371">
        <v>368</v>
      </c>
      <c r="B371" t="s">
        <v>375</v>
      </c>
      <c r="C371" t="s">
        <v>1223</v>
      </c>
      <c r="D371" t="s">
        <v>1234</v>
      </c>
      <c r="E371">
        <v>569</v>
      </c>
      <c r="F371">
        <v>915</v>
      </c>
      <c r="G371" t="s">
        <v>1263</v>
      </c>
      <c r="H371" s="2">
        <v>42448</v>
      </c>
      <c r="I371" s="2">
        <v>42467</v>
      </c>
      <c r="J371" t="s">
        <v>1282</v>
      </c>
      <c r="K371">
        <v>494603.25</v>
      </c>
      <c r="L371">
        <v>7809.5249999999996</v>
      </c>
      <c r="M371">
        <v>220420</v>
      </c>
      <c r="N371" t="s">
        <v>1506</v>
      </c>
      <c r="O371" t="s">
        <v>1533</v>
      </c>
      <c r="P371" t="s">
        <v>1534</v>
      </c>
      <c r="Q371" t="s">
        <v>1506</v>
      </c>
      <c r="R371" t="s">
        <v>1530</v>
      </c>
      <c r="S371" t="s">
        <v>1540</v>
      </c>
      <c r="T371">
        <v>3</v>
      </c>
      <c r="U371">
        <v>4</v>
      </c>
    </row>
    <row r="372" spans="1:21" x14ac:dyDescent="0.25">
      <c r="A372">
        <v>369</v>
      </c>
      <c r="B372" t="s">
        <v>376</v>
      </c>
      <c r="C372" t="s">
        <v>1235</v>
      </c>
      <c r="D372" t="s">
        <v>1240</v>
      </c>
      <c r="E372">
        <v>155</v>
      </c>
      <c r="F372">
        <v>61</v>
      </c>
      <c r="G372" t="s">
        <v>1270</v>
      </c>
      <c r="H372" s="2">
        <v>42757</v>
      </c>
      <c r="I372" s="2">
        <v>42781</v>
      </c>
      <c r="J372" t="s">
        <v>1284</v>
      </c>
      <c r="K372">
        <v>8982.25</v>
      </c>
      <c r="L372">
        <v>141.82499999999999</v>
      </c>
      <c r="M372">
        <v>7876</v>
      </c>
      <c r="N372" t="s">
        <v>1507</v>
      </c>
      <c r="O372" t="s">
        <v>1533</v>
      </c>
      <c r="P372" t="s">
        <v>1544</v>
      </c>
      <c r="Q372" t="s">
        <v>1507</v>
      </c>
      <c r="R372" t="s">
        <v>1533</v>
      </c>
      <c r="S372" t="s">
        <v>1545</v>
      </c>
      <c r="T372">
        <v>1</v>
      </c>
      <c r="U372">
        <v>2</v>
      </c>
    </row>
    <row r="373" spans="1:21" x14ac:dyDescent="0.25">
      <c r="A373">
        <v>370</v>
      </c>
      <c r="B373" t="s">
        <v>377</v>
      </c>
      <c r="C373" t="s">
        <v>1222</v>
      </c>
      <c r="D373" t="s">
        <v>1213</v>
      </c>
      <c r="E373">
        <v>441</v>
      </c>
      <c r="F373">
        <v>916</v>
      </c>
      <c r="G373" t="s">
        <v>1265</v>
      </c>
      <c r="H373" s="2">
        <v>43129</v>
      </c>
      <c r="I373" s="2">
        <v>43152</v>
      </c>
      <c r="J373" t="s">
        <v>1286</v>
      </c>
      <c r="K373">
        <v>383758.2</v>
      </c>
      <c r="L373">
        <v>6059.34</v>
      </c>
      <c r="M373">
        <v>73486</v>
      </c>
      <c r="N373" t="s">
        <v>1508</v>
      </c>
      <c r="O373" t="s">
        <v>1533</v>
      </c>
      <c r="P373" t="s">
        <v>1544</v>
      </c>
      <c r="Q373" t="s">
        <v>1508</v>
      </c>
      <c r="R373" t="s">
        <v>1533</v>
      </c>
      <c r="S373" t="s">
        <v>1545</v>
      </c>
      <c r="T373">
        <v>1</v>
      </c>
      <c r="U373">
        <v>2</v>
      </c>
    </row>
    <row r="374" spans="1:21" x14ac:dyDescent="0.25">
      <c r="A374">
        <v>371</v>
      </c>
      <c r="B374" t="s">
        <v>378</v>
      </c>
      <c r="C374" t="s">
        <v>1230</v>
      </c>
      <c r="D374" t="s">
        <v>1234</v>
      </c>
      <c r="E374">
        <v>807</v>
      </c>
      <c r="F374">
        <v>142</v>
      </c>
      <c r="G374" t="s">
        <v>1272</v>
      </c>
      <c r="H374" s="2">
        <v>42489</v>
      </c>
      <c r="I374" s="2">
        <v>42507</v>
      </c>
      <c r="J374" t="s">
        <v>1284</v>
      </c>
      <c r="K374">
        <v>108864.3</v>
      </c>
      <c r="L374">
        <v>1718.9099999999999</v>
      </c>
      <c r="M374">
        <v>108014</v>
      </c>
      <c r="N374" t="s">
        <v>1506</v>
      </c>
      <c r="O374" t="s">
        <v>1530</v>
      </c>
      <c r="P374" t="s">
        <v>1540</v>
      </c>
      <c r="Q374" t="s">
        <v>1506</v>
      </c>
      <c r="R374" t="s">
        <v>1530</v>
      </c>
      <c r="S374" t="s">
        <v>1531</v>
      </c>
      <c r="T374">
        <v>4</v>
      </c>
      <c r="U374">
        <v>5</v>
      </c>
    </row>
    <row r="375" spans="1:21" x14ac:dyDescent="0.25">
      <c r="A375">
        <v>372</v>
      </c>
      <c r="B375" t="s">
        <v>379</v>
      </c>
      <c r="C375" t="s">
        <v>1214</v>
      </c>
      <c r="D375" t="s">
        <v>1213</v>
      </c>
      <c r="E375">
        <v>823</v>
      </c>
      <c r="F375">
        <v>715</v>
      </c>
      <c r="G375" t="s">
        <v>1260</v>
      </c>
      <c r="H375" s="2">
        <v>43178</v>
      </c>
      <c r="I375" s="2">
        <v>43210</v>
      </c>
      <c r="J375" t="s">
        <v>1285</v>
      </c>
      <c r="K375">
        <v>559022.75</v>
      </c>
      <c r="L375">
        <v>8826.6749999999993</v>
      </c>
      <c r="M375">
        <v>30716</v>
      </c>
      <c r="N375" t="s">
        <v>1508</v>
      </c>
      <c r="O375" t="s">
        <v>1533</v>
      </c>
      <c r="P375" t="s">
        <v>1534</v>
      </c>
      <c r="Q375" t="s">
        <v>1508</v>
      </c>
      <c r="R375" t="s">
        <v>1530</v>
      </c>
      <c r="S375" t="s">
        <v>1540</v>
      </c>
      <c r="T375">
        <v>3</v>
      </c>
      <c r="U375">
        <v>4</v>
      </c>
    </row>
    <row r="376" spans="1:21" x14ac:dyDescent="0.25">
      <c r="A376">
        <v>373</v>
      </c>
      <c r="B376" t="s">
        <v>380</v>
      </c>
      <c r="C376" t="s">
        <v>1222</v>
      </c>
      <c r="D376" t="s">
        <v>1213</v>
      </c>
      <c r="E376">
        <v>967</v>
      </c>
      <c r="F376">
        <v>996</v>
      </c>
      <c r="G376" t="s">
        <v>1265</v>
      </c>
      <c r="H376" s="2">
        <v>42521</v>
      </c>
      <c r="I376" s="2">
        <v>42543</v>
      </c>
      <c r="J376" t="s">
        <v>1289</v>
      </c>
      <c r="K376">
        <v>914975.4</v>
      </c>
      <c r="L376">
        <v>14446.98</v>
      </c>
      <c r="M376">
        <v>509075</v>
      </c>
      <c r="N376" t="s">
        <v>1506</v>
      </c>
      <c r="O376" t="s">
        <v>1530</v>
      </c>
      <c r="P376" t="s">
        <v>1531</v>
      </c>
      <c r="Q376" t="s">
        <v>1506</v>
      </c>
      <c r="R376" t="s">
        <v>1530</v>
      </c>
      <c r="S376" t="s">
        <v>1532</v>
      </c>
      <c r="T376">
        <v>5</v>
      </c>
      <c r="U376">
        <v>6</v>
      </c>
    </row>
    <row r="377" spans="1:21" x14ac:dyDescent="0.25">
      <c r="A377">
        <v>374</v>
      </c>
      <c r="B377" t="s">
        <v>381</v>
      </c>
      <c r="C377" t="s">
        <v>1235</v>
      </c>
      <c r="D377" t="s">
        <v>1240</v>
      </c>
      <c r="E377">
        <v>676</v>
      </c>
      <c r="F377">
        <v>60</v>
      </c>
      <c r="G377" t="s">
        <v>1270</v>
      </c>
      <c r="H377" s="2">
        <v>42633</v>
      </c>
      <c r="I377" s="2">
        <v>42648</v>
      </c>
      <c r="J377" t="s">
        <v>1282</v>
      </c>
      <c r="K377">
        <v>38532</v>
      </c>
      <c r="L377">
        <v>608.4</v>
      </c>
      <c r="M377">
        <v>25939</v>
      </c>
      <c r="N377" t="s">
        <v>1506</v>
      </c>
      <c r="O377" t="s">
        <v>1538</v>
      </c>
      <c r="P377" t="s">
        <v>1542</v>
      </c>
      <c r="Q377" t="s">
        <v>1506</v>
      </c>
      <c r="R377" t="s">
        <v>1535</v>
      </c>
      <c r="S377" t="s">
        <v>1543</v>
      </c>
      <c r="T377">
        <v>9</v>
      </c>
      <c r="U377">
        <v>10</v>
      </c>
    </row>
    <row r="378" spans="1:21" x14ac:dyDescent="0.25">
      <c r="A378">
        <v>375</v>
      </c>
      <c r="B378" t="s">
        <v>382</v>
      </c>
      <c r="C378" t="s">
        <v>1221</v>
      </c>
      <c r="D378" t="s">
        <v>1234</v>
      </c>
      <c r="E378">
        <v>646</v>
      </c>
      <c r="F378">
        <v>322</v>
      </c>
      <c r="G378" t="s">
        <v>1264</v>
      </c>
      <c r="H378" s="2">
        <v>42380</v>
      </c>
      <c r="I378" s="2">
        <v>42393</v>
      </c>
      <c r="J378" t="s">
        <v>1288</v>
      </c>
      <c r="K378">
        <v>197611.4</v>
      </c>
      <c r="L378">
        <v>3120.18</v>
      </c>
      <c r="M378">
        <v>166239</v>
      </c>
      <c r="N378" t="s">
        <v>1506</v>
      </c>
      <c r="O378" t="s">
        <v>1533</v>
      </c>
      <c r="P378" t="s">
        <v>1544</v>
      </c>
      <c r="Q378" t="s">
        <v>1506</v>
      </c>
      <c r="R378" t="s">
        <v>1533</v>
      </c>
      <c r="S378" t="s">
        <v>1544</v>
      </c>
      <c r="T378">
        <v>1</v>
      </c>
      <c r="U378">
        <v>1</v>
      </c>
    </row>
    <row r="379" spans="1:21" x14ac:dyDescent="0.25">
      <c r="A379">
        <v>376</v>
      </c>
      <c r="B379" t="s">
        <v>383</v>
      </c>
      <c r="C379" t="s">
        <v>1224</v>
      </c>
      <c r="D379" t="s">
        <v>1213</v>
      </c>
      <c r="E379">
        <v>416</v>
      </c>
      <c r="F379">
        <v>1395</v>
      </c>
      <c r="G379" t="s">
        <v>1266</v>
      </c>
      <c r="H379" s="2">
        <v>42801</v>
      </c>
      <c r="I379" s="2">
        <v>42834</v>
      </c>
      <c r="J379" t="s">
        <v>1286</v>
      </c>
      <c r="K379">
        <v>551304</v>
      </c>
      <c r="L379">
        <v>8704.7999999999993</v>
      </c>
      <c r="M379">
        <v>393825</v>
      </c>
      <c r="N379" t="s">
        <v>1507</v>
      </c>
      <c r="O379" t="s">
        <v>1533</v>
      </c>
      <c r="P379" t="s">
        <v>1534</v>
      </c>
      <c r="Q379" t="s">
        <v>1507</v>
      </c>
      <c r="R379" t="s">
        <v>1530</v>
      </c>
      <c r="S379" t="s">
        <v>1540</v>
      </c>
      <c r="T379">
        <v>3</v>
      </c>
      <c r="U379">
        <v>4</v>
      </c>
    </row>
    <row r="380" spans="1:21" x14ac:dyDescent="0.25">
      <c r="A380">
        <v>377</v>
      </c>
      <c r="B380" t="s">
        <v>384</v>
      </c>
      <c r="C380" t="s">
        <v>1229</v>
      </c>
      <c r="D380" t="s">
        <v>1234</v>
      </c>
      <c r="E380">
        <v>946</v>
      </c>
      <c r="F380">
        <v>1138</v>
      </c>
      <c r="G380" t="s">
        <v>1272</v>
      </c>
      <c r="H380" s="2">
        <v>42727</v>
      </c>
      <c r="I380" s="2">
        <v>42744</v>
      </c>
      <c r="J380" t="s">
        <v>1282</v>
      </c>
      <c r="K380">
        <v>1022720.6</v>
      </c>
      <c r="L380">
        <v>16148.22</v>
      </c>
      <c r="M380">
        <v>639696</v>
      </c>
      <c r="N380" t="s">
        <v>1506</v>
      </c>
      <c r="O380" t="s">
        <v>1535</v>
      </c>
      <c r="P380" t="s">
        <v>1537</v>
      </c>
      <c r="Q380" t="s">
        <v>1507</v>
      </c>
      <c r="R380" t="s">
        <v>1533</v>
      </c>
      <c r="S380" t="s">
        <v>1544</v>
      </c>
      <c r="T380">
        <v>12</v>
      </c>
      <c r="U380">
        <v>1</v>
      </c>
    </row>
    <row r="381" spans="1:21" x14ac:dyDescent="0.25">
      <c r="A381">
        <v>378</v>
      </c>
      <c r="B381" t="s">
        <v>385</v>
      </c>
      <c r="C381" t="s">
        <v>1221</v>
      </c>
      <c r="D381" t="s">
        <v>1234</v>
      </c>
      <c r="E381">
        <v>651</v>
      </c>
      <c r="F381">
        <v>318</v>
      </c>
      <c r="G381" t="s">
        <v>1264</v>
      </c>
      <c r="H381" s="2">
        <v>42580</v>
      </c>
      <c r="I381" s="2">
        <v>42599</v>
      </c>
      <c r="J381" t="s">
        <v>1283</v>
      </c>
      <c r="K381">
        <v>196667.1</v>
      </c>
      <c r="L381">
        <v>3105.27</v>
      </c>
      <c r="M381">
        <v>58665</v>
      </c>
      <c r="N381" t="s">
        <v>1506</v>
      </c>
      <c r="O381" t="s">
        <v>1538</v>
      </c>
      <c r="P381" t="s">
        <v>1539</v>
      </c>
      <c r="Q381" t="s">
        <v>1506</v>
      </c>
      <c r="R381" t="s">
        <v>1538</v>
      </c>
      <c r="S381" t="s">
        <v>1541</v>
      </c>
      <c r="T381">
        <v>7</v>
      </c>
      <c r="U381">
        <v>8</v>
      </c>
    </row>
    <row r="382" spans="1:21" x14ac:dyDescent="0.25">
      <c r="A382">
        <v>379</v>
      </c>
      <c r="B382" t="s">
        <v>386</v>
      </c>
      <c r="C382" t="s">
        <v>1222</v>
      </c>
      <c r="D382" t="s">
        <v>1213</v>
      </c>
      <c r="E382">
        <v>629</v>
      </c>
      <c r="F382">
        <v>959</v>
      </c>
      <c r="G382" t="s">
        <v>1265</v>
      </c>
      <c r="H382" s="2">
        <v>43075</v>
      </c>
      <c r="I382" s="2">
        <v>43100</v>
      </c>
      <c r="J382" t="s">
        <v>1286</v>
      </c>
      <c r="K382">
        <v>573050.44999999995</v>
      </c>
      <c r="L382">
        <v>9048.1649999999991</v>
      </c>
      <c r="M382">
        <v>5539</v>
      </c>
      <c r="N382" t="s">
        <v>1507</v>
      </c>
      <c r="O382" t="s">
        <v>1535</v>
      </c>
      <c r="P382" t="s">
        <v>1537</v>
      </c>
      <c r="Q382" t="s">
        <v>1507</v>
      </c>
      <c r="R382" t="s">
        <v>1535</v>
      </c>
      <c r="S382" t="s">
        <v>1537</v>
      </c>
      <c r="T382">
        <v>12</v>
      </c>
      <c r="U382">
        <v>12</v>
      </c>
    </row>
    <row r="383" spans="1:21" x14ac:dyDescent="0.25">
      <c r="A383">
        <v>380</v>
      </c>
      <c r="B383" t="s">
        <v>387</v>
      </c>
      <c r="C383" t="s">
        <v>1222</v>
      </c>
      <c r="D383" t="s">
        <v>1213</v>
      </c>
      <c r="E383">
        <v>530</v>
      </c>
      <c r="F383">
        <v>851</v>
      </c>
      <c r="G383" t="s">
        <v>1265</v>
      </c>
      <c r="H383" s="2">
        <v>42713</v>
      </c>
      <c r="I383" s="2">
        <v>42731</v>
      </c>
      <c r="J383" t="s">
        <v>1282</v>
      </c>
      <c r="K383">
        <v>428478.5</v>
      </c>
      <c r="L383">
        <v>6765.45</v>
      </c>
      <c r="M383">
        <v>125730</v>
      </c>
      <c r="N383" t="s">
        <v>1506</v>
      </c>
      <c r="O383" t="s">
        <v>1535</v>
      </c>
      <c r="P383" t="s">
        <v>1537</v>
      </c>
      <c r="Q383" t="s">
        <v>1506</v>
      </c>
      <c r="R383" t="s">
        <v>1535</v>
      </c>
      <c r="S383" t="s">
        <v>1537</v>
      </c>
      <c r="T383">
        <v>12</v>
      </c>
      <c r="U383">
        <v>12</v>
      </c>
    </row>
    <row r="384" spans="1:21" x14ac:dyDescent="0.25">
      <c r="A384">
        <v>381</v>
      </c>
      <c r="B384" t="s">
        <v>388</v>
      </c>
      <c r="C384" t="s">
        <v>1220</v>
      </c>
      <c r="D384" t="s">
        <v>1213</v>
      </c>
      <c r="E384">
        <v>841</v>
      </c>
      <c r="F384">
        <v>589</v>
      </c>
      <c r="G384" t="s">
        <v>1260</v>
      </c>
      <c r="H384" s="2">
        <v>42646</v>
      </c>
      <c r="I384" s="2">
        <v>42667</v>
      </c>
      <c r="J384" t="s">
        <v>1282</v>
      </c>
      <c r="K384">
        <v>470581.55</v>
      </c>
      <c r="L384">
        <v>7430.2349999999997</v>
      </c>
      <c r="M384">
        <v>46955</v>
      </c>
      <c r="N384" t="s">
        <v>1506</v>
      </c>
      <c r="O384" t="s">
        <v>1535</v>
      </c>
      <c r="P384" t="s">
        <v>1543</v>
      </c>
      <c r="Q384" t="s">
        <v>1506</v>
      </c>
      <c r="R384" t="s">
        <v>1535</v>
      </c>
      <c r="S384" t="s">
        <v>1543</v>
      </c>
      <c r="T384">
        <v>10</v>
      </c>
      <c r="U384">
        <v>10</v>
      </c>
    </row>
    <row r="385" spans="1:21" x14ac:dyDescent="0.25">
      <c r="A385">
        <v>382</v>
      </c>
      <c r="B385" t="s">
        <v>389</v>
      </c>
      <c r="C385" t="s">
        <v>1242</v>
      </c>
      <c r="D385" t="s">
        <v>1240</v>
      </c>
      <c r="E385">
        <v>814</v>
      </c>
      <c r="F385">
        <v>60</v>
      </c>
      <c r="G385" t="s">
        <v>1271</v>
      </c>
      <c r="H385" s="2">
        <v>43045</v>
      </c>
      <c r="I385" s="2">
        <v>43066</v>
      </c>
      <c r="J385" t="s">
        <v>1282</v>
      </c>
      <c r="K385">
        <v>46398</v>
      </c>
      <c r="L385">
        <v>732.6</v>
      </c>
      <c r="M385">
        <v>11848</v>
      </c>
      <c r="N385" t="s">
        <v>1507</v>
      </c>
      <c r="O385" t="s">
        <v>1535</v>
      </c>
      <c r="P385" t="s">
        <v>1536</v>
      </c>
      <c r="Q385" t="s">
        <v>1507</v>
      </c>
      <c r="R385" t="s">
        <v>1535</v>
      </c>
      <c r="S385" t="s">
        <v>1536</v>
      </c>
      <c r="T385">
        <v>11</v>
      </c>
      <c r="U385">
        <v>11</v>
      </c>
    </row>
    <row r="386" spans="1:21" x14ac:dyDescent="0.25">
      <c r="A386">
        <v>383</v>
      </c>
      <c r="B386" t="s">
        <v>390</v>
      </c>
      <c r="C386" t="s">
        <v>1214</v>
      </c>
      <c r="D386" t="s">
        <v>1213</v>
      </c>
      <c r="E386">
        <v>307</v>
      </c>
      <c r="F386">
        <v>772</v>
      </c>
      <c r="G386" t="s">
        <v>1260</v>
      </c>
      <c r="H386" s="2">
        <v>43196</v>
      </c>
      <c r="I386" s="2">
        <v>43210</v>
      </c>
      <c r="J386" t="s">
        <v>1285</v>
      </c>
      <c r="K386">
        <v>225153.8</v>
      </c>
      <c r="L386">
        <v>3555.06</v>
      </c>
      <c r="M386">
        <v>7022</v>
      </c>
      <c r="N386" t="s">
        <v>1508</v>
      </c>
      <c r="O386" t="s">
        <v>1530</v>
      </c>
      <c r="P386" t="s">
        <v>1540</v>
      </c>
      <c r="Q386" t="s">
        <v>1508</v>
      </c>
      <c r="R386" t="s">
        <v>1530</v>
      </c>
      <c r="S386" t="s">
        <v>1540</v>
      </c>
      <c r="T386">
        <v>4</v>
      </c>
      <c r="U386">
        <v>4</v>
      </c>
    </row>
    <row r="387" spans="1:21" x14ac:dyDescent="0.25">
      <c r="A387">
        <v>384</v>
      </c>
      <c r="B387" t="s">
        <v>391</v>
      </c>
      <c r="C387" t="s">
        <v>1235</v>
      </c>
      <c r="D387" t="s">
        <v>1240</v>
      </c>
      <c r="E387">
        <v>287</v>
      </c>
      <c r="F387">
        <v>60</v>
      </c>
      <c r="G387" t="s">
        <v>1270</v>
      </c>
      <c r="H387" s="2">
        <v>42885</v>
      </c>
      <c r="I387" s="2">
        <v>42896</v>
      </c>
      <c r="J387" t="s">
        <v>1282</v>
      </c>
      <c r="K387">
        <v>16359</v>
      </c>
      <c r="L387">
        <v>258.3</v>
      </c>
      <c r="M387">
        <v>6703</v>
      </c>
      <c r="N387" t="s">
        <v>1507</v>
      </c>
      <c r="O387" t="s">
        <v>1530</v>
      </c>
      <c r="P387" t="s">
        <v>1531</v>
      </c>
      <c r="Q387" t="s">
        <v>1507</v>
      </c>
      <c r="R387" t="s">
        <v>1530</v>
      </c>
      <c r="S387" t="s">
        <v>1532</v>
      </c>
      <c r="T387">
        <v>5</v>
      </c>
      <c r="U387">
        <v>6</v>
      </c>
    </row>
    <row r="388" spans="1:21" x14ac:dyDescent="0.25">
      <c r="A388">
        <v>385</v>
      </c>
      <c r="B388" t="s">
        <v>392</v>
      </c>
      <c r="C388" t="s">
        <v>1223</v>
      </c>
      <c r="D388" t="s">
        <v>1234</v>
      </c>
      <c r="E388">
        <v>577</v>
      </c>
      <c r="F388">
        <v>1004</v>
      </c>
      <c r="G388" t="s">
        <v>1263</v>
      </c>
      <c r="H388" s="2">
        <v>42776</v>
      </c>
      <c r="I388" s="2">
        <v>42809</v>
      </c>
      <c r="J388" t="s">
        <v>1282</v>
      </c>
      <c r="K388">
        <v>550342.6</v>
      </c>
      <c r="L388">
        <v>8689.619999999999</v>
      </c>
      <c r="M388">
        <v>524999</v>
      </c>
      <c r="N388" t="s">
        <v>1507</v>
      </c>
      <c r="O388" t="s">
        <v>1533</v>
      </c>
      <c r="P388" t="s">
        <v>1545</v>
      </c>
      <c r="Q388" t="s">
        <v>1507</v>
      </c>
      <c r="R388" t="s">
        <v>1533</v>
      </c>
      <c r="S388" t="s">
        <v>1534</v>
      </c>
      <c r="T388">
        <v>2</v>
      </c>
      <c r="U388">
        <v>3</v>
      </c>
    </row>
    <row r="389" spans="1:21" x14ac:dyDescent="0.25">
      <c r="A389">
        <v>386</v>
      </c>
      <c r="B389" t="s">
        <v>393</v>
      </c>
      <c r="C389" t="s">
        <v>1229</v>
      </c>
      <c r="D389" t="s">
        <v>1234</v>
      </c>
      <c r="E389">
        <v>618</v>
      </c>
      <c r="F389">
        <v>1204</v>
      </c>
      <c r="G389" t="s">
        <v>1272</v>
      </c>
      <c r="H389" s="2">
        <v>43108</v>
      </c>
      <c r="I389" s="2">
        <v>43141</v>
      </c>
      <c r="J389" t="s">
        <v>1286</v>
      </c>
      <c r="K389">
        <v>706868.4</v>
      </c>
      <c r="L389">
        <v>11161.08</v>
      </c>
      <c r="M389">
        <v>137749</v>
      </c>
      <c r="N389" t="s">
        <v>1508</v>
      </c>
      <c r="O389" t="s">
        <v>1533</v>
      </c>
      <c r="P389" t="s">
        <v>1544</v>
      </c>
      <c r="Q389" t="s">
        <v>1508</v>
      </c>
      <c r="R389" t="s">
        <v>1533</v>
      </c>
      <c r="S389" t="s">
        <v>1545</v>
      </c>
      <c r="T389">
        <v>1</v>
      </c>
      <c r="U389">
        <v>2</v>
      </c>
    </row>
    <row r="390" spans="1:21" x14ac:dyDescent="0.25">
      <c r="A390">
        <v>387</v>
      </c>
      <c r="B390" t="s">
        <v>394</v>
      </c>
      <c r="C390" t="s">
        <v>1237</v>
      </c>
      <c r="D390" t="s">
        <v>1240</v>
      </c>
      <c r="E390">
        <v>217</v>
      </c>
      <c r="F390">
        <v>36</v>
      </c>
      <c r="G390" t="s">
        <v>1271</v>
      </c>
      <c r="H390" s="2">
        <v>42674</v>
      </c>
      <c r="I390" s="2">
        <v>42704</v>
      </c>
      <c r="J390" t="s">
        <v>1286</v>
      </c>
      <c r="K390">
        <v>7421.4</v>
      </c>
      <c r="L390">
        <v>117.17999999999999</v>
      </c>
      <c r="M390">
        <v>1394</v>
      </c>
      <c r="N390" t="s">
        <v>1506</v>
      </c>
      <c r="O390" t="s">
        <v>1535</v>
      </c>
      <c r="P390" t="s">
        <v>1543</v>
      </c>
      <c r="Q390" t="s">
        <v>1506</v>
      </c>
      <c r="R390" t="s">
        <v>1535</v>
      </c>
      <c r="S390" t="s">
        <v>1536</v>
      </c>
      <c r="T390">
        <v>10</v>
      </c>
      <c r="U390">
        <v>11</v>
      </c>
    </row>
    <row r="391" spans="1:21" x14ac:dyDescent="0.25">
      <c r="A391">
        <v>388</v>
      </c>
      <c r="B391" t="s">
        <v>395</v>
      </c>
      <c r="C391" t="s">
        <v>1238</v>
      </c>
      <c r="D391" t="s">
        <v>1240</v>
      </c>
      <c r="E391">
        <v>124</v>
      </c>
      <c r="F391">
        <v>14</v>
      </c>
      <c r="G391" t="s">
        <v>1270</v>
      </c>
      <c r="H391" s="2">
        <v>42975</v>
      </c>
      <c r="I391" s="2">
        <v>42989</v>
      </c>
      <c r="J391" t="s">
        <v>1282</v>
      </c>
      <c r="K391">
        <v>1649.2</v>
      </c>
      <c r="L391">
        <v>26.04</v>
      </c>
      <c r="M391">
        <v>695</v>
      </c>
      <c r="N391" t="s">
        <v>1507</v>
      </c>
      <c r="O391" t="s">
        <v>1538</v>
      </c>
      <c r="P391" t="s">
        <v>1541</v>
      </c>
      <c r="Q391" t="s">
        <v>1507</v>
      </c>
      <c r="R391" t="s">
        <v>1538</v>
      </c>
      <c r="S391" t="s">
        <v>1542</v>
      </c>
      <c r="T391">
        <v>8</v>
      </c>
      <c r="U391">
        <v>9</v>
      </c>
    </row>
    <row r="392" spans="1:21" x14ac:dyDescent="0.25">
      <c r="A392">
        <v>389</v>
      </c>
      <c r="B392" t="s">
        <v>396</v>
      </c>
      <c r="C392" t="s">
        <v>1225</v>
      </c>
      <c r="D392" t="s">
        <v>1213</v>
      </c>
      <c r="E392">
        <v>692</v>
      </c>
      <c r="F392">
        <v>220</v>
      </c>
      <c r="G392" t="s">
        <v>1266</v>
      </c>
      <c r="H392" s="2">
        <v>42609</v>
      </c>
      <c r="I392" s="2">
        <v>42625</v>
      </c>
      <c r="J392" t="s">
        <v>1282</v>
      </c>
      <c r="K392">
        <v>144628</v>
      </c>
      <c r="L392">
        <v>2283.6</v>
      </c>
      <c r="M392">
        <v>68057</v>
      </c>
      <c r="N392" t="s">
        <v>1506</v>
      </c>
      <c r="O392" t="s">
        <v>1538</v>
      </c>
      <c r="P392" t="s">
        <v>1541</v>
      </c>
      <c r="Q392" t="s">
        <v>1506</v>
      </c>
      <c r="R392" t="s">
        <v>1538</v>
      </c>
      <c r="S392" t="s">
        <v>1542</v>
      </c>
      <c r="T392">
        <v>8</v>
      </c>
      <c r="U392">
        <v>9</v>
      </c>
    </row>
    <row r="393" spans="1:21" x14ac:dyDescent="0.25">
      <c r="A393">
        <v>390</v>
      </c>
      <c r="B393" t="s">
        <v>397</v>
      </c>
      <c r="C393" t="s">
        <v>1214</v>
      </c>
      <c r="D393" t="s">
        <v>1213</v>
      </c>
      <c r="E393">
        <v>783</v>
      </c>
      <c r="F393">
        <v>746</v>
      </c>
      <c r="G393" t="s">
        <v>1260</v>
      </c>
      <c r="H393" s="2">
        <v>42757</v>
      </c>
      <c r="I393" s="2">
        <v>42787</v>
      </c>
      <c r="J393" t="s">
        <v>1284</v>
      </c>
      <c r="K393">
        <v>554912.1</v>
      </c>
      <c r="L393">
        <v>8761.77</v>
      </c>
      <c r="M393">
        <v>532352</v>
      </c>
      <c r="N393" t="s">
        <v>1507</v>
      </c>
      <c r="O393" t="s">
        <v>1533</v>
      </c>
      <c r="P393" t="s">
        <v>1544</v>
      </c>
      <c r="Q393" t="s">
        <v>1507</v>
      </c>
      <c r="R393" t="s">
        <v>1533</v>
      </c>
      <c r="S393" t="s">
        <v>1545</v>
      </c>
      <c r="T393">
        <v>1</v>
      </c>
      <c r="U393">
        <v>2</v>
      </c>
    </row>
    <row r="394" spans="1:21" x14ac:dyDescent="0.25">
      <c r="A394">
        <v>391</v>
      </c>
      <c r="B394" t="s">
        <v>398</v>
      </c>
      <c r="C394" t="s">
        <v>1239</v>
      </c>
      <c r="D394" t="s">
        <v>1234</v>
      </c>
      <c r="E394">
        <v>602</v>
      </c>
      <c r="F394">
        <v>271</v>
      </c>
      <c r="G394" t="s">
        <v>1271</v>
      </c>
      <c r="H394" s="2">
        <v>42557</v>
      </c>
      <c r="I394" s="2">
        <v>42587</v>
      </c>
      <c r="J394" t="s">
        <v>1284</v>
      </c>
      <c r="K394">
        <v>154984.9</v>
      </c>
      <c r="L394">
        <v>2447.13</v>
      </c>
      <c r="M394">
        <v>16039</v>
      </c>
      <c r="N394" t="s">
        <v>1506</v>
      </c>
      <c r="O394" t="s">
        <v>1538</v>
      </c>
      <c r="P394" t="s">
        <v>1539</v>
      </c>
      <c r="Q394" t="s">
        <v>1506</v>
      </c>
      <c r="R394" t="s">
        <v>1538</v>
      </c>
      <c r="S394" t="s">
        <v>1541</v>
      </c>
      <c r="T394">
        <v>7</v>
      </c>
      <c r="U394">
        <v>8</v>
      </c>
    </row>
    <row r="395" spans="1:21" x14ac:dyDescent="0.25">
      <c r="A395">
        <v>392</v>
      </c>
      <c r="B395" t="s">
        <v>399</v>
      </c>
      <c r="C395" t="s">
        <v>1241</v>
      </c>
      <c r="D395" t="s">
        <v>1234</v>
      </c>
      <c r="E395">
        <v>243</v>
      </c>
      <c r="F395">
        <v>108</v>
      </c>
      <c r="G395" t="s">
        <v>1271</v>
      </c>
      <c r="H395" s="2">
        <v>42781</v>
      </c>
      <c r="I395" s="2">
        <v>42805</v>
      </c>
      <c r="J395" t="s">
        <v>1282</v>
      </c>
      <c r="K395">
        <v>24931.8</v>
      </c>
      <c r="L395">
        <v>393.65999999999997</v>
      </c>
      <c r="M395">
        <v>17646</v>
      </c>
      <c r="N395" t="s">
        <v>1507</v>
      </c>
      <c r="O395" t="s">
        <v>1533</v>
      </c>
      <c r="P395" t="s">
        <v>1545</v>
      </c>
      <c r="Q395" t="s">
        <v>1507</v>
      </c>
      <c r="R395" t="s">
        <v>1533</v>
      </c>
      <c r="S395" t="s">
        <v>1534</v>
      </c>
      <c r="T395">
        <v>2</v>
      </c>
      <c r="U395">
        <v>3</v>
      </c>
    </row>
    <row r="396" spans="1:21" x14ac:dyDescent="0.25">
      <c r="A396">
        <v>393</v>
      </c>
      <c r="B396" t="s">
        <v>400</v>
      </c>
      <c r="C396" t="s">
        <v>1215</v>
      </c>
      <c r="D396" t="s">
        <v>1213</v>
      </c>
      <c r="E396">
        <v>388</v>
      </c>
      <c r="F396">
        <v>908</v>
      </c>
      <c r="G396" t="s">
        <v>1261</v>
      </c>
      <c r="H396" s="2">
        <v>42824</v>
      </c>
      <c r="I396" s="2">
        <v>42845</v>
      </c>
      <c r="J396" t="s">
        <v>1282</v>
      </c>
      <c r="K396">
        <v>334688.8</v>
      </c>
      <c r="L396">
        <v>5284.5599999999995</v>
      </c>
      <c r="M396">
        <v>268323</v>
      </c>
      <c r="N396" t="s">
        <v>1507</v>
      </c>
      <c r="O396" t="s">
        <v>1533</v>
      </c>
      <c r="P396" t="s">
        <v>1534</v>
      </c>
      <c r="Q396" t="s">
        <v>1507</v>
      </c>
      <c r="R396" t="s">
        <v>1530</v>
      </c>
      <c r="S396" t="s">
        <v>1540</v>
      </c>
      <c r="T396">
        <v>3</v>
      </c>
      <c r="U396">
        <v>4</v>
      </c>
    </row>
    <row r="397" spans="1:21" x14ac:dyDescent="0.25">
      <c r="A397">
        <v>394</v>
      </c>
      <c r="B397" t="s">
        <v>401</v>
      </c>
      <c r="C397" t="s">
        <v>1214</v>
      </c>
      <c r="D397" t="s">
        <v>1213</v>
      </c>
      <c r="E397">
        <v>413</v>
      </c>
      <c r="F397">
        <v>769</v>
      </c>
      <c r="G397" t="s">
        <v>1260</v>
      </c>
      <c r="H397" s="2">
        <v>42868</v>
      </c>
      <c r="I397" s="2">
        <v>42897</v>
      </c>
      <c r="J397" t="s">
        <v>1282</v>
      </c>
      <c r="K397">
        <v>301717.15000000002</v>
      </c>
      <c r="L397">
        <v>4763.9549999999999</v>
      </c>
      <c r="M397">
        <v>263035</v>
      </c>
      <c r="N397" t="s">
        <v>1507</v>
      </c>
      <c r="O397" t="s">
        <v>1530</v>
      </c>
      <c r="P397" t="s">
        <v>1531</v>
      </c>
      <c r="Q397" t="s">
        <v>1507</v>
      </c>
      <c r="R397" t="s">
        <v>1530</v>
      </c>
      <c r="S397" t="s">
        <v>1532</v>
      </c>
      <c r="T397">
        <v>5</v>
      </c>
      <c r="U397">
        <v>6</v>
      </c>
    </row>
    <row r="398" spans="1:21" x14ac:dyDescent="0.25">
      <c r="A398">
        <v>395</v>
      </c>
      <c r="B398" t="s">
        <v>402</v>
      </c>
      <c r="C398" t="s">
        <v>1242</v>
      </c>
      <c r="D398" t="s">
        <v>1240</v>
      </c>
      <c r="E398">
        <v>926</v>
      </c>
      <c r="F398">
        <v>54</v>
      </c>
      <c r="G398" t="s">
        <v>1271</v>
      </c>
      <c r="H398" s="2">
        <v>42440</v>
      </c>
      <c r="I398" s="2">
        <v>42468</v>
      </c>
      <c r="J398" t="s">
        <v>1287</v>
      </c>
      <c r="K398">
        <v>47503.8</v>
      </c>
      <c r="L398">
        <v>750.06</v>
      </c>
      <c r="M398">
        <v>36639</v>
      </c>
      <c r="N398" t="s">
        <v>1506</v>
      </c>
      <c r="O398" t="s">
        <v>1533</v>
      </c>
      <c r="P398" t="s">
        <v>1534</v>
      </c>
      <c r="Q398" t="s">
        <v>1506</v>
      </c>
      <c r="R398" t="s">
        <v>1530</v>
      </c>
      <c r="S398" t="s">
        <v>1540</v>
      </c>
      <c r="T398">
        <v>3</v>
      </c>
      <c r="U398">
        <v>4</v>
      </c>
    </row>
    <row r="399" spans="1:21" x14ac:dyDescent="0.25">
      <c r="A399">
        <v>396</v>
      </c>
      <c r="B399" t="s">
        <v>403</v>
      </c>
      <c r="C399" t="s">
        <v>1222</v>
      </c>
      <c r="D399" t="s">
        <v>1213</v>
      </c>
      <c r="E399">
        <v>362</v>
      </c>
      <c r="F399">
        <v>1010</v>
      </c>
      <c r="G399" t="s">
        <v>1265</v>
      </c>
      <c r="H399" s="2">
        <v>42799</v>
      </c>
      <c r="I399" s="2">
        <v>42818</v>
      </c>
      <c r="J399" t="s">
        <v>1284</v>
      </c>
      <c r="K399">
        <v>347339</v>
      </c>
      <c r="L399">
        <v>5484.3</v>
      </c>
      <c r="M399">
        <v>171910</v>
      </c>
      <c r="N399" t="s">
        <v>1507</v>
      </c>
      <c r="O399" t="s">
        <v>1533</v>
      </c>
      <c r="P399" t="s">
        <v>1534</v>
      </c>
      <c r="Q399" t="s">
        <v>1507</v>
      </c>
      <c r="R399" t="s">
        <v>1533</v>
      </c>
      <c r="S399" t="s">
        <v>1534</v>
      </c>
      <c r="T399">
        <v>3</v>
      </c>
      <c r="U399">
        <v>3</v>
      </c>
    </row>
    <row r="400" spans="1:21" x14ac:dyDescent="0.25">
      <c r="A400">
        <v>397</v>
      </c>
      <c r="B400" t="s">
        <v>404</v>
      </c>
      <c r="C400" t="s">
        <v>1231</v>
      </c>
      <c r="D400" t="s">
        <v>1213</v>
      </c>
      <c r="E400">
        <v>854</v>
      </c>
      <c r="F400">
        <v>182</v>
      </c>
      <c r="G400" t="s">
        <v>1263</v>
      </c>
      <c r="H400" s="2">
        <v>42827</v>
      </c>
      <c r="I400" s="2">
        <v>42862</v>
      </c>
      <c r="J400" t="s">
        <v>1282</v>
      </c>
      <c r="K400">
        <v>147656.6</v>
      </c>
      <c r="L400">
        <v>2331.42</v>
      </c>
      <c r="M400">
        <v>81953</v>
      </c>
      <c r="N400" t="s">
        <v>1507</v>
      </c>
      <c r="O400" t="s">
        <v>1530</v>
      </c>
      <c r="P400" t="s">
        <v>1540</v>
      </c>
      <c r="Q400" t="s">
        <v>1507</v>
      </c>
      <c r="R400" t="s">
        <v>1530</v>
      </c>
      <c r="S400" t="s">
        <v>1531</v>
      </c>
      <c r="T400">
        <v>4</v>
      </c>
      <c r="U400">
        <v>5</v>
      </c>
    </row>
    <row r="401" spans="1:21" x14ac:dyDescent="0.25">
      <c r="A401">
        <v>398</v>
      </c>
      <c r="B401" t="s">
        <v>405</v>
      </c>
      <c r="C401" t="s">
        <v>1227</v>
      </c>
      <c r="D401" t="s">
        <v>1213</v>
      </c>
      <c r="E401">
        <v>191</v>
      </c>
      <c r="F401">
        <v>72</v>
      </c>
      <c r="G401" t="s">
        <v>1267</v>
      </c>
      <c r="H401" s="2">
        <v>42699</v>
      </c>
      <c r="I401" s="2">
        <v>42728</v>
      </c>
      <c r="J401" t="s">
        <v>1282</v>
      </c>
      <c r="K401">
        <v>13064.4</v>
      </c>
      <c r="L401">
        <v>206.28</v>
      </c>
      <c r="M401">
        <v>12154</v>
      </c>
      <c r="N401" t="s">
        <v>1506</v>
      </c>
      <c r="O401" t="s">
        <v>1535</v>
      </c>
      <c r="P401" t="s">
        <v>1536</v>
      </c>
      <c r="Q401" t="s">
        <v>1506</v>
      </c>
      <c r="R401" t="s">
        <v>1535</v>
      </c>
      <c r="S401" t="s">
        <v>1537</v>
      </c>
      <c r="T401">
        <v>11</v>
      </c>
      <c r="U401">
        <v>12</v>
      </c>
    </row>
    <row r="402" spans="1:21" x14ac:dyDescent="0.25">
      <c r="A402">
        <v>399</v>
      </c>
      <c r="B402" t="s">
        <v>406</v>
      </c>
      <c r="C402" t="s">
        <v>1228</v>
      </c>
      <c r="D402" t="s">
        <v>1213</v>
      </c>
      <c r="E402">
        <v>339</v>
      </c>
      <c r="F402">
        <v>134</v>
      </c>
      <c r="G402" t="s">
        <v>1263</v>
      </c>
      <c r="H402" s="2">
        <v>42993</v>
      </c>
      <c r="I402" s="2">
        <v>43003</v>
      </c>
      <c r="J402" t="s">
        <v>1283</v>
      </c>
      <c r="K402">
        <v>43154.7</v>
      </c>
      <c r="L402">
        <v>681.39</v>
      </c>
      <c r="M402">
        <v>15200</v>
      </c>
      <c r="N402" t="s">
        <v>1507</v>
      </c>
      <c r="O402" t="s">
        <v>1538</v>
      </c>
      <c r="P402" t="s">
        <v>1542</v>
      </c>
      <c r="Q402" t="s">
        <v>1507</v>
      </c>
      <c r="R402" t="s">
        <v>1538</v>
      </c>
      <c r="S402" t="s">
        <v>1542</v>
      </c>
      <c r="T402">
        <v>9</v>
      </c>
      <c r="U402">
        <v>9</v>
      </c>
    </row>
    <row r="403" spans="1:21" x14ac:dyDescent="0.25">
      <c r="A403">
        <v>400</v>
      </c>
      <c r="B403" t="s">
        <v>407</v>
      </c>
      <c r="C403" t="s">
        <v>1223</v>
      </c>
      <c r="D403" t="s">
        <v>1234</v>
      </c>
      <c r="E403">
        <v>677</v>
      </c>
      <c r="F403">
        <v>883</v>
      </c>
      <c r="G403" t="s">
        <v>1263</v>
      </c>
      <c r="H403" s="2">
        <v>42705</v>
      </c>
      <c r="I403" s="2">
        <v>42720</v>
      </c>
      <c r="J403" t="s">
        <v>1288</v>
      </c>
      <c r="K403">
        <v>567901.44999999995</v>
      </c>
      <c r="L403">
        <v>8966.8649999999998</v>
      </c>
      <c r="M403">
        <v>468</v>
      </c>
      <c r="N403" t="s">
        <v>1506</v>
      </c>
      <c r="O403" t="s">
        <v>1535</v>
      </c>
      <c r="P403" t="s">
        <v>1537</v>
      </c>
      <c r="Q403" t="s">
        <v>1506</v>
      </c>
      <c r="R403" t="s">
        <v>1535</v>
      </c>
      <c r="S403" t="s">
        <v>1537</v>
      </c>
      <c r="T403">
        <v>12</v>
      </c>
      <c r="U403">
        <v>12</v>
      </c>
    </row>
    <row r="404" spans="1:21" x14ac:dyDescent="0.25">
      <c r="A404">
        <v>401</v>
      </c>
      <c r="B404" t="s">
        <v>408</v>
      </c>
      <c r="C404" t="s">
        <v>1215</v>
      </c>
      <c r="D404" t="s">
        <v>1213</v>
      </c>
      <c r="E404">
        <v>199</v>
      </c>
      <c r="F404">
        <v>905</v>
      </c>
      <c r="G404" t="s">
        <v>1261</v>
      </c>
      <c r="H404" s="2">
        <v>42922</v>
      </c>
      <c r="I404" s="2">
        <v>42941</v>
      </c>
      <c r="J404" t="s">
        <v>1282</v>
      </c>
      <c r="K404">
        <v>171090.25</v>
      </c>
      <c r="L404">
        <v>2701.4249999999997</v>
      </c>
      <c r="M404">
        <v>30351</v>
      </c>
      <c r="N404" t="s">
        <v>1507</v>
      </c>
      <c r="O404" t="s">
        <v>1538</v>
      </c>
      <c r="P404" t="s">
        <v>1539</v>
      </c>
      <c r="Q404" t="s">
        <v>1507</v>
      </c>
      <c r="R404" t="s">
        <v>1538</v>
      </c>
      <c r="S404" t="s">
        <v>1539</v>
      </c>
      <c r="T404">
        <v>7</v>
      </c>
      <c r="U404">
        <v>7</v>
      </c>
    </row>
    <row r="405" spans="1:21" x14ac:dyDescent="0.25">
      <c r="A405">
        <v>402</v>
      </c>
      <c r="B405" t="s">
        <v>409</v>
      </c>
      <c r="C405" t="s">
        <v>1224</v>
      </c>
      <c r="D405" t="s">
        <v>1213</v>
      </c>
      <c r="E405">
        <v>139</v>
      </c>
      <c r="F405">
        <v>1166</v>
      </c>
      <c r="G405" t="s">
        <v>1266</v>
      </c>
      <c r="H405" s="2">
        <v>43139</v>
      </c>
      <c r="I405" s="2">
        <v>43153</v>
      </c>
      <c r="J405" t="s">
        <v>1289</v>
      </c>
      <c r="K405">
        <v>153970.29999999999</v>
      </c>
      <c r="L405">
        <v>2431.11</v>
      </c>
      <c r="M405">
        <v>68645</v>
      </c>
      <c r="N405" t="s">
        <v>1508</v>
      </c>
      <c r="O405" t="s">
        <v>1533</v>
      </c>
      <c r="P405" t="s">
        <v>1545</v>
      </c>
      <c r="Q405" t="s">
        <v>1508</v>
      </c>
      <c r="R405" t="s">
        <v>1533</v>
      </c>
      <c r="S405" t="s">
        <v>1545</v>
      </c>
      <c r="T405">
        <v>2</v>
      </c>
      <c r="U405">
        <v>2</v>
      </c>
    </row>
    <row r="406" spans="1:21" x14ac:dyDescent="0.25">
      <c r="A406">
        <v>403</v>
      </c>
      <c r="B406" t="s">
        <v>410</v>
      </c>
      <c r="C406" t="s">
        <v>1218</v>
      </c>
      <c r="D406" t="s">
        <v>1213</v>
      </c>
      <c r="E406">
        <v>135</v>
      </c>
      <c r="F406">
        <v>1032</v>
      </c>
      <c r="G406" t="s">
        <v>1262</v>
      </c>
      <c r="H406" s="2">
        <v>43263</v>
      </c>
      <c r="I406" s="2">
        <v>43273</v>
      </c>
      <c r="J406" t="s">
        <v>1288</v>
      </c>
      <c r="K406">
        <v>132354</v>
      </c>
      <c r="L406">
        <v>2089.7999999999997</v>
      </c>
      <c r="M406">
        <v>123452</v>
      </c>
      <c r="N406" t="s">
        <v>1508</v>
      </c>
      <c r="O406" t="s">
        <v>1530</v>
      </c>
      <c r="P406" t="s">
        <v>1532</v>
      </c>
      <c r="Q406" t="s">
        <v>1508</v>
      </c>
      <c r="R406" t="s">
        <v>1530</v>
      </c>
      <c r="S406" t="s">
        <v>1532</v>
      </c>
      <c r="T406">
        <v>6</v>
      </c>
      <c r="U406">
        <v>6</v>
      </c>
    </row>
    <row r="407" spans="1:21" x14ac:dyDescent="0.25">
      <c r="A407">
        <v>404</v>
      </c>
      <c r="B407" t="s">
        <v>411</v>
      </c>
      <c r="C407" t="s">
        <v>1228</v>
      </c>
      <c r="D407" t="s">
        <v>1213</v>
      </c>
      <c r="E407">
        <v>852</v>
      </c>
      <c r="F407">
        <v>130</v>
      </c>
      <c r="G407" t="s">
        <v>1263</v>
      </c>
      <c r="H407" s="2">
        <v>43041</v>
      </c>
      <c r="I407" s="2">
        <v>43068</v>
      </c>
      <c r="J407" t="s">
        <v>1282</v>
      </c>
      <c r="K407">
        <v>105222</v>
      </c>
      <c r="L407">
        <v>1661.3999999999999</v>
      </c>
      <c r="M407">
        <v>101643</v>
      </c>
      <c r="N407" t="s">
        <v>1507</v>
      </c>
      <c r="O407" t="s">
        <v>1535</v>
      </c>
      <c r="P407" t="s">
        <v>1536</v>
      </c>
      <c r="Q407" t="s">
        <v>1507</v>
      </c>
      <c r="R407" t="s">
        <v>1535</v>
      </c>
      <c r="S407" t="s">
        <v>1536</v>
      </c>
      <c r="T407">
        <v>11</v>
      </c>
      <c r="U407">
        <v>11</v>
      </c>
    </row>
    <row r="408" spans="1:21" x14ac:dyDescent="0.25">
      <c r="A408">
        <v>405</v>
      </c>
      <c r="B408" t="s">
        <v>412</v>
      </c>
      <c r="C408" t="s">
        <v>1237</v>
      </c>
      <c r="D408" t="s">
        <v>1240</v>
      </c>
      <c r="E408">
        <v>717</v>
      </c>
      <c r="F408">
        <v>38</v>
      </c>
      <c r="G408" t="s">
        <v>1271</v>
      </c>
      <c r="H408" s="2">
        <v>42634</v>
      </c>
      <c r="I408" s="2">
        <v>42653</v>
      </c>
      <c r="J408" t="s">
        <v>1283</v>
      </c>
      <c r="K408">
        <v>25883.7</v>
      </c>
      <c r="L408">
        <v>408.69</v>
      </c>
      <c r="M408">
        <v>3851</v>
      </c>
      <c r="N408" t="s">
        <v>1506</v>
      </c>
      <c r="O408" t="s">
        <v>1538</v>
      </c>
      <c r="P408" t="s">
        <v>1542</v>
      </c>
      <c r="Q408" t="s">
        <v>1506</v>
      </c>
      <c r="R408" t="s">
        <v>1535</v>
      </c>
      <c r="S408" t="s">
        <v>1543</v>
      </c>
      <c r="T408">
        <v>9</v>
      </c>
      <c r="U408">
        <v>10</v>
      </c>
    </row>
    <row r="409" spans="1:21" x14ac:dyDescent="0.25">
      <c r="A409">
        <v>406</v>
      </c>
      <c r="B409" t="s">
        <v>413</v>
      </c>
      <c r="C409" t="s">
        <v>1233</v>
      </c>
      <c r="D409" t="s">
        <v>1234</v>
      </c>
      <c r="E409">
        <v>487</v>
      </c>
      <c r="F409">
        <v>25</v>
      </c>
      <c r="G409" t="s">
        <v>1268</v>
      </c>
      <c r="H409" s="2">
        <v>43135</v>
      </c>
      <c r="I409" s="2">
        <v>43157</v>
      </c>
      <c r="J409" t="s">
        <v>1286</v>
      </c>
      <c r="K409">
        <v>11566.25</v>
      </c>
      <c r="L409">
        <v>182.625</v>
      </c>
      <c r="M409">
        <v>7820</v>
      </c>
      <c r="N409" t="s">
        <v>1508</v>
      </c>
      <c r="O409" t="s">
        <v>1533</v>
      </c>
      <c r="P409" t="s">
        <v>1545</v>
      </c>
      <c r="Q409" t="s">
        <v>1508</v>
      </c>
      <c r="R409" t="s">
        <v>1533</v>
      </c>
      <c r="S409" t="s">
        <v>1545</v>
      </c>
      <c r="T409">
        <v>2</v>
      </c>
      <c r="U409">
        <v>2</v>
      </c>
    </row>
    <row r="410" spans="1:21" x14ac:dyDescent="0.25">
      <c r="A410">
        <v>407</v>
      </c>
      <c r="B410" t="s">
        <v>414</v>
      </c>
      <c r="C410" t="s">
        <v>1215</v>
      </c>
      <c r="D410" t="s">
        <v>1213</v>
      </c>
      <c r="E410">
        <v>296</v>
      </c>
      <c r="F410">
        <v>955</v>
      </c>
      <c r="G410" t="s">
        <v>1261</v>
      </c>
      <c r="H410" s="2">
        <v>42939</v>
      </c>
      <c r="I410" s="2">
        <v>42960</v>
      </c>
      <c r="J410" t="s">
        <v>1285</v>
      </c>
      <c r="K410">
        <v>268546</v>
      </c>
      <c r="L410">
        <v>4240.2</v>
      </c>
      <c r="M410">
        <v>237013</v>
      </c>
      <c r="N410" t="s">
        <v>1507</v>
      </c>
      <c r="O410" t="s">
        <v>1538</v>
      </c>
      <c r="P410" t="s">
        <v>1539</v>
      </c>
      <c r="Q410" t="s">
        <v>1507</v>
      </c>
      <c r="R410" t="s">
        <v>1538</v>
      </c>
      <c r="S410" t="s">
        <v>1541</v>
      </c>
      <c r="T410">
        <v>7</v>
      </c>
      <c r="U410">
        <v>8</v>
      </c>
    </row>
    <row r="411" spans="1:21" x14ac:dyDescent="0.25">
      <c r="A411">
        <v>408</v>
      </c>
      <c r="B411" t="s">
        <v>415</v>
      </c>
      <c r="C411" t="s">
        <v>1237</v>
      </c>
      <c r="D411" t="s">
        <v>1240</v>
      </c>
      <c r="E411">
        <v>663</v>
      </c>
      <c r="F411">
        <v>34</v>
      </c>
      <c r="G411" t="s">
        <v>1271</v>
      </c>
      <c r="H411" s="2">
        <v>43240</v>
      </c>
      <c r="I411" s="2">
        <v>43265</v>
      </c>
      <c r="J411" t="s">
        <v>1283</v>
      </c>
      <c r="K411">
        <v>21414.9</v>
      </c>
      <c r="L411">
        <v>338.13</v>
      </c>
      <c r="M411">
        <v>16493</v>
      </c>
      <c r="N411" t="s">
        <v>1508</v>
      </c>
      <c r="O411" t="s">
        <v>1530</v>
      </c>
      <c r="P411" t="s">
        <v>1531</v>
      </c>
      <c r="Q411" t="s">
        <v>1508</v>
      </c>
      <c r="R411" t="s">
        <v>1530</v>
      </c>
      <c r="S411" t="s">
        <v>1532</v>
      </c>
      <c r="T411">
        <v>5</v>
      </c>
      <c r="U411">
        <v>6</v>
      </c>
    </row>
    <row r="412" spans="1:21" x14ac:dyDescent="0.25">
      <c r="A412">
        <v>409</v>
      </c>
      <c r="B412" t="s">
        <v>416</v>
      </c>
      <c r="C412" t="s">
        <v>1235</v>
      </c>
      <c r="D412" t="s">
        <v>1240</v>
      </c>
      <c r="E412">
        <v>466</v>
      </c>
      <c r="F412">
        <v>50</v>
      </c>
      <c r="G412" t="s">
        <v>1270</v>
      </c>
      <c r="H412" s="2">
        <v>42688</v>
      </c>
      <c r="I412" s="2">
        <v>42722</v>
      </c>
      <c r="J412" t="s">
        <v>1286</v>
      </c>
      <c r="K412">
        <v>22135</v>
      </c>
      <c r="L412">
        <v>349.5</v>
      </c>
      <c r="M412">
        <v>4749</v>
      </c>
      <c r="N412" t="s">
        <v>1506</v>
      </c>
      <c r="O412" t="s">
        <v>1535</v>
      </c>
      <c r="P412" t="s">
        <v>1536</v>
      </c>
      <c r="Q412" t="s">
        <v>1506</v>
      </c>
      <c r="R412" t="s">
        <v>1535</v>
      </c>
      <c r="S412" t="s">
        <v>1537</v>
      </c>
      <c r="T412">
        <v>11</v>
      </c>
      <c r="U412">
        <v>12</v>
      </c>
    </row>
    <row r="413" spans="1:21" x14ac:dyDescent="0.25">
      <c r="A413">
        <v>410</v>
      </c>
      <c r="B413" t="s">
        <v>417</v>
      </c>
      <c r="C413" t="s">
        <v>1226</v>
      </c>
      <c r="D413" t="s">
        <v>1234</v>
      </c>
      <c r="E413">
        <v>879</v>
      </c>
      <c r="F413">
        <v>53</v>
      </c>
      <c r="G413" t="s">
        <v>1266</v>
      </c>
      <c r="H413" s="2">
        <v>42795</v>
      </c>
      <c r="I413" s="2">
        <v>42807</v>
      </c>
      <c r="J413" t="s">
        <v>1284</v>
      </c>
      <c r="K413">
        <v>44257.65</v>
      </c>
      <c r="L413">
        <v>698.80499999999995</v>
      </c>
      <c r="M413">
        <v>19197</v>
      </c>
      <c r="N413" t="s">
        <v>1507</v>
      </c>
      <c r="O413" t="s">
        <v>1533</v>
      </c>
      <c r="P413" t="s">
        <v>1534</v>
      </c>
      <c r="Q413" t="s">
        <v>1507</v>
      </c>
      <c r="R413" t="s">
        <v>1533</v>
      </c>
      <c r="S413" t="s">
        <v>1534</v>
      </c>
      <c r="T413">
        <v>3</v>
      </c>
      <c r="U413">
        <v>3</v>
      </c>
    </row>
    <row r="414" spans="1:21" x14ac:dyDescent="0.25">
      <c r="A414">
        <v>411</v>
      </c>
      <c r="B414" t="s">
        <v>418</v>
      </c>
      <c r="C414" t="s">
        <v>1231</v>
      </c>
      <c r="D414" t="s">
        <v>1213</v>
      </c>
      <c r="E414">
        <v>408</v>
      </c>
      <c r="F414">
        <v>207</v>
      </c>
      <c r="G414" t="s">
        <v>1263</v>
      </c>
      <c r="H414" s="2">
        <v>42736</v>
      </c>
      <c r="I414" s="2">
        <v>42761</v>
      </c>
      <c r="J414" t="s">
        <v>1284</v>
      </c>
      <c r="K414">
        <v>80233.2</v>
      </c>
      <c r="L414">
        <v>1266.8399999999999</v>
      </c>
      <c r="M414">
        <v>67988</v>
      </c>
      <c r="N414" t="s">
        <v>1507</v>
      </c>
      <c r="O414" t="s">
        <v>1533</v>
      </c>
      <c r="P414" t="s">
        <v>1544</v>
      </c>
      <c r="Q414" t="s">
        <v>1507</v>
      </c>
      <c r="R414" t="s">
        <v>1533</v>
      </c>
      <c r="S414" t="s">
        <v>1544</v>
      </c>
      <c r="T414">
        <v>1</v>
      </c>
      <c r="U414">
        <v>1</v>
      </c>
    </row>
    <row r="415" spans="1:21" x14ac:dyDescent="0.25">
      <c r="A415">
        <v>412</v>
      </c>
      <c r="B415" t="s">
        <v>419</v>
      </c>
      <c r="C415" t="s">
        <v>1224</v>
      </c>
      <c r="D415" t="s">
        <v>1213</v>
      </c>
      <c r="E415">
        <v>186</v>
      </c>
      <c r="F415">
        <v>1442</v>
      </c>
      <c r="G415" t="s">
        <v>1266</v>
      </c>
      <c r="H415" s="2">
        <v>42407</v>
      </c>
      <c r="I415" s="2">
        <v>42424</v>
      </c>
      <c r="J415" t="s">
        <v>1283</v>
      </c>
      <c r="K415">
        <v>254801.4</v>
      </c>
      <c r="L415">
        <v>4023.18</v>
      </c>
      <c r="M415">
        <v>119504</v>
      </c>
      <c r="N415" t="s">
        <v>1506</v>
      </c>
      <c r="O415" t="s">
        <v>1533</v>
      </c>
      <c r="P415" t="s">
        <v>1545</v>
      </c>
      <c r="Q415" t="s">
        <v>1506</v>
      </c>
      <c r="R415" t="s">
        <v>1533</v>
      </c>
      <c r="S415" t="s">
        <v>1545</v>
      </c>
      <c r="T415">
        <v>2</v>
      </c>
      <c r="U415">
        <v>2</v>
      </c>
    </row>
    <row r="416" spans="1:21" x14ac:dyDescent="0.25">
      <c r="A416">
        <v>413</v>
      </c>
      <c r="B416" t="s">
        <v>420</v>
      </c>
      <c r="C416" t="s">
        <v>1239</v>
      </c>
      <c r="D416" t="s">
        <v>1234</v>
      </c>
      <c r="E416">
        <v>289</v>
      </c>
      <c r="F416">
        <v>220</v>
      </c>
      <c r="G416" t="s">
        <v>1271</v>
      </c>
      <c r="H416" s="2">
        <v>42996</v>
      </c>
      <c r="I416" s="2">
        <v>43028</v>
      </c>
      <c r="J416" t="s">
        <v>1282</v>
      </c>
      <c r="K416">
        <v>60401</v>
      </c>
      <c r="L416">
        <v>953.69999999999993</v>
      </c>
      <c r="M416">
        <v>12581</v>
      </c>
      <c r="N416" t="s">
        <v>1507</v>
      </c>
      <c r="O416" t="s">
        <v>1538</v>
      </c>
      <c r="P416" t="s">
        <v>1542</v>
      </c>
      <c r="Q416" t="s">
        <v>1507</v>
      </c>
      <c r="R416" t="s">
        <v>1535</v>
      </c>
      <c r="S416" t="s">
        <v>1543</v>
      </c>
      <c r="T416">
        <v>9</v>
      </c>
      <c r="U416">
        <v>10</v>
      </c>
    </row>
    <row r="417" spans="1:21" x14ac:dyDescent="0.25">
      <c r="A417">
        <v>414</v>
      </c>
      <c r="B417" t="s">
        <v>421</v>
      </c>
      <c r="C417" t="s">
        <v>1231</v>
      </c>
      <c r="D417" t="s">
        <v>1213</v>
      </c>
      <c r="E417">
        <v>737</v>
      </c>
      <c r="F417">
        <v>175</v>
      </c>
      <c r="G417" t="s">
        <v>1263</v>
      </c>
      <c r="H417" s="2">
        <v>42759</v>
      </c>
      <c r="I417" s="2">
        <v>42777</v>
      </c>
      <c r="J417" t="s">
        <v>1289</v>
      </c>
      <c r="K417">
        <v>122526.25</v>
      </c>
      <c r="L417">
        <v>1934.625</v>
      </c>
      <c r="M417">
        <v>46837</v>
      </c>
      <c r="N417" t="s">
        <v>1507</v>
      </c>
      <c r="O417" t="s">
        <v>1533</v>
      </c>
      <c r="P417" t="s">
        <v>1544</v>
      </c>
      <c r="Q417" t="s">
        <v>1507</v>
      </c>
      <c r="R417" t="s">
        <v>1533</v>
      </c>
      <c r="S417" t="s">
        <v>1545</v>
      </c>
      <c r="T417">
        <v>1</v>
      </c>
      <c r="U417">
        <v>2</v>
      </c>
    </row>
    <row r="418" spans="1:21" x14ac:dyDescent="0.25">
      <c r="A418">
        <v>415</v>
      </c>
      <c r="B418" t="s">
        <v>422</v>
      </c>
      <c r="C418" t="s">
        <v>1242</v>
      </c>
      <c r="D418" t="s">
        <v>1240</v>
      </c>
      <c r="E418">
        <v>407</v>
      </c>
      <c r="F418">
        <v>57</v>
      </c>
      <c r="G418" t="s">
        <v>1271</v>
      </c>
      <c r="H418" s="2">
        <v>42757</v>
      </c>
      <c r="I418" s="2">
        <v>42782</v>
      </c>
      <c r="J418" t="s">
        <v>1288</v>
      </c>
      <c r="K418">
        <v>22039.05</v>
      </c>
      <c r="L418">
        <v>347.98500000000001</v>
      </c>
      <c r="M418">
        <v>11889</v>
      </c>
      <c r="N418" t="s">
        <v>1507</v>
      </c>
      <c r="O418" t="s">
        <v>1533</v>
      </c>
      <c r="P418" t="s">
        <v>1544</v>
      </c>
      <c r="Q418" t="s">
        <v>1507</v>
      </c>
      <c r="R418" t="s">
        <v>1533</v>
      </c>
      <c r="S418" t="s">
        <v>1545</v>
      </c>
      <c r="T418">
        <v>1</v>
      </c>
      <c r="U418">
        <v>2</v>
      </c>
    </row>
    <row r="419" spans="1:21" x14ac:dyDescent="0.25">
      <c r="A419">
        <v>416</v>
      </c>
      <c r="B419" t="s">
        <v>423</v>
      </c>
      <c r="C419" t="s">
        <v>1219</v>
      </c>
      <c r="D419" t="s">
        <v>1234</v>
      </c>
      <c r="E419">
        <v>644</v>
      </c>
      <c r="F419">
        <v>1315</v>
      </c>
      <c r="G419" t="s">
        <v>1263</v>
      </c>
      <c r="H419" s="2">
        <v>43061</v>
      </c>
      <c r="I419" s="2">
        <v>43092</v>
      </c>
      <c r="J419" t="s">
        <v>1286</v>
      </c>
      <c r="K419">
        <v>804517</v>
      </c>
      <c r="L419">
        <v>12702.9</v>
      </c>
      <c r="M419">
        <v>232972</v>
      </c>
      <c r="N419" t="s">
        <v>1507</v>
      </c>
      <c r="O419" t="s">
        <v>1535</v>
      </c>
      <c r="P419" t="s">
        <v>1536</v>
      </c>
      <c r="Q419" t="s">
        <v>1507</v>
      </c>
      <c r="R419" t="s">
        <v>1535</v>
      </c>
      <c r="S419" t="s">
        <v>1537</v>
      </c>
      <c r="T419">
        <v>11</v>
      </c>
      <c r="U419">
        <v>12</v>
      </c>
    </row>
    <row r="420" spans="1:21" x14ac:dyDescent="0.25">
      <c r="A420">
        <v>417</v>
      </c>
      <c r="B420" t="s">
        <v>424</v>
      </c>
      <c r="C420" t="s">
        <v>1224</v>
      </c>
      <c r="D420" t="s">
        <v>1213</v>
      </c>
      <c r="E420">
        <v>980</v>
      </c>
      <c r="F420">
        <v>1392</v>
      </c>
      <c r="G420" t="s">
        <v>1266</v>
      </c>
      <c r="H420" s="2">
        <v>42805</v>
      </c>
      <c r="I420" s="2">
        <v>42832</v>
      </c>
      <c r="J420" t="s">
        <v>1286</v>
      </c>
      <c r="K420">
        <v>1295952</v>
      </c>
      <c r="L420">
        <v>20462.399999999998</v>
      </c>
      <c r="M420">
        <v>413603</v>
      </c>
      <c r="N420" t="s">
        <v>1507</v>
      </c>
      <c r="O420" t="s">
        <v>1533</v>
      </c>
      <c r="P420" t="s">
        <v>1534</v>
      </c>
      <c r="Q420" t="s">
        <v>1507</v>
      </c>
      <c r="R420" t="s">
        <v>1530</v>
      </c>
      <c r="S420" t="s">
        <v>1540</v>
      </c>
      <c r="T420">
        <v>3</v>
      </c>
      <c r="U420">
        <v>4</v>
      </c>
    </row>
    <row r="421" spans="1:21" x14ac:dyDescent="0.25">
      <c r="A421">
        <v>418</v>
      </c>
      <c r="B421" t="s">
        <v>425</v>
      </c>
      <c r="C421" t="s">
        <v>1223</v>
      </c>
      <c r="D421" t="s">
        <v>1234</v>
      </c>
      <c r="E421">
        <v>936</v>
      </c>
      <c r="F421">
        <v>838</v>
      </c>
      <c r="G421" t="s">
        <v>1263</v>
      </c>
      <c r="H421" s="2">
        <v>42939</v>
      </c>
      <c r="I421" s="2">
        <v>42949</v>
      </c>
      <c r="J421" t="s">
        <v>1284</v>
      </c>
      <c r="K421">
        <v>745149.6</v>
      </c>
      <c r="L421">
        <v>11765.52</v>
      </c>
      <c r="M421">
        <v>282627</v>
      </c>
      <c r="N421" t="s">
        <v>1507</v>
      </c>
      <c r="O421" t="s">
        <v>1538</v>
      </c>
      <c r="P421" t="s">
        <v>1539</v>
      </c>
      <c r="Q421" t="s">
        <v>1507</v>
      </c>
      <c r="R421" t="s">
        <v>1538</v>
      </c>
      <c r="S421" t="s">
        <v>1541</v>
      </c>
      <c r="T421">
        <v>7</v>
      </c>
      <c r="U421">
        <v>8</v>
      </c>
    </row>
    <row r="422" spans="1:21" x14ac:dyDescent="0.25">
      <c r="A422">
        <v>419</v>
      </c>
      <c r="B422" t="s">
        <v>426</v>
      </c>
      <c r="C422" t="s">
        <v>1220</v>
      </c>
      <c r="D422" t="s">
        <v>1213</v>
      </c>
      <c r="E422">
        <v>472</v>
      </c>
      <c r="F422">
        <v>661</v>
      </c>
      <c r="G422" t="s">
        <v>1260</v>
      </c>
      <c r="H422" s="2">
        <v>43220</v>
      </c>
      <c r="I422" s="2">
        <v>43239</v>
      </c>
      <c r="J422" t="s">
        <v>1287</v>
      </c>
      <c r="K422">
        <v>296392.40000000002</v>
      </c>
      <c r="L422">
        <v>4679.88</v>
      </c>
      <c r="M422">
        <v>70825</v>
      </c>
      <c r="N422" t="s">
        <v>1508</v>
      </c>
      <c r="O422" t="s">
        <v>1530</v>
      </c>
      <c r="P422" t="s">
        <v>1540</v>
      </c>
      <c r="Q422" t="s">
        <v>1508</v>
      </c>
      <c r="R422" t="s">
        <v>1530</v>
      </c>
      <c r="S422" t="s">
        <v>1531</v>
      </c>
      <c r="T422">
        <v>4</v>
      </c>
      <c r="U422">
        <v>5</v>
      </c>
    </row>
    <row r="423" spans="1:21" x14ac:dyDescent="0.25">
      <c r="A423">
        <v>420</v>
      </c>
      <c r="B423" t="s">
        <v>427</v>
      </c>
      <c r="C423" t="s">
        <v>1236</v>
      </c>
      <c r="D423" t="s">
        <v>1234</v>
      </c>
      <c r="E423">
        <v>270</v>
      </c>
      <c r="F423">
        <v>98</v>
      </c>
      <c r="G423" t="s">
        <v>1269</v>
      </c>
      <c r="H423" s="2">
        <v>42745</v>
      </c>
      <c r="I423" s="2">
        <v>42768</v>
      </c>
      <c r="J423" t="s">
        <v>1283</v>
      </c>
      <c r="K423">
        <v>25137</v>
      </c>
      <c r="L423">
        <v>396.9</v>
      </c>
      <c r="M423">
        <v>6466</v>
      </c>
      <c r="N423" t="s">
        <v>1507</v>
      </c>
      <c r="O423" t="s">
        <v>1533</v>
      </c>
      <c r="P423" t="s">
        <v>1544</v>
      </c>
      <c r="Q423" t="s">
        <v>1507</v>
      </c>
      <c r="R423" t="s">
        <v>1533</v>
      </c>
      <c r="S423" t="s">
        <v>1545</v>
      </c>
      <c r="T423">
        <v>1</v>
      </c>
      <c r="U423">
        <v>2</v>
      </c>
    </row>
    <row r="424" spans="1:21" x14ac:dyDescent="0.25">
      <c r="A424">
        <v>421</v>
      </c>
      <c r="B424" t="s">
        <v>428</v>
      </c>
      <c r="C424" t="s">
        <v>1228</v>
      </c>
      <c r="D424" t="s">
        <v>1213</v>
      </c>
      <c r="E424">
        <v>75</v>
      </c>
      <c r="F424">
        <v>106</v>
      </c>
      <c r="G424" t="s">
        <v>1263</v>
      </c>
      <c r="H424" s="2">
        <v>42800</v>
      </c>
      <c r="I424" s="2">
        <v>42826</v>
      </c>
      <c r="J424" t="s">
        <v>1286</v>
      </c>
      <c r="K424">
        <v>7552.5</v>
      </c>
      <c r="L424">
        <v>119.25</v>
      </c>
      <c r="M424">
        <v>6937</v>
      </c>
      <c r="N424" t="s">
        <v>1507</v>
      </c>
      <c r="O424" t="s">
        <v>1533</v>
      </c>
      <c r="P424" t="s">
        <v>1534</v>
      </c>
      <c r="Q424" t="s">
        <v>1507</v>
      </c>
      <c r="R424" t="s">
        <v>1530</v>
      </c>
      <c r="S424" t="s">
        <v>1540</v>
      </c>
      <c r="T424">
        <v>3</v>
      </c>
      <c r="U424">
        <v>4</v>
      </c>
    </row>
    <row r="425" spans="1:21" x14ac:dyDescent="0.25">
      <c r="A425">
        <v>422</v>
      </c>
      <c r="B425" t="s">
        <v>429</v>
      </c>
      <c r="C425" t="s">
        <v>1238</v>
      </c>
      <c r="D425" t="s">
        <v>1240</v>
      </c>
      <c r="E425">
        <v>769</v>
      </c>
      <c r="F425">
        <v>14</v>
      </c>
      <c r="G425" t="s">
        <v>1270</v>
      </c>
      <c r="H425" s="2">
        <v>42875</v>
      </c>
      <c r="I425" s="2">
        <v>42895</v>
      </c>
      <c r="J425" t="s">
        <v>1284</v>
      </c>
      <c r="K425">
        <v>10227.700000000001</v>
      </c>
      <c r="L425">
        <v>161.48999999999998</v>
      </c>
      <c r="M425">
        <v>7764</v>
      </c>
      <c r="N425" t="s">
        <v>1507</v>
      </c>
      <c r="O425" t="s">
        <v>1530</v>
      </c>
      <c r="P425" t="s">
        <v>1531</v>
      </c>
      <c r="Q425" t="s">
        <v>1507</v>
      </c>
      <c r="R425" t="s">
        <v>1530</v>
      </c>
      <c r="S425" t="s">
        <v>1532</v>
      </c>
      <c r="T425">
        <v>5</v>
      </c>
      <c r="U425">
        <v>6</v>
      </c>
    </row>
    <row r="426" spans="1:21" x14ac:dyDescent="0.25">
      <c r="A426">
        <v>423</v>
      </c>
      <c r="B426" t="s">
        <v>430</v>
      </c>
      <c r="C426" t="s">
        <v>1224</v>
      </c>
      <c r="D426" t="s">
        <v>1213</v>
      </c>
      <c r="E426">
        <v>180</v>
      </c>
      <c r="F426">
        <v>1234</v>
      </c>
      <c r="G426" t="s">
        <v>1266</v>
      </c>
      <c r="H426" s="2">
        <v>42764</v>
      </c>
      <c r="I426" s="2">
        <v>42778</v>
      </c>
      <c r="J426" t="s">
        <v>1284</v>
      </c>
      <c r="K426">
        <v>211014</v>
      </c>
      <c r="L426">
        <v>3331.7999999999997</v>
      </c>
      <c r="M426">
        <v>202571</v>
      </c>
      <c r="N426" t="s">
        <v>1507</v>
      </c>
      <c r="O426" t="s">
        <v>1533</v>
      </c>
      <c r="P426" t="s">
        <v>1544</v>
      </c>
      <c r="Q426" t="s">
        <v>1507</v>
      </c>
      <c r="R426" t="s">
        <v>1533</v>
      </c>
      <c r="S426" t="s">
        <v>1545</v>
      </c>
      <c r="T426">
        <v>1</v>
      </c>
      <c r="U426">
        <v>2</v>
      </c>
    </row>
    <row r="427" spans="1:21" x14ac:dyDescent="0.25">
      <c r="A427">
        <v>424</v>
      </c>
      <c r="B427" t="s">
        <v>431</v>
      </c>
      <c r="C427" t="s">
        <v>1231</v>
      </c>
      <c r="D427" t="s">
        <v>1213</v>
      </c>
      <c r="E427">
        <v>459</v>
      </c>
      <c r="F427">
        <v>219</v>
      </c>
      <c r="G427" t="s">
        <v>1263</v>
      </c>
      <c r="H427" s="2">
        <v>42581</v>
      </c>
      <c r="I427" s="2">
        <v>42593</v>
      </c>
      <c r="J427" t="s">
        <v>1284</v>
      </c>
      <c r="K427">
        <v>95494.95</v>
      </c>
      <c r="L427">
        <v>1507.8150000000001</v>
      </c>
      <c r="M427">
        <v>89102</v>
      </c>
      <c r="N427" t="s">
        <v>1506</v>
      </c>
      <c r="O427" t="s">
        <v>1538</v>
      </c>
      <c r="P427" t="s">
        <v>1539</v>
      </c>
      <c r="Q427" t="s">
        <v>1506</v>
      </c>
      <c r="R427" t="s">
        <v>1538</v>
      </c>
      <c r="S427" t="s">
        <v>1541</v>
      </c>
      <c r="T427">
        <v>7</v>
      </c>
      <c r="U427">
        <v>8</v>
      </c>
    </row>
    <row r="428" spans="1:21" x14ac:dyDescent="0.25">
      <c r="A428">
        <v>425</v>
      </c>
      <c r="B428" t="s">
        <v>432</v>
      </c>
      <c r="C428" t="s">
        <v>1218</v>
      </c>
      <c r="D428" t="s">
        <v>1213</v>
      </c>
      <c r="E428">
        <v>361</v>
      </c>
      <c r="F428">
        <v>1068</v>
      </c>
      <c r="G428" t="s">
        <v>1262</v>
      </c>
      <c r="H428" s="2">
        <v>43036</v>
      </c>
      <c r="I428" s="2">
        <v>43064</v>
      </c>
      <c r="J428" t="s">
        <v>1284</v>
      </c>
      <c r="K428">
        <v>366270.6</v>
      </c>
      <c r="L428">
        <v>5783.2199999999993</v>
      </c>
      <c r="M428">
        <v>260477</v>
      </c>
      <c r="N428" t="s">
        <v>1507</v>
      </c>
      <c r="O428" t="s">
        <v>1535</v>
      </c>
      <c r="P428" t="s">
        <v>1543</v>
      </c>
      <c r="Q428" t="s">
        <v>1507</v>
      </c>
      <c r="R428" t="s">
        <v>1535</v>
      </c>
      <c r="S428" t="s">
        <v>1536</v>
      </c>
      <c r="T428">
        <v>10</v>
      </c>
      <c r="U428">
        <v>11</v>
      </c>
    </row>
    <row r="429" spans="1:21" x14ac:dyDescent="0.25">
      <c r="A429">
        <v>426</v>
      </c>
      <c r="B429" t="s">
        <v>433</v>
      </c>
      <c r="C429" t="s">
        <v>1237</v>
      </c>
      <c r="D429" t="s">
        <v>1240</v>
      </c>
      <c r="E429">
        <v>510</v>
      </c>
      <c r="F429">
        <v>37</v>
      </c>
      <c r="G429" t="s">
        <v>1271</v>
      </c>
      <c r="H429" s="2">
        <v>43004</v>
      </c>
      <c r="I429" s="2">
        <v>43022</v>
      </c>
      <c r="J429" t="s">
        <v>1283</v>
      </c>
      <c r="K429">
        <v>17926.5</v>
      </c>
      <c r="L429">
        <v>283.05</v>
      </c>
      <c r="M429">
        <v>283</v>
      </c>
      <c r="N429" t="s">
        <v>1507</v>
      </c>
      <c r="O429" t="s">
        <v>1538</v>
      </c>
      <c r="P429" t="s">
        <v>1542</v>
      </c>
      <c r="Q429" t="s">
        <v>1507</v>
      </c>
      <c r="R429" t="s">
        <v>1535</v>
      </c>
      <c r="S429" t="s">
        <v>1543</v>
      </c>
      <c r="T429">
        <v>9</v>
      </c>
      <c r="U429">
        <v>10</v>
      </c>
    </row>
    <row r="430" spans="1:21" x14ac:dyDescent="0.25">
      <c r="A430">
        <v>427</v>
      </c>
      <c r="B430" t="s">
        <v>434</v>
      </c>
      <c r="C430" t="s">
        <v>1222</v>
      </c>
      <c r="D430" t="s">
        <v>1213</v>
      </c>
      <c r="E430">
        <v>75</v>
      </c>
      <c r="F430">
        <v>927</v>
      </c>
      <c r="G430" t="s">
        <v>1265</v>
      </c>
      <c r="H430" s="2">
        <v>42863</v>
      </c>
      <c r="I430" s="2">
        <v>42875</v>
      </c>
      <c r="J430" t="s">
        <v>1282</v>
      </c>
      <c r="K430">
        <v>66048.75</v>
      </c>
      <c r="L430">
        <v>1042.875</v>
      </c>
      <c r="M430">
        <v>48683</v>
      </c>
      <c r="N430" t="s">
        <v>1507</v>
      </c>
      <c r="O430" t="s">
        <v>1530</v>
      </c>
      <c r="P430" t="s">
        <v>1531</v>
      </c>
      <c r="Q430" t="s">
        <v>1507</v>
      </c>
      <c r="R430" t="s">
        <v>1530</v>
      </c>
      <c r="S430" t="s">
        <v>1531</v>
      </c>
      <c r="T430">
        <v>5</v>
      </c>
      <c r="U430">
        <v>5</v>
      </c>
    </row>
    <row r="431" spans="1:21" x14ac:dyDescent="0.25">
      <c r="A431">
        <v>428</v>
      </c>
      <c r="B431" t="s">
        <v>435</v>
      </c>
      <c r="C431" t="s">
        <v>1226</v>
      </c>
      <c r="D431" t="s">
        <v>1234</v>
      </c>
      <c r="E431">
        <v>176</v>
      </c>
      <c r="F431">
        <v>49</v>
      </c>
      <c r="G431" t="s">
        <v>1266</v>
      </c>
      <c r="H431" s="2">
        <v>43250</v>
      </c>
      <c r="I431" s="2">
        <v>43268</v>
      </c>
      <c r="J431" t="s">
        <v>1282</v>
      </c>
      <c r="K431">
        <v>8192.7999999999993</v>
      </c>
      <c r="L431">
        <v>129.35999999999999</v>
      </c>
      <c r="M431">
        <v>1101</v>
      </c>
      <c r="N431" t="s">
        <v>1508</v>
      </c>
      <c r="O431" t="s">
        <v>1530</v>
      </c>
      <c r="P431" t="s">
        <v>1531</v>
      </c>
      <c r="Q431" t="s">
        <v>1508</v>
      </c>
      <c r="R431" t="s">
        <v>1530</v>
      </c>
      <c r="S431" t="s">
        <v>1532</v>
      </c>
      <c r="T431">
        <v>5</v>
      </c>
      <c r="U431">
        <v>6</v>
      </c>
    </row>
    <row r="432" spans="1:21" x14ac:dyDescent="0.25">
      <c r="A432">
        <v>429</v>
      </c>
      <c r="B432" t="s">
        <v>436</v>
      </c>
      <c r="C432" t="s">
        <v>1215</v>
      </c>
      <c r="D432" t="s">
        <v>1213</v>
      </c>
      <c r="E432">
        <v>437</v>
      </c>
      <c r="F432">
        <v>887</v>
      </c>
      <c r="G432" t="s">
        <v>1261</v>
      </c>
      <c r="H432" s="2">
        <v>42426</v>
      </c>
      <c r="I432" s="2">
        <v>42455</v>
      </c>
      <c r="J432" t="s">
        <v>1282</v>
      </c>
      <c r="K432">
        <v>368238.05</v>
      </c>
      <c r="L432">
        <v>5814.2849999999999</v>
      </c>
      <c r="M432">
        <v>127444</v>
      </c>
      <c r="N432" t="s">
        <v>1506</v>
      </c>
      <c r="O432" t="s">
        <v>1533</v>
      </c>
      <c r="P432" t="s">
        <v>1545</v>
      </c>
      <c r="Q432" t="s">
        <v>1506</v>
      </c>
      <c r="R432" t="s">
        <v>1533</v>
      </c>
      <c r="S432" t="s">
        <v>1534</v>
      </c>
      <c r="T432">
        <v>2</v>
      </c>
      <c r="U432">
        <v>3</v>
      </c>
    </row>
    <row r="433" spans="1:21" x14ac:dyDescent="0.25">
      <c r="A433">
        <v>430</v>
      </c>
      <c r="B433" t="s">
        <v>437</v>
      </c>
      <c r="C433" t="s">
        <v>1215</v>
      </c>
      <c r="D433" t="s">
        <v>1213</v>
      </c>
      <c r="E433">
        <v>776</v>
      </c>
      <c r="F433">
        <v>938</v>
      </c>
      <c r="G433" t="s">
        <v>1261</v>
      </c>
      <c r="H433" s="2">
        <v>43086</v>
      </c>
      <c r="I433" s="2">
        <v>43119</v>
      </c>
      <c r="J433" t="s">
        <v>1286</v>
      </c>
      <c r="K433">
        <v>691493.6</v>
      </c>
      <c r="L433">
        <v>10918.32</v>
      </c>
      <c r="M433">
        <v>185906</v>
      </c>
      <c r="N433" t="s">
        <v>1507</v>
      </c>
      <c r="O433" t="s">
        <v>1535</v>
      </c>
      <c r="P433" t="s">
        <v>1537</v>
      </c>
      <c r="Q433" t="s">
        <v>1508</v>
      </c>
      <c r="R433" t="s">
        <v>1533</v>
      </c>
      <c r="S433" t="s">
        <v>1544</v>
      </c>
      <c r="T433">
        <v>12</v>
      </c>
      <c r="U433">
        <v>1</v>
      </c>
    </row>
    <row r="434" spans="1:21" x14ac:dyDescent="0.25">
      <c r="A434">
        <v>431</v>
      </c>
      <c r="B434" t="s">
        <v>438</v>
      </c>
      <c r="C434" t="s">
        <v>1221</v>
      </c>
      <c r="D434" t="s">
        <v>1234</v>
      </c>
      <c r="E434">
        <v>129</v>
      </c>
      <c r="F434">
        <v>290</v>
      </c>
      <c r="G434" t="s">
        <v>1264</v>
      </c>
      <c r="H434" s="2">
        <v>42575</v>
      </c>
      <c r="I434" s="2">
        <v>42587</v>
      </c>
      <c r="J434" t="s">
        <v>1282</v>
      </c>
      <c r="K434">
        <v>35539.5</v>
      </c>
      <c r="L434">
        <v>561.15</v>
      </c>
      <c r="M434">
        <v>13870</v>
      </c>
      <c r="N434" t="s">
        <v>1506</v>
      </c>
      <c r="O434" t="s">
        <v>1538</v>
      </c>
      <c r="P434" t="s">
        <v>1539</v>
      </c>
      <c r="Q434" t="s">
        <v>1506</v>
      </c>
      <c r="R434" t="s">
        <v>1538</v>
      </c>
      <c r="S434" t="s">
        <v>1541</v>
      </c>
      <c r="T434">
        <v>7</v>
      </c>
      <c r="U434">
        <v>8</v>
      </c>
    </row>
    <row r="435" spans="1:21" x14ac:dyDescent="0.25">
      <c r="A435">
        <v>432</v>
      </c>
      <c r="B435" t="s">
        <v>439</v>
      </c>
      <c r="C435" t="s">
        <v>1236</v>
      </c>
      <c r="D435" t="s">
        <v>1234</v>
      </c>
      <c r="E435">
        <v>446</v>
      </c>
      <c r="F435">
        <v>101</v>
      </c>
      <c r="G435" t="s">
        <v>1269</v>
      </c>
      <c r="H435" s="2">
        <v>42519</v>
      </c>
      <c r="I435" s="2">
        <v>42539</v>
      </c>
      <c r="J435" t="s">
        <v>1282</v>
      </c>
      <c r="K435">
        <v>42793.7</v>
      </c>
      <c r="L435">
        <v>675.68999999999994</v>
      </c>
      <c r="M435">
        <v>40741</v>
      </c>
      <c r="N435" t="s">
        <v>1506</v>
      </c>
      <c r="O435" t="s">
        <v>1530</v>
      </c>
      <c r="P435" t="s">
        <v>1531</v>
      </c>
      <c r="Q435" t="s">
        <v>1506</v>
      </c>
      <c r="R435" t="s">
        <v>1530</v>
      </c>
      <c r="S435" t="s">
        <v>1532</v>
      </c>
      <c r="T435">
        <v>5</v>
      </c>
      <c r="U435">
        <v>6</v>
      </c>
    </row>
    <row r="436" spans="1:21" x14ac:dyDescent="0.25">
      <c r="A436">
        <v>433</v>
      </c>
      <c r="B436" t="s">
        <v>440</v>
      </c>
      <c r="C436" t="s">
        <v>1222</v>
      </c>
      <c r="D436" t="s">
        <v>1213</v>
      </c>
      <c r="E436">
        <v>148</v>
      </c>
      <c r="F436">
        <v>861</v>
      </c>
      <c r="G436" t="s">
        <v>1265</v>
      </c>
      <c r="H436" s="2">
        <v>43264</v>
      </c>
      <c r="I436" s="2">
        <v>43282</v>
      </c>
      <c r="J436" t="s">
        <v>1284</v>
      </c>
      <c r="K436">
        <v>121056.6</v>
      </c>
      <c r="L436">
        <v>1911.4199999999998</v>
      </c>
      <c r="M436">
        <v>36046</v>
      </c>
      <c r="N436" t="s">
        <v>1508</v>
      </c>
      <c r="O436" t="s">
        <v>1530</v>
      </c>
      <c r="P436" t="s">
        <v>1532</v>
      </c>
      <c r="Q436" t="s">
        <v>1508</v>
      </c>
      <c r="R436" t="s">
        <v>1538</v>
      </c>
      <c r="S436" t="s">
        <v>1539</v>
      </c>
      <c r="T436">
        <v>6</v>
      </c>
      <c r="U436">
        <v>7</v>
      </c>
    </row>
    <row r="437" spans="1:21" x14ac:dyDescent="0.25">
      <c r="A437">
        <v>434</v>
      </c>
      <c r="B437" t="s">
        <v>441</v>
      </c>
      <c r="C437" t="s">
        <v>1231</v>
      </c>
      <c r="D437" t="s">
        <v>1213</v>
      </c>
      <c r="E437">
        <v>240</v>
      </c>
      <c r="F437">
        <v>202</v>
      </c>
      <c r="G437" t="s">
        <v>1263</v>
      </c>
      <c r="H437" s="2">
        <v>42447</v>
      </c>
      <c r="I437" s="2">
        <v>42479</v>
      </c>
      <c r="J437" t="s">
        <v>1284</v>
      </c>
      <c r="K437">
        <v>46056</v>
      </c>
      <c r="L437">
        <v>727.19999999999993</v>
      </c>
      <c r="M437">
        <v>36148</v>
      </c>
      <c r="N437" t="s">
        <v>1506</v>
      </c>
      <c r="O437" t="s">
        <v>1533</v>
      </c>
      <c r="P437" t="s">
        <v>1534</v>
      </c>
      <c r="Q437" t="s">
        <v>1506</v>
      </c>
      <c r="R437" t="s">
        <v>1530</v>
      </c>
      <c r="S437" t="s">
        <v>1540</v>
      </c>
      <c r="T437">
        <v>3</v>
      </c>
      <c r="U437">
        <v>4</v>
      </c>
    </row>
    <row r="438" spans="1:21" x14ac:dyDescent="0.25">
      <c r="A438">
        <v>435</v>
      </c>
      <c r="B438" t="s">
        <v>442</v>
      </c>
      <c r="C438" t="s">
        <v>1227</v>
      </c>
      <c r="D438" t="s">
        <v>1213</v>
      </c>
      <c r="E438">
        <v>183</v>
      </c>
      <c r="F438">
        <v>69</v>
      </c>
      <c r="G438" t="s">
        <v>1267</v>
      </c>
      <c r="H438" s="2">
        <v>43197</v>
      </c>
      <c r="I438" s="2">
        <v>43210</v>
      </c>
      <c r="J438" t="s">
        <v>1284</v>
      </c>
      <c r="K438">
        <v>11995.65</v>
      </c>
      <c r="L438">
        <v>189.405</v>
      </c>
      <c r="M438">
        <v>811</v>
      </c>
      <c r="N438" t="s">
        <v>1508</v>
      </c>
      <c r="O438" t="s">
        <v>1530</v>
      </c>
      <c r="P438" t="s">
        <v>1540</v>
      </c>
      <c r="Q438" t="s">
        <v>1508</v>
      </c>
      <c r="R438" t="s">
        <v>1530</v>
      </c>
      <c r="S438" t="s">
        <v>1540</v>
      </c>
      <c r="T438">
        <v>4</v>
      </c>
      <c r="U438">
        <v>4</v>
      </c>
    </row>
    <row r="439" spans="1:21" x14ac:dyDescent="0.25">
      <c r="A439">
        <v>436</v>
      </c>
      <c r="B439" t="s">
        <v>443</v>
      </c>
      <c r="C439" t="s">
        <v>1233</v>
      </c>
      <c r="D439" t="s">
        <v>1234</v>
      </c>
      <c r="E439">
        <v>631</v>
      </c>
      <c r="F439">
        <v>22</v>
      </c>
      <c r="G439" t="s">
        <v>1268</v>
      </c>
      <c r="H439" s="2">
        <v>43110</v>
      </c>
      <c r="I439" s="2">
        <v>43128</v>
      </c>
      <c r="J439" t="s">
        <v>1290</v>
      </c>
      <c r="K439">
        <v>13187.9</v>
      </c>
      <c r="L439">
        <v>208.23</v>
      </c>
      <c r="M439">
        <v>11012</v>
      </c>
      <c r="N439" t="s">
        <v>1508</v>
      </c>
      <c r="O439" t="s">
        <v>1533</v>
      </c>
      <c r="P439" t="s">
        <v>1544</v>
      </c>
      <c r="Q439" t="s">
        <v>1508</v>
      </c>
      <c r="R439" t="s">
        <v>1533</v>
      </c>
      <c r="S439" t="s">
        <v>1544</v>
      </c>
      <c r="T439">
        <v>1</v>
      </c>
      <c r="U439">
        <v>1</v>
      </c>
    </row>
    <row r="440" spans="1:21" x14ac:dyDescent="0.25">
      <c r="A440">
        <v>437</v>
      </c>
      <c r="B440" t="s">
        <v>444</v>
      </c>
      <c r="C440" t="s">
        <v>1233</v>
      </c>
      <c r="D440" t="s">
        <v>1234</v>
      </c>
      <c r="E440">
        <v>933</v>
      </c>
      <c r="F440">
        <v>22</v>
      </c>
      <c r="G440" t="s">
        <v>1268</v>
      </c>
      <c r="H440" s="2">
        <v>43199</v>
      </c>
      <c r="I440" s="2">
        <v>43230</v>
      </c>
      <c r="J440" t="s">
        <v>1288</v>
      </c>
      <c r="K440">
        <v>19499.7</v>
      </c>
      <c r="L440">
        <v>307.89</v>
      </c>
      <c r="M440">
        <v>14724</v>
      </c>
      <c r="N440" t="s">
        <v>1508</v>
      </c>
      <c r="O440" t="s">
        <v>1530</v>
      </c>
      <c r="P440" t="s">
        <v>1540</v>
      </c>
      <c r="Q440" t="s">
        <v>1508</v>
      </c>
      <c r="R440" t="s">
        <v>1530</v>
      </c>
      <c r="S440" t="s">
        <v>1531</v>
      </c>
      <c r="T440">
        <v>4</v>
      </c>
      <c r="U440">
        <v>5</v>
      </c>
    </row>
    <row r="441" spans="1:21" x14ac:dyDescent="0.25">
      <c r="A441">
        <v>438</v>
      </c>
      <c r="B441" t="s">
        <v>445</v>
      </c>
      <c r="C441" t="s">
        <v>1238</v>
      </c>
      <c r="D441" t="s">
        <v>1240</v>
      </c>
      <c r="E441">
        <v>762</v>
      </c>
      <c r="F441">
        <v>14</v>
      </c>
      <c r="G441" t="s">
        <v>1270</v>
      </c>
      <c r="H441" s="2">
        <v>42886</v>
      </c>
      <c r="I441" s="2">
        <v>42904</v>
      </c>
      <c r="J441" t="s">
        <v>1282</v>
      </c>
      <c r="K441">
        <v>10134.6</v>
      </c>
      <c r="L441">
        <v>160.01999999999998</v>
      </c>
      <c r="M441">
        <v>3726</v>
      </c>
      <c r="N441" t="s">
        <v>1507</v>
      </c>
      <c r="O441" t="s">
        <v>1530</v>
      </c>
      <c r="P441" t="s">
        <v>1531</v>
      </c>
      <c r="Q441" t="s">
        <v>1507</v>
      </c>
      <c r="R441" t="s">
        <v>1530</v>
      </c>
      <c r="S441" t="s">
        <v>1532</v>
      </c>
      <c r="T441">
        <v>5</v>
      </c>
      <c r="U441">
        <v>6</v>
      </c>
    </row>
    <row r="442" spans="1:21" x14ac:dyDescent="0.25">
      <c r="A442">
        <v>439</v>
      </c>
      <c r="B442" t="s">
        <v>446</v>
      </c>
      <c r="C442" t="s">
        <v>1222</v>
      </c>
      <c r="D442" t="s">
        <v>1213</v>
      </c>
      <c r="E442">
        <v>796</v>
      </c>
      <c r="F442">
        <v>1058</v>
      </c>
      <c r="G442" t="s">
        <v>1265</v>
      </c>
      <c r="H442" s="2">
        <v>43030</v>
      </c>
      <c r="I442" s="2">
        <v>43046</v>
      </c>
      <c r="J442" t="s">
        <v>1284</v>
      </c>
      <c r="K442">
        <v>800059.6</v>
      </c>
      <c r="L442">
        <v>12632.52</v>
      </c>
      <c r="M442">
        <v>724078</v>
      </c>
      <c r="N442" t="s">
        <v>1507</v>
      </c>
      <c r="O442" t="s">
        <v>1535</v>
      </c>
      <c r="P442" t="s">
        <v>1543</v>
      </c>
      <c r="Q442" t="s">
        <v>1507</v>
      </c>
      <c r="R442" t="s">
        <v>1535</v>
      </c>
      <c r="S442" t="s">
        <v>1536</v>
      </c>
      <c r="T442">
        <v>10</v>
      </c>
      <c r="U442">
        <v>11</v>
      </c>
    </row>
    <row r="443" spans="1:21" x14ac:dyDescent="0.25">
      <c r="A443">
        <v>440</v>
      </c>
      <c r="B443" t="s">
        <v>447</v>
      </c>
      <c r="C443" t="s">
        <v>1226</v>
      </c>
      <c r="D443" t="s">
        <v>1234</v>
      </c>
      <c r="E443">
        <v>113</v>
      </c>
      <c r="F443">
        <v>47</v>
      </c>
      <c r="G443" t="s">
        <v>1266</v>
      </c>
      <c r="H443" s="2">
        <v>43024</v>
      </c>
      <c r="I443" s="2">
        <v>43043</v>
      </c>
      <c r="J443" t="s">
        <v>1283</v>
      </c>
      <c r="K443">
        <v>5045.45</v>
      </c>
      <c r="L443">
        <v>79.664999999999992</v>
      </c>
      <c r="M443">
        <v>1647</v>
      </c>
      <c r="N443" t="s">
        <v>1507</v>
      </c>
      <c r="O443" t="s">
        <v>1535</v>
      </c>
      <c r="P443" t="s">
        <v>1543</v>
      </c>
      <c r="Q443" t="s">
        <v>1507</v>
      </c>
      <c r="R443" t="s">
        <v>1535</v>
      </c>
      <c r="S443" t="s">
        <v>1536</v>
      </c>
      <c r="T443">
        <v>10</v>
      </c>
      <c r="U443">
        <v>11</v>
      </c>
    </row>
    <row r="444" spans="1:21" x14ac:dyDescent="0.25">
      <c r="A444">
        <v>441</v>
      </c>
      <c r="B444" t="s">
        <v>448</v>
      </c>
      <c r="C444" t="s">
        <v>1222</v>
      </c>
      <c r="D444" t="s">
        <v>1213</v>
      </c>
      <c r="E444">
        <v>552</v>
      </c>
      <c r="F444">
        <v>1036</v>
      </c>
      <c r="G444" t="s">
        <v>1265</v>
      </c>
      <c r="H444" s="2">
        <v>43160</v>
      </c>
      <c r="I444" s="2">
        <v>43192</v>
      </c>
      <c r="J444" t="s">
        <v>1284</v>
      </c>
      <c r="K444">
        <v>543278.4</v>
      </c>
      <c r="L444">
        <v>8578.08</v>
      </c>
      <c r="M444">
        <v>37409</v>
      </c>
      <c r="N444" t="s">
        <v>1508</v>
      </c>
      <c r="O444" t="s">
        <v>1533</v>
      </c>
      <c r="P444" t="s">
        <v>1534</v>
      </c>
      <c r="Q444" t="s">
        <v>1508</v>
      </c>
      <c r="R444" t="s">
        <v>1530</v>
      </c>
      <c r="S444" t="s">
        <v>1540</v>
      </c>
      <c r="T444">
        <v>3</v>
      </c>
      <c r="U444">
        <v>4</v>
      </c>
    </row>
    <row r="445" spans="1:21" x14ac:dyDescent="0.25">
      <c r="A445">
        <v>442</v>
      </c>
      <c r="B445" t="s">
        <v>449</v>
      </c>
      <c r="C445" t="s">
        <v>1221</v>
      </c>
      <c r="D445" t="s">
        <v>1234</v>
      </c>
      <c r="E445">
        <v>297</v>
      </c>
      <c r="F445">
        <v>273</v>
      </c>
      <c r="G445" t="s">
        <v>1264</v>
      </c>
      <c r="H445" s="2">
        <v>42783</v>
      </c>
      <c r="I445" s="2">
        <v>42816</v>
      </c>
      <c r="J445" t="s">
        <v>1284</v>
      </c>
      <c r="K445">
        <v>77026.95</v>
      </c>
      <c r="L445">
        <v>1216.2149999999999</v>
      </c>
      <c r="M445">
        <v>73494</v>
      </c>
      <c r="N445" t="s">
        <v>1507</v>
      </c>
      <c r="O445" t="s">
        <v>1533</v>
      </c>
      <c r="P445" t="s">
        <v>1545</v>
      </c>
      <c r="Q445" t="s">
        <v>1507</v>
      </c>
      <c r="R445" t="s">
        <v>1533</v>
      </c>
      <c r="S445" t="s">
        <v>1534</v>
      </c>
      <c r="T445">
        <v>2</v>
      </c>
      <c r="U445">
        <v>3</v>
      </c>
    </row>
    <row r="446" spans="1:21" x14ac:dyDescent="0.25">
      <c r="A446">
        <v>443</v>
      </c>
      <c r="B446" t="s">
        <v>450</v>
      </c>
      <c r="C446" t="s">
        <v>1228</v>
      </c>
      <c r="D446" t="s">
        <v>1213</v>
      </c>
      <c r="E446">
        <v>795</v>
      </c>
      <c r="F446">
        <v>119</v>
      </c>
      <c r="G446" t="s">
        <v>1263</v>
      </c>
      <c r="H446" s="2">
        <v>43262</v>
      </c>
      <c r="I446" s="2">
        <v>43278</v>
      </c>
      <c r="J446" t="s">
        <v>1285</v>
      </c>
      <c r="K446">
        <v>89874.75</v>
      </c>
      <c r="L446">
        <v>1419.075</v>
      </c>
      <c r="M446">
        <v>17504</v>
      </c>
      <c r="N446" t="s">
        <v>1508</v>
      </c>
      <c r="O446" t="s">
        <v>1530</v>
      </c>
      <c r="P446" t="s">
        <v>1532</v>
      </c>
      <c r="Q446" t="s">
        <v>1508</v>
      </c>
      <c r="R446" t="s">
        <v>1530</v>
      </c>
      <c r="S446" t="s">
        <v>1532</v>
      </c>
      <c r="T446">
        <v>6</v>
      </c>
      <c r="U446">
        <v>6</v>
      </c>
    </row>
    <row r="447" spans="1:21" x14ac:dyDescent="0.25">
      <c r="A447">
        <v>444</v>
      </c>
      <c r="B447" t="s">
        <v>451</v>
      </c>
      <c r="C447" t="s">
        <v>1242</v>
      </c>
      <c r="D447" t="s">
        <v>1240</v>
      </c>
      <c r="E447">
        <v>425</v>
      </c>
      <c r="F447">
        <v>60</v>
      </c>
      <c r="G447" t="s">
        <v>1271</v>
      </c>
      <c r="H447" s="2">
        <v>43253</v>
      </c>
      <c r="I447" s="2">
        <v>43263</v>
      </c>
      <c r="J447" t="s">
        <v>1285</v>
      </c>
      <c r="K447">
        <v>24225</v>
      </c>
      <c r="L447">
        <v>382.5</v>
      </c>
      <c r="M447">
        <v>7731</v>
      </c>
      <c r="N447" t="s">
        <v>1508</v>
      </c>
      <c r="O447" t="s">
        <v>1530</v>
      </c>
      <c r="P447" t="s">
        <v>1532</v>
      </c>
      <c r="Q447" t="s">
        <v>1508</v>
      </c>
      <c r="R447" t="s">
        <v>1530</v>
      </c>
      <c r="S447" t="s">
        <v>1532</v>
      </c>
      <c r="T447">
        <v>6</v>
      </c>
      <c r="U447">
        <v>6</v>
      </c>
    </row>
    <row r="448" spans="1:21" x14ac:dyDescent="0.25">
      <c r="A448">
        <v>445</v>
      </c>
      <c r="B448" t="s">
        <v>452</v>
      </c>
      <c r="C448" t="s">
        <v>1222</v>
      </c>
      <c r="D448" t="s">
        <v>1213</v>
      </c>
      <c r="E448">
        <v>281</v>
      </c>
      <c r="F448">
        <v>874</v>
      </c>
      <c r="G448" t="s">
        <v>1265</v>
      </c>
      <c r="H448" s="2">
        <v>43162</v>
      </c>
      <c r="I448" s="2">
        <v>43179</v>
      </c>
      <c r="J448" t="s">
        <v>1286</v>
      </c>
      <c r="K448">
        <v>233314.3</v>
      </c>
      <c r="L448">
        <v>3683.91</v>
      </c>
      <c r="M448">
        <v>160995</v>
      </c>
      <c r="N448" t="s">
        <v>1508</v>
      </c>
      <c r="O448" t="s">
        <v>1533</v>
      </c>
      <c r="P448" t="s">
        <v>1534</v>
      </c>
      <c r="Q448" t="s">
        <v>1508</v>
      </c>
      <c r="R448" t="s">
        <v>1533</v>
      </c>
      <c r="S448" t="s">
        <v>1534</v>
      </c>
      <c r="T448">
        <v>3</v>
      </c>
      <c r="U448">
        <v>3</v>
      </c>
    </row>
    <row r="449" spans="1:21" x14ac:dyDescent="0.25">
      <c r="A449">
        <v>446</v>
      </c>
      <c r="B449" t="s">
        <v>453</v>
      </c>
      <c r="C449" t="s">
        <v>1214</v>
      </c>
      <c r="D449" t="s">
        <v>1213</v>
      </c>
      <c r="E449">
        <v>715</v>
      </c>
      <c r="F449">
        <v>613</v>
      </c>
      <c r="G449" t="s">
        <v>1260</v>
      </c>
      <c r="H449" s="2">
        <v>42916</v>
      </c>
      <c r="I449" s="2">
        <v>42948</v>
      </c>
      <c r="J449" t="s">
        <v>1282</v>
      </c>
      <c r="K449">
        <v>416380.25</v>
      </c>
      <c r="L449">
        <v>6574.4250000000002</v>
      </c>
      <c r="M449">
        <v>341259</v>
      </c>
      <c r="N449" t="s">
        <v>1507</v>
      </c>
      <c r="O449" t="s">
        <v>1530</v>
      </c>
      <c r="P449" t="s">
        <v>1532</v>
      </c>
      <c r="Q449" t="s">
        <v>1507</v>
      </c>
      <c r="R449" t="s">
        <v>1538</v>
      </c>
      <c r="S449" t="s">
        <v>1541</v>
      </c>
      <c r="T449">
        <v>6</v>
      </c>
      <c r="U449">
        <v>8</v>
      </c>
    </row>
    <row r="450" spans="1:21" x14ac:dyDescent="0.25">
      <c r="A450">
        <v>447</v>
      </c>
      <c r="B450" t="s">
        <v>454</v>
      </c>
      <c r="C450" t="s">
        <v>1232</v>
      </c>
      <c r="D450" t="s">
        <v>1213</v>
      </c>
      <c r="E450">
        <v>381</v>
      </c>
      <c r="F450">
        <v>48</v>
      </c>
      <c r="G450" t="s">
        <v>1263</v>
      </c>
      <c r="H450" s="2">
        <v>43262</v>
      </c>
      <c r="I450" s="2">
        <v>43283</v>
      </c>
      <c r="J450" t="s">
        <v>1283</v>
      </c>
      <c r="K450">
        <v>17373.599999999999</v>
      </c>
      <c r="L450">
        <v>274.32</v>
      </c>
      <c r="M450">
        <v>3327</v>
      </c>
      <c r="N450" t="s">
        <v>1508</v>
      </c>
      <c r="O450" t="s">
        <v>1530</v>
      </c>
      <c r="P450" t="s">
        <v>1532</v>
      </c>
      <c r="Q450" t="s">
        <v>1508</v>
      </c>
      <c r="R450" t="s">
        <v>1538</v>
      </c>
      <c r="S450" t="s">
        <v>1539</v>
      </c>
      <c r="T450">
        <v>6</v>
      </c>
      <c r="U450">
        <v>7</v>
      </c>
    </row>
    <row r="451" spans="1:21" x14ac:dyDescent="0.25">
      <c r="A451">
        <v>448</v>
      </c>
      <c r="B451" t="s">
        <v>455</v>
      </c>
      <c r="C451" t="s">
        <v>1222</v>
      </c>
      <c r="D451" t="s">
        <v>1213</v>
      </c>
      <c r="E451">
        <v>669</v>
      </c>
      <c r="F451">
        <v>921</v>
      </c>
      <c r="G451" t="s">
        <v>1265</v>
      </c>
      <c r="H451" s="2">
        <v>42421</v>
      </c>
      <c r="I451" s="2">
        <v>42432</v>
      </c>
      <c r="J451" t="s">
        <v>1285</v>
      </c>
      <c r="K451">
        <v>585341.55000000005</v>
      </c>
      <c r="L451">
        <v>9242.2349999999988</v>
      </c>
      <c r="M451">
        <v>425665</v>
      </c>
      <c r="N451" t="s">
        <v>1506</v>
      </c>
      <c r="O451" t="s">
        <v>1533</v>
      </c>
      <c r="P451" t="s">
        <v>1545</v>
      </c>
      <c r="Q451" t="s">
        <v>1506</v>
      </c>
      <c r="R451" t="s">
        <v>1533</v>
      </c>
      <c r="S451" t="s">
        <v>1534</v>
      </c>
      <c r="T451">
        <v>2</v>
      </c>
      <c r="U451">
        <v>3</v>
      </c>
    </row>
    <row r="452" spans="1:21" x14ac:dyDescent="0.25">
      <c r="A452">
        <v>449</v>
      </c>
      <c r="B452" t="s">
        <v>456</v>
      </c>
      <c r="C452" t="s">
        <v>1228</v>
      </c>
      <c r="D452" t="s">
        <v>1213</v>
      </c>
      <c r="E452">
        <v>99</v>
      </c>
      <c r="F452">
        <v>105</v>
      </c>
      <c r="G452" t="s">
        <v>1263</v>
      </c>
      <c r="H452" s="2">
        <v>43139</v>
      </c>
      <c r="I452" s="2">
        <v>43161</v>
      </c>
      <c r="J452" t="s">
        <v>1282</v>
      </c>
      <c r="K452">
        <v>9875.25</v>
      </c>
      <c r="L452">
        <v>155.92499999999998</v>
      </c>
      <c r="M452">
        <v>9695</v>
      </c>
      <c r="N452" t="s">
        <v>1508</v>
      </c>
      <c r="O452" t="s">
        <v>1533</v>
      </c>
      <c r="P452" t="s">
        <v>1545</v>
      </c>
      <c r="Q452" t="s">
        <v>1508</v>
      </c>
      <c r="R452" t="s">
        <v>1533</v>
      </c>
      <c r="S452" t="s">
        <v>1534</v>
      </c>
      <c r="T452">
        <v>2</v>
      </c>
      <c r="U452">
        <v>3</v>
      </c>
    </row>
    <row r="453" spans="1:21" x14ac:dyDescent="0.25">
      <c r="A453">
        <v>450</v>
      </c>
      <c r="B453" t="s">
        <v>457</v>
      </c>
      <c r="C453" t="s">
        <v>1237</v>
      </c>
      <c r="D453" t="s">
        <v>1240</v>
      </c>
      <c r="E453">
        <v>916</v>
      </c>
      <c r="F453">
        <v>30</v>
      </c>
      <c r="G453" t="s">
        <v>1271</v>
      </c>
      <c r="H453" s="2">
        <v>42406</v>
      </c>
      <c r="I453" s="2">
        <v>42432</v>
      </c>
      <c r="J453" t="s">
        <v>1289</v>
      </c>
      <c r="K453">
        <v>26106</v>
      </c>
      <c r="L453">
        <v>412.2</v>
      </c>
      <c r="M453">
        <v>17059</v>
      </c>
      <c r="N453" t="s">
        <v>1506</v>
      </c>
      <c r="O453" t="s">
        <v>1533</v>
      </c>
      <c r="P453" t="s">
        <v>1545</v>
      </c>
      <c r="Q453" t="s">
        <v>1506</v>
      </c>
      <c r="R453" t="s">
        <v>1533</v>
      </c>
      <c r="S453" t="s">
        <v>1534</v>
      </c>
      <c r="T453">
        <v>2</v>
      </c>
      <c r="U453">
        <v>3</v>
      </c>
    </row>
    <row r="454" spans="1:21" x14ac:dyDescent="0.25">
      <c r="A454">
        <v>451</v>
      </c>
      <c r="B454" t="s">
        <v>458</v>
      </c>
      <c r="C454" t="s">
        <v>1241</v>
      </c>
      <c r="D454" t="s">
        <v>1234</v>
      </c>
      <c r="E454">
        <v>760</v>
      </c>
      <c r="F454">
        <v>127</v>
      </c>
      <c r="G454" t="s">
        <v>1271</v>
      </c>
      <c r="H454" s="2">
        <v>43001</v>
      </c>
      <c r="I454" s="2">
        <v>43025</v>
      </c>
      <c r="J454" t="s">
        <v>1282</v>
      </c>
      <c r="K454">
        <v>91694</v>
      </c>
      <c r="L454">
        <v>1447.8</v>
      </c>
      <c r="M454">
        <v>4460</v>
      </c>
      <c r="N454" t="s">
        <v>1507</v>
      </c>
      <c r="O454" t="s">
        <v>1538</v>
      </c>
      <c r="P454" t="s">
        <v>1542</v>
      </c>
      <c r="Q454" t="s">
        <v>1507</v>
      </c>
      <c r="R454" t="s">
        <v>1535</v>
      </c>
      <c r="S454" t="s">
        <v>1543</v>
      </c>
      <c r="T454">
        <v>9</v>
      </c>
      <c r="U454">
        <v>10</v>
      </c>
    </row>
    <row r="455" spans="1:21" x14ac:dyDescent="0.25">
      <c r="A455">
        <v>452</v>
      </c>
      <c r="B455" t="s">
        <v>459</v>
      </c>
      <c r="C455" t="s">
        <v>1228</v>
      </c>
      <c r="D455" t="s">
        <v>1213</v>
      </c>
      <c r="E455">
        <v>943</v>
      </c>
      <c r="F455">
        <v>111</v>
      </c>
      <c r="G455" t="s">
        <v>1263</v>
      </c>
      <c r="H455" s="2">
        <v>42904</v>
      </c>
      <c r="I455" s="2">
        <v>42935</v>
      </c>
      <c r="J455" t="s">
        <v>1284</v>
      </c>
      <c r="K455">
        <v>99439.35</v>
      </c>
      <c r="L455">
        <v>1570.095</v>
      </c>
      <c r="M455">
        <v>74338</v>
      </c>
      <c r="N455" t="s">
        <v>1507</v>
      </c>
      <c r="O455" t="s">
        <v>1530</v>
      </c>
      <c r="P455" t="s">
        <v>1532</v>
      </c>
      <c r="Q455" t="s">
        <v>1507</v>
      </c>
      <c r="R455" t="s">
        <v>1538</v>
      </c>
      <c r="S455" t="s">
        <v>1539</v>
      </c>
      <c r="T455">
        <v>6</v>
      </c>
      <c r="U455">
        <v>7</v>
      </c>
    </row>
    <row r="456" spans="1:21" x14ac:dyDescent="0.25">
      <c r="A456">
        <v>453</v>
      </c>
      <c r="B456" t="s">
        <v>460</v>
      </c>
      <c r="C456" t="s">
        <v>1214</v>
      </c>
      <c r="D456" t="s">
        <v>1213</v>
      </c>
      <c r="E456">
        <v>116</v>
      </c>
      <c r="F456">
        <v>688</v>
      </c>
      <c r="G456" t="s">
        <v>1260</v>
      </c>
      <c r="H456" s="2">
        <v>42711</v>
      </c>
      <c r="I456" s="2">
        <v>42738</v>
      </c>
      <c r="J456" t="s">
        <v>1290</v>
      </c>
      <c r="K456">
        <v>75817.600000000006</v>
      </c>
      <c r="L456">
        <v>1197.1199999999999</v>
      </c>
      <c r="M456">
        <v>61498</v>
      </c>
      <c r="N456" t="s">
        <v>1506</v>
      </c>
      <c r="O456" t="s">
        <v>1535</v>
      </c>
      <c r="P456" t="s">
        <v>1537</v>
      </c>
      <c r="Q456" t="s">
        <v>1507</v>
      </c>
      <c r="R456" t="s">
        <v>1533</v>
      </c>
      <c r="S456" t="s">
        <v>1544</v>
      </c>
      <c r="T456">
        <v>12</v>
      </c>
      <c r="U456">
        <v>1</v>
      </c>
    </row>
    <row r="457" spans="1:21" x14ac:dyDescent="0.25">
      <c r="A457">
        <v>454</v>
      </c>
      <c r="B457" t="s">
        <v>461</v>
      </c>
      <c r="C457" t="s">
        <v>1239</v>
      </c>
      <c r="D457" t="s">
        <v>1234</v>
      </c>
      <c r="E457">
        <v>717</v>
      </c>
      <c r="F457">
        <v>224</v>
      </c>
      <c r="G457" t="s">
        <v>1271</v>
      </c>
      <c r="H457" s="2">
        <v>42943</v>
      </c>
      <c r="I457" s="2">
        <v>42958</v>
      </c>
      <c r="J457" t="s">
        <v>1287</v>
      </c>
      <c r="K457">
        <v>152577.60000000001</v>
      </c>
      <c r="L457">
        <v>2409.12</v>
      </c>
      <c r="M457">
        <v>78487</v>
      </c>
      <c r="N457" t="s">
        <v>1507</v>
      </c>
      <c r="O457" t="s">
        <v>1538</v>
      </c>
      <c r="P457" t="s">
        <v>1539</v>
      </c>
      <c r="Q457" t="s">
        <v>1507</v>
      </c>
      <c r="R457" t="s">
        <v>1538</v>
      </c>
      <c r="S457" t="s">
        <v>1541</v>
      </c>
      <c r="T457">
        <v>7</v>
      </c>
      <c r="U457">
        <v>8</v>
      </c>
    </row>
    <row r="458" spans="1:21" x14ac:dyDescent="0.25">
      <c r="A458">
        <v>455</v>
      </c>
      <c r="B458" t="s">
        <v>462</v>
      </c>
      <c r="C458" t="s">
        <v>1220</v>
      </c>
      <c r="D458" t="s">
        <v>1213</v>
      </c>
      <c r="E458">
        <v>402</v>
      </c>
      <c r="F458">
        <v>537</v>
      </c>
      <c r="G458" t="s">
        <v>1260</v>
      </c>
      <c r="H458" s="2">
        <v>42546</v>
      </c>
      <c r="I458" s="2">
        <v>42565</v>
      </c>
      <c r="J458" t="s">
        <v>1282</v>
      </c>
      <c r="K458">
        <v>205080.3</v>
      </c>
      <c r="L458">
        <v>3238.1099999999997</v>
      </c>
      <c r="M458">
        <v>175680</v>
      </c>
      <c r="N458" t="s">
        <v>1506</v>
      </c>
      <c r="O458" t="s">
        <v>1530</v>
      </c>
      <c r="P458" t="s">
        <v>1532</v>
      </c>
      <c r="Q458" t="s">
        <v>1506</v>
      </c>
      <c r="R458" t="s">
        <v>1538</v>
      </c>
      <c r="S458" t="s">
        <v>1539</v>
      </c>
      <c r="T458">
        <v>6</v>
      </c>
      <c r="U458">
        <v>7</v>
      </c>
    </row>
    <row r="459" spans="1:21" x14ac:dyDescent="0.25">
      <c r="A459">
        <v>456</v>
      </c>
      <c r="B459" t="s">
        <v>463</v>
      </c>
      <c r="C459" t="s">
        <v>1230</v>
      </c>
      <c r="D459" t="s">
        <v>1234</v>
      </c>
      <c r="E459">
        <v>297</v>
      </c>
      <c r="F459">
        <v>147</v>
      </c>
      <c r="G459" t="s">
        <v>1272</v>
      </c>
      <c r="H459" s="2">
        <v>43124</v>
      </c>
      <c r="I459" s="2">
        <v>43155</v>
      </c>
      <c r="J459" t="s">
        <v>1284</v>
      </c>
      <c r="K459">
        <v>41476.050000000003</v>
      </c>
      <c r="L459">
        <v>654.88499999999999</v>
      </c>
      <c r="M459">
        <v>17136</v>
      </c>
      <c r="N459" t="s">
        <v>1508</v>
      </c>
      <c r="O459" t="s">
        <v>1533</v>
      </c>
      <c r="P459" t="s">
        <v>1544</v>
      </c>
      <c r="Q459" t="s">
        <v>1508</v>
      </c>
      <c r="R459" t="s">
        <v>1533</v>
      </c>
      <c r="S459" t="s">
        <v>1545</v>
      </c>
      <c r="T459">
        <v>1</v>
      </c>
      <c r="U459">
        <v>2</v>
      </c>
    </row>
    <row r="460" spans="1:21" x14ac:dyDescent="0.25">
      <c r="A460">
        <v>457</v>
      </c>
      <c r="B460" t="s">
        <v>464</v>
      </c>
      <c r="C460" t="s">
        <v>1222</v>
      </c>
      <c r="D460" t="s">
        <v>1213</v>
      </c>
      <c r="E460">
        <v>649</v>
      </c>
      <c r="F460">
        <v>1063</v>
      </c>
      <c r="G460" t="s">
        <v>1265</v>
      </c>
      <c r="H460" s="2">
        <v>43252</v>
      </c>
      <c r="I460" s="2">
        <v>43266</v>
      </c>
      <c r="J460" t="s">
        <v>1284</v>
      </c>
      <c r="K460">
        <v>655392.65</v>
      </c>
      <c r="L460">
        <v>10348.305</v>
      </c>
      <c r="M460">
        <v>572489</v>
      </c>
      <c r="N460" t="s">
        <v>1508</v>
      </c>
      <c r="O460" t="s">
        <v>1530</v>
      </c>
      <c r="P460" t="s">
        <v>1532</v>
      </c>
      <c r="Q460" t="s">
        <v>1508</v>
      </c>
      <c r="R460" t="s">
        <v>1530</v>
      </c>
      <c r="S460" t="s">
        <v>1532</v>
      </c>
      <c r="T460">
        <v>6</v>
      </c>
      <c r="U460">
        <v>6</v>
      </c>
    </row>
    <row r="461" spans="1:21" x14ac:dyDescent="0.25">
      <c r="A461">
        <v>458</v>
      </c>
      <c r="B461" t="s">
        <v>465</v>
      </c>
      <c r="C461" t="s">
        <v>1219</v>
      </c>
      <c r="D461" t="s">
        <v>1234</v>
      </c>
      <c r="E461">
        <v>761</v>
      </c>
      <c r="F461">
        <v>1366</v>
      </c>
      <c r="G461" t="s">
        <v>1263</v>
      </c>
      <c r="H461" s="2">
        <v>42637</v>
      </c>
      <c r="I461" s="2">
        <v>42647</v>
      </c>
      <c r="J461" t="s">
        <v>1284</v>
      </c>
      <c r="K461">
        <v>987549.7</v>
      </c>
      <c r="L461">
        <v>15592.89</v>
      </c>
      <c r="M461">
        <v>145800</v>
      </c>
      <c r="N461" t="s">
        <v>1506</v>
      </c>
      <c r="O461" t="s">
        <v>1538</v>
      </c>
      <c r="P461" t="s">
        <v>1542</v>
      </c>
      <c r="Q461" t="s">
        <v>1506</v>
      </c>
      <c r="R461" t="s">
        <v>1535</v>
      </c>
      <c r="S461" t="s">
        <v>1543</v>
      </c>
      <c r="T461">
        <v>9</v>
      </c>
      <c r="U461">
        <v>10</v>
      </c>
    </row>
    <row r="462" spans="1:21" x14ac:dyDescent="0.25">
      <c r="A462">
        <v>459</v>
      </c>
      <c r="B462" t="s">
        <v>466</v>
      </c>
      <c r="C462" t="s">
        <v>1235</v>
      </c>
      <c r="D462" t="s">
        <v>1240</v>
      </c>
      <c r="E462">
        <v>702</v>
      </c>
      <c r="F462">
        <v>60</v>
      </c>
      <c r="G462" t="s">
        <v>1270</v>
      </c>
      <c r="H462" s="2">
        <v>43134</v>
      </c>
      <c r="I462" s="2">
        <v>43167</v>
      </c>
      <c r="J462" t="s">
        <v>1282</v>
      </c>
      <c r="K462">
        <v>40014</v>
      </c>
      <c r="L462">
        <v>631.79999999999995</v>
      </c>
      <c r="M462">
        <v>10802</v>
      </c>
      <c r="N462" t="s">
        <v>1508</v>
      </c>
      <c r="O462" t="s">
        <v>1533</v>
      </c>
      <c r="P462" t="s">
        <v>1545</v>
      </c>
      <c r="Q462" t="s">
        <v>1508</v>
      </c>
      <c r="R462" t="s">
        <v>1533</v>
      </c>
      <c r="S462" t="s">
        <v>1534</v>
      </c>
      <c r="T462">
        <v>2</v>
      </c>
      <c r="U462">
        <v>3</v>
      </c>
    </row>
    <row r="463" spans="1:21" x14ac:dyDescent="0.25">
      <c r="A463">
        <v>460</v>
      </c>
      <c r="B463" t="s">
        <v>467</v>
      </c>
      <c r="C463" t="s">
        <v>1222</v>
      </c>
      <c r="D463" t="s">
        <v>1213</v>
      </c>
      <c r="E463">
        <v>664</v>
      </c>
      <c r="F463">
        <v>1006</v>
      </c>
      <c r="G463" t="s">
        <v>1265</v>
      </c>
      <c r="H463" s="2">
        <v>42860</v>
      </c>
      <c r="I463" s="2">
        <v>42877</v>
      </c>
      <c r="J463" t="s">
        <v>1282</v>
      </c>
      <c r="K463">
        <v>634584.80000000005</v>
      </c>
      <c r="L463">
        <v>10019.76</v>
      </c>
      <c r="M463">
        <v>258165</v>
      </c>
      <c r="N463" t="s">
        <v>1507</v>
      </c>
      <c r="O463" t="s">
        <v>1530</v>
      </c>
      <c r="P463" t="s">
        <v>1531</v>
      </c>
      <c r="Q463" t="s">
        <v>1507</v>
      </c>
      <c r="R463" t="s">
        <v>1530</v>
      </c>
      <c r="S463" t="s">
        <v>1531</v>
      </c>
      <c r="T463">
        <v>5</v>
      </c>
      <c r="U463">
        <v>5</v>
      </c>
    </row>
    <row r="464" spans="1:21" x14ac:dyDescent="0.25">
      <c r="A464">
        <v>461</v>
      </c>
      <c r="B464" t="s">
        <v>468</v>
      </c>
      <c r="C464" t="s">
        <v>1223</v>
      </c>
      <c r="D464" t="s">
        <v>1234</v>
      </c>
      <c r="E464">
        <v>543</v>
      </c>
      <c r="F464">
        <v>876</v>
      </c>
      <c r="G464" t="s">
        <v>1263</v>
      </c>
      <c r="H464" s="2">
        <v>42701</v>
      </c>
      <c r="I464" s="2">
        <v>42735</v>
      </c>
      <c r="J464" t="s">
        <v>1282</v>
      </c>
      <c r="K464">
        <v>451884.6</v>
      </c>
      <c r="L464">
        <v>7135.0199999999995</v>
      </c>
      <c r="M464">
        <v>370156</v>
      </c>
      <c r="N464" t="s">
        <v>1506</v>
      </c>
      <c r="O464" t="s">
        <v>1535</v>
      </c>
      <c r="P464" t="s">
        <v>1536</v>
      </c>
      <c r="Q464" t="s">
        <v>1506</v>
      </c>
      <c r="R464" t="s">
        <v>1535</v>
      </c>
      <c r="S464" t="s">
        <v>1537</v>
      </c>
      <c r="T464">
        <v>11</v>
      </c>
      <c r="U464">
        <v>12</v>
      </c>
    </row>
    <row r="465" spans="1:21" x14ac:dyDescent="0.25">
      <c r="A465">
        <v>462</v>
      </c>
      <c r="B465" t="s">
        <v>469</v>
      </c>
      <c r="C465" t="s">
        <v>1226</v>
      </c>
      <c r="D465" t="s">
        <v>1234</v>
      </c>
      <c r="E465">
        <v>867</v>
      </c>
      <c r="F465">
        <v>47</v>
      </c>
      <c r="G465" t="s">
        <v>1266</v>
      </c>
      <c r="H465" s="2">
        <v>43190</v>
      </c>
      <c r="I465" s="2">
        <v>43224</v>
      </c>
      <c r="J465" t="s">
        <v>1285</v>
      </c>
      <c r="K465">
        <v>38711.550000000003</v>
      </c>
      <c r="L465">
        <v>611.23500000000001</v>
      </c>
      <c r="M465">
        <v>36158</v>
      </c>
      <c r="N465" t="s">
        <v>1508</v>
      </c>
      <c r="O465" t="s">
        <v>1533</v>
      </c>
      <c r="P465" t="s">
        <v>1534</v>
      </c>
      <c r="Q465" t="s">
        <v>1508</v>
      </c>
      <c r="R465" t="s">
        <v>1530</v>
      </c>
      <c r="S465" t="s">
        <v>1531</v>
      </c>
      <c r="T465">
        <v>3</v>
      </c>
      <c r="U465">
        <v>5</v>
      </c>
    </row>
    <row r="466" spans="1:21" x14ac:dyDescent="0.25">
      <c r="A466">
        <v>463</v>
      </c>
      <c r="B466" t="s">
        <v>470</v>
      </c>
      <c r="C466" t="s">
        <v>1231</v>
      </c>
      <c r="D466" t="s">
        <v>1213</v>
      </c>
      <c r="E466">
        <v>508</v>
      </c>
      <c r="F466">
        <v>223</v>
      </c>
      <c r="G466" t="s">
        <v>1263</v>
      </c>
      <c r="H466" s="2">
        <v>42999</v>
      </c>
      <c r="I466" s="2">
        <v>43021</v>
      </c>
      <c r="J466" t="s">
        <v>1289</v>
      </c>
      <c r="K466">
        <v>107619.8</v>
      </c>
      <c r="L466">
        <v>1699.26</v>
      </c>
      <c r="M466">
        <v>38468</v>
      </c>
      <c r="N466" t="s">
        <v>1507</v>
      </c>
      <c r="O466" t="s">
        <v>1538</v>
      </c>
      <c r="P466" t="s">
        <v>1542</v>
      </c>
      <c r="Q466" t="s">
        <v>1507</v>
      </c>
      <c r="R466" t="s">
        <v>1535</v>
      </c>
      <c r="S466" t="s">
        <v>1543</v>
      </c>
      <c r="T466">
        <v>9</v>
      </c>
      <c r="U466">
        <v>10</v>
      </c>
    </row>
    <row r="467" spans="1:21" x14ac:dyDescent="0.25">
      <c r="A467">
        <v>464</v>
      </c>
      <c r="B467" t="s">
        <v>471</v>
      </c>
      <c r="C467" t="s">
        <v>1227</v>
      </c>
      <c r="D467" t="s">
        <v>1213</v>
      </c>
      <c r="E467">
        <v>365</v>
      </c>
      <c r="F467">
        <v>73</v>
      </c>
      <c r="G467" t="s">
        <v>1267</v>
      </c>
      <c r="H467" s="2">
        <v>42709</v>
      </c>
      <c r="I467" s="2">
        <v>42729</v>
      </c>
      <c r="J467" t="s">
        <v>1286</v>
      </c>
      <c r="K467">
        <v>25312.75</v>
      </c>
      <c r="L467">
        <v>399.67500000000001</v>
      </c>
      <c r="M467">
        <v>12415</v>
      </c>
      <c r="N467" t="s">
        <v>1506</v>
      </c>
      <c r="O467" t="s">
        <v>1535</v>
      </c>
      <c r="P467" t="s">
        <v>1537</v>
      </c>
      <c r="Q467" t="s">
        <v>1506</v>
      </c>
      <c r="R467" t="s">
        <v>1535</v>
      </c>
      <c r="S467" t="s">
        <v>1537</v>
      </c>
      <c r="T467">
        <v>12</v>
      </c>
      <c r="U467">
        <v>12</v>
      </c>
    </row>
    <row r="468" spans="1:21" x14ac:dyDescent="0.25">
      <c r="A468">
        <v>465</v>
      </c>
      <c r="B468" t="s">
        <v>472</v>
      </c>
      <c r="C468" t="s">
        <v>1236</v>
      </c>
      <c r="D468" t="s">
        <v>1234</v>
      </c>
      <c r="E468">
        <v>175</v>
      </c>
      <c r="F468">
        <v>111</v>
      </c>
      <c r="G468" t="s">
        <v>1269</v>
      </c>
      <c r="H468" s="2">
        <v>42691</v>
      </c>
      <c r="I468" s="2">
        <v>42714</v>
      </c>
      <c r="J468" t="s">
        <v>1286</v>
      </c>
      <c r="K468">
        <v>18453.75</v>
      </c>
      <c r="L468">
        <v>291.375</v>
      </c>
      <c r="M468">
        <v>14603</v>
      </c>
      <c r="N468" t="s">
        <v>1506</v>
      </c>
      <c r="O468" t="s">
        <v>1535</v>
      </c>
      <c r="P468" t="s">
        <v>1536</v>
      </c>
      <c r="Q468" t="s">
        <v>1506</v>
      </c>
      <c r="R468" t="s">
        <v>1535</v>
      </c>
      <c r="S468" t="s">
        <v>1537</v>
      </c>
      <c r="T468">
        <v>11</v>
      </c>
      <c r="U468">
        <v>12</v>
      </c>
    </row>
    <row r="469" spans="1:21" x14ac:dyDescent="0.25">
      <c r="A469">
        <v>466</v>
      </c>
      <c r="B469" t="s">
        <v>473</v>
      </c>
      <c r="C469" t="s">
        <v>1220</v>
      </c>
      <c r="D469" t="s">
        <v>1213</v>
      </c>
      <c r="E469">
        <v>251</v>
      </c>
      <c r="F469">
        <v>652</v>
      </c>
      <c r="G469" t="s">
        <v>1260</v>
      </c>
      <c r="H469" s="2">
        <v>43249</v>
      </c>
      <c r="I469" s="2">
        <v>43263</v>
      </c>
      <c r="J469" t="s">
        <v>1290</v>
      </c>
      <c r="K469">
        <v>155469.4</v>
      </c>
      <c r="L469">
        <v>2454.7799999999997</v>
      </c>
      <c r="M469">
        <v>5803</v>
      </c>
      <c r="N469" t="s">
        <v>1508</v>
      </c>
      <c r="O469" t="s">
        <v>1530</v>
      </c>
      <c r="P469" t="s">
        <v>1531</v>
      </c>
      <c r="Q469" t="s">
        <v>1508</v>
      </c>
      <c r="R469" t="s">
        <v>1530</v>
      </c>
      <c r="S469" t="s">
        <v>1532</v>
      </c>
      <c r="T469">
        <v>5</v>
      </c>
      <c r="U469">
        <v>6</v>
      </c>
    </row>
    <row r="470" spans="1:21" x14ac:dyDescent="0.25">
      <c r="A470">
        <v>467</v>
      </c>
      <c r="B470" t="s">
        <v>474</v>
      </c>
      <c r="C470" t="s">
        <v>1222</v>
      </c>
      <c r="D470" t="s">
        <v>1213</v>
      </c>
      <c r="E470">
        <v>613</v>
      </c>
      <c r="F470">
        <v>1053</v>
      </c>
      <c r="G470" t="s">
        <v>1265</v>
      </c>
      <c r="H470" s="2">
        <v>42919</v>
      </c>
      <c r="I470" s="2">
        <v>42954</v>
      </c>
      <c r="J470" t="s">
        <v>1286</v>
      </c>
      <c r="K470">
        <v>613214.55000000005</v>
      </c>
      <c r="L470">
        <v>9682.3349999999991</v>
      </c>
      <c r="M470">
        <v>1825</v>
      </c>
      <c r="N470" t="s">
        <v>1507</v>
      </c>
      <c r="O470" t="s">
        <v>1538</v>
      </c>
      <c r="P470" t="s">
        <v>1539</v>
      </c>
      <c r="Q470" t="s">
        <v>1507</v>
      </c>
      <c r="R470" t="s">
        <v>1538</v>
      </c>
      <c r="S470" t="s">
        <v>1541</v>
      </c>
      <c r="T470">
        <v>7</v>
      </c>
      <c r="U470">
        <v>8</v>
      </c>
    </row>
    <row r="471" spans="1:21" x14ac:dyDescent="0.25">
      <c r="A471">
        <v>468</v>
      </c>
      <c r="B471" t="s">
        <v>475</v>
      </c>
      <c r="C471" t="s">
        <v>1242</v>
      </c>
      <c r="D471" t="s">
        <v>1240</v>
      </c>
      <c r="E471">
        <v>107</v>
      </c>
      <c r="F471">
        <v>63</v>
      </c>
      <c r="G471" t="s">
        <v>1271</v>
      </c>
      <c r="H471" s="2">
        <v>43080</v>
      </c>
      <c r="I471" s="2">
        <v>43097</v>
      </c>
      <c r="J471" t="s">
        <v>1290</v>
      </c>
      <c r="K471">
        <v>6403.95</v>
      </c>
      <c r="L471">
        <v>101.11499999999999</v>
      </c>
      <c r="M471">
        <v>6024</v>
      </c>
      <c r="N471" t="s">
        <v>1507</v>
      </c>
      <c r="O471" t="s">
        <v>1535</v>
      </c>
      <c r="P471" t="s">
        <v>1537</v>
      </c>
      <c r="Q471" t="s">
        <v>1507</v>
      </c>
      <c r="R471" t="s">
        <v>1535</v>
      </c>
      <c r="S471" t="s">
        <v>1537</v>
      </c>
      <c r="T471">
        <v>12</v>
      </c>
      <c r="U471">
        <v>12</v>
      </c>
    </row>
    <row r="472" spans="1:21" x14ac:dyDescent="0.25">
      <c r="A472">
        <v>469</v>
      </c>
      <c r="B472" t="s">
        <v>476</v>
      </c>
      <c r="C472" t="s">
        <v>1228</v>
      </c>
      <c r="D472" t="s">
        <v>1213</v>
      </c>
      <c r="E472">
        <v>544</v>
      </c>
      <c r="F472">
        <v>123</v>
      </c>
      <c r="G472" t="s">
        <v>1263</v>
      </c>
      <c r="H472" s="2">
        <v>42976</v>
      </c>
      <c r="I472" s="2">
        <v>42990</v>
      </c>
      <c r="J472" t="s">
        <v>1283</v>
      </c>
      <c r="K472">
        <v>63566.400000000001</v>
      </c>
      <c r="L472">
        <v>1003.68</v>
      </c>
      <c r="M472">
        <v>17620</v>
      </c>
      <c r="N472" t="s">
        <v>1507</v>
      </c>
      <c r="O472" t="s">
        <v>1538</v>
      </c>
      <c r="P472" t="s">
        <v>1541</v>
      </c>
      <c r="Q472" t="s">
        <v>1507</v>
      </c>
      <c r="R472" t="s">
        <v>1538</v>
      </c>
      <c r="S472" t="s">
        <v>1542</v>
      </c>
      <c r="T472">
        <v>8</v>
      </c>
      <c r="U472">
        <v>9</v>
      </c>
    </row>
    <row r="473" spans="1:21" x14ac:dyDescent="0.25">
      <c r="A473">
        <v>470</v>
      </c>
      <c r="B473" t="s">
        <v>477</v>
      </c>
      <c r="C473" t="s">
        <v>1222</v>
      </c>
      <c r="D473" t="s">
        <v>1213</v>
      </c>
      <c r="E473">
        <v>896</v>
      </c>
      <c r="F473">
        <v>929</v>
      </c>
      <c r="G473" t="s">
        <v>1265</v>
      </c>
      <c r="H473" s="2">
        <v>42520</v>
      </c>
      <c r="I473" s="2">
        <v>42531</v>
      </c>
      <c r="J473" t="s">
        <v>1282</v>
      </c>
      <c r="K473">
        <v>790764.8</v>
      </c>
      <c r="L473">
        <v>12485.76</v>
      </c>
      <c r="M473">
        <v>383747</v>
      </c>
      <c r="N473" t="s">
        <v>1506</v>
      </c>
      <c r="O473" t="s">
        <v>1530</v>
      </c>
      <c r="P473" t="s">
        <v>1531</v>
      </c>
      <c r="Q473" t="s">
        <v>1506</v>
      </c>
      <c r="R473" t="s">
        <v>1530</v>
      </c>
      <c r="S473" t="s">
        <v>1532</v>
      </c>
      <c r="T473">
        <v>5</v>
      </c>
      <c r="U473">
        <v>6</v>
      </c>
    </row>
    <row r="474" spans="1:21" x14ac:dyDescent="0.25">
      <c r="A474">
        <v>471</v>
      </c>
      <c r="B474" t="s">
        <v>478</v>
      </c>
      <c r="C474" t="s">
        <v>1224</v>
      </c>
      <c r="D474" t="s">
        <v>1213</v>
      </c>
      <c r="E474">
        <v>825</v>
      </c>
      <c r="F474">
        <v>1252</v>
      </c>
      <c r="G474" t="s">
        <v>1266</v>
      </c>
      <c r="H474" s="2">
        <v>42865</v>
      </c>
      <c r="I474" s="2">
        <v>42884</v>
      </c>
      <c r="J474" t="s">
        <v>1282</v>
      </c>
      <c r="K474">
        <v>981255</v>
      </c>
      <c r="L474">
        <v>15493.5</v>
      </c>
      <c r="M474">
        <v>424574</v>
      </c>
      <c r="N474" t="s">
        <v>1507</v>
      </c>
      <c r="O474" t="s">
        <v>1530</v>
      </c>
      <c r="P474" t="s">
        <v>1531</v>
      </c>
      <c r="Q474" t="s">
        <v>1507</v>
      </c>
      <c r="R474" t="s">
        <v>1530</v>
      </c>
      <c r="S474" t="s">
        <v>1531</v>
      </c>
      <c r="T474">
        <v>5</v>
      </c>
      <c r="U474">
        <v>5</v>
      </c>
    </row>
    <row r="475" spans="1:21" x14ac:dyDescent="0.25">
      <c r="A475">
        <v>472</v>
      </c>
      <c r="B475" t="s">
        <v>479</v>
      </c>
      <c r="C475" t="s">
        <v>1239</v>
      </c>
      <c r="D475" t="s">
        <v>1234</v>
      </c>
      <c r="E475">
        <v>834</v>
      </c>
      <c r="F475">
        <v>273</v>
      </c>
      <c r="G475" t="s">
        <v>1271</v>
      </c>
      <c r="H475" s="2">
        <v>42910</v>
      </c>
      <c r="I475" s="2">
        <v>42923</v>
      </c>
      <c r="J475" t="s">
        <v>1286</v>
      </c>
      <c r="K475">
        <v>216297.9</v>
      </c>
      <c r="L475">
        <v>3415.23</v>
      </c>
      <c r="M475">
        <v>5600</v>
      </c>
      <c r="N475" t="s">
        <v>1507</v>
      </c>
      <c r="O475" t="s">
        <v>1530</v>
      </c>
      <c r="P475" t="s">
        <v>1532</v>
      </c>
      <c r="Q475" t="s">
        <v>1507</v>
      </c>
      <c r="R475" t="s">
        <v>1538</v>
      </c>
      <c r="S475" t="s">
        <v>1539</v>
      </c>
      <c r="T475">
        <v>6</v>
      </c>
      <c r="U475">
        <v>7</v>
      </c>
    </row>
    <row r="476" spans="1:21" x14ac:dyDescent="0.25">
      <c r="A476">
        <v>473</v>
      </c>
      <c r="B476" t="s">
        <v>480</v>
      </c>
      <c r="C476" t="s">
        <v>1227</v>
      </c>
      <c r="D476" t="s">
        <v>1213</v>
      </c>
      <c r="E476">
        <v>360</v>
      </c>
      <c r="F476">
        <v>75</v>
      </c>
      <c r="G476" t="s">
        <v>1267</v>
      </c>
      <c r="H476" s="2">
        <v>43259</v>
      </c>
      <c r="I476" s="2">
        <v>43278</v>
      </c>
      <c r="J476" t="s">
        <v>1282</v>
      </c>
      <c r="K476">
        <v>25650</v>
      </c>
      <c r="L476">
        <v>405</v>
      </c>
      <c r="M476">
        <v>23099</v>
      </c>
      <c r="N476" t="s">
        <v>1508</v>
      </c>
      <c r="O476" t="s">
        <v>1530</v>
      </c>
      <c r="P476" t="s">
        <v>1532</v>
      </c>
      <c r="Q476" t="s">
        <v>1508</v>
      </c>
      <c r="R476" t="s">
        <v>1530</v>
      </c>
      <c r="S476" t="s">
        <v>1532</v>
      </c>
      <c r="T476">
        <v>6</v>
      </c>
      <c r="U476">
        <v>6</v>
      </c>
    </row>
    <row r="477" spans="1:21" x14ac:dyDescent="0.25">
      <c r="A477">
        <v>474</v>
      </c>
      <c r="B477" t="s">
        <v>481</v>
      </c>
      <c r="C477" t="s">
        <v>1225</v>
      </c>
      <c r="D477" t="s">
        <v>1213</v>
      </c>
      <c r="E477">
        <v>484</v>
      </c>
      <c r="F477">
        <v>217</v>
      </c>
      <c r="G477" t="s">
        <v>1266</v>
      </c>
      <c r="H477" s="2">
        <v>42744</v>
      </c>
      <c r="I477" s="2">
        <v>42774</v>
      </c>
      <c r="J477" t="s">
        <v>1286</v>
      </c>
      <c r="K477">
        <v>99776.6</v>
      </c>
      <c r="L477">
        <v>1575.4199999999998</v>
      </c>
      <c r="M477">
        <v>52123</v>
      </c>
      <c r="N477" t="s">
        <v>1507</v>
      </c>
      <c r="O477" t="s">
        <v>1533</v>
      </c>
      <c r="P477" t="s">
        <v>1544</v>
      </c>
      <c r="Q477" t="s">
        <v>1507</v>
      </c>
      <c r="R477" t="s">
        <v>1533</v>
      </c>
      <c r="S477" t="s">
        <v>1545</v>
      </c>
      <c r="T477">
        <v>1</v>
      </c>
      <c r="U477">
        <v>2</v>
      </c>
    </row>
    <row r="478" spans="1:21" x14ac:dyDescent="0.25">
      <c r="A478">
        <v>475</v>
      </c>
      <c r="B478" t="s">
        <v>482</v>
      </c>
      <c r="C478" t="s">
        <v>1233</v>
      </c>
      <c r="D478" t="s">
        <v>1234</v>
      </c>
      <c r="E478">
        <v>339</v>
      </c>
      <c r="F478">
        <v>24</v>
      </c>
      <c r="G478" t="s">
        <v>1268</v>
      </c>
      <c r="H478" s="2">
        <v>43224</v>
      </c>
      <c r="I478" s="2">
        <v>43249</v>
      </c>
      <c r="J478" t="s">
        <v>1283</v>
      </c>
      <c r="K478">
        <v>7729.2</v>
      </c>
      <c r="L478">
        <v>122.03999999999999</v>
      </c>
      <c r="M478">
        <v>3442</v>
      </c>
      <c r="N478" t="s">
        <v>1508</v>
      </c>
      <c r="O478" t="s">
        <v>1530</v>
      </c>
      <c r="P478" t="s">
        <v>1531</v>
      </c>
      <c r="Q478" t="s">
        <v>1508</v>
      </c>
      <c r="R478" t="s">
        <v>1530</v>
      </c>
      <c r="S478" t="s">
        <v>1531</v>
      </c>
      <c r="T478">
        <v>5</v>
      </c>
      <c r="U478">
        <v>5</v>
      </c>
    </row>
    <row r="479" spans="1:21" x14ac:dyDescent="0.25">
      <c r="A479">
        <v>476</v>
      </c>
      <c r="B479" t="s">
        <v>483</v>
      </c>
      <c r="C479" t="s">
        <v>1226</v>
      </c>
      <c r="D479" t="s">
        <v>1234</v>
      </c>
      <c r="E479">
        <v>306</v>
      </c>
      <c r="F479">
        <v>44</v>
      </c>
      <c r="G479" t="s">
        <v>1266</v>
      </c>
      <c r="H479" s="2">
        <v>42928</v>
      </c>
      <c r="I479" s="2">
        <v>42951</v>
      </c>
      <c r="J479" t="s">
        <v>1289</v>
      </c>
      <c r="K479">
        <v>12790.8</v>
      </c>
      <c r="L479">
        <v>201.95999999999998</v>
      </c>
      <c r="M479">
        <v>7775</v>
      </c>
      <c r="N479" t="s">
        <v>1507</v>
      </c>
      <c r="O479" t="s">
        <v>1538</v>
      </c>
      <c r="P479" t="s">
        <v>1539</v>
      </c>
      <c r="Q479" t="s">
        <v>1507</v>
      </c>
      <c r="R479" t="s">
        <v>1538</v>
      </c>
      <c r="S479" t="s">
        <v>1541</v>
      </c>
      <c r="T479">
        <v>7</v>
      </c>
      <c r="U479">
        <v>8</v>
      </c>
    </row>
    <row r="480" spans="1:21" x14ac:dyDescent="0.25">
      <c r="A480">
        <v>477</v>
      </c>
      <c r="B480" t="s">
        <v>484</v>
      </c>
      <c r="C480" t="s">
        <v>1214</v>
      </c>
      <c r="D480" t="s">
        <v>1213</v>
      </c>
      <c r="E480">
        <v>694</v>
      </c>
      <c r="F480">
        <v>631</v>
      </c>
      <c r="G480" t="s">
        <v>1260</v>
      </c>
      <c r="H480" s="2">
        <v>42766</v>
      </c>
      <c r="I480" s="2">
        <v>42784</v>
      </c>
      <c r="J480" t="s">
        <v>1283</v>
      </c>
      <c r="K480">
        <v>416018.3</v>
      </c>
      <c r="L480">
        <v>6568.71</v>
      </c>
      <c r="M480">
        <v>36973</v>
      </c>
      <c r="N480" t="s">
        <v>1507</v>
      </c>
      <c r="O480" t="s">
        <v>1533</v>
      </c>
      <c r="P480" t="s">
        <v>1544</v>
      </c>
      <c r="Q480" t="s">
        <v>1507</v>
      </c>
      <c r="R480" t="s">
        <v>1533</v>
      </c>
      <c r="S480" t="s">
        <v>1545</v>
      </c>
      <c r="T480">
        <v>1</v>
      </c>
      <c r="U480">
        <v>2</v>
      </c>
    </row>
    <row r="481" spans="1:21" x14ac:dyDescent="0.25">
      <c r="A481">
        <v>478</v>
      </c>
      <c r="B481" t="s">
        <v>485</v>
      </c>
      <c r="C481" t="s">
        <v>1238</v>
      </c>
      <c r="D481" t="s">
        <v>1240</v>
      </c>
      <c r="E481">
        <v>867</v>
      </c>
      <c r="F481">
        <v>16</v>
      </c>
      <c r="G481" t="s">
        <v>1270</v>
      </c>
      <c r="H481" s="2">
        <v>42708</v>
      </c>
      <c r="I481" s="2">
        <v>42725</v>
      </c>
      <c r="J481" t="s">
        <v>1282</v>
      </c>
      <c r="K481">
        <v>13178.4</v>
      </c>
      <c r="L481">
        <v>208.07999999999998</v>
      </c>
      <c r="M481">
        <v>6637</v>
      </c>
      <c r="N481" t="s">
        <v>1506</v>
      </c>
      <c r="O481" t="s">
        <v>1535</v>
      </c>
      <c r="P481" t="s">
        <v>1537</v>
      </c>
      <c r="Q481" t="s">
        <v>1506</v>
      </c>
      <c r="R481" t="s">
        <v>1535</v>
      </c>
      <c r="S481" t="s">
        <v>1537</v>
      </c>
      <c r="T481">
        <v>12</v>
      </c>
      <c r="U481">
        <v>12</v>
      </c>
    </row>
    <row r="482" spans="1:21" x14ac:dyDescent="0.25">
      <c r="A482">
        <v>479</v>
      </c>
      <c r="B482" t="s">
        <v>486</v>
      </c>
      <c r="C482" t="s">
        <v>1238</v>
      </c>
      <c r="D482" t="s">
        <v>1240</v>
      </c>
      <c r="E482">
        <v>765</v>
      </c>
      <c r="F482">
        <v>15</v>
      </c>
      <c r="G482" t="s">
        <v>1270</v>
      </c>
      <c r="H482" s="2">
        <v>42573</v>
      </c>
      <c r="I482" s="2">
        <v>42604</v>
      </c>
      <c r="J482" t="s">
        <v>1289</v>
      </c>
      <c r="K482">
        <v>10901.25</v>
      </c>
      <c r="L482">
        <v>172.125</v>
      </c>
      <c r="M482">
        <v>5850</v>
      </c>
      <c r="N482" t="s">
        <v>1506</v>
      </c>
      <c r="O482" t="s">
        <v>1538</v>
      </c>
      <c r="P482" t="s">
        <v>1539</v>
      </c>
      <c r="Q482" t="s">
        <v>1506</v>
      </c>
      <c r="R482" t="s">
        <v>1538</v>
      </c>
      <c r="S482" t="s">
        <v>1541</v>
      </c>
      <c r="T482">
        <v>7</v>
      </c>
      <c r="U482">
        <v>8</v>
      </c>
    </row>
    <row r="483" spans="1:21" x14ac:dyDescent="0.25">
      <c r="A483">
        <v>480</v>
      </c>
      <c r="B483" t="s">
        <v>487</v>
      </c>
      <c r="C483" t="s">
        <v>1220</v>
      </c>
      <c r="D483" t="s">
        <v>1213</v>
      </c>
      <c r="E483">
        <v>320</v>
      </c>
      <c r="F483">
        <v>631</v>
      </c>
      <c r="G483" t="s">
        <v>1260</v>
      </c>
      <c r="H483" s="2">
        <v>42910</v>
      </c>
      <c r="I483" s="2">
        <v>42931</v>
      </c>
      <c r="J483" t="s">
        <v>1282</v>
      </c>
      <c r="K483">
        <v>191824</v>
      </c>
      <c r="L483">
        <v>3028.7999999999997</v>
      </c>
      <c r="M483">
        <v>152485</v>
      </c>
      <c r="N483" t="s">
        <v>1507</v>
      </c>
      <c r="O483" t="s">
        <v>1530</v>
      </c>
      <c r="P483" t="s">
        <v>1532</v>
      </c>
      <c r="Q483" t="s">
        <v>1507</v>
      </c>
      <c r="R483" t="s">
        <v>1538</v>
      </c>
      <c r="S483" t="s">
        <v>1539</v>
      </c>
      <c r="T483">
        <v>6</v>
      </c>
      <c r="U483">
        <v>7</v>
      </c>
    </row>
    <row r="484" spans="1:21" x14ac:dyDescent="0.25">
      <c r="A484">
        <v>481</v>
      </c>
      <c r="B484" t="s">
        <v>488</v>
      </c>
      <c r="C484" t="s">
        <v>1228</v>
      </c>
      <c r="D484" t="s">
        <v>1213</v>
      </c>
      <c r="E484">
        <v>160</v>
      </c>
      <c r="F484">
        <v>125</v>
      </c>
      <c r="G484" t="s">
        <v>1263</v>
      </c>
      <c r="H484" s="2">
        <v>43054</v>
      </c>
      <c r="I484" s="2">
        <v>43070</v>
      </c>
      <c r="J484" t="s">
        <v>1288</v>
      </c>
      <c r="K484">
        <v>19000</v>
      </c>
      <c r="L484">
        <v>300</v>
      </c>
      <c r="M484">
        <v>7019</v>
      </c>
      <c r="N484" t="s">
        <v>1507</v>
      </c>
      <c r="O484" t="s">
        <v>1535</v>
      </c>
      <c r="P484" t="s">
        <v>1536</v>
      </c>
      <c r="Q484" t="s">
        <v>1507</v>
      </c>
      <c r="R484" t="s">
        <v>1535</v>
      </c>
      <c r="S484" t="s">
        <v>1537</v>
      </c>
      <c r="T484">
        <v>11</v>
      </c>
      <c r="U484">
        <v>12</v>
      </c>
    </row>
    <row r="485" spans="1:21" x14ac:dyDescent="0.25">
      <c r="A485">
        <v>482</v>
      </c>
      <c r="B485" t="s">
        <v>489</v>
      </c>
      <c r="C485" t="s">
        <v>1223</v>
      </c>
      <c r="D485" t="s">
        <v>1234</v>
      </c>
      <c r="E485">
        <v>560</v>
      </c>
      <c r="F485">
        <v>808</v>
      </c>
      <c r="G485" t="s">
        <v>1263</v>
      </c>
      <c r="H485" s="2">
        <v>42475</v>
      </c>
      <c r="I485" s="2">
        <v>42485</v>
      </c>
      <c r="J485" t="s">
        <v>1289</v>
      </c>
      <c r="K485">
        <v>429856</v>
      </c>
      <c r="L485">
        <v>6787.2</v>
      </c>
      <c r="M485">
        <v>237546</v>
      </c>
      <c r="N485" t="s">
        <v>1506</v>
      </c>
      <c r="O485" t="s">
        <v>1530</v>
      </c>
      <c r="P485" t="s">
        <v>1540</v>
      </c>
      <c r="Q485" t="s">
        <v>1506</v>
      </c>
      <c r="R485" t="s">
        <v>1530</v>
      </c>
      <c r="S485" t="s">
        <v>1540</v>
      </c>
      <c r="T485">
        <v>4</v>
      </c>
      <c r="U485">
        <v>4</v>
      </c>
    </row>
    <row r="486" spans="1:21" x14ac:dyDescent="0.25">
      <c r="A486">
        <v>483</v>
      </c>
      <c r="B486" t="s">
        <v>490</v>
      </c>
      <c r="C486" t="s">
        <v>1214</v>
      </c>
      <c r="D486" t="s">
        <v>1213</v>
      </c>
      <c r="E486">
        <v>123</v>
      </c>
      <c r="F486">
        <v>746</v>
      </c>
      <c r="G486" t="s">
        <v>1260</v>
      </c>
      <c r="H486" s="2">
        <v>43090</v>
      </c>
      <c r="I486" s="2">
        <v>43120</v>
      </c>
      <c r="J486" t="s">
        <v>1288</v>
      </c>
      <c r="K486">
        <v>87170.1</v>
      </c>
      <c r="L486">
        <v>1376.37</v>
      </c>
      <c r="M486">
        <v>32309</v>
      </c>
      <c r="N486" t="s">
        <v>1507</v>
      </c>
      <c r="O486" t="s">
        <v>1535</v>
      </c>
      <c r="P486" t="s">
        <v>1537</v>
      </c>
      <c r="Q486" t="s">
        <v>1508</v>
      </c>
      <c r="R486" t="s">
        <v>1533</v>
      </c>
      <c r="S486" t="s">
        <v>1544</v>
      </c>
      <c r="T486">
        <v>12</v>
      </c>
      <c r="U486">
        <v>1</v>
      </c>
    </row>
    <row r="487" spans="1:21" x14ac:dyDescent="0.25">
      <c r="A487">
        <v>484</v>
      </c>
      <c r="B487" t="s">
        <v>491</v>
      </c>
      <c r="C487" t="s">
        <v>1237</v>
      </c>
      <c r="D487" t="s">
        <v>1240</v>
      </c>
      <c r="E487">
        <v>665</v>
      </c>
      <c r="F487">
        <v>30</v>
      </c>
      <c r="G487" t="s">
        <v>1271</v>
      </c>
      <c r="H487" s="2">
        <v>42724</v>
      </c>
      <c r="I487" s="2">
        <v>42753</v>
      </c>
      <c r="J487" t="s">
        <v>1283</v>
      </c>
      <c r="K487">
        <v>18952.5</v>
      </c>
      <c r="L487">
        <v>299.25</v>
      </c>
      <c r="M487">
        <v>10660</v>
      </c>
      <c r="N487" t="s">
        <v>1506</v>
      </c>
      <c r="O487" t="s">
        <v>1535</v>
      </c>
      <c r="P487" t="s">
        <v>1537</v>
      </c>
      <c r="Q487" t="s">
        <v>1507</v>
      </c>
      <c r="R487" t="s">
        <v>1533</v>
      </c>
      <c r="S487" t="s">
        <v>1544</v>
      </c>
      <c r="T487">
        <v>12</v>
      </c>
      <c r="U487">
        <v>1</v>
      </c>
    </row>
    <row r="488" spans="1:21" x14ac:dyDescent="0.25">
      <c r="A488">
        <v>485</v>
      </c>
      <c r="B488" t="s">
        <v>492</v>
      </c>
      <c r="C488" t="s">
        <v>1214</v>
      </c>
      <c r="D488" t="s">
        <v>1213</v>
      </c>
      <c r="E488">
        <v>157</v>
      </c>
      <c r="F488">
        <v>762</v>
      </c>
      <c r="G488" t="s">
        <v>1260</v>
      </c>
      <c r="H488" s="2">
        <v>42564</v>
      </c>
      <c r="I488" s="2">
        <v>42577</v>
      </c>
      <c r="J488" t="s">
        <v>1285</v>
      </c>
      <c r="K488">
        <v>113652.3</v>
      </c>
      <c r="L488">
        <v>1794.51</v>
      </c>
      <c r="M488">
        <v>64334</v>
      </c>
      <c r="N488" t="s">
        <v>1506</v>
      </c>
      <c r="O488" t="s">
        <v>1538</v>
      </c>
      <c r="P488" t="s">
        <v>1539</v>
      </c>
      <c r="Q488" t="s">
        <v>1506</v>
      </c>
      <c r="R488" t="s">
        <v>1538</v>
      </c>
      <c r="S488" t="s">
        <v>1539</v>
      </c>
      <c r="T488">
        <v>7</v>
      </c>
      <c r="U488">
        <v>7</v>
      </c>
    </row>
    <row r="489" spans="1:21" x14ac:dyDescent="0.25">
      <c r="A489">
        <v>486</v>
      </c>
      <c r="B489" t="s">
        <v>493</v>
      </c>
      <c r="C489" t="s">
        <v>1225</v>
      </c>
      <c r="D489" t="s">
        <v>1213</v>
      </c>
      <c r="E489">
        <v>688</v>
      </c>
      <c r="F489">
        <v>192</v>
      </c>
      <c r="G489" t="s">
        <v>1266</v>
      </c>
      <c r="H489" s="2">
        <v>42552</v>
      </c>
      <c r="I489" s="2">
        <v>42563</v>
      </c>
      <c r="J489" t="s">
        <v>1284</v>
      </c>
      <c r="K489">
        <v>125491.2</v>
      </c>
      <c r="L489">
        <v>1981.4399999999998</v>
      </c>
      <c r="M489">
        <v>15301</v>
      </c>
      <c r="N489" t="s">
        <v>1506</v>
      </c>
      <c r="O489" t="s">
        <v>1538</v>
      </c>
      <c r="P489" t="s">
        <v>1539</v>
      </c>
      <c r="Q489" t="s">
        <v>1506</v>
      </c>
      <c r="R489" t="s">
        <v>1538</v>
      </c>
      <c r="S489" t="s">
        <v>1539</v>
      </c>
      <c r="T489">
        <v>7</v>
      </c>
      <c r="U489">
        <v>7</v>
      </c>
    </row>
    <row r="490" spans="1:21" x14ac:dyDescent="0.25">
      <c r="A490">
        <v>487</v>
      </c>
      <c r="B490" t="s">
        <v>494</v>
      </c>
      <c r="C490" t="s">
        <v>1230</v>
      </c>
      <c r="D490" t="s">
        <v>1234</v>
      </c>
      <c r="E490">
        <v>287</v>
      </c>
      <c r="F490">
        <v>157</v>
      </c>
      <c r="G490" t="s">
        <v>1272</v>
      </c>
      <c r="H490" s="2">
        <v>42621</v>
      </c>
      <c r="I490" s="2">
        <v>42638</v>
      </c>
      <c r="J490" t="s">
        <v>1286</v>
      </c>
      <c r="K490">
        <v>42806.05</v>
      </c>
      <c r="L490">
        <v>675.88499999999999</v>
      </c>
      <c r="M490">
        <v>39988</v>
      </c>
      <c r="N490" t="s">
        <v>1506</v>
      </c>
      <c r="O490" t="s">
        <v>1538</v>
      </c>
      <c r="P490" t="s">
        <v>1542</v>
      </c>
      <c r="Q490" t="s">
        <v>1506</v>
      </c>
      <c r="R490" t="s">
        <v>1538</v>
      </c>
      <c r="S490" t="s">
        <v>1542</v>
      </c>
      <c r="T490">
        <v>9</v>
      </c>
      <c r="U490">
        <v>9</v>
      </c>
    </row>
    <row r="491" spans="1:21" x14ac:dyDescent="0.25">
      <c r="A491">
        <v>488</v>
      </c>
      <c r="B491" t="s">
        <v>495</v>
      </c>
      <c r="C491" t="s">
        <v>1223</v>
      </c>
      <c r="D491" t="s">
        <v>1234</v>
      </c>
      <c r="E491">
        <v>872</v>
      </c>
      <c r="F491">
        <v>830</v>
      </c>
      <c r="G491" t="s">
        <v>1263</v>
      </c>
      <c r="H491" s="2">
        <v>42725</v>
      </c>
      <c r="I491" s="2">
        <v>42744</v>
      </c>
      <c r="J491" t="s">
        <v>1284</v>
      </c>
      <c r="K491">
        <v>687572</v>
      </c>
      <c r="L491">
        <v>10856.4</v>
      </c>
      <c r="M491">
        <v>46936</v>
      </c>
      <c r="N491" t="s">
        <v>1506</v>
      </c>
      <c r="O491" t="s">
        <v>1535</v>
      </c>
      <c r="P491" t="s">
        <v>1537</v>
      </c>
      <c r="Q491" t="s">
        <v>1507</v>
      </c>
      <c r="R491" t="s">
        <v>1533</v>
      </c>
      <c r="S491" t="s">
        <v>1544</v>
      </c>
      <c r="T491">
        <v>12</v>
      </c>
      <c r="U491">
        <v>1</v>
      </c>
    </row>
    <row r="492" spans="1:21" x14ac:dyDescent="0.25">
      <c r="A492">
        <v>489</v>
      </c>
      <c r="B492" t="s">
        <v>496</v>
      </c>
      <c r="C492" t="s">
        <v>1222</v>
      </c>
      <c r="D492" t="s">
        <v>1213</v>
      </c>
      <c r="E492">
        <v>100</v>
      </c>
      <c r="F492">
        <v>856</v>
      </c>
      <c r="G492" t="s">
        <v>1265</v>
      </c>
      <c r="H492" s="2">
        <v>42585</v>
      </c>
      <c r="I492" s="2">
        <v>42604</v>
      </c>
      <c r="J492" t="s">
        <v>1290</v>
      </c>
      <c r="K492">
        <v>81320</v>
      </c>
      <c r="L492">
        <v>1284</v>
      </c>
      <c r="M492">
        <v>10791</v>
      </c>
      <c r="N492" t="s">
        <v>1506</v>
      </c>
      <c r="O492" t="s">
        <v>1538</v>
      </c>
      <c r="P492" t="s">
        <v>1541</v>
      </c>
      <c r="Q492" t="s">
        <v>1506</v>
      </c>
      <c r="R492" t="s">
        <v>1538</v>
      </c>
      <c r="S492" t="s">
        <v>1541</v>
      </c>
      <c r="T492">
        <v>8</v>
      </c>
      <c r="U492">
        <v>8</v>
      </c>
    </row>
    <row r="493" spans="1:21" x14ac:dyDescent="0.25">
      <c r="A493">
        <v>490</v>
      </c>
      <c r="B493" t="s">
        <v>497</v>
      </c>
      <c r="C493" t="s">
        <v>1242</v>
      </c>
      <c r="D493" t="s">
        <v>1240</v>
      </c>
      <c r="E493">
        <v>78</v>
      </c>
      <c r="F493">
        <v>55</v>
      </c>
      <c r="G493" t="s">
        <v>1271</v>
      </c>
      <c r="H493" s="2">
        <v>43219</v>
      </c>
      <c r="I493" s="2">
        <v>43253</v>
      </c>
      <c r="J493" t="s">
        <v>1282</v>
      </c>
      <c r="K493">
        <v>4075.5</v>
      </c>
      <c r="L493">
        <v>64.349999999999994</v>
      </c>
      <c r="M493">
        <v>742</v>
      </c>
      <c r="N493" t="s">
        <v>1508</v>
      </c>
      <c r="O493" t="s">
        <v>1530</v>
      </c>
      <c r="P493" t="s">
        <v>1540</v>
      </c>
      <c r="Q493" t="s">
        <v>1508</v>
      </c>
      <c r="R493" t="s">
        <v>1530</v>
      </c>
      <c r="S493" t="s">
        <v>1532</v>
      </c>
      <c r="T493">
        <v>4</v>
      </c>
      <c r="U493">
        <v>6</v>
      </c>
    </row>
    <row r="494" spans="1:21" x14ac:dyDescent="0.25">
      <c r="A494">
        <v>491</v>
      </c>
      <c r="B494" t="s">
        <v>498</v>
      </c>
      <c r="C494" t="s">
        <v>1233</v>
      </c>
      <c r="D494" t="s">
        <v>1234</v>
      </c>
      <c r="E494">
        <v>402</v>
      </c>
      <c r="F494">
        <v>22</v>
      </c>
      <c r="G494" t="s">
        <v>1268</v>
      </c>
      <c r="H494" s="2">
        <v>42482</v>
      </c>
      <c r="I494" s="2">
        <v>42494</v>
      </c>
      <c r="J494" t="s">
        <v>1284</v>
      </c>
      <c r="K494">
        <v>8401.7999999999993</v>
      </c>
      <c r="L494">
        <v>132.66</v>
      </c>
      <c r="M494">
        <v>8013</v>
      </c>
      <c r="N494" t="s">
        <v>1506</v>
      </c>
      <c r="O494" t="s">
        <v>1530</v>
      </c>
      <c r="P494" t="s">
        <v>1540</v>
      </c>
      <c r="Q494" t="s">
        <v>1506</v>
      </c>
      <c r="R494" t="s">
        <v>1530</v>
      </c>
      <c r="S494" t="s">
        <v>1531</v>
      </c>
      <c r="T494">
        <v>4</v>
      </c>
      <c r="U494">
        <v>5</v>
      </c>
    </row>
    <row r="495" spans="1:21" x14ac:dyDescent="0.25">
      <c r="A495">
        <v>492</v>
      </c>
      <c r="B495" t="s">
        <v>499</v>
      </c>
      <c r="C495" t="s">
        <v>1233</v>
      </c>
      <c r="D495" t="s">
        <v>1234</v>
      </c>
      <c r="E495">
        <v>709</v>
      </c>
      <c r="F495">
        <v>26</v>
      </c>
      <c r="G495" t="s">
        <v>1268</v>
      </c>
      <c r="H495" s="2">
        <v>42831</v>
      </c>
      <c r="I495" s="2">
        <v>42853</v>
      </c>
      <c r="J495" t="s">
        <v>1282</v>
      </c>
      <c r="K495">
        <v>17512.3</v>
      </c>
      <c r="L495">
        <v>276.51</v>
      </c>
      <c r="M495">
        <v>3709</v>
      </c>
      <c r="N495" t="s">
        <v>1507</v>
      </c>
      <c r="O495" t="s">
        <v>1530</v>
      </c>
      <c r="P495" t="s">
        <v>1540</v>
      </c>
      <c r="Q495" t="s">
        <v>1507</v>
      </c>
      <c r="R495" t="s">
        <v>1530</v>
      </c>
      <c r="S495" t="s">
        <v>1540</v>
      </c>
      <c r="T495">
        <v>4</v>
      </c>
      <c r="U495">
        <v>4</v>
      </c>
    </row>
    <row r="496" spans="1:21" x14ac:dyDescent="0.25">
      <c r="A496">
        <v>493</v>
      </c>
      <c r="B496" t="s">
        <v>500</v>
      </c>
      <c r="C496" t="s">
        <v>1214</v>
      </c>
      <c r="D496" t="s">
        <v>1213</v>
      </c>
      <c r="E496">
        <v>571</v>
      </c>
      <c r="F496">
        <v>750</v>
      </c>
      <c r="G496" t="s">
        <v>1260</v>
      </c>
      <c r="H496" s="2">
        <v>43180</v>
      </c>
      <c r="I496" s="2">
        <v>43196</v>
      </c>
      <c r="J496" t="s">
        <v>1282</v>
      </c>
      <c r="K496">
        <v>406837.5</v>
      </c>
      <c r="L496">
        <v>6423.75</v>
      </c>
      <c r="M496">
        <v>285277</v>
      </c>
      <c r="N496" t="s">
        <v>1508</v>
      </c>
      <c r="O496" t="s">
        <v>1533</v>
      </c>
      <c r="P496" t="s">
        <v>1534</v>
      </c>
      <c r="Q496" t="s">
        <v>1508</v>
      </c>
      <c r="R496" t="s">
        <v>1530</v>
      </c>
      <c r="S496" t="s">
        <v>1540</v>
      </c>
      <c r="T496">
        <v>3</v>
      </c>
      <c r="U496">
        <v>4</v>
      </c>
    </row>
    <row r="497" spans="1:21" x14ac:dyDescent="0.25">
      <c r="A497">
        <v>494</v>
      </c>
      <c r="B497" t="s">
        <v>501</v>
      </c>
      <c r="C497" t="s">
        <v>1222</v>
      </c>
      <c r="D497" t="s">
        <v>1213</v>
      </c>
      <c r="E497">
        <v>970</v>
      </c>
      <c r="F497">
        <v>991</v>
      </c>
      <c r="G497" t="s">
        <v>1265</v>
      </c>
      <c r="H497" s="2">
        <v>43267</v>
      </c>
      <c r="I497" s="2">
        <v>43296</v>
      </c>
      <c r="J497" t="s">
        <v>1282</v>
      </c>
      <c r="K497">
        <v>913206.5</v>
      </c>
      <c r="L497">
        <v>14419.05</v>
      </c>
      <c r="M497">
        <v>112676</v>
      </c>
      <c r="N497" t="s">
        <v>1508</v>
      </c>
      <c r="O497" t="s">
        <v>1530</v>
      </c>
      <c r="P497" t="s">
        <v>1532</v>
      </c>
      <c r="Q497" t="s">
        <v>1508</v>
      </c>
      <c r="R497" t="s">
        <v>1538</v>
      </c>
      <c r="S497" t="s">
        <v>1539</v>
      </c>
      <c r="T497">
        <v>6</v>
      </c>
      <c r="U497">
        <v>7</v>
      </c>
    </row>
    <row r="498" spans="1:21" x14ac:dyDescent="0.25">
      <c r="A498">
        <v>495</v>
      </c>
      <c r="B498" t="s">
        <v>502</v>
      </c>
      <c r="C498" t="s">
        <v>1231</v>
      </c>
      <c r="D498" t="s">
        <v>1213</v>
      </c>
      <c r="E498">
        <v>323</v>
      </c>
      <c r="F498">
        <v>211</v>
      </c>
      <c r="G498" t="s">
        <v>1263</v>
      </c>
      <c r="H498" s="2">
        <v>43202</v>
      </c>
      <c r="I498" s="2">
        <v>43222</v>
      </c>
      <c r="J498" t="s">
        <v>1287</v>
      </c>
      <c r="K498">
        <v>64745.35</v>
      </c>
      <c r="L498">
        <v>1022.295</v>
      </c>
      <c r="M498">
        <v>32608</v>
      </c>
      <c r="N498" t="s">
        <v>1508</v>
      </c>
      <c r="O498" t="s">
        <v>1530</v>
      </c>
      <c r="P498" t="s">
        <v>1540</v>
      </c>
      <c r="Q498" t="s">
        <v>1508</v>
      </c>
      <c r="R498" t="s">
        <v>1530</v>
      </c>
      <c r="S498" t="s">
        <v>1531</v>
      </c>
      <c r="T498">
        <v>4</v>
      </c>
      <c r="U498">
        <v>5</v>
      </c>
    </row>
    <row r="499" spans="1:21" x14ac:dyDescent="0.25">
      <c r="A499">
        <v>496</v>
      </c>
      <c r="B499" t="s">
        <v>503</v>
      </c>
      <c r="C499" t="s">
        <v>1222</v>
      </c>
      <c r="D499" t="s">
        <v>1213</v>
      </c>
      <c r="E499">
        <v>827</v>
      </c>
      <c r="F499">
        <v>882</v>
      </c>
      <c r="G499" t="s">
        <v>1265</v>
      </c>
      <c r="H499" s="2">
        <v>42612</v>
      </c>
      <c r="I499" s="2">
        <v>42635</v>
      </c>
      <c r="J499" t="s">
        <v>1285</v>
      </c>
      <c r="K499">
        <v>692943.3</v>
      </c>
      <c r="L499">
        <v>10941.21</v>
      </c>
      <c r="M499">
        <v>489359</v>
      </c>
      <c r="N499" t="s">
        <v>1506</v>
      </c>
      <c r="O499" t="s">
        <v>1538</v>
      </c>
      <c r="P499" t="s">
        <v>1541</v>
      </c>
      <c r="Q499" t="s">
        <v>1506</v>
      </c>
      <c r="R499" t="s">
        <v>1538</v>
      </c>
      <c r="S499" t="s">
        <v>1542</v>
      </c>
      <c r="T499">
        <v>8</v>
      </c>
      <c r="U499">
        <v>9</v>
      </c>
    </row>
    <row r="500" spans="1:21" x14ac:dyDescent="0.25">
      <c r="A500">
        <v>497</v>
      </c>
      <c r="B500" t="s">
        <v>504</v>
      </c>
      <c r="C500" t="s">
        <v>1238</v>
      </c>
      <c r="D500" t="s">
        <v>1240</v>
      </c>
      <c r="E500">
        <v>719</v>
      </c>
      <c r="F500">
        <v>15</v>
      </c>
      <c r="G500" t="s">
        <v>1270</v>
      </c>
      <c r="H500" s="2">
        <v>42551</v>
      </c>
      <c r="I500" s="2">
        <v>42573</v>
      </c>
      <c r="J500" t="s">
        <v>1283</v>
      </c>
      <c r="K500">
        <v>10245.75</v>
      </c>
      <c r="L500">
        <v>161.77500000000001</v>
      </c>
      <c r="M500">
        <v>7589</v>
      </c>
      <c r="N500" t="s">
        <v>1506</v>
      </c>
      <c r="O500" t="s">
        <v>1530</v>
      </c>
      <c r="P500" t="s">
        <v>1532</v>
      </c>
      <c r="Q500" t="s">
        <v>1506</v>
      </c>
      <c r="R500" t="s">
        <v>1538</v>
      </c>
      <c r="S500" t="s">
        <v>1539</v>
      </c>
      <c r="T500">
        <v>6</v>
      </c>
      <c r="U500">
        <v>7</v>
      </c>
    </row>
    <row r="501" spans="1:21" x14ac:dyDescent="0.25">
      <c r="A501">
        <v>498</v>
      </c>
      <c r="B501" t="s">
        <v>505</v>
      </c>
      <c r="C501" t="s">
        <v>1222</v>
      </c>
      <c r="D501" t="s">
        <v>1213</v>
      </c>
      <c r="E501">
        <v>964</v>
      </c>
      <c r="F501">
        <v>977</v>
      </c>
      <c r="G501" t="s">
        <v>1265</v>
      </c>
      <c r="H501" s="2">
        <v>43220</v>
      </c>
      <c r="I501" s="2">
        <v>43248</v>
      </c>
      <c r="J501" t="s">
        <v>1287</v>
      </c>
      <c r="K501">
        <v>894736.6</v>
      </c>
      <c r="L501">
        <v>14127.42</v>
      </c>
      <c r="M501">
        <v>390379</v>
      </c>
      <c r="N501" t="s">
        <v>1508</v>
      </c>
      <c r="O501" t="s">
        <v>1530</v>
      </c>
      <c r="P501" t="s">
        <v>1540</v>
      </c>
      <c r="Q501" t="s">
        <v>1508</v>
      </c>
      <c r="R501" t="s">
        <v>1530</v>
      </c>
      <c r="S501" t="s">
        <v>1531</v>
      </c>
      <c r="T501">
        <v>4</v>
      </c>
      <c r="U501">
        <v>5</v>
      </c>
    </row>
    <row r="502" spans="1:21" x14ac:dyDescent="0.25">
      <c r="A502">
        <v>499</v>
      </c>
      <c r="B502" t="s">
        <v>506</v>
      </c>
      <c r="C502" t="s">
        <v>1237</v>
      </c>
      <c r="D502" t="s">
        <v>1240</v>
      </c>
      <c r="E502">
        <v>486</v>
      </c>
      <c r="F502">
        <v>31</v>
      </c>
      <c r="G502" t="s">
        <v>1271</v>
      </c>
      <c r="H502" s="2">
        <v>42842</v>
      </c>
      <c r="I502" s="2">
        <v>42853</v>
      </c>
      <c r="J502" t="s">
        <v>1285</v>
      </c>
      <c r="K502">
        <v>14312.7</v>
      </c>
      <c r="L502">
        <v>225.98999999999998</v>
      </c>
      <c r="M502">
        <v>11631</v>
      </c>
      <c r="N502" t="s">
        <v>1507</v>
      </c>
      <c r="O502" t="s">
        <v>1530</v>
      </c>
      <c r="P502" t="s">
        <v>1540</v>
      </c>
      <c r="Q502" t="s">
        <v>1507</v>
      </c>
      <c r="R502" t="s">
        <v>1530</v>
      </c>
      <c r="S502" t="s">
        <v>1540</v>
      </c>
      <c r="T502">
        <v>4</v>
      </c>
      <c r="U502">
        <v>4</v>
      </c>
    </row>
    <row r="503" spans="1:21" x14ac:dyDescent="0.25">
      <c r="A503">
        <v>500</v>
      </c>
      <c r="B503" t="s">
        <v>507</v>
      </c>
      <c r="C503" t="s">
        <v>1239</v>
      </c>
      <c r="D503" t="s">
        <v>1234</v>
      </c>
      <c r="E503">
        <v>512</v>
      </c>
      <c r="F503">
        <v>254</v>
      </c>
      <c r="G503" t="s">
        <v>1271</v>
      </c>
      <c r="H503" s="2">
        <v>42868</v>
      </c>
      <c r="I503" s="2">
        <v>42901</v>
      </c>
      <c r="J503" t="s">
        <v>1283</v>
      </c>
      <c r="K503">
        <v>123545.60000000001</v>
      </c>
      <c r="L503">
        <v>1950.72</v>
      </c>
      <c r="M503">
        <v>58018</v>
      </c>
      <c r="N503" t="s">
        <v>1507</v>
      </c>
      <c r="O503" t="s">
        <v>1530</v>
      </c>
      <c r="P503" t="s">
        <v>1531</v>
      </c>
      <c r="Q503" t="s">
        <v>1507</v>
      </c>
      <c r="R503" t="s">
        <v>1530</v>
      </c>
      <c r="S503" t="s">
        <v>1532</v>
      </c>
      <c r="T503">
        <v>5</v>
      </c>
      <c r="U503">
        <v>6</v>
      </c>
    </row>
    <row r="504" spans="1:21" x14ac:dyDescent="0.25">
      <c r="A504">
        <v>501</v>
      </c>
      <c r="B504" t="s">
        <v>508</v>
      </c>
      <c r="C504" t="s">
        <v>1214</v>
      </c>
      <c r="D504" t="s">
        <v>1213</v>
      </c>
      <c r="E504">
        <v>211</v>
      </c>
      <c r="F504">
        <v>647</v>
      </c>
      <c r="G504" t="s">
        <v>1260</v>
      </c>
      <c r="H504" s="2">
        <v>43206</v>
      </c>
      <c r="I504" s="2">
        <v>43227</v>
      </c>
      <c r="J504" t="s">
        <v>1289</v>
      </c>
      <c r="K504">
        <v>129691.15</v>
      </c>
      <c r="L504">
        <v>2047.7549999999999</v>
      </c>
      <c r="M504">
        <v>66300</v>
      </c>
      <c r="N504" t="s">
        <v>1508</v>
      </c>
      <c r="O504" t="s">
        <v>1530</v>
      </c>
      <c r="P504" t="s">
        <v>1540</v>
      </c>
      <c r="Q504" t="s">
        <v>1508</v>
      </c>
      <c r="R504" t="s">
        <v>1530</v>
      </c>
      <c r="S504" t="s">
        <v>1531</v>
      </c>
      <c r="T504">
        <v>4</v>
      </c>
      <c r="U504">
        <v>5</v>
      </c>
    </row>
    <row r="505" spans="1:21" x14ac:dyDescent="0.25">
      <c r="A505">
        <v>502</v>
      </c>
      <c r="B505" t="s">
        <v>509</v>
      </c>
      <c r="C505" t="s">
        <v>1242</v>
      </c>
      <c r="D505" t="s">
        <v>1240</v>
      </c>
      <c r="E505">
        <v>132</v>
      </c>
      <c r="F505">
        <v>56</v>
      </c>
      <c r="G505" t="s">
        <v>1271</v>
      </c>
      <c r="H505" s="2">
        <v>42417</v>
      </c>
      <c r="I505" s="2">
        <v>42451</v>
      </c>
      <c r="J505" t="s">
        <v>1285</v>
      </c>
      <c r="K505">
        <v>7022.4</v>
      </c>
      <c r="L505">
        <v>110.88</v>
      </c>
      <c r="M505">
        <v>5859</v>
      </c>
      <c r="N505" t="s">
        <v>1506</v>
      </c>
      <c r="O505" t="s">
        <v>1533</v>
      </c>
      <c r="P505" t="s">
        <v>1545</v>
      </c>
      <c r="Q505" t="s">
        <v>1506</v>
      </c>
      <c r="R505" t="s">
        <v>1533</v>
      </c>
      <c r="S505" t="s">
        <v>1534</v>
      </c>
      <c r="T505">
        <v>2</v>
      </c>
      <c r="U505">
        <v>3</v>
      </c>
    </row>
    <row r="506" spans="1:21" x14ac:dyDescent="0.25">
      <c r="A506">
        <v>503</v>
      </c>
      <c r="B506" t="s">
        <v>510</v>
      </c>
      <c r="C506" t="s">
        <v>1238</v>
      </c>
      <c r="D506" t="s">
        <v>1240</v>
      </c>
      <c r="E506">
        <v>953</v>
      </c>
      <c r="F506">
        <v>16</v>
      </c>
      <c r="G506" t="s">
        <v>1270</v>
      </c>
      <c r="H506" s="2">
        <v>43279</v>
      </c>
      <c r="I506" s="2">
        <v>43294</v>
      </c>
      <c r="J506" t="s">
        <v>1282</v>
      </c>
      <c r="K506">
        <v>14485.6</v>
      </c>
      <c r="L506">
        <v>228.72</v>
      </c>
      <c r="M506">
        <v>12792</v>
      </c>
      <c r="N506" t="s">
        <v>1508</v>
      </c>
      <c r="O506" t="s">
        <v>1530</v>
      </c>
      <c r="P506" t="s">
        <v>1532</v>
      </c>
      <c r="Q506" t="s">
        <v>1508</v>
      </c>
      <c r="R506" t="s">
        <v>1538</v>
      </c>
      <c r="S506" t="s">
        <v>1539</v>
      </c>
      <c r="T506">
        <v>6</v>
      </c>
      <c r="U506">
        <v>7</v>
      </c>
    </row>
    <row r="507" spans="1:21" x14ac:dyDescent="0.25">
      <c r="A507">
        <v>504</v>
      </c>
      <c r="B507" t="s">
        <v>511</v>
      </c>
      <c r="C507" t="s">
        <v>1214</v>
      </c>
      <c r="D507" t="s">
        <v>1213</v>
      </c>
      <c r="E507">
        <v>238</v>
      </c>
      <c r="F507">
        <v>741</v>
      </c>
      <c r="G507" t="s">
        <v>1260</v>
      </c>
      <c r="H507" s="2">
        <v>42581</v>
      </c>
      <c r="I507" s="2">
        <v>42595</v>
      </c>
      <c r="J507" t="s">
        <v>1290</v>
      </c>
      <c r="K507">
        <v>167540.1</v>
      </c>
      <c r="L507">
        <v>2645.37</v>
      </c>
      <c r="M507">
        <v>71147</v>
      </c>
      <c r="N507" t="s">
        <v>1506</v>
      </c>
      <c r="O507" t="s">
        <v>1538</v>
      </c>
      <c r="P507" t="s">
        <v>1539</v>
      </c>
      <c r="Q507" t="s">
        <v>1506</v>
      </c>
      <c r="R507" t="s">
        <v>1538</v>
      </c>
      <c r="S507" t="s">
        <v>1541</v>
      </c>
      <c r="T507">
        <v>7</v>
      </c>
      <c r="U507">
        <v>8</v>
      </c>
    </row>
    <row r="508" spans="1:21" x14ac:dyDescent="0.25">
      <c r="A508">
        <v>505</v>
      </c>
      <c r="B508" t="s">
        <v>512</v>
      </c>
      <c r="C508" t="s">
        <v>1214</v>
      </c>
      <c r="D508" t="s">
        <v>1213</v>
      </c>
      <c r="E508">
        <v>855</v>
      </c>
      <c r="F508">
        <v>710</v>
      </c>
      <c r="G508" t="s">
        <v>1260</v>
      </c>
      <c r="H508" s="2">
        <v>42554</v>
      </c>
      <c r="I508" s="2">
        <v>42584</v>
      </c>
      <c r="J508" t="s">
        <v>1283</v>
      </c>
      <c r="K508">
        <v>576697.5</v>
      </c>
      <c r="L508">
        <v>9105.75</v>
      </c>
      <c r="M508">
        <v>560884</v>
      </c>
      <c r="N508" t="s">
        <v>1506</v>
      </c>
      <c r="O508" t="s">
        <v>1538</v>
      </c>
      <c r="P508" t="s">
        <v>1539</v>
      </c>
      <c r="Q508" t="s">
        <v>1506</v>
      </c>
      <c r="R508" t="s">
        <v>1538</v>
      </c>
      <c r="S508" t="s">
        <v>1541</v>
      </c>
      <c r="T508">
        <v>7</v>
      </c>
      <c r="U508">
        <v>8</v>
      </c>
    </row>
    <row r="509" spans="1:21" x14ac:dyDescent="0.25">
      <c r="A509">
        <v>506</v>
      </c>
      <c r="B509" t="s">
        <v>513</v>
      </c>
      <c r="C509" t="s">
        <v>1238</v>
      </c>
      <c r="D509" t="s">
        <v>1240</v>
      </c>
      <c r="E509">
        <v>442</v>
      </c>
      <c r="F509">
        <v>16</v>
      </c>
      <c r="G509" t="s">
        <v>1270</v>
      </c>
      <c r="H509" s="2">
        <v>42614</v>
      </c>
      <c r="I509" s="2">
        <v>42648</v>
      </c>
      <c r="J509" t="s">
        <v>1286</v>
      </c>
      <c r="K509">
        <v>6718.4</v>
      </c>
      <c r="L509">
        <v>106.08</v>
      </c>
      <c r="M509">
        <v>5490</v>
      </c>
      <c r="N509" t="s">
        <v>1506</v>
      </c>
      <c r="O509" t="s">
        <v>1538</v>
      </c>
      <c r="P509" t="s">
        <v>1542</v>
      </c>
      <c r="Q509" t="s">
        <v>1506</v>
      </c>
      <c r="R509" t="s">
        <v>1535</v>
      </c>
      <c r="S509" t="s">
        <v>1543</v>
      </c>
      <c r="T509">
        <v>9</v>
      </c>
      <c r="U509">
        <v>10</v>
      </c>
    </row>
    <row r="510" spans="1:21" x14ac:dyDescent="0.25">
      <c r="A510">
        <v>507</v>
      </c>
      <c r="B510" t="s">
        <v>514</v>
      </c>
      <c r="C510" t="s">
        <v>1227</v>
      </c>
      <c r="D510" t="s">
        <v>1213</v>
      </c>
      <c r="E510">
        <v>872</v>
      </c>
      <c r="F510">
        <v>65</v>
      </c>
      <c r="G510" t="s">
        <v>1267</v>
      </c>
      <c r="H510" s="2">
        <v>42562</v>
      </c>
      <c r="I510" s="2">
        <v>42585</v>
      </c>
      <c r="J510" t="s">
        <v>1282</v>
      </c>
      <c r="K510">
        <v>53846</v>
      </c>
      <c r="L510">
        <v>850.19999999999993</v>
      </c>
      <c r="M510">
        <v>3865</v>
      </c>
      <c r="N510" t="s">
        <v>1506</v>
      </c>
      <c r="O510" t="s">
        <v>1538</v>
      </c>
      <c r="P510" t="s">
        <v>1539</v>
      </c>
      <c r="Q510" t="s">
        <v>1506</v>
      </c>
      <c r="R510" t="s">
        <v>1538</v>
      </c>
      <c r="S510" t="s">
        <v>1541</v>
      </c>
      <c r="T510">
        <v>7</v>
      </c>
      <c r="U510">
        <v>8</v>
      </c>
    </row>
    <row r="511" spans="1:21" x14ac:dyDescent="0.25">
      <c r="A511">
        <v>508</v>
      </c>
      <c r="B511" t="s">
        <v>515</v>
      </c>
      <c r="C511" t="s">
        <v>1222</v>
      </c>
      <c r="D511" t="s">
        <v>1213</v>
      </c>
      <c r="E511">
        <v>684</v>
      </c>
      <c r="F511">
        <v>966</v>
      </c>
      <c r="G511" t="s">
        <v>1265</v>
      </c>
      <c r="H511" s="2">
        <v>42512</v>
      </c>
      <c r="I511" s="2">
        <v>42539</v>
      </c>
      <c r="J511" t="s">
        <v>1282</v>
      </c>
      <c r="K511">
        <v>627706.80000000005</v>
      </c>
      <c r="L511">
        <v>9911.16</v>
      </c>
      <c r="M511">
        <v>266739</v>
      </c>
      <c r="N511" t="s">
        <v>1506</v>
      </c>
      <c r="O511" t="s">
        <v>1530</v>
      </c>
      <c r="P511" t="s">
        <v>1531</v>
      </c>
      <c r="Q511" t="s">
        <v>1506</v>
      </c>
      <c r="R511" t="s">
        <v>1530</v>
      </c>
      <c r="S511" t="s">
        <v>1532</v>
      </c>
      <c r="T511">
        <v>5</v>
      </c>
      <c r="U511">
        <v>6</v>
      </c>
    </row>
    <row r="512" spans="1:21" x14ac:dyDescent="0.25">
      <c r="A512">
        <v>509</v>
      </c>
      <c r="B512" t="s">
        <v>516</v>
      </c>
      <c r="C512" t="s">
        <v>1228</v>
      </c>
      <c r="D512" t="s">
        <v>1213</v>
      </c>
      <c r="E512">
        <v>174</v>
      </c>
      <c r="F512">
        <v>133</v>
      </c>
      <c r="G512" t="s">
        <v>1263</v>
      </c>
      <c r="H512" s="2">
        <v>43020</v>
      </c>
      <c r="I512" s="2">
        <v>43044</v>
      </c>
      <c r="J512" t="s">
        <v>1285</v>
      </c>
      <c r="K512">
        <v>21984.9</v>
      </c>
      <c r="L512">
        <v>347.13</v>
      </c>
      <c r="M512">
        <v>8335</v>
      </c>
      <c r="N512" t="s">
        <v>1507</v>
      </c>
      <c r="O512" t="s">
        <v>1535</v>
      </c>
      <c r="P512" t="s">
        <v>1543</v>
      </c>
      <c r="Q512" t="s">
        <v>1507</v>
      </c>
      <c r="R512" t="s">
        <v>1535</v>
      </c>
      <c r="S512" t="s">
        <v>1536</v>
      </c>
      <c r="T512">
        <v>10</v>
      </c>
      <c r="U512">
        <v>11</v>
      </c>
    </row>
    <row r="513" spans="1:21" x14ac:dyDescent="0.25">
      <c r="A513">
        <v>510</v>
      </c>
      <c r="B513" t="s">
        <v>517</v>
      </c>
      <c r="C513" t="s">
        <v>1224</v>
      </c>
      <c r="D513" t="s">
        <v>1213</v>
      </c>
      <c r="E513">
        <v>604</v>
      </c>
      <c r="F513">
        <v>1452</v>
      </c>
      <c r="G513" t="s">
        <v>1266</v>
      </c>
      <c r="H513" s="2">
        <v>42496</v>
      </c>
      <c r="I513" s="2">
        <v>42511</v>
      </c>
      <c r="J513" t="s">
        <v>1287</v>
      </c>
      <c r="K513">
        <v>833157.6</v>
      </c>
      <c r="L513">
        <v>13155.119999999999</v>
      </c>
      <c r="M513">
        <v>723435</v>
      </c>
      <c r="N513" t="s">
        <v>1506</v>
      </c>
      <c r="O513" t="s">
        <v>1530</v>
      </c>
      <c r="P513" t="s">
        <v>1531</v>
      </c>
      <c r="Q513" t="s">
        <v>1506</v>
      </c>
      <c r="R513" t="s">
        <v>1530</v>
      </c>
      <c r="S513" t="s">
        <v>1531</v>
      </c>
      <c r="T513">
        <v>5</v>
      </c>
      <c r="U513">
        <v>5</v>
      </c>
    </row>
    <row r="514" spans="1:21" x14ac:dyDescent="0.25">
      <c r="A514">
        <v>511</v>
      </c>
      <c r="B514" t="s">
        <v>518</v>
      </c>
      <c r="C514" t="s">
        <v>1218</v>
      </c>
      <c r="D514" t="s">
        <v>1213</v>
      </c>
      <c r="E514">
        <v>477</v>
      </c>
      <c r="F514">
        <v>1044</v>
      </c>
      <c r="G514" t="s">
        <v>1262</v>
      </c>
      <c r="H514" s="2">
        <v>42866</v>
      </c>
      <c r="I514" s="2">
        <v>42888</v>
      </c>
      <c r="J514" t="s">
        <v>1282</v>
      </c>
      <c r="K514">
        <v>473088.6</v>
      </c>
      <c r="L514">
        <v>7469.82</v>
      </c>
      <c r="M514">
        <v>170506</v>
      </c>
      <c r="N514" t="s">
        <v>1507</v>
      </c>
      <c r="O514" t="s">
        <v>1530</v>
      </c>
      <c r="P514" t="s">
        <v>1531</v>
      </c>
      <c r="Q514" t="s">
        <v>1507</v>
      </c>
      <c r="R514" t="s">
        <v>1530</v>
      </c>
      <c r="S514" t="s">
        <v>1532</v>
      </c>
      <c r="T514">
        <v>5</v>
      </c>
      <c r="U514">
        <v>6</v>
      </c>
    </row>
    <row r="515" spans="1:21" x14ac:dyDescent="0.25">
      <c r="A515">
        <v>512</v>
      </c>
      <c r="B515" t="s">
        <v>519</v>
      </c>
      <c r="C515" t="s">
        <v>1228</v>
      </c>
      <c r="D515" t="s">
        <v>1213</v>
      </c>
      <c r="E515">
        <v>722</v>
      </c>
      <c r="F515">
        <v>105</v>
      </c>
      <c r="G515" t="s">
        <v>1263</v>
      </c>
      <c r="H515" s="2">
        <v>42669</v>
      </c>
      <c r="I515" s="2">
        <v>42680</v>
      </c>
      <c r="J515" t="s">
        <v>1283</v>
      </c>
      <c r="K515">
        <v>72019.5</v>
      </c>
      <c r="L515">
        <v>1137.1499999999999</v>
      </c>
      <c r="M515">
        <v>26465</v>
      </c>
      <c r="N515" t="s">
        <v>1506</v>
      </c>
      <c r="O515" t="s">
        <v>1535</v>
      </c>
      <c r="P515" t="s">
        <v>1543</v>
      </c>
      <c r="Q515" t="s">
        <v>1506</v>
      </c>
      <c r="R515" t="s">
        <v>1535</v>
      </c>
      <c r="S515" t="s">
        <v>1536</v>
      </c>
      <c r="T515">
        <v>10</v>
      </c>
      <c r="U515">
        <v>11</v>
      </c>
    </row>
    <row r="516" spans="1:21" x14ac:dyDescent="0.25">
      <c r="A516">
        <v>513</v>
      </c>
      <c r="B516" t="s">
        <v>520</v>
      </c>
      <c r="C516" t="s">
        <v>1231</v>
      </c>
      <c r="D516" t="s">
        <v>1213</v>
      </c>
      <c r="E516">
        <v>749</v>
      </c>
      <c r="F516">
        <v>200</v>
      </c>
      <c r="G516" t="s">
        <v>1263</v>
      </c>
      <c r="H516" s="2">
        <v>42489</v>
      </c>
      <c r="I516" s="2">
        <v>42511</v>
      </c>
      <c r="J516" t="s">
        <v>1282</v>
      </c>
      <c r="K516">
        <v>142310</v>
      </c>
      <c r="L516">
        <v>2247</v>
      </c>
      <c r="M516">
        <v>73420</v>
      </c>
      <c r="N516" t="s">
        <v>1506</v>
      </c>
      <c r="O516" t="s">
        <v>1530</v>
      </c>
      <c r="P516" t="s">
        <v>1540</v>
      </c>
      <c r="Q516" t="s">
        <v>1506</v>
      </c>
      <c r="R516" t="s">
        <v>1530</v>
      </c>
      <c r="S516" t="s">
        <v>1531</v>
      </c>
      <c r="T516">
        <v>4</v>
      </c>
      <c r="U516">
        <v>5</v>
      </c>
    </row>
    <row r="517" spans="1:21" x14ac:dyDescent="0.25">
      <c r="A517">
        <v>514</v>
      </c>
      <c r="B517" t="s">
        <v>521</v>
      </c>
      <c r="C517" t="s">
        <v>1238</v>
      </c>
      <c r="D517" t="s">
        <v>1240</v>
      </c>
      <c r="E517">
        <v>283</v>
      </c>
      <c r="F517">
        <v>16</v>
      </c>
      <c r="G517" t="s">
        <v>1270</v>
      </c>
      <c r="H517" s="2">
        <v>42716</v>
      </c>
      <c r="I517" s="2">
        <v>42728</v>
      </c>
      <c r="J517" t="s">
        <v>1285</v>
      </c>
      <c r="K517">
        <v>4301.6000000000004</v>
      </c>
      <c r="L517">
        <v>67.92</v>
      </c>
      <c r="M517">
        <v>842</v>
      </c>
      <c r="N517" t="s">
        <v>1506</v>
      </c>
      <c r="O517" t="s">
        <v>1535</v>
      </c>
      <c r="P517" t="s">
        <v>1537</v>
      </c>
      <c r="Q517" t="s">
        <v>1506</v>
      </c>
      <c r="R517" t="s">
        <v>1535</v>
      </c>
      <c r="S517" t="s">
        <v>1537</v>
      </c>
      <c r="T517">
        <v>12</v>
      </c>
      <c r="U517">
        <v>12</v>
      </c>
    </row>
    <row r="518" spans="1:21" x14ac:dyDescent="0.25">
      <c r="A518">
        <v>515</v>
      </c>
      <c r="B518" t="s">
        <v>522</v>
      </c>
      <c r="C518" t="s">
        <v>1222</v>
      </c>
      <c r="D518" t="s">
        <v>1213</v>
      </c>
      <c r="E518">
        <v>649</v>
      </c>
      <c r="F518">
        <v>994</v>
      </c>
      <c r="G518" t="s">
        <v>1265</v>
      </c>
      <c r="H518" s="2">
        <v>43273</v>
      </c>
      <c r="I518" s="2">
        <v>43305</v>
      </c>
      <c r="J518" t="s">
        <v>1286</v>
      </c>
      <c r="K518">
        <v>612850.69999999995</v>
      </c>
      <c r="L518">
        <v>9676.59</v>
      </c>
      <c r="M518">
        <v>197831</v>
      </c>
      <c r="N518" t="s">
        <v>1508</v>
      </c>
      <c r="O518" t="s">
        <v>1530</v>
      </c>
      <c r="P518" t="s">
        <v>1532</v>
      </c>
      <c r="Q518" t="s">
        <v>1508</v>
      </c>
      <c r="R518" t="s">
        <v>1538</v>
      </c>
      <c r="S518" t="s">
        <v>1539</v>
      </c>
      <c r="T518">
        <v>6</v>
      </c>
      <c r="U518">
        <v>7</v>
      </c>
    </row>
    <row r="519" spans="1:21" x14ac:dyDescent="0.25">
      <c r="A519">
        <v>516</v>
      </c>
      <c r="B519" t="s">
        <v>523</v>
      </c>
      <c r="C519" t="s">
        <v>1230</v>
      </c>
      <c r="D519" t="s">
        <v>1234</v>
      </c>
      <c r="E519">
        <v>442</v>
      </c>
      <c r="F519">
        <v>129</v>
      </c>
      <c r="G519" t="s">
        <v>1272</v>
      </c>
      <c r="H519" s="2">
        <v>42815</v>
      </c>
      <c r="I519" s="2">
        <v>42837</v>
      </c>
      <c r="J519" t="s">
        <v>1284</v>
      </c>
      <c r="K519">
        <v>54167.1</v>
      </c>
      <c r="L519">
        <v>855.27</v>
      </c>
      <c r="M519">
        <v>13016</v>
      </c>
      <c r="N519" t="s">
        <v>1507</v>
      </c>
      <c r="O519" t="s">
        <v>1533</v>
      </c>
      <c r="P519" t="s">
        <v>1534</v>
      </c>
      <c r="Q519" t="s">
        <v>1507</v>
      </c>
      <c r="R519" t="s">
        <v>1530</v>
      </c>
      <c r="S519" t="s">
        <v>1540</v>
      </c>
      <c r="T519">
        <v>3</v>
      </c>
      <c r="U519">
        <v>4</v>
      </c>
    </row>
    <row r="520" spans="1:21" x14ac:dyDescent="0.25">
      <c r="A520">
        <v>517</v>
      </c>
      <c r="B520" t="s">
        <v>524</v>
      </c>
      <c r="C520" t="s">
        <v>1223</v>
      </c>
      <c r="D520" t="s">
        <v>1234</v>
      </c>
      <c r="E520">
        <v>519</v>
      </c>
      <c r="F520">
        <v>1034</v>
      </c>
      <c r="G520" t="s">
        <v>1263</v>
      </c>
      <c r="H520" s="2">
        <v>42596</v>
      </c>
      <c r="I520" s="2">
        <v>42630</v>
      </c>
      <c r="J520" t="s">
        <v>1282</v>
      </c>
      <c r="K520">
        <v>509813.7</v>
      </c>
      <c r="L520">
        <v>8049.69</v>
      </c>
      <c r="M520">
        <v>162441</v>
      </c>
      <c r="N520" t="s">
        <v>1506</v>
      </c>
      <c r="O520" t="s">
        <v>1538</v>
      </c>
      <c r="P520" t="s">
        <v>1541</v>
      </c>
      <c r="Q520" t="s">
        <v>1506</v>
      </c>
      <c r="R520" t="s">
        <v>1538</v>
      </c>
      <c r="S520" t="s">
        <v>1542</v>
      </c>
      <c r="T520">
        <v>8</v>
      </c>
      <c r="U520">
        <v>9</v>
      </c>
    </row>
    <row r="521" spans="1:21" x14ac:dyDescent="0.25">
      <c r="A521">
        <v>518</v>
      </c>
      <c r="B521" t="s">
        <v>525</v>
      </c>
      <c r="C521" t="s">
        <v>1220</v>
      </c>
      <c r="D521" t="s">
        <v>1213</v>
      </c>
      <c r="E521">
        <v>680</v>
      </c>
      <c r="F521">
        <v>611</v>
      </c>
      <c r="G521" t="s">
        <v>1260</v>
      </c>
      <c r="H521" s="2">
        <v>42585</v>
      </c>
      <c r="I521" s="2">
        <v>42614</v>
      </c>
      <c r="J521" t="s">
        <v>1284</v>
      </c>
      <c r="K521">
        <v>394706</v>
      </c>
      <c r="L521">
        <v>6232.2</v>
      </c>
      <c r="M521">
        <v>276815</v>
      </c>
      <c r="N521" t="s">
        <v>1506</v>
      </c>
      <c r="O521" t="s">
        <v>1538</v>
      </c>
      <c r="P521" t="s">
        <v>1541</v>
      </c>
      <c r="Q521" t="s">
        <v>1506</v>
      </c>
      <c r="R521" t="s">
        <v>1538</v>
      </c>
      <c r="S521" t="s">
        <v>1542</v>
      </c>
      <c r="T521">
        <v>8</v>
      </c>
      <c r="U521">
        <v>9</v>
      </c>
    </row>
    <row r="522" spans="1:21" x14ac:dyDescent="0.25">
      <c r="A522">
        <v>519</v>
      </c>
      <c r="B522" t="s">
        <v>526</v>
      </c>
      <c r="C522" t="s">
        <v>1230</v>
      </c>
      <c r="D522" t="s">
        <v>1234</v>
      </c>
      <c r="E522">
        <v>957</v>
      </c>
      <c r="F522">
        <v>127</v>
      </c>
      <c r="G522" t="s">
        <v>1272</v>
      </c>
      <c r="H522" s="2">
        <v>42815</v>
      </c>
      <c r="I522" s="2">
        <v>42848</v>
      </c>
      <c r="J522" t="s">
        <v>1283</v>
      </c>
      <c r="K522">
        <v>115462.05</v>
      </c>
      <c r="L522">
        <v>1823.085</v>
      </c>
      <c r="M522">
        <v>11555</v>
      </c>
      <c r="N522" t="s">
        <v>1507</v>
      </c>
      <c r="O522" t="s">
        <v>1533</v>
      </c>
      <c r="P522" t="s">
        <v>1534</v>
      </c>
      <c r="Q522" t="s">
        <v>1507</v>
      </c>
      <c r="R522" t="s">
        <v>1530</v>
      </c>
      <c r="S522" t="s">
        <v>1540</v>
      </c>
      <c r="T522">
        <v>3</v>
      </c>
      <c r="U522">
        <v>4</v>
      </c>
    </row>
    <row r="523" spans="1:21" x14ac:dyDescent="0.25">
      <c r="A523">
        <v>520</v>
      </c>
      <c r="B523" t="s">
        <v>527</v>
      </c>
      <c r="C523" t="s">
        <v>1227</v>
      </c>
      <c r="D523" t="s">
        <v>1213</v>
      </c>
      <c r="E523">
        <v>859</v>
      </c>
      <c r="F523">
        <v>74</v>
      </c>
      <c r="G523" t="s">
        <v>1267</v>
      </c>
      <c r="H523" s="2">
        <v>43212</v>
      </c>
      <c r="I523" s="2">
        <v>43225</v>
      </c>
      <c r="J523" t="s">
        <v>1287</v>
      </c>
      <c r="K523">
        <v>60387.7</v>
      </c>
      <c r="L523">
        <v>953.49</v>
      </c>
      <c r="M523">
        <v>55868</v>
      </c>
      <c r="N523" t="s">
        <v>1508</v>
      </c>
      <c r="O523" t="s">
        <v>1530</v>
      </c>
      <c r="P523" t="s">
        <v>1540</v>
      </c>
      <c r="Q523" t="s">
        <v>1508</v>
      </c>
      <c r="R523" t="s">
        <v>1530</v>
      </c>
      <c r="S523" t="s">
        <v>1531</v>
      </c>
      <c r="T523">
        <v>4</v>
      </c>
      <c r="U523">
        <v>5</v>
      </c>
    </row>
    <row r="524" spans="1:21" x14ac:dyDescent="0.25">
      <c r="A524">
        <v>521</v>
      </c>
      <c r="B524" t="s">
        <v>528</v>
      </c>
      <c r="C524" t="s">
        <v>1219</v>
      </c>
      <c r="D524" t="s">
        <v>1234</v>
      </c>
      <c r="E524">
        <v>230</v>
      </c>
      <c r="F524">
        <v>1568</v>
      </c>
      <c r="G524" t="s">
        <v>1263</v>
      </c>
      <c r="H524" s="2">
        <v>42380</v>
      </c>
      <c r="I524" s="2">
        <v>42405</v>
      </c>
      <c r="J524" t="s">
        <v>1282</v>
      </c>
      <c r="K524">
        <v>342608</v>
      </c>
      <c r="L524">
        <v>5409.5999999999995</v>
      </c>
      <c r="M524">
        <v>208433</v>
      </c>
      <c r="N524" t="s">
        <v>1506</v>
      </c>
      <c r="O524" t="s">
        <v>1533</v>
      </c>
      <c r="P524" t="s">
        <v>1544</v>
      </c>
      <c r="Q524" t="s">
        <v>1506</v>
      </c>
      <c r="R524" t="s">
        <v>1533</v>
      </c>
      <c r="S524" t="s">
        <v>1545</v>
      </c>
      <c r="T524">
        <v>1</v>
      </c>
      <c r="U524">
        <v>2</v>
      </c>
    </row>
    <row r="525" spans="1:21" x14ac:dyDescent="0.25">
      <c r="A525">
        <v>522</v>
      </c>
      <c r="B525" t="s">
        <v>529</v>
      </c>
      <c r="C525" t="s">
        <v>1227</v>
      </c>
      <c r="D525" t="s">
        <v>1213</v>
      </c>
      <c r="E525">
        <v>512</v>
      </c>
      <c r="F525">
        <v>77</v>
      </c>
      <c r="G525" t="s">
        <v>1267</v>
      </c>
      <c r="H525" s="2">
        <v>42548</v>
      </c>
      <c r="I525" s="2">
        <v>42575</v>
      </c>
      <c r="J525" t="s">
        <v>1290</v>
      </c>
      <c r="K525">
        <v>37452.800000000003</v>
      </c>
      <c r="L525">
        <v>591.36</v>
      </c>
      <c r="M525">
        <v>36420</v>
      </c>
      <c r="N525" t="s">
        <v>1506</v>
      </c>
      <c r="O525" t="s">
        <v>1530</v>
      </c>
      <c r="P525" t="s">
        <v>1532</v>
      </c>
      <c r="Q525" t="s">
        <v>1506</v>
      </c>
      <c r="R525" t="s">
        <v>1538</v>
      </c>
      <c r="S525" t="s">
        <v>1539</v>
      </c>
      <c r="T525">
        <v>6</v>
      </c>
      <c r="U525">
        <v>7</v>
      </c>
    </row>
    <row r="526" spans="1:21" x14ac:dyDescent="0.25">
      <c r="A526">
        <v>523</v>
      </c>
      <c r="B526" t="s">
        <v>530</v>
      </c>
      <c r="C526" t="s">
        <v>1223</v>
      </c>
      <c r="D526" t="s">
        <v>1234</v>
      </c>
      <c r="E526">
        <v>451</v>
      </c>
      <c r="F526">
        <v>1021</v>
      </c>
      <c r="G526" t="s">
        <v>1263</v>
      </c>
      <c r="H526" s="2">
        <v>42968</v>
      </c>
      <c r="I526" s="2">
        <v>42997</v>
      </c>
      <c r="J526" t="s">
        <v>1282</v>
      </c>
      <c r="K526">
        <v>437447.45</v>
      </c>
      <c r="L526">
        <v>6907.0649999999996</v>
      </c>
      <c r="M526">
        <v>7238</v>
      </c>
      <c r="N526" t="s">
        <v>1507</v>
      </c>
      <c r="O526" t="s">
        <v>1538</v>
      </c>
      <c r="P526" t="s">
        <v>1541</v>
      </c>
      <c r="Q526" t="s">
        <v>1507</v>
      </c>
      <c r="R526" t="s">
        <v>1538</v>
      </c>
      <c r="S526" t="s">
        <v>1542</v>
      </c>
      <c r="T526">
        <v>8</v>
      </c>
      <c r="U526">
        <v>9</v>
      </c>
    </row>
    <row r="527" spans="1:21" x14ac:dyDescent="0.25">
      <c r="A527">
        <v>524</v>
      </c>
      <c r="B527" t="s">
        <v>531</v>
      </c>
      <c r="C527" t="s">
        <v>1231</v>
      </c>
      <c r="D527" t="s">
        <v>1213</v>
      </c>
      <c r="E527">
        <v>424</v>
      </c>
      <c r="F527">
        <v>212</v>
      </c>
      <c r="G527" t="s">
        <v>1263</v>
      </c>
      <c r="H527" s="2">
        <v>42964</v>
      </c>
      <c r="I527" s="2">
        <v>42986</v>
      </c>
      <c r="J527" t="s">
        <v>1283</v>
      </c>
      <c r="K527">
        <v>85393.600000000006</v>
      </c>
      <c r="L527">
        <v>1348.32</v>
      </c>
      <c r="M527">
        <v>53165</v>
      </c>
      <c r="N527" t="s">
        <v>1507</v>
      </c>
      <c r="O527" t="s">
        <v>1538</v>
      </c>
      <c r="P527" t="s">
        <v>1541</v>
      </c>
      <c r="Q527" t="s">
        <v>1507</v>
      </c>
      <c r="R527" t="s">
        <v>1538</v>
      </c>
      <c r="S527" t="s">
        <v>1542</v>
      </c>
      <c r="T527">
        <v>8</v>
      </c>
      <c r="U527">
        <v>9</v>
      </c>
    </row>
    <row r="528" spans="1:21" x14ac:dyDescent="0.25">
      <c r="A528">
        <v>525</v>
      </c>
      <c r="B528" t="s">
        <v>532</v>
      </c>
      <c r="C528" t="s">
        <v>1214</v>
      </c>
      <c r="D528" t="s">
        <v>1213</v>
      </c>
      <c r="E528">
        <v>931</v>
      </c>
      <c r="F528">
        <v>693</v>
      </c>
      <c r="G528" t="s">
        <v>1260</v>
      </c>
      <c r="H528" s="2">
        <v>42930</v>
      </c>
      <c r="I528" s="2">
        <v>42943</v>
      </c>
      <c r="J528" t="s">
        <v>1285</v>
      </c>
      <c r="K528">
        <v>612923.85</v>
      </c>
      <c r="L528">
        <v>9677.744999999999</v>
      </c>
      <c r="M528">
        <v>251552</v>
      </c>
      <c r="N528" t="s">
        <v>1507</v>
      </c>
      <c r="O528" t="s">
        <v>1538</v>
      </c>
      <c r="P528" t="s">
        <v>1539</v>
      </c>
      <c r="Q528" t="s">
        <v>1507</v>
      </c>
      <c r="R528" t="s">
        <v>1538</v>
      </c>
      <c r="S528" t="s">
        <v>1539</v>
      </c>
      <c r="T528">
        <v>7</v>
      </c>
      <c r="U528">
        <v>7</v>
      </c>
    </row>
    <row r="529" spans="1:21" x14ac:dyDescent="0.25">
      <c r="A529">
        <v>526</v>
      </c>
      <c r="B529" t="s">
        <v>533</v>
      </c>
      <c r="C529" t="s">
        <v>1221</v>
      </c>
      <c r="D529" t="s">
        <v>1234</v>
      </c>
      <c r="E529">
        <v>119</v>
      </c>
      <c r="F529">
        <v>285</v>
      </c>
      <c r="G529" t="s">
        <v>1264</v>
      </c>
      <c r="H529" s="2">
        <v>42857</v>
      </c>
      <c r="I529" s="2">
        <v>42891</v>
      </c>
      <c r="J529" t="s">
        <v>1286</v>
      </c>
      <c r="K529">
        <v>32219.25</v>
      </c>
      <c r="L529">
        <v>508.72499999999997</v>
      </c>
      <c r="M529">
        <v>14348</v>
      </c>
      <c r="N529" t="s">
        <v>1507</v>
      </c>
      <c r="O529" t="s">
        <v>1530</v>
      </c>
      <c r="P529" t="s">
        <v>1531</v>
      </c>
      <c r="Q529" t="s">
        <v>1507</v>
      </c>
      <c r="R529" t="s">
        <v>1530</v>
      </c>
      <c r="S529" t="s">
        <v>1532</v>
      </c>
      <c r="T529">
        <v>5</v>
      </c>
      <c r="U529">
        <v>6</v>
      </c>
    </row>
    <row r="530" spans="1:21" x14ac:dyDescent="0.25">
      <c r="A530">
        <v>527</v>
      </c>
      <c r="B530" t="s">
        <v>534</v>
      </c>
      <c r="C530" t="s">
        <v>1218</v>
      </c>
      <c r="D530" t="s">
        <v>1213</v>
      </c>
      <c r="E530">
        <v>217</v>
      </c>
      <c r="F530">
        <v>882</v>
      </c>
      <c r="G530" t="s">
        <v>1262</v>
      </c>
      <c r="H530" s="2">
        <v>42578</v>
      </c>
      <c r="I530" s="2">
        <v>42591</v>
      </c>
      <c r="J530" t="s">
        <v>1282</v>
      </c>
      <c r="K530">
        <v>181824.3</v>
      </c>
      <c r="L530">
        <v>2870.91</v>
      </c>
      <c r="M530">
        <v>177885</v>
      </c>
      <c r="N530" t="s">
        <v>1506</v>
      </c>
      <c r="O530" t="s">
        <v>1538</v>
      </c>
      <c r="P530" t="s">
        <v>1539</v>
      </c>
      <c r="Q530" t="s">
        <v>1506</v>
      </c>
      <c r="R530" t="s">
        <v>1538</v>
      </c>
      <c r="S530" t="s">
        <v>1541</v>
      </c>
      <c r="T530">
        <v>7</v>
      </c>
      <c r="U530">
        <v>8</v>
      </c>
    </row>
    <row r="531" spans="1:21" x14ac:dyDescent="0.25">
      <c r="A531">
        <v>528</v>
      </c>
      <c r="B531" t="s">
        <v>535</v>
      </c>
      <c r="C531" t="s">
        <v>1235</v>
      </c>
      <c r="D531" t="s">
        <v>1240</v>
      </c>
      <c r="E531">
        <v>525</v>
      </c>
      <c r="F531">
        <v>55</v>
      </c>
      <c r="G531" t="s">
        <v>1270</v>
      </c>
      <c r="H531" s="2">
        <v>43148</v>
      </c>
      <c r="I531" s="2">
        <v>43179</v>
      </c>
      <c r="J531" t="s">
        <v>1286</v>
      </c>
      <c r="K531">
        <v>27431.25</v>
      </c>
      <c r="L531">
        <v>433.125</v>
      </c>
      <c r="M531">
        <v>15670</v>
      </c>
      <c r="N531" t="s">
        <v>1508</v>
      </c>
      <c r="O531" t="s">
        <v>1533</v>
      </c>
      <c r="P531" t="s">
        <v>1545</v>
      </c>
      <c r="Q531" t="s">
        <v>1508</v>
      </c>
      <c r="R531" t="s">
        <v>1533</v>
      </c>
      <c r="S531" t="s">
        <v>1534</v>
      </c>
      <c r="T531">
        <v>2</v>
      </c>
      <c r="U531">
        <v>3</v>
      </c>
    </row>
    <row r="532" spans="1:21" x14ac:dyDescent="0.25">
      <c r="A532">
        <v>529</v>
      </c>
      <c r="B532" t="s">
        <v>536</v>
      </c>
      <c r="C532" t="s">
        <v>1225</v>
      </c>
      <c r="D532" t="s">
        <v>1213</v>
      </c>
      <c r="E532">
        <v>294</v>
      </c>
      <c r="F532">
        <v>192</v>
      </c>
      <c r="G532" t="s">
        <v>1266</v>
      </c>
      <c r="H532" s="2">
        <v>42838</v>
      </c>
      <c r="I532" s="2">
        <v>42862</v>
      </c>
      <c r="J532" t="s">
        <v>1285</v>
      </c>
      <c r="K532">
        <v>53625.599999999999</v>
      </c>
      <c r="L532">
        <v>846.71999999999991</v>
      </c>
      <c r="M532">
        <v>49571</v>
      </c>
      <c r="N532" t="s">
        <v>1507</v>
      </c>
      <c r="O532" t="s">
        <v>1530</v>
      </c>
      <c r="P532" t="s">
        <v>1540</v>
      </c>
      <c r="Q532" t="s">
        <v>1507</v>
      </c>
      <c r="R532" t="s">
        <v>1530</v>
      </c>
      <c r="S532" t="s">
        <v>1531</v>
      </c>
      <c r="T532">
        <v>4</v>
      </c>
      <c r="U532">
        <v>5</v>
      </c>
    </row>
    <row r="533" spans="1:21" x14ac:dyDescent="0.25">
      <c r="A533">
        <v>530</v>
      </c>
      <c r="B533" t="s">
        <v>537</v>
      </c>
      <c r="C533" t="s">
        <v>1222</v>
      </c>
      <c r="D533" t="s">
        <v>1213</v>
      </c>
      <c r="E533">
        <v>318</v>
      </c>
      <c r="F533">
        <v>1000</v>
      </c>
      <c r="G533" t="s">
        <v>1265</v>
      </c>
      <c r="H533" s="2">
        <v>42832</v>
      </c>
      <c r="I533" s="2">
        <v>42847</v>
      </c>
      <c r="J533" t="s">
        <v>1286</v>
      </c>
      <c r="K533">
        <v>302100</v>
      </c>
      <c r="L533">
        <v>4770</v>
      </c>
      <c r="M533">
        <v>269321</v>
      </c>
      <c r="N533" t="s">
        <v>1507</v>
      </c>
      <c r="O533" t="s">
        <v>1530</v>
      </c>
      <c r="P533" t="s">
        <v>1540</v>
      </c>
      <c r="Q533" t="s">
        <v>1507</v>
      </c>
      <c r="R533" t="s">
        <v>1530</v>
      </c>
      <c r="S533" t="s">
        <v>1540</v>
      </c>
      <c r="T533">
        <v>4</v>
      </c>
      <c r="U533">
        <v>4</v>
      </c>
    </row>
    <row r="534" spans="1:21" x14ac:dyDescent="0.25">
      <c r="A534">
        <v>531</v>
      </c>
      <c r="B534" t="s">
        <v>538</v>
      </c>
      <c r="C534" t="s">
        <v>1242</v>
      </c>
      <c r="D534" t="s">
        <v>1240</v>
      </c>
      <c r="E534">
        <v>114</v>
      </c>
      <c r="F534">
        <v>52</v>
      </c>
      <c r="G534" t="s">
        <v>1271</v>
      </c>
      <c r="H534" s="2">
        <v>43191</v>
      </c>
      <c r="I534" s="2">
        <v>43216</v>
      </c>
      <c r="J534" t="s">
        <v>1283</v>
      </c>
      <c r="K534">
        <v>5631.6</v>
      </c>
      <c r="L534">
        <v>88.92</v>
      </c>
      <c r="M534">
        <v>1730</v>
      </c>
      <c r="N534" t="s">
        <v>1508</v>
      </c>
      <c r="O534" t="s">
        <v>1530</v>
      </c>
      <c r="P534" t="s">
        <v>1540</v>
      </c>
      <c r="Q534" t="s">
        <v>1508</v>
      </c>
      <c r="R534" t="s">
        <v>1530</v>
      </c>
      <c r="S534" t="s">
        <v>1540</v>
      </c>
      <c r="T534">
        <v>4</v>
      </c>
      <c r="U534">
        <v>4</v>
      </c>
    </row>
    <row r="535" spans="1:21" x14ac:dyDescent="0.25">
      <c r="A535">
        <v>532</v>
      </c>
      <c r="B535" t="s">
        <v>539</v>
      </c>
      <c r="C535" t="s">
        <v>1236</v>
      </c>
      <c r="D535" t="s">
        <v>1234</v>
      </c>
      <c r="E535">
        <v>584</v>
      </c>
      <c r="F535">
        <v>108</v>
      </c>
      <c r="G535" t="s">
        <v>1269</v>
      </c>
      <c r="H535" s="2">
        <v>42755</v>
      </c>
      <c r="I535" s="2">
        <v>42775</v>
      </c>
      <c r="J535" t="s">
        <v>1284</v>
      </c>
      <c r="K535">
        <v>59918.400000000001</v>
      </c>
      <c r="L535">
        <v>946.07999999999993</v>
      </c>
      <c r="M535">
        <v>227</v>
      </c>
      <c r="N535" t="s">
        <v>1507</v>
      </c>
      <c r="O535" t="s">
        <v>1533</v>
      </c>
      <c r="P535" t="s">
        <v>1544</v>
      </c>
      <c r="Q535" t="s">
        <v>1507</v>
      </c>
      <c r="R535" t="s">
        <v>1533</v>
      </c>
      <c r="S535" t="s">
        <v>1545</v>
      </c>
      <c r="T535">
        <v>1</v>
      </c>
      <c r="U535">
        <v>2</v>
      </c>
    </row>
    <row r="536" spans="1:21" x14ac:dyDescent="0.25">
      <c r="A536">
        <v>533</v>
      </c>
      <c r="B536" t="s">
        <v>540</v>
      </c>
      <c r="C536" t="s">
        <v>1219</v>
      </c>
      <c r="D536" t="s">
        <v>1234</v>
      </c>
      <c r="E536">
        <v>716</v>
      </c>
      <c r="F536">
        <v>1459</v>
      </c>
      <c r="G536" t="s">
        <v>1263</v>
      </c>
      <c r="H536" s="2">
        <v>42990</v>
      </c>
      <c r="I536" s="2">
        <v>43013</v>
      </c>
      <c r="J536" t="s">
        <v>1285</v>
      </c>
      <c r="K536">
        <v>992411.8</v>
      </c>
      <c r="L536">
        <v>15669.66</v>
      </c>
      <c r="M536">
        <v>422825</v>
      </c>
      <c r="N536" t="s">
        <v>1507</v>
      </c>
      <c r="O536" t="s">
        <v>1538</v>
      </c>
      <c r="P536" t="s">
        <v>1542</v>
      </c>
      <c r="Q536" t="s">
        <v>1507</v>
      </c>
      <c r="R536" t="s">
        <v>1535</v>
      </c>
      <c r="S536" t="s">
        <v>1543</v>
      </c>
      <c r="T536">
        <v>9</v>
      </c>
      <c r="U536">
        <v>10</v>
      </c>
    </row>
    <row r="537" spans="1:21" x14ac:dyDescent="0.25">
      <c r="A537">
        <v>534</v>
      </c>
      <c r="B537" t="s">
        <v>541</v>
      </c>
      <c r="C537" t="s">
        <v>1225</v>
      </c>
      <c r="D537" t="s">
        <v>1213</v>
      </c>
      <c r="E537">
        <v>70</v>
      </c>
      <c r="F537">
        <v>197</v>
      </c>
      <c r="G537" t="s">
        <v>1266</v>
      </c>
      <c r="H537" s="2">
        <v>42733</v>
      </c>
      <c r="I537" s="2">
        <v>42763</v>
      </c>
      <c r="J537" t="s">
        <v>1290</v>
      </c>
      <c r="K537">
        <v>13100.5</v>
      </c>
      <c r="L537">
        <v>206.85</v>
      </c>
      <c r="M537">
        <v>10627</v>
      </c>
      <c r="N537" t="s">
        <v>1506</v>
      </c>
      <c r="O537" t="s">
        <v>1535</v>
      </c>
      <c r="P537" t="s">
        <v>1537</v>
      </c>
      <c r="Q537" t="s">
        <v>1507</v>
      </c>
      <c r="R537" t="s">
        <v>1533</v>
      </c>
      <c r="S537" t="s">
        <v>1544</v>
      </c>
      <c r="T537">
        <v>12</v>
      </c>
      <c r="U537">
        <v>1</v>
      </c>
    </row>
    <row r="538" spans="1:21" x14ac:dyDescent="0.25">
      <c r="A538">
        <v>535</v>
      </c>
      <c r="B538" t="s">
        <v>542</v>
      </c>
      <c r="C538" t="s">
        <v>1233</v>
      </c>
      <c r="D538" t="s">
        <v>1234</v>
      </c>
      <c r="E538">
        <v>878</v>
      </c>
      <c r="F538">
        <v>24</v>
      </c>
      <c r="G538" t="s">
        <v>1268</v>
      </c>
      <c r="H538" s="2">
        <v>42394</v>
      </c>
      <c r="I538" s="2">
        <v>42409</v>
      </c>
      <c r="J538" t="s">
        <v>1284</v>
      </c>
      <c r="K538">
        <v>20018.400000000001</v>
      </c>
      <c r="L538">
        <v>316.08</v>
      </c>
      <c r="M538">
        <v>18840</v>
      </c>
      <c r="N538" t="s">
        <v>1506</v>
      </c>
      <c r="O538" t="s">
        <v>1533</v>
      </c>
      <c r="P538" t="s">
        <v>1544</v>
      </c>
      <c r="Q538" t="s">
        <v>1506</v>
      </c>
      <c r="R538" t="s">
        <v>1533</v>
      </c>
      <c r="S538" t="s">
        <v>1545</v>
      </c>
      <c r="T538">
        <v>1</v>
      </c>
      <c r="U538">
        <v>2</v>
      </c>
    </row>
    <row r="539" spans="1:21" x14ac:dyDescent="0.25">
      <c r="A539">
        <v>536</v>
      </c>
      <c r="B539" t="s">
        <v>543</v>
      </c>
      <c r="C539" t="s">
        <v>1226</v>
      </c>
      <c r="D539" t="s">
        <v>1234</v>
      </c>
      <c r="E539">
        <v>575</v>
      </c>
      <c r="F539">
        <v>44</v>
      </c>
      <c r="G539" t="s">
        <v>1266</v>
      </c>
      <c r="H539" s="2">
        <v>43126</v>
      </c>
      <c r="I539" s="2">
        <v>43150</v>
      </c>
      <c r="J539" t="s">
        <v>1290</v>
      </c>
      <c r="K539">
        <v>24035</v>
      </c>
      <c r="L539">
        <v>379.5</v>
      </c>
      <c r="M539">
        <v>12887</v>
      </c>
      <c r="N539" t="s">
        <v>1508</v>
      </c>
      <c r="O539" t="s">
        <v>1533</v>
      </c>
      <c r="P539" t="s">
        <v>1544</v>
      </c>
      <c r="Q539" t="s">
        <v>1508</v>
      </c>
      <c r="R539" t="s">
        <v>1533</v>
      </c>
      <c r="S539" t="s">
        <v>1545</v>
      </c>
      <c r="T539">
        <v>1</v>
      </c>
      <c r="U539">
        <v>2</v>
      </c>
    </row>
    <row r="540" spans="1:21" x14ac:dyDescent="0.25">
      <c r="A540">
        <v>537</v>
      </c>
      <c r="B540" t="s">
        <v>544</v>
      </c>
      <c r="C540" t="s">
        <v>1239</v>
      </c>
      <c r="D540" t="s">
        <v>1234</v>
      </c>
      <c r="E540">
        <v>319</v>
      </c>
      <c r="F540">
        <v>242</v>
      </c>
      <c r="G540" t="s">
        <v>1271</v>
      </c>
      <c r="H540" s="2">
        <v>42705</v>
      </c>
      <c r="I540" s="2">
        <v>42730</v>
      </c>
      <c r="J540" t="s">
        <v>1282</v>
      </c>
      <c r="K540">
        <v>73338.100000000006</v>
      </c>
      <c r="L540">
        <v>1157.97</v>
      </c>
      <c r="M540">
        <v>54281</v>
      </c>
      <c r="N540" t="s">
        <v>1506</v>
      </c>
      <c r="O540" t="s">
        <v>1535</v>
      </c>
      <c r="P540" t="s">
        <v>1537</v>
      </c>
      <c r="Q540" t="s">
        <v>1506</v>
      </c>
      <c r="R540" t="s">
        <v>1535</v>
      </c>
      <c r="S540" t="s">
        <v>1537</v>
      </c>
      <c r="T540">
        <v>12</v>
      </c>
      <c r="U540">
        <v>12</v>
      </c>
    </row>
    <row r="541" spans="1:21" x14ac:dyDescent="0.25">
      <c r="A541">
        <v>538</v>
      </c>
      <c r="B541" t="s">
        <v>545</v>
      </c>
      <c r="C541" t="s">
        <v>1228</v>
      </c>
      <c r="D541" t="s">
        <v>1213</v>
      </c>
      <c r="E541">
        <v>367</v>
      </c>
      <c r="F541">
        <v>122</v>
      </c>
      <c r="G541" t="s">
        <v>1263</v>
      </c>
      <c r="H541" s="2">
        <v>42872</v>
      </c>
      <c r="I541" s="2">
        <v>42893</v>
      </c>
      <c r="J541" t="s">
        <v>1283</v>
      </c>
      <c r="K541">
        <v>42535.3</v>
      </c>
      <c r="L541">
        <v>671.61</v>
      </c>
      <c r="M541">
        <v>10843</v>
      </c>
      <c r="N541" t="s">
        <v>1507</v>
      </c>
      <c r="O541" t="s">
        <v>1530</v>
      </c>
      <c r="P541" t="s">
        <v>1531</v>
      </c>
      <c r="Q541" t="s">
        <v>1507</v>
      </c>
      <c r="R541" t="s">
        <v>1530</v>
      </c>
      <c r="S541" t="s">
        <v>1532</v>
      </c>
      <c r="T541">
        <v>5</v>
      </c>
      <c r="U541">
        <v>6</v>
      </c>
    </row>
    <row r="542" spans="1:21" x14ac:dyDescent="0.25">
      <c r="A542">
        <v>539</v>
      </c>
      <c r="B542" t="s">
        <v>546</v>
      </c>
      <c r="C542" t="s">
        <v>1225</v>
      </c>
      <c r="D542" t="s">
        <v>1213</v>
      </c>
      <c r="E542">
        <v>926</v>
      </c>
      <c r="F542">
        <v>192</v>
      </c>
      <c r="G542" t="s">
        <v>1266</v>
      </c>
      <c r="H542" s="2">
        <v>42949</v>
      </c>
      <c r="I542" s="2">
        <v>42969</v>
      </c>
      <c r="J542" t="s">
        <v>1284</v>
      </c>
      <c r="K542">
        <v>168902.39999999999</v>
      </c>
      <c r="L542">
        <v>2666.88</v>
      </c>
      <c r="M542">
        <v>41907</v>
      </c>
      <c r="N542" t="s">
        <v>1507</v>
      </c>
      <c r="O542" t="s">
        <v>1538</v>
      </c>
      <c r="P542" t="s">
        <v>1541</v>
      </c>
      <c r="Q542" t="s">
        <v>1507</v>
      </c>
      <c r="R542" t="s">
        <v>1538</v>
      </c>
      <c r="S542" t="s">
        <v>1541</v>
      </c>
      <c r="T542">
        <v>8</v>
      </c>
      <c r="U542">
        <v>8</v>
      </c>
    </row>
    <row r="543" spans="1:21" x14ac:dyDescent="0.25">
      <c r="A543">
        <v>540</v>
      </c>
      <c r="B543" t="s">
        <v>547</v>
      </c>
      <c r="C543" t="s">
        <v>1236</v>
      </c>
      <c r="D543" t="s">
        <v>1234</v>
      </c>
      <c r="E543">
        <v>693</v>
      </c>
      <c r="F543">
        <v>107</v>
      </c>
      <c r="G543" t="s">
        <v>1269</v>
      </c>
      <c r="H543" s="2">
        <v>43150</v>
      </c>
      <c r="I543" s="2">
        <v>43168</v>
      </c>
      <c r="J543" t="s">
        <v>1284</v>
      </c>
      <c r="K543">
        <v>70443.45</v>
      </c>
      <c r="L543">
        <v>1112.2649999999999</v>
      </c>
      <c r="M543">
        <v>67170</v>
      </c>
      <c r="N543" t="s">
        <v>1508</v>
      </c>
      <c r="O543" t="s">
        <v>1533</v>
      </c>
      <c r="P543" t="s">
        <v>1545</v>
      </c>
      <c r="Q543" t="s">
        <v>1508</v>
      </c>
      <c r="R543" t="s">
        <v>1533</v>
      </c>
      <c r="S543" t="s">
        <v>1534</v>
      </c>
      <c r="T543">
        <v>2</v>
      </c>
      <c r="U543">
        <v>3</v>
      </c>
    </row>
    <row r="544" spans="1:21" x14ac:dyDescent="0.25">
      <c r="A544">
        <v>541</v>
      </c>
      <c r="B544" t="s">
        <v>548</v>
      </c>
      <c r="C544" t="s">
        <v>1229</v>
      </c>
      <c r="D544" t="s">
        <v>1234</v>
      </c>
      <c r="E544">
        <v>427</v>
      </c>
      <c r="F544">
        <v>1290</v>
      </c>
      <c r="G544" t="s">
        <v>1272</v>
      </c>
      <c r="H544" s="2">
        <v>42585</v>
      </c>
      <c r="I544" s="2">
        <v>42618</v>
      </c>
      <c r="J544" t="s">
        <v>1282</v>
      </c>
      <c r="K544">
        <v>523288.5</v>
      </c>
      <c r="L544">
        <v>8262.4499999999989</v>
      </c>
      <c r="M544">
        <v>444031</v>
      </c>
      <c r="N544" t="s">
        <v>1506</v>
      </c>
      <c r="O544" t="s">
        <v>1538</v>
      </c>
      <c r="P544" t="s">
        <v>1541</v>
      </c>
      <c r="Q544" t="s">
        <v>1506</v>
      </c>
      <c r="R544" t="s">
        <v>1538</v>
      </c>
      <c r="S544" t="s">
        <v>1542</v>
      </c>
      <c r="T544">
        <v>8</v>
      </c>
      <c r="U544">
        <v>9</v>
      </c>
    </row>
    <row r="545" spans="1:21" x14ac:dyDescent="0.25">
      <c r="A545">
        <v>542</v>
      </c>
      <c r="B545" t="s">
        <v>549</v>
      </c>
      <c r="C545" t="s">
        <v>1222</v>
      </c>
      <c r="D545" t="s">
        <v>1213</v>
      </c>
      <c r="E545">
        <v>745</v>
      </c>
      <c r="F545">
        <v>1005</v>
      </c>
      <c r="G545" t="s">
        <v>1265</v>
      </c>
      <c r="H545" s="2">
        <v>42868</v>
      </c>
      <c r="I545" s="2">
        <v>42880</v>
      </c>
      <c r="J545" t="s">
        <v>1283</v>
      </c>
      <c r="K545">
        <v>711288.75</v>
      </c>
      <c r="L545">
        <v>11230.875</v>
      </c>
      <c r="M545">
        <v>242402</v>
      </c>
      <c r="N545" t="s">
        <v>1507</v>
      </c>
      <c r="O545" t="s">
        <v>1530</v>
      </c>
      <c r="P545" t="s">
        <v>1531</v>
      </c>
      <c r="Q545" t="s">
        <v>1507</v>
      </c>
      <c r="R545" t="s">
        <v>1530</v>
      </c>
      <c r="S545" t="s">
        <v>1531</v>
      </c>
      <c r="T545">
        <v>5</v>
      </c>
      <c r="U545">
        <v>5</v>
      </c>
    </row>
    <row r="546" spans="1:21" x14ac:dyDescent="0.25">
      <c r="A546">
        <v>543</v>
      </c>
      <c r="B546" t="s">
        <v>550</v>
      </c>
      <c r="C546" t="s">
        <v>1215</v>
      </c>
      <c r="D546" t="s">
        <v>1213</v>
      </c>
      <c r="E546">
        <v>613</v>
      </c>
      <c r="F546">
        <v>969</v>
      </c>
      <c r="G546" t="s">
        <v>1261</v>
      </c>
      <c r="H546" s="2">
        <v>42963</v>
      </c>
      <c r="I546" s="2">
        <v>42996</v>
      </c>
      <c r="J546" t="s">
        <v>1290</v>
      </c>
      <c r="K546">
        <v>564297.15</v>
      </c>
      <c r="L546">
        <v>8909.9549999999999</v>
      </c>
      <c r="M546">
        <v>252130</v>
      </c>
      <c r="N546" t="s">
        <v>1507</v>
      </c>
      <c r="O546" t="s">
        <v>1538</v>
      </c>
      <c r="P546" t="s">
        <v>1541</v>
      </c>
      <c r="Q546" t="s">
        <v>1507</v>
      </c>
      <c r="R546" t="s">
        <v>1538</v>
      </c>
      <c r="S546" t="s">
        <v>1542</v>
      </c>
      <c r="T546">
        <v>8</v>
      </c>
      <c r="U546">
        <v>9</v>
      </c>
    </row>
    <row r="547" spans="1:21" x14ac:dyDescent="0.25">
      <c r="A547">
        <v>544</v>
      </c>
      <c r="B547" t="s">
        <v>551</v>
      </c>
      <c r="C547" t="s">
        <v>1214</v>
      </c>
      <c r="D547" t="s">
        <v>1213</v>
      </c>
      <c r="E547">
        <v>713</v>
      </c>
      <c r="F547">
        <v>707</v>
      </c>
      <c r="G547" t="s">
        <v>1260</v>
      </c>
      <c r="H547" s="2">
        <v>42726</v>
      </c>
      <c r="I547" s="2">
        <v>42756</v>
      </c>
      <c r="J547" t="s">
        <v>1284</v>
      </c>
      <c r="K547">
        <v>478886.45</v>
      </c>
      <c r="L547">
        <v>7561.3649999999998</v>
      </c>
      <c r="M547">
        <v>265137</v>
      </c>
      <c r="N547" t="s">
        <v>1506</v>
      </c>
      <c r="O547" t="s">
        <v>1535</v>
      </c>
      <c r="P547" t="s">
        <v>1537</v>
      </c>
      <c r="Q547" t="s">
        <v>1507</v>
      </c>
      <c r="R547" t="s">
        <v>1533</v>
      </c>
      <c r="S547" t="s">
        <v>1544</v>
      </c>
      <c r="T547">
        <v>12</v>
      </c>
      <c r="U547">
        <v>1</v>
      </c>
    </row>
    <row r="548" spans="1:21" x14ac:dyDescent="0.25">
      <c r="A548">
        <v>545</v>
      </c>
      <c r="B548" t="s">
        <v>552</v>
      </c>
      <c r="C548" t="s">
        <v>1222</v>
      </c>
      <c r="D548" t="s">
        <v>1213</v>
      </c>
      <c r="E548">
        <v>448</v>
      </c>
      <c r="F548">
        <v>1053</v>
      </c>
      <c r="G548" t="s">
        <v>1265</v>
      </c>
      <c r="H548" s="2">
        <v>42810</v>
      </c>
      <c r="I548" s="2">
        <v>42824</v>
      </c>
      <c r="J548" t="s">
        <v>1283</v>
      </c>
      <c r="K548">
        <v>448156.8</v>
      </c>
      <c r="L548">
        <v>7076.16</v>
      </c>
      <c r="M548">
        <v>292145</v>
      </c>
      <c r="N548" t="s">
        <v>1507</v>
      </c>
      <c r="O548" t="s">
        <v>1533</v>
      </c>
      <c r="P548" t="s">
        <v>1534</v>
      </c>
      <c r="Q548" t="s">
        <v>1507</v>
      </c>
      <c r="R548" t="s">
        <v>1533</v>
      </c>
      <c r="S548" t="s">
        <v>1534</v>
      </c>
      <c r="T548">
        <v>3</v>
      </c>
      <c r="U548">
        <v>3</v>
      </c>
    </row>
    <row r="549" spans="1:21" x14ac:dyDescent="0.25">
      <c r="A549">
        <v>546</v>
      </c>
      <c r="B549" t="s">
        <v>553</v>
      </c>
      <c r="C549" t="s">
        <v>1237</v>
      </c>
      <c r="D549" t="s">
        <v>1240</v>
      </c>
      <c r="E549">
        <v>983</v>
      </c>
      <c r="F549">
        <v>37</v>
      </c>
      <c r="G549" t="s">
        <v>1271</v>
      </c>
      <c r="H549" s="2">
        <v>42656</v>
      </c>
      <c r="I549" s="2">
        <v>42677</v>
      </c>
      <c r="J549" t="s">
        <v>1288</v>
      </c>
      <c r="K549">
        <v>34552.449999999997</v>
      </c>
      <c r="L549">
        <v>545.56499999999994</v>
      </c>
      <c r="M549">
        <v>21790</v>
      </c>
      <c r="N549" t="s">
        <v>1506</v>
      </c>
      <c r="O549" t="s">
        <v>1535</v>
      </c>
      <c r="P549" t="s">
        <v>1543</v>
      </c>
      <c r="Q549" t="s">
        <v>1506</v>
      </c>
      <c r="R549" t="s">
        <v>1535</v>
      </c>
      <c r="S549" t="s">
        <v>1536</v>
      </c>
      <c r="T549">
        <v>10</v>
      </c>
      <c r="U549">
        <v>11</v>
      </c>
    </row>
    <row r="550" spans="1:21" x14ac:dyDescent="0.25">
      <c r="A550">
        <v>547</v>
      </c>
      <c r="B550" t="s">
        <v>554</v>
      </c>
      <c r="C550" t="s">
        <v>1221</v>
      </c>
      <c r="D550" t="s">
        <v>1234</v>
      </c>
      <c r="E550">
        <v>905</v>
      </c>
      <c r="F550">
        <v>292</v>
      </c>
      <c r="G550" t="s">
        <v>1264</v>
      </c>
      <c r="H550" s="2">
        <v>42753</v>
      </c>
      <c r="I550" s="2">
        <v>42776</v>
      </c>
      <c r="J550" t="s">
        <v>1283</v>
      </c>
      <c r="K550">
        <v>251047</v>
      </c>
      <c r="L550">
        <v>3963.8999999999996</v>
      </c>
      <c r="M550">
        <v>32484</v>
      </c>
      <c r="N550" t="s">
        <v>1507</v>
      </c>
      <c r="O550" t="s">
        <v>1533</v>
      </c>
      <c r="P550" t="s">
        <v>1544</v>
      </c>
      <c r="Q550" t="s">
        <v>1507</v>
      </c>
      <c r="R550" t="s">
        <v>1533</v>
      </c>
      <c r="S550" t="s">
        <v>1545</v>
      </c>
      <c r="T550">
        <v>1</v>
      </c>
      <c r="U550">
        <v>2</v>
      </c>
    </row>
    <row r="551" spans="1:21" x14ac:dyDescent="0.25">
      <c r="A551">
        <v>548</v>
      </c>
      <c r="B551" t="s">
        <v>555</v>
      </c>
      <c r="C551" t="s">
        <v>1226</v>
      </c>
      <c r="D551" t="s">
        <v>1234</v>
      </c>
      <c r="E551">
        <v>333</v>
      </c>
      <c r="F551">
        <v>56</v>
      </c>
      <c r="G551" t="s">
        <v>1266</v>
      </c>
      <c r="H551" s="2">
        <v>43215</v>
      </c>
      <c r="I551" s="2">
        <v>43247</v>
      </c>
      <c r="J551" t="s">
        <v>1290</v>
      </c>
      <c r="K551">
        <v>17715.599999999999</v>
      </c>
      <c r="L551">
        <v>279.71999999999997</v>
      </c>
      <c r="M551">
        <v>3163</v>
      </c>
      <c r="N551" t="s">
        <v>1508</v>
      </c>
      <c r="O551" t="s">
        <v>1530</v>
      </c>
      <c r="P551" t="s">
        <v>1540</v>
      </c>
      <c r="Q551" t="s">
        <v>1508</v>
      </c>
      <c r="R551" t="s">
        <v>1530</v>
      </c>
      <c r="S551" t="s">
        <v>1531</v>
      </c>
      <c r="T551">
        <v>4</v>
      </c>
      <c r="U551">
        <v>5</v>
      </c>
    </row>
    <row r="552" spans="1:21" x14ac:dyDescent="0.25">
      <c r="A552">
        <v>549</v>
      </c>
      <c r="B552" t="s">
        <v>556</v>
      </c>
      <c r="C552" t="s">
        <v>1218</v>
      </c>
      <c r="D552" t="s">
        <v>1213</v>
      </c>
      <c r="E552">
        <v>855</v>
      </c>
      <c r="F552">
        <v>1011</v>
      </c>
      <c r="G552" t="s">
        <v>1262</v>
      </c>
      <c r="H552" s="2">
        <v>42563</v>
      </c>
      <c r="I552" s="2">
        <v>42595</v>
      </c>
      <c r="J552" t="s">
        <v>1284</v>
      </c>
      <c r="K552">
        <v>821184.75</v>
      </c>
      <c r="L552">
        <v>12966.074999999999</v>
      </c>
      <c r="M552">
        <v>818186</v>
      </c>
      <c r="N552" t="s">
        <v>1506</v>
      </c>
      <c r="O552" t="s">
        <v>1538</v>
      </c>
      <c r="P552" t="s">
        <v>1539</v>
      </c>
      <c r="Q552" t="s">
        <v>1506</v>
      </c>
      <c r="R552" t="s">
        <v>1538</v>
      </c>
      <c r="S552" t="s">
        <v>1541</v>
      </c>
      <c r="T552">
        <v>7</v>
      </c>
      <c r="U552">
        <v>8</v>
      </c>
    </row>
    <row r="553" spans="1:21" x14ac:dyDescent="0.25">
      <c r="A553">
        <v>550</v>
      </c>
      <c r="B553" t="s">
        <v>557</v>
      </c>
      <c r="C553" t="s">
        <v>1241</v>
      </c>
      <c r="D553" t="s">
        <v>1234</v>
      </c>
      <c r="E553">
        <v>526</v>
      </c>
      <c r="F553">
        <v>112</v>
      </c>
      <c r="G553" t="s">
        <v>1271</v>
      </c>
      <c r="H553" s="2">
        <v>42753</v>
      </c>
      <c r="I553" s="2">
        <v>42780</v>
      </c>
      <c r="J553" t="s">
        <v>1286</v>
      </c>
      <c r="K553">
        <v>55966.400000000001</v>
      </c>
      <c r="L553">
        <v>883.68</v>
      </c>
      <c r="M553">
        <v>9201</v>
      </c>
      <c r="N553" t="s">
        <v>1507</v>
      </c>
      <c r="O553" t="s">
        <v>1533</v>
      </c>
      <c r="P553" t="s">
        <v>1544</v>
      </c>
      <c r="Q553" t="s">
        <v>1507</v>
      </c>
      <c r="R553" t="s">
        <v>1533</v>
      </c>
      <c r="S553" t="s">
        <v>1545</v>
      </c>
      <c r="T553">
        <v>1</v>
      </c>
      <c r="U553">
        <v>2</v>
      </c>
    </row>
    <row r="554" spans="1:21" x14ac:dyDescent="0.25">
      <c r="A554">
        <v>551</v>
      </c>
      <c r="B554" t="s">
        <v>558</v>
      </c>
      <c r="C554" t="s">
        <v>1214</v>
      </c>
      <c r="D554" t="s">
        <v>1213</v>
      </c>
      <c r="E554">
        <v>358</v>
      </c>
      <c r="F554">
        <v>773</v>
      </c>
      <c r="G554" t="s">
        <v>1260</v>
      </c>
      <c r="H554" s="2">
        <v>43228</v>
      </c>
      <c r="I554" s="2">
        <v>43248</v>
      </c>
      <c r="J554" t="s">
        <v>1284</v>
      </c>
      <c r="K554">
        <v>262897.3</v>
      </c>
      <c r="L554">
        <v>4151.01</v>
      </c>
      <c r="M554">
        <v>140153</v>
      </c>
      <c r="N554" t="s">
        <v>1508</v>
      </c>
      <c r="O554" t="s">
        <v>1530</v>
      </c>
      <c r="P554" t="s">
        <v>1531</v>
      </c>
      <c r="Q554" t="s">
        <v>1508</v>
      </c>
      <c r="R554" t="s">
        <v>1530</v>
      </c>
      <c r="S554" t="s">
        <v>1531</v>
      </c>
      <c r="T554">
        <v>5</v>
      </c>
      <c r="U554">
        <v>5</v>
      </c>
    </row>
    <row r="555" spans="1:21" x14ac:dyDescent="0.25">
      <c r="A555">
        <v>552</v>
      </c>
      <c r="B555" t="s">
        <v>559</v>
      </c>
      <c r="C555" t="s">
        <v>1231</v>
      </c>
      <c r="D555" t="s">
        <v>1213</v>
      </c>
      <c r="E555">
        <v>352</v>
      </c>
      <c r="F555">
        <v>225</v>
      </c>
      <c r="G555" t="s">
        <v>1263</v>
      </c>
      <c r="H555" s="2">
        <v>42517</v>
      </c>
      <c r="I555" s="2">
        <v>42539</v>
      </c>
      <c r="J555" t="s">
        <v>1290</v>
      </c>
      <c r="K555">
        <v>75240</v>
      </c>
      <c r="L555">
        <v>1188</v>
      </c>
      <c r="M555">
        <v>23843</v>
      </c>
      <c r="N555" t="s">
        <v>1506</v>
      </c>
      <c r="O555" t="s">
        <v>1530</v>
      </c>
      <c r="P555" t="s">
        <v>1531</v>
      </c>
      <c r="Q555" t="s">
        <v>1506</v>
      </c>
      <c r="R555" t="s">
        <v>1530</v>
      </c>
      <c r="S555" t="s">
        <v>1532</v>
      </c>
      <c r="T555">
        <v>5</v>
      </c>
      <c r="U555">
        <v>6</v>
      </c>
    </row>
    <row r="556" spans="1:21" x14ac:dyDescent="0.25">
      <c r="A556">
        <v>553</v>
      </c>
      <c r="B556" t="s">
        <v>560</v>
      </c>
      <c r="C556" t="s">
        <v>1231</v>
      </c>
      <c r="D556" t="s">
        <v>1213</v>
      </c>
      <c r="E556">
        <v>646</v>
      </c>
      <c r="F556">
        <v>179</v>
      </c>
      <c r="G556" t="s">
        <v>1263</v>
      </c>
      <c r="H556" s="2">
        <v>43139</v>
      </c>
      <c r="I556" s="2">
        <v>43167</v>
      </c>
      <c r="J556" t="s">
        <v>1285</v>
      </c>
      <c r="K556">
        <v>109852.3</v>
      </c>
      <c r="L556">
        <v>1734.51</v>
      </c>
      <c r="M556">
        <v>25622</v>
      </c>
      <c r="N556" t="s">
        <v>1508</v>
      </c>
      <c r="O556" t="s">
        <v>1533</v>
      </c>
      <c r="P556" t="s">
        <v>1545</v>
      </c>
      <c r="Q556" t="s">
        <v>1508</v>
      </c>
      <c r="R556" t="s">
        <v>1533</v>
      </c>
      <c r="S556" t="s">
        <v>1534</v>
      </c>
      <c r="T556">
        <v>2</v>
      </c>
      <c r="U556">
        <v>3</v>
      </c>
    </row>
    <row r="557" spans="1:21" x14ac:dyDescent="0.25">
      <c r="A557">
        <v>554</v>
      </c>
      <c r="B557" t="s">
        <v>561</v>
      </c>
      <c r="C557" t="s">
        <v>1230</v>
      </c>
      <c r="D557" t="s">
        <v>1234</v>
      </c>
      <c r="E557">
        <v>74</v>
      </c>
      <c r="F557">
        <v>143</v>
      </c>
      <c r="G557" t="s">
        <v>1272</v>
      </c>
      <c r="H557" s="2">
        <v>42897</v>
      </c>
      <c r="I557" s="2">
        <v>42910</v>
      </c>
      <c r="J557" t="s">
        <v>1286</v>
      </c>
      <c r="K557">
        <v>10052.9</v>
      </c>
      <c r="L557">
        <v>158.72999999999999</v>
      </c>
      <c r="M557">
        <v>7052</v>
      </c>
      <c r="N557" t="s">
        <v>1507</v>
      </c>
      <c r="O557" t="s">
        <v>1530</v>
      </c>
      <c r="P557" t="s">
        <v>1532</v>
      </c>
      <c r="Q557" t="s">
        <v>1507</v>
      </c>
      <c r="R557" t="s">
        <v>1530</v>
      </c>
      <c r="S557" t="s">
        <v>1532</v>
      </c>
      <c r="T557">
        <v>6</v>
      </c>
      <c r="U557">
        <v>6</v>
      </c>
    </row>
    <row r="558" spans="1:21" x14ac:dyDescent="0.25">
      <c r="A558">
        <v>555</v>
      </c>
      <c r="B558" t="s">
        <v>562</v>
      </c>
      <c r="C558" t="s">
        <v>1219</v>
      </c>
      <c r="D558" t="s">
        <v>1234</v>
      </c>
      <c r="E558">
        <v>764</v>
      </c>
      <c r="F558">
        <v>1432</v>
      </c>
      <c r="G558" t="s">
        <v>1263</v>
      </c>
      <c r="H558" s="2">
        <v>42610</v>
      </c>
      <c r="I558" s="2">
        <v>42623</v>
      </c>
      <c r="J558" t="s">
        <v>1284</v>
      </c>
      <c r="K558">
        <v>1039345.6</v>
      </c>
      <c r="L558">
        <v>16410.72</v>
      </c>
      <c r="M558">
        <v>1005320</v>
      </c>
      <c r="N558" t="s">
        <v>1506</v>
      </c>
      <c r="O558" t="s">
        <v>1538</v>
      </c>
      <c r="P558" t="s">
        <v>1541</v>
      </c>
      <c r="Q558" t="s">
        <v>1506</v>
      </c>
      <c r="R558" t="s">
        <v>1538</v>
      </c>
      <c r="S558" t="s">
        <v>1542</v>
      </c>
      <c r="T558">
        <v>8</v>
      </c>
      <c r="U558">
        <v>9</v>
      </c>
    </row>
    <row r="559" spans="1:21" x14ac:dyDescent="0.25">
      <c r="A559">
        <v>556</v>
      </c>
      <c r="B559" t="s">
        <v>563</v>
      </c>
      <c r="C559" t="s">
        <v>1221</v>
      </c>
      <c r="D559" t="s">
        <v>1234</v>
      </c>
      <c r="E559">
        <v>699</v>
      </c>
      <c r="F559">
        <v>305</v>
      </c>
      <c r="G559" t="s">
        <v>1264</v>
      </c>
      <c r="H559" s="2">
        <v>43151</v>
      </c>
      <c r="I559" s="2">
        <v>43174</v>
      </c>
      <c r="J559" t="s">
        <v>1282</v>
      </c>
      <c r="K559">
        <v>202535.25</v>
      </c>
      <c r="L559">
        <v>3197.9249999999997</v>
      </c>
      <c r="M559">
        <v>113053</v>
      </c>
      <c r="N559" t="s">
        <v>1508</v>
      </c>
      <c r="O559" t="s">
        <v>1533</v>
      </c>
      <c r="P559" t="s">
        <v>1545</v>
      </c>
      <c r="Q559" t="s">
        <v>1508</v>
      </c>
      <c r="R559" t="s">
        <v>1533</v>
      </c>
      <c r="S559" t="s">
        <v>1534</v>
      </c>
      <c r="T559">
        <v>2</v>
      </c>
      <c r="U559">
        <v>3</v>
      </c>
    </row>
    <row r="560" spans="1:21" x14ac:dyDescent="0.25">
      <c r="A560">
        <v>557</v>
      </c>
      <c r="B560" t="s">
        <v>564</v>
      </c>
      <c r="C560" t="s">
        <v>1232</v>
      </c>
      <c r="D560" t="s">
        <v>1213</v>
      </c>
      <c r="E560">
        <v>842</v>
      </c>
      <c r="F560">
        <v>53</v>
      </c>
      <c r="G560" t="s">
        <v>1263</v>
      </c>
      <c r="H560" s="2">
        <v>42938</v>
      </c>
      <c r="I560" s="2">
        <v>42959</v>
      </c>
      <c r="J560" t="s">
        <v>1282</v>
      </c>
      <c r="K560">
        <v>42394.7</v>
      </c>
      <c r="L560">
        <v>669.39</v>
      </c>
      <c r="M560">
        <v>13016</v>
      </c>
      <c r="N560" t="s">
        <v>1507</v>
      </c>
      <c r="O560" t="s">
        <v>1538</v>
      </c>
      <c r="P560" t="s">
        <v>1539</v>
      </c>
      <c r="Q560" t="s">
        <v>1507</v>
      </c>
      <c r="R560" t="s">
        <v>1538</v>
      </c>
      <c r="S560" t="s">
        <v>1541</v>
      </c>
      <c r="T560">
        <v>7</v>
      </c>
      <c r="U560">
        <v>8</v>
      </c>
    </row>
    <row r="561" spans="1:21" x14ac:dyDescent="0.25">
      <c r="A561">
        <v>558</v>
      </c>
      <c r="B561" t="s">
        <v>565</v>
      </c>
      <c r="C561" t="s">
        <v>1222</v>
      </c>
      <c r="D561" t="s">
        <v>1213</v>
      </c>
      <c r="E561">
        <v>425</v>
      </c>
      <c r="F561">
        <v>1019</v>
      </c>
      <c r="G561" t="s">
        <v>1265</v>
      </c>
      <c r="H561" s="2">
        <v>43174</v>
      </c>
      <c r="I561" s="2">
        <v>43187</v>
      </c>
      <c r="J561" t="s">
        <v>1286</v>
      </c>
      <c r="K561">
        <v>411421.25</v>
      </c>
      <c r="L561">
        <v>6496.125</v>
      </c>
      <c r="M561">
        <v>178867</v>
      </c>
      <c r="N561" t="s">
        <v>1508</v>
      </c>
      <c r="O561" t="s">
        <v>1533</v>
      </c>
      <c r="P561" t="s">
        <v>1534</v>
      </c>
      <c r="Q561" t="s">
        <v>1508</v>
      </c>
      <c r="R561" t="s">
        <v>1533</v>
      </c>
      <c r="S561" t="s">
        <v>1534</v>
      </c>
      <c r="T561">
        <v>3</v>
      </c>
      <c r="U561">
        <v>3</v>
      </c>
    </row>
    <row r="562" spans="1:21" x14ac:dyDescent="0.25">
      <c r="A562">
        <v>559</v>
      </c>
      <c r="B562" t="s">
        <v>566</v>
      </c>
      <c r="C562" t="s">
        <v>1215</v>
      </c>
      <c r="D562" t="s">
        <v>1213</v>
      </c>
      <c r="E562">
        <v>869</v>
      </c>
      <c r="F562">
        <v>808</v>
      </c>
      <c r="G562" t="s">
        <v>1261</v>
      </c>
      <c r="H562" s="2">
        <v>42743</v>
      </c>
      <c r="I562" s="2">
        <v>42774</v>
      </c>
      <c r="J562" t="s">
        <v>1282</v>
      </c>
      <c r="K562">
        <v>667044.4</v>
      </c>
      <c r="L562">
        <v>10532.279999999999</v>
      </c>
      <c r="M562">
        <v>112134</v>
      </c>
      <c r="N562" t="s">
        <v>1507</v>
      </c>
      <c r="O562" t="s">
        <v>1533</v>
      </c>
      <c r="P562" t="s">
        <v>1544</v>
      </c>
      <c r="Q562" t="s">
        <v>1507</v>
      </c>
      <c r="R562" t="s">
        <v>1533</v>
      </c>
      <c r="S562" t="s">
        <v>1545</v>
      </c>
      <c r="T562">
        <v>1</v>
      </c>
      <c r="U562">
        <v>2</v>
      </c>
    </row>
    <row r="563" spans="1:21" x14ac:dyDescent="0.25">
      <c r="A563">
        <v>560</v>
      </c>
      <c r="B563" t="s">
        <v>567</v>
      </c>
      <c r="C563" t="s">
        <v>1236</v>
      </c>
      <c r="D563" t="s">
        <v>1234</v>
      </c>
      <c r="E563">
        <v>506</v>
      </c>
      <c r="F563">
        <v>104</v>
      </c>
      <c r="G563" t="s">
        <v>1269</v>
      </c>
      <c r="H563" s="2">
        <v>42445</v>
      </c>
      <c r="I563" s="2">
        <v>42463</v>
      </c>
      <c r="J563" t="s">
        <v>1282</v>
      </c>
      <c r="K563">
        <v>49992.800000000003</v>
      </c>
      <c r="L563">
        <v>789.36</v>
      </c>
      <c r="M563">
        <v>7727</v>
      </c>
      <c r="N563" t="s">
        <v>1506</v>
      </c>
      <c r="O563" t="s">
        <v>1533</v>
      </c>
      <c r="P563" t="s">
        <v>1534</v>
      </c>
      <c r="Q563" t="s">
        <v>1506</v>
      </c>
      <c r="R563" t="s">
        <v>1530</v>
      </c>
      <c r="S563" t="s">
        <v>1540</v>
      </c>
      <c r="T563">
        <v>3</v>
      </c>
      <c r="U563">
        <v>4</v>
      </c>
    </row>
    <row r="564" spans="1:21" x14ac:dyDescent="0.25">
      <c r="A564">
        <v>561</v>
      </c>
      <c r="B564" t="s">
        <v>568</v>
      </c>
      <c r="C564" t="s">
        <v>1223</v>
      </c>
      <c r="D564" t="s">
        <v>1234</v>
      </c>
      <c r="E564">
        <v>692</v>
      </c>
      <c r="F564">
        <v>875</v>
      </c>
      <c r="G564" t="s">
        <v>1263</v>
      </c>
      <c r="H564" s="2">
        <v>43152</v>
      </c>
      <c r="I564" s="2">
        <v>43172</v>
      </c>
      <c r="J564" t="s">
        <v>1284</v>
      </c>
      <c r="K564">
        <v>575225</v>
      </c>
      <c r="L564">
        <v>9082.5</v>
      </c>
      <c r="M564">
        <v>271506</v>
      </c>
      <c r="N564" t="s">
        <v>1508</v>
      </c>
      <c r="O564" t="s">
        <v>1533</v>
      </c>
      <c r="P564" t="s">
        <v>1545</v>
      </c>
      <c r="Q564" t="s">
        <v>1508</v>
      </c>
      <c r="R564" t="s">
        <v>1533</v>
      </c>
      <c r="S564" t="s">
        <v>1534</v>
      </c>
      <c r="T564">
        <v>2</v>
      </c>
      <c r="U564">
        <v>3</v>
      </c>
    </row>
    <row r="565" spans="1:21" x14ac:dyDescent="0.25">
      <c r="A565">
        <v>562</v>
      </c>
      <c r="B565" t="s">
        <v>569</v>
      </c>
      <c r="C565" t="s">
        <v>1238</v>
      </c>
      <c r="D565" t="s">
        <v>1240</v>
      </c>
      <c r="E565">
        <v>383</v>
      </c>
      <c r="F565">
        <v>15</v>
      </c>
      <c r="G565" t="s">
        <v>1270</v>
      </c>
      <c r="H565" s="2">
        <v>42964</v>
      </c>
      <c r="I565" s="2">
        <v>42999</v>
      </c>
      <c r="J565" t="s">
        <v>1283</v>
      </c>
      <c r="K565">
        <v>5457.75</v>
      </c>
      <c r="L565">
        <v>86.174999999999997</v>
      </c>
      <c r="M565">
        <v>2310</v>
      </c>
      <c r="N565" t="s">
        <v>1507</v>
      </c>
      <c r="O565" t="s">
        <v>1538</v>
      </c>
      <c r="P565" t="s">
        <v>1541</v>
      </c>
      <c r="Q565" t="s">
        <v>1507</v>
      </c>
      <c r="R565" t="s">
        <v>1538</v>
      </c>
      <c r="S565" t="s">
        <v>1542</v>
      </c>
      <c r="T565">
        <v>8</v>
      </c>
      <c r="U565">
        <v>9</v>
      </c>
    </row>
    <row r="566" spans="1:21" x14ac:dyDescent="0.25">
      <c r="A566">
        <v>563</v>
      </c>
      <c r="B566" t="s">
        <v>570</v>
      </c>
      <c r="C566" t="s">
        <v>1214</v>
      </c>
      <c r="D566" t="s">
        <v>1213</v>
      </c>
      <c r="E566">
        <v>817</v>
      </c>
      <c r="F566">
        <v>681</v>
      </c>
      <c r="G566" t="s">
        <v>1260</v>
      </c>
      <c r="H566" s="2">
        <v>42488</v>
      </c>
      <c r="I566" s="2">
        <v>42519</v>
      </c>
      <c r="J566" t="s">
        <v>1285</v>
      </c>
      <c r="K566">
        <v>528558.15</v>
      </c>
      <c r="L566">
        <v>8345.6549999999988</v>
      </c>
      <c r="M566">
        <v>10392</v>
      </c>
      <c r="N566" t="s">
        <v>1506</v>
      </c>
      <c r="O566" t="s">
        <v>1530</v>
      </c>
      <c r="P566" t="s">
        <v>1540</v>
      </c>
      <c r="Q566" t="s">
        <v>1506</v>
      </c>
      <c r="R566" t="s">
        <v>1530</v>
      </c>
      <c r="S566" t="s">
        <v>1531</v>
      </c>
      <c r="T566">
        <v>4</v>
      </c>
      <c r="U566">
        <v>5</v>
      </c>
    </row>
    <row r="567" spans="1:21" x14ac:dyDescent="0.25">
      <c r="A567">
        <v>564</v>
      </c>
      <c r="B567" t="s">
        <v>571</v>
      </c>
      <c r="C567" t="s">
        <v>1221</v>
      </c>
      <c r="D567" t="s">
        <v>1234</v>
      </c>
      <c r="E567">
        <v>257</v>
      </c>
      <c r="F567">
        <v>336</v>
      </c>
      <c r="G567" t="s">
        <v>1264</v>
      </c>
      <c r="H567" s="2">
        <v>42449</v>
      </c>
      <c r="I567" s="2">
        <v>42460</v>
      </c>
      <c r="J567" t="s">
        <v>1290</v>
      </c>
      <c r="K567">
        <v>82034.399999999994</v>
      </c>
      <c r="L567">
        <v>1295.28</v>
      </c>
      <c r="M567">
        <v>77987</v>
      </c>
      <c r="N567" t="s">
        <v>1506</v>
      </c>
      <c r="O567" t="s">
        <v>1533</v>
      </c>
      <c r="P567" t="s">
        <v>1534</v>
      </c>
      <c r="Q567" t="s">
        <v>1506</v>
      </c>
      <c r="R567" t="s">
        <v>1533</v>
      </c>
      <c r="S567" t="s">
        <v>1534</v>
      </c>
      <c r="T567">
        <v>3</v>
      </c>
      <c r="U567">
        <v>3</v>
      </c>
    </row>
    <row r="568" spans="1:21" x14ac:dyDescent="0.25">
      <c r="A568">
        <v>565</v>
      </c>
      <c r="B568" t="s">
        <v>572</v>
      </c>
      <c r="C568" t="s">
        <v>1220</v>
      </c>
      <c r="D568" t="s">
        <v>1213</v>
      </c>
      <c r="E568">
        <v>70</v>
      </c>
      <c r="F568">
        <v>618</v>
      </c>
      <c r="G568" t="s">
        <v>1260</v>
      </c>
      <c r="H568" s="2">
        <v>42952</v>
      </c>
      <c r="I568" s="2">
        <v>42977</v>
      </c>
      <c r="J568" t="s">
        <v>1286</v>
      </c>
      <c r="K568">
        <v>41097</v>
      </c>
      <c r="L568">
        <v>648.9</v>
      </c>
      <c r="M568">
        <v>15223</v>
      </c>
      <c r="N568" t="s">
        <v>1507</v>
      </c>
      <c r="O568" t="s">
        <v>1538</v>
      </c>
      <c r="P568" t="s">
        <v>1541</v>
      </c>
      <c r="Q568" t="s">
        <v>1507</v>
      </c>
      <c r="R568" t="s">
        <v>1538</v>
      </c>
      <c r="S568" t="s">
        <v>1541</v>
      </c>
      <c r="T568">
        <v>8</v>
      </c>
      <c r="U568">
        <v>8</v>
      </c>
    </row>
    <row r="569" spans="1:21" x14ac:dyDescent="0.25">
      <c r="A569">
        <v>566</v>
      </c>
      <c r="B569" t="s">
        <v>573</v>
      </c>
      <c r="C569" t="s">
        <v>1220</v>
      </c>
      <c r="D569" t="s">
        <v>1213</v>
      </c>
      <c r="E569">
        <v>856</v>
      </c>
      <c r="F569">
        <v>655</v>
      </c>
      <c r="G569" t="s">
        <v>1260</v>
      </c>
      <c r="H569" s="2">
        <v>43200</v>
      </c>
      <c r="I569" s="2">
        <v>43216</v>
      </c>
      <c r="J569" t="s">
        <v>1283</v>
      </c>
      <c r="K569">
        <v>532646</v>
      </c>
      <c r="L569">
        <v>8410.1999999999989</v>
      </c>
      <c r="M569">
        <v>282292</v>
      </c>
      <c r="N569" t="s">
        <v>1508</v>
      </c>
      <c r="O569" t="s">
        <v>1530</v>
      </c>
      <c r="P569" t="s">
        <v>1540</v>
      </c>
      <c r="Q569" t="s">
        <v>1508</v>
      </c>
      <c r="R569" t="s">
        <v>1530</v>
      </c>
      <c r="S569" t="s">
        <v>1540</v>
      </c>
      <c r="T569">
        <v>4</v>
      </c>
      <c r="U569">
        <v>4</v>
      </c>
    </row>
    <row r="570" spans="1:21" x14ac:dyDescent="0.25">
      <c r="A570">
        <v>567</v>
      </c>
      <c r="B570" t="s">
        <v>574</v>
      </c>
      <c r="C570" t="s">
        <v>1239</v>
      </c>
      <c r="D570" t="s">
        <v>1234</v>
      </c>
      <c r="E570">
        <v>276</v>
      </c>
      <c r="F570">
        <v>221</v>
      </c>
      <c r="G570" t="s">
        <v>1271</v>
      </c>
      <c r="H570" s="2">
        <v>42924</v>
      </c>
      <c r="I570" s="2">
        <v>42943</v>
      </c>
      <c r="J570" t="s">
        <v>1283</v>
      </c>
      <c r="K570">
        <v>57946.2</v>
      </c>
      <c r="L570">
        <v>914.93999999999994</v>
      </c>
      <c r="M570">
        <v>20070</v>
      </c>
      <c r="N570" t="s">
        <v>1507</v>
      </c>
      <c r="O570" t="s">
        <v>1538</v>
      </c>
      <c r="P570" t="s">
        <v>1539</v>
      </c>
      <c r="Q570" t="s">
        <v>1507</v>
      </c>
      <c r="R570" t="s">
        <v>1538</v>
      </c>
      <c r="S570" t="s">
        <v>1539</v>
      </c>
      <c r="T570">
        <v>7</v>
      </c>
      <c r="U570">
        <v>7</v>
      </c>
    </row>
    <row r="571" spans="1:21" x14ac:dyDescent="0.25">
      <c r="A571">
        <v>568</v>
      </c>
      <c r="B571" t="s">
        <v>575</v>
      </c>
      <c r="C571" t="s">
        <v>1231</v>
      </c>
      <c r="D571" t="s">
        <v>1213</v>
      </c>
      <c r="E571">
        <v>769</v>
      </c>
      <c r="F571">
        <v>189</v>
      </c>
      <c r="G571" t="s">
        <v>1263</v>
      </c>
      <c r="H571" s="2">
        <v>43135</v>
      </c>
      <c r="I571" s="2">
        <v>43156</v>
      </c>
      <c r="J571" t="s">
        <v>1284</v>
      </c>
      <c r="K571">
        <v>138073.95000000001</v>
      </c>
      <c r="L571">
        <v>2180.1149999999998</v>
      </c>
      <c r="M571">
        <v>121388</v>
      </c>
      <c r="N571" t="s">
        <v>1508</v>
      </c>
      <c r="O571" t="s">
        <v>1533</v>
      </c>
      <c r="P571" t="s">
        <v>1545</v>
      </c>
      <c r="Q571" t="s">
        <v>1508</v>
      </c>
      <c r="R571" t="s">
        <v>1533</v>
      </c>
      <c r="S571" t="s">
        <v>1545</v>
      </c>
      <c r="T571">
        <v>2</v>
      </c>
      <c r="U571">
        <v>2</v>
      </c>
    </row>
    <row r="572" spans="1:21" x14ac:dyDescent="0.25">
      <c r="A572">
        <v>569</v>
      </c>
      <c r="B572" t="s">
        <v>576</v>
      </c>
      <c r="C572" t="s">
        <v>1219</v>
      </c>
      <c r="D572" t="s">
        <v>1234</v>
      </c>
      <c r="E572">
        <v>986</v>
      </c>
      <c r="F572">
        <v>1339</v>
      </c>
      <c r="G572" t="s">
        <v>1263</v>
      </c>
      <c r="H572" s="2">
        <v>42878</v>
      </c>
      <c r="I572" s="2">
        <v>42889</v>
      </c>
      <c r="J572" t="s">
        <v>1282</v>
      </c>
      <c r="K572">
        <v>1254241.3</v>
      </c>
      <c r="L572">
        <v>19803.809999999998</v>
      </c>
      <c r="M572">
        <v>710091</v>
      </c>
      <c r="N572" t="s">
        <v>1507</v>
      </c>
      <c r="O572" t="s">
        <v>1530</v>
      </c>
      <c r="P572" t="s">
        <v>1531</v>
      </c>
      <c r="Q572" t="s">
        <v>1507</v>
      </c>
      <c r="R572" t="s">
        <v>1530</v>
      </c>
      <c r="S572" t="s">
        <v>1532</v>
      </c>
      <c r="T572">
        <v>5</v>
      </c>
      <c r="U572">
        <v>6</v>
      </c>
    </row>
    <row r="573" spans="1:21" x14ac:dyDescent="0.25">
      <c r="A573">
        <v>570</v>
      </c>
      <c r="B573" t="s">
        <v>577</v>
      </c>
      <c r="C573" t="s">
        <v>1214</v>
      </c>
      <c r="D573" t="s">
        <v>1213</v>
      </c>
      <c r="E573">
        <v>391</v>
      </c>
      <c r="F573">
        <v>621</v>
      </c>
      <c r="G573" t="s">
        <v>1260</v>
      </c>
      <c r="H573" s="2">
        <v>42798</v>
      </c>
      <c r="I573" s="2">
        <v>42825</v>
      </c>
      <c r="J573" t="s">
        <v>1286</v>
      </c>
      <c r="K573">
        <v>230670.45</v>
      </c>
      <c r="L573">
        <v>3642.165</v>
      </c>
      <c r="M573">
        <v>18902</v>
      </c>
      <c r="N573" t="s">
        <v>1507</v>
      </c>
      <c r="O573" t="s">
        <v>1533</v>
      </c>
      <c r="P573" t="s">
        <v>1534</v>
      </c>
      <c r="Q573" t="s">
        <v>1507</v>
      </c>
      <c r="R573" t="s">
        <v>1533</v>
      </c>
      <c r="S573" t="s">
        <v>1534</v>
      </c>
      <c r="T573">
        <v>3</v>
      </c>
      <c r="U573">
        <v>3</v>
      </c>
    </row>
    <row r="574" spans="1:21" x14ac:dyDescent="0.25">
      <c r="A574">
        <v>571</v>
      </c>
      <c r="B574" t="s">
        <v>578</v>
      </c>
      <c r="C574" t="s">
        <v>1229</v>
      </c>
      <c r="D574" t="s">
        <v>1234</v>
      </c>
      <c r="E574">
        <v>359</v>
      </c>
      <c r="F574">
        <v>1072</v>
      </c>
      <c r="G574" t="s">
        <v>1272</v>
      </c>
      <c r="H574" s="2">
        <v>42773</v>
      </c>
      <c r="I574" s="2">
        <v>42783</v>
      </c>
      <c r="J574" t="s">
        <v>1284</v>
      </c>
      <c r="K574">
        <v>365605.6</v>
      </c>
      <c r="L574">
        <v>5772.7199999999993</v>
      </c>
      <c r="M574">
        <v>60102</v>
      </c>
      <c r="N574" t="s">
        <v>1507</v>
      </c>
      <c r="O574" t="s">
        <v>1533</v>
      </c>
      <c r="P574" t="s">
        <v>1545</v>
      </c>
      <c r="Q574" t="s">
        <v>1507</v>
      </c>
      <c r="R574" t="s">
        <v>1533</v>
      </c>
      <c r="S574" t="s">
        <v>1545</v>
      </c>
      <c r="T574">
        <v>2</v>
      </c>
      <c r="U574">
        <v>2</v>
      </c>
    </row>
    <row r="575" spans="1:21" x14ac:dyDescent="0.25">
      <c r="A575">
        <v>572</v>
      </c>
      <c r="B575" t="s">
        <v>579</v>
      </c>
      <c r="C575" t="s">
        <v>1214</v>
      </c>
      <c r="D575" t="s">
        <v>1213</v>
      </c>
      <c r="E575">
        <v>897</v>
      </c>
      <c r="F575">
        <v>734</v>
      </c>
      <c r="G575" t="s">
        <v>1260</v>
      </c>
      <c r="H575" s="2">
        <v>42813</v>
      </c>
      <c r="I575" s="2">
        <v>42835</v>
      </c>
      <c r="J575" t="s">
        <v>1282</v>
      </c>
      <c r="K575">
        <v>625478.1</v>
      </c>
      <c r="L575">
        <v>9875.9699999999993</v>
      </c>
      <c r="M575">
        <v>621445</v>
      </c>
      <c r="N575" t="s">
        <v>1507</v>
      </c>
      <c r="O575" t="s">
        <v>1533</v>
      </c>
      <c r="P575" t="s">
        <v>1534</v>
      </c>
      <c r="Q575" t="s">
        <v>1507</v>
      </c>
      <c r="R575" t="s">
        <v>1530</v>
      </c>
      <c r="S575" t="s">
        <v>1540</v>
      </c>
      <c r="T575">
        <v>3</v>
      </c>
      <c r="U575">
        <v>4</v>
      </c>
    </row>
    <row r="576" spans="1:21" x14ac:dyDescent="0.25">
      <c r="A576">
        <v>573</v>
      </c>
      <c r="B576" t="s">
        <v>580</v>
      </c>
      <c r="C576" t="s">
        <v>1236</v>
      </c>
      <c r="D576" t="s">
        <v>1234</v>
      </c>
      <c r="E576">
        <v>811</v>
      </c>
      <c r="F576">
        <v>100</v>
      </c>
      <c r="G576" t="s">
        <v>1269</v>
      </c>
      <c r="H576" s="2">
        <v>42899</v>
      </c>
      <c r="I576" s="2">
        <v>42910</v>
      </c>
      <c r="J576" t="s">
        <v>1282</v>
      </c>
      <c r="K576">
        <v>77045</v>
      </c>
      <c r="L576">
        <v>1216.5</v>
      </c>
      <c r="M576">
        <v>67653</v>
      </c>
      <c r="N576" t="s">
        <v>1507</v>
      </c>
      <c r="O576" t="s">
        <v>1530</v>
      </c>
      <c r="P576" t="s">
        <v>1532</v>
      </c>
      <c r="Q576" t="s">
        <v>1507</v>
      </c>
      <c r="R576" t="s">
        <v>1530</v>
      </c>
      <c r="S576" t="s">
        <v>1532</v>
      </c>
      <c r="T576">
        <v>6</v>
      </c>
      <c r="U576">
        <v>6</v>
      </c>
    </row>
    <row r="577" spans="1:21" x14ac:dyDescent="0.25">
      <c r="A577">
        <v>574</v>
      </c>
      <c r="B577" t="s">
        <v>581</v>
      </c>
      <c r="C577" t="s">
        <v>1230</v>
      </c>
      <c r="D577" t="s">
        <v>1234</v>
      </c>
      <c r="E577">
        <v>372</v>
      </c>
      <c r="F577">
        <v>144</v>
      </c>
      <c r="G577" t="s">
        <v>1272</v>
      </c>
      <c r="H577" s="2">
        <v>43246</v>
      </c>
      <c r="I577" s="2">
        <v>43273</v>
      </c>
      <c r="J577" t="s">
        <v>1282</v>
      </c>
      <c r="K577">
        <v>50889.599999999999</v>
      </c>
      <c r="L577">
        <v>803.52</v>
      </c>
      <c r="M577">
        <v>31335</v>
      </c>
      <c r="N577" t="s">
        <v>1508</v>
      </c>
      <c r="O577" t="s">
        <v>1530</v>
      </c>
      <c r="P577" t="s">
        <v>1531</v>
      </c>
      <c r="Q577" t="s">
        <v>1508</v>
      </c>
      <c r="R577" t="s">
        <v>1530</v>
      </c>
      <c r="S577" t="s">
        <v>1532</v>
      </c>
      <c r="T577">
        <v>5</v>
      </c>
      <c r="U577">
        <v>6</v>
      </c>
    </row>
    <row r="578" spans="1:21" x14ac:dyDescent="0.25">
      <c r="A578">
        <v>575</v>
      </c>
      <c r="B578" t="s">
        <v>582</v>
      </c>
      <c r="C578" t="s">
        <v>1220</v>
      </c>
      <c r="D578" t="s">
        <v>1213</v>
      </c>
      <c r="E578">
        <v>209</v>
      </c>
      <c r="F578">
        <v>541</v>
      </c>
      <c r="G578" t="s">
        <v>1260</v>
      </c>
      <c r="H578" s="2">
        <v>42831</v>
      </c>
      <c r="I578" s="2">
        <v>42841</v>
      </c>
      <c r="J578" t="s">
        <v>1284</v>
      </c>
      <c r="K578">
        <v>107415.55</v>
      </c>
      <c r="L578">
        <v>1696.0349999999999</v>
      </c>
      <c r="M578">
        <v>88637</v>
      </c>
      <c r="N578" t="s">
        <v>1507</v>
      </c>
      <c r="O578" t="s">
        <v>1530</v>
      </c>
      <c r="P578" t="s">
        <v>1540</v>
      </c>
      <c r="Q578" t="s">
        <v>1507</v>
      </c>
      <c r="R578" t="s">
        <v>1530</v>
      </c>
      <c r="S578" t="s">
        <v>1540</v>
      </c>
      <c r="T578">
        <v>4</v>
      </c>
      <c r="U578">
        <v>4</v>
      </c>
    </row>
    <row r="579" spans="1:21" x14ac:dyDescent="0.25">
      <c r="A579">
        <v>576</v>
      </c>
      <c r="B579" t="s">
        <v>583</v>
      </c>
      <c r="C579" t="s">
        <v>1222</v>
      </c>
      <c r="D579" t="s">
        <v>1213</v>
      </c>
      <c r="E579">
        <v>380</v>
      </c>
      <c r="F579">
        <v>1039</v>
      </c>
      <c r="G579" t="s">
        <v>1265</v>
      </c>
      <c r="H579" s="2">
        <v>43126</v>
      </c>
      <c r="I579" s="2">
        <v>43149</v>
      </c>
      <c r="J579" t="s">
        <v>1282</v>
      </c>
      <c r="K579">
        <v>375079</v>
      </c>
      <c r="L579">
        <v>5922.3</v>
      </c>
      <c r="M579">
        <v>217536</v>
      </c>
      <c r="N579" t="s">
        <v>1508</v>
      </c>
      <c r="O579" t="s">
        <v>1533</v>
      </c>
      <c r="P579" t="s">
        <v>1544</v>
      </c>
      <c r="Q579" t="s">
        <v>1508</v>
      </c>
      <c r="R579" t="s">
        <v>1533</v>
      </c>
      <c r="S579" t="s">
        <v>1545</v>
      </c>
      <c r="T579">
        <v>1</v>
      </c>
      <c r="U579">
        <v>2</v>
      </c>
    </row>
    <row r="580" spans="1:21" x14ac:dyDescent="0.25">
      <c r="A580">
        <v>577</v>
      </c>
      <c r="B580" t="s">
        <v>584</v>
      </c>
      <c r="C580" t="s">
        <v>1231</v>
      </c>
      <c r="D580" t="s">
        <v>1213</v>
      </c>
      <c r="E580">
        <v>460</v>
      </c>
      <c r="F580">
        <v>222</v>
      </c>
      <c r="G580" t="s">
        <v>1263</v>
      </c>
      <c r="H580" s="2">
        <v>43162</v>
      </c>
      <c r="I580" s="2">
        <v>43175</v>
      </c>
      <c r="J580" t="s">
        <v>1288</v>
      </c>
      <c r="K580">
        <v>97014</v>
      </c>
      <c r="L580">
        <v>1531.8</v>
      </c>
      <c r="M580">
        <v>31268</v>
      </c>
      <c r="N580" t="s">
        <v>1508</v>
      </c>
      <c r="O580" t="s">
        <v>1533</v>
      </c>
      <c r="P580" t="s">
        <v>1534</v>
      </c>
      <c r="Q580" t="s">
        <v>1508</v>
      </c>
      <c r="R580" t="s">
        <v>1533</v>
      </c>
      <c r="S580" t="s">
        <v>1534</v>
      </c>
      <c r="T580">
        <v>3</v>
      </c>
      <c r="U580">
        <v>3</v>
      </c>
    </row>
    <row r="581" spans="1:21" x14ac:dyDescent="0.25">
      <c r="A581">
        <v>578</v>
      </c>
      <c r="B581" t="s">
        <v>585</v>
      </c>
      <c r="C581" t="s">
        <v>1228</v>
      </c>
      <c r="D581" t="s">
        <v>1213</v>
      </c>
      <c r="E581">
        <v>690</v>
      </c>
      <c r="F581">
        <v>132</v>
      </c>
      <c r="G581" t="s">
        <v>1263</v>
      </c>
      <c r="H581" s="2">
        <v>42770</v>
      </c>
      <c r="I581" s="2">
        <v>42793</v>
      </c>
      <c r="J581" t="s">
        <v>1285</v>
      </c>
      <c r="K581">
        <v>86526</v>
      </c>
      <c r="L581">
        <v>1366.2</v>
      </c>
      <c r="M581">
        <v>11766</v>
      </c>
      <c r="N581" t="s">
        <v>1507</v>
      </c>
      <c r="O581" t="s">
        <v>1533</v>
      </c>
      <c r="P581" t="s">
        <v>1545</v>
      </c>
      <c r="Q581" t="s">
        <v>1507</v>
      </c>
      <c r="R581" t="s">
        <v>1533</v>
      </c>
      <c r="S581" t="s">
        <v>1545</v>
      </c>
      <c r="T581">
        <v>2</v>
      </c>
      <c r="U581">
        <v>2</v>
      </c>
    </row>
    <row r="582" spans="1:21" x14ac:dyDescent="0.25">
      <c r="A582">
        <v>579</v>
      </c>
      <c r="B582" t="s">
        <v>586</v>
      </c>
      <c r="C582" t="s">
        <v>1223</v>
      </c>
      <c r="D582" t="s">
        <v>1234</v>
      </c>
      <c r="E582">
        <v>303</v>
      </c>
      <c r="F582">
        <v>898</v>
      </c>
      <c r="G582" t="s">
        <v>1263</v>
      </c>
      <c r="H582" s="2">
        <v>42777</v>
      </c>
      <c r="I582" s="2">
        <v>42804</v>
      </c>
      <c r="J582" t="s">
        <v>1286</v>
      </c>
      <c r="K582">
        <v>258489.3</v>
      </c>
      <c r="L582">
        <v>4081.41</v>
      </c>
      <c r="M582">
        <v>202411</v>
      </c>
      <c r="N582" t="s">
        <v>1507</v>
      </c>
      <c r="O582" t="s">
        <v>1533</v>
      </c>
      <c r="P582" t="s">
        <v>1545</v>
      </c>
      <c r="Q582" t="s">
        <v>1507</v>
      </c>
      <c r="R582" t="s">
        <v>1533</v>
      </c>
      <c r="S582" t="s">
        <v>1534</v>
      </c>
      <c r="T582">
        <v>2</v>
      </c>
      <c r="U582">
        <v>3</v>
      </c>
    </row>
    <row r="583" spans="1:21" x14ac:dyDescent="0.25">
      <c r="A583">
        <v>580</v>
      </c>
      <c r="B583" t="s">
        <v>587</v>
      </c>
      <c r="C583" t="s">
        <v>1221</v>
      </c>
      <c r="D583" t="s">
        <v>1234</v>
      </c>
      <c r="E583">
        <v>825</v>
      </c>
      <c r="F583">
        <v>322</v>
      </c>
      <c r="G583" t="s">
        <v>1264</v>
      </c>
      <c r="H583" s="2">
        <v>43128</v>
      </c>
      <c r="I583" s="2">
        <v>43159</v>
      </c>
      <c r="J583" t="s">
        <v>1284</v>
      </c>
      <c r="K583">
        <v>252367.5</v>
      </c>
      <c r="L583">
        <v>3984.75</v>
      </c>
      <c r="M583">
        <v>144742</v>
      </c>
      <c r="N583" t="s">
        <v>1508</v>
      </c>
      <c r="O583" t="s">
        <v>1533</v>
      </c>
      <c r="P583" t="s">
        <v>1544</v>
      </c>
      <c r="Q583" t="s">
        <v>1508</v>
      </c>
      <c r="R583" t="s">
        <v>1533</v>
      </c>
      <c r="S583" t="s">
        <v>1545</v>
      </c>
      <c r="T583">
        <v>1</v>
      </c>
      <c r="U583">
        <v>2</v>
      </c>
    </row>
    <row r="584" spans="1:21" x14ac:dyDescent="0.25">
      <c r="A584">
        <v>581</v>
      </c>
      <c r="B584" t="s">
        <v>588</v>
      </c>
      <c r="C584" t="s">
        <v>1223</v>
      </c>
      <c r="D584" t="s">
        <v>1234</v>
      </c>
      <c r="E584">
        <v>527</v>
      </c>
      <c r="F584">
        <v>945</v>
      </c>
      <c r="G584" t="s">
        <v>1263</v>
      </c>
      <c r="H584" s="2">
        <v>43042</v>
      </c>
      <c r="I584" s="2">
        <v>43057</v>
      </c>
      <c r="J584" t="s">
        <v>1282</v>
      </c>
      <c r="K584">
        <v>473114.25</v>
      </c>
      <c r="L584">
        <v>7470.2249999999995</v>
      </c>
      <c r="M584">
        <v>170484</v>
      </c>
      <c r="N584" t="s">
        <v>1507</v>
      </c>
      <c r="O584" t="s">
        <v>1535</v>
      </c>
      <c r="P584" t="s">
        <v>1536</v>
      </c>
      <c r="Q584" t="s">
        <v>1507</v>
      </c>
      <c r="R584" t="s">
        <v>1535</v>
      </c>
      <c r="S584" t="s">
        <v>1536</v>
      </c>
      <c r="T584">
        <v>11</v>
      </c>
      <c r="U584">
        <v>11</v>
      </c>
    </row>
    <row r="585" spans="1:21" x14ac:dyDescent="0.25">
      <c r="A585">
        <v>582</v>
      </c>
      <c r="B585" t="s">
        <v>589</v>
      </c>
      <c r="C585" t="s">
        <v>1222</v>
      </c>
      <c r="D585" t="s">
        <v>1213</v>
      </c>
      <c r="E585">
        <v>412</v>
      </c>
      <c r="F585">
        <v>868</v>
      </c>
      <c r="G585" t="s">
        <v>1265</v>
      </c>
      <c r="H585" s="2">
        <v>42454</v>
      </c>
      <c r="I585" s="2">
        <v>42489</v>
      </c>
      <c r="J585" t="s">
        <v>1285</v>
      </c>
      <c r="K585">
        <v>339735.2</v>
      </c>
      <c r="L585">
        <v>5364.24</v>
      </c>
      <c r="M585">
        <v>190330</v>
      </c>
      <c r="N585" t="s">
        <v>1506</v>
      </c>
      <c r="O585" t="s">
        <v>1533</v>
      </c>
      <c r="P585" t="s">
        <v>1534</v>
      </c>
      <c r="Q585" t="s">
        <v>1506</v>
      </c>
      <c r="R585" t="s">
        <v>1530</v>
      </c>
      <c r="S585" t="s">
        <v>1540</v>
      </c>
      <c r="T585">
        <v>3</v>
      </c>
      <c r="U585">
        <v>4</v>
      </c>
    </row>
    <row r="586" spans="1:21" x14ac:dyDescent="0.25">
      <c r="A586">
        <v>583</v>
      </c>
      <c r="B586" t="s">
        <v>590</v>
      </c>
      <c r="C586" t="s">
        <v>1237</v>
      </c>
      <c r="D586" t="s">
        <v>1240</v>
      </c>
      <c r="E586">
        <v>815</v>
      </c>
      <c r="F586">
        <v>31</v>
      </c>
      <c r="G586" t="s">
        <v>1271</v>
      </c>
      <c r="H586" s="2">
        <v>42553</v>
      </c>
      <c r="I586" s="2">
        <v>42586</v>
      </c>
      <c r="J586" t="s">
        <v>1284</v>
      </c>
      <c r="K586">
        <v>24001.75</v>
      </c>
      <c r="L586">
        <v>378.97499999999997</v>
      </c>
      <c r="M586">
        <v>7382</v>
      </c>
      <c r="N586" t="s">
        <v>1506</v>
      </c>
      <c r="O586" t="s">
        <v>1538</v>
      </c>
      <c r="P586" t="s">
        <v>1539</v>
      </c>
      <c r="Q586" t="s">
        <v>1506</v>
      </c>
      <c r="R586" t="s">
        <v>1538</v>
      </c>
      <c r="S586" t="s">
        <v>1541</v>
      </c>
      <c r="T586">
        <v>7</v>
      </c>
      <c r="U586">
        <v>8</v>
      </c>
    </row>
    <row r="587" spans="1:21" x14ac:dyDescent="0.25">
      <c r="A587">
        <v>584</v>
      </c>
      <c r="B587" t="s">
        <v>591</v>
      </c>
      <c r="C587" t="s">
        <v>1214</v>
      </c>
      <c r="D587" t="s">
        <v>1213</v>
      </c>
      <c r="E587">
        <v>281</v>
      </c>
      <c r="F587">
        <v>641</v>
      </c>
      <c r="G587" t="s">
        <v>1260</v>
      </c>
      <c r="H587" s="2">
        <v>42448</v>
      </c>
      <c r="I587" s="2">
        <v>42470</v>
      </c>
      <c r="J587" t="s">
        <v>1286</v>
      </c>
      <c r="K587">
        <v>171114.95</v>
      </c>
      <c r="L587">
        <v>2701.8150000000001</v>
      </c>
      <c r="M587">
        <v>16881</v>
      </c>
      <c r="N587" t="s">
        <v>1506</v>
      </c>
      <c r="O587" t="s">
        <v>1533</v>
      </c>
      <c r="P587" t="s">
        <v>1534</v>
      </c>
      <c r="Q587" t="s">
        <v>1506</v>
      </c>
      <c r="R587" t="s">
        <v>1530</v>
      </c>
      <c r="S587" t="s">
        <v>1540</v>
      </c>
      <c r="T587">
        <v>3</v>
      </c>
      <c r="U587">
        <v>4</v>
      </c>
    </row>
    <row r="588" spans="1:21" x14ac:dyDescent="0.25">
      <c r="A588">
        <v>585</v>
      </c>
      <c r="B588" t="s">
        <v>592</v>
      </c>
      <c r="C588" t="s">
        <v>1231</v>
      </c>
      <c r="D588" t="s">
        <v>1213</v>
      </c>
      <c r="E588">
        <v>396</v>
      </c>
      <c r="F588">
        <v>181</v>
      </c>
      <c r="G588" t="s">
        <v>1263</v>
      </c>
      <c r="H588" s="2">
        <v>42625</v>
      </c>
      <c r="I588" s="2">
        <v>42645</v>
      </c>
      <c r="J588" t="s">
        <v>1288</v>
      </c>
      <c r="K588">
        <v>68092.2</v>
      </c>
      <c r="L588">
        <v>1075.1399999999999</v>
      </c>
      <c r="M588">
        <v>54219</v>
      </c>
      <c r="N588" t="s">
        <v>1506</v>
      </c>
      <c r="O588" t="s">
        <v>1538</v>
      </c>
      <c r="P588" t="s">
        <v>1542</v>
      </c>
      <c r="Q588" t="s">
        <v>1506</v>
      </c>
      <c r="R588" t="s">
        <v>1535</v>
      </c>
      <c r="S588" t="s">
        <v>1543</v>
      </c>
      <c r="T588">
        <v>9</v>
      </c>
      <c r="U588">
        <v>10</v>
      </c>
    </row>
    <row r="589" spans="1:21" x14ac:dyDescent="0.25">
      <c r="A589">
        <v>586</v>
      </c>
      <c r="B589" t="s">
        <v>593</v>
      </c>
      <c r="C589" t="s">
        <v>1219</v>
      </c>
      <c r="D589" t="s">
        <v>1234</v>
      </c>
      <c r="E589">
        <v>226</v>
      </c>
      <c r="F589">
        <v>1403</v>
      </c>
      <c r="G589" t="s">
        <v>1263</v>
      </c>
      <c r="H589" s="2">
        <v>42812</v>
      </c>
      <c r="I589" s="2">
        <v>42834</v>
      </c>
      <c r="J589" t="s">
        <v>1284</v>
      </c>
      <c r="K589">
        <v>301224.09999999998</v>
      </c>
      <c r="L589">
        <v>4756.17</v>
      </c>
      <c r="M589">
        <v>191085</v>
      </c>
      <c r="N589" t="s">
        <v>1507</v>
      </c>
      <c r="O589" t="s">
        <v>1533</v>
      </c>
      <c r="P589" t="s">
        <v>1534</v>
      </c>
      <c r="Q589" t="s">
        <v>1507</v>
      </c>
      <c r="R589" t="s">
        <v>1530</v>
      </c>
      <c r="S589" t="s">
        <v>1540</v>
      </c>
      <c r="T589">
        <v>3</v>
      </c>
      <c r="U589">
        <v>4</v>
      </c>
    </row>
    <row r="590" spans="1:21" x14ac:dyDescent="0.25">
      <c r="A590">
        <v>587</v>
      </c>
      <c r="B590" t="s">
        <v>594</v>
      </c>
      <c r="C590" t="s">
        <v>1239</v>
      </c>
      <c r="D590" t="s">
        <v>1234</v>
      </c>
      <c r="E590">
        <v>730</v>
      </c>
      <c r="F590">
        <v>254</v>
      </c>
      <c r="G590" t="s">
        <v>1271</v>
      </c>
      <c r="H590" s="2">
        <v>43075</v>
      </c>
      <c r="I590" s="2">
        <v>43089</v>
      </c>
      <c r="J590" t="s">
        <v>1289</v>
      </c>
      <c r="K590">
        <v>176149</v>
      </c>
      <c r="L590">
        <v>2781.2999999999997</v>
      </c>
      <c r="M590">
        <v>79119</v>
      </c>
      <c r="N590" t="s">
        <v>1507</v>
      </c>
      <c r="O590" t="s">
        <v>1535</v>
      </c>
      <c r="P590" t="s">
        <v>1537</v>
      </c>
      <c r="Q590" t="s">
        <v>1507</v>
      </c>
      <c r="R590" t="s">
        <v>1535</v>
      </c>
      <c r="S590" t="s">
        <v>1537</v>
      </c>
      <c r="T590">
        <v>12</v>
      </c>
      <c r="U590">
        <v>12</v>
      </c>
    </row>
    <row r="591" spans="1:21" x14ac:dyDescent="0.25">
      <c r="A591">
        <v>588</v>
      </c>
      <c r="B591" t="s">
        <v>595</v>
      </c>
      <c r="C591" t="s">
        <v>1221</v>
      </c>
      <c r="D591" t="s">
        <v>1234</v>
      </c>
      <c r="E591">
        <v>729</v>
      </c>
      <c r="F591">
        <v>303</v>
      </c>
      <c r="G591" t="s">
        <v>1264</v>
      </c>
      <c r="H591" s="2">
        <v>42407</v>
      </c>
      <c r="I591" s="2">
        <v>42428</v>
      </c>
      <c r="J591" t="s">
        <v>1283</v>
      </c>
      <c r="K591">
        <v>209842.65</v>
      </c>
      <c r="L591">
        <v>3313.3049999999998</v>
      </c>
      <c r="M591">
        <v>63739</v>
      </c>
      <c r="N591" t="s">
        <v>1506</v>
      </c>
      <c r="O591" t="s">
        <v>1533</v>
      </c>
      <c r="P591" t="s">
        <v>1545</v>
      </c>
      <c r="Q591" t="s">
        <v>1506</v>
      </c>
      <c r="R591" t="s">
        <v>1533</v>
      </c>
      <c r="S591" t="s">
        <v>1545</v>
      </c>
      <c r="T591">
        <v>2</v>
      </c>
      <c r="U591">
        <v>2</v>
      </c>
    </row>
    <row r="592" spans="1:21" x14ac:dyDescent="0.25">
      <c r="A592">
        <v>589</v>
      </c>
      <c r="B592" t="s">
        <v>596</v>
      </c>
      <c r="C592" t="s">
        <v>1218</v>
      </c>
      <c r="D592" t="s">
        <v>1213</v>
      </c>
      <c r="E592">
        <v>114</v>
      </c>
      <c r="F592">
        <v>879</v>
      </c>
      <c r="G592" t="s">
        <v>1262</v>
      </c>
      <c r="H592" s="2">
        <v>42814</v>
      </c>
      <c r="I592" s="2">
        <v>42831</v>
      </c>
      <c r="J592" t="s">
        <v>1282</v>
      </c>
      <c r="K592">
        <v>95195.7</v>
      </c>
      <c r="L592">
        <v>1503.09</v>
      </c>
      <c r="M592">
        <v>86990</v>
      </c>
      <c r="N592" t="s">
        <v>1507</v>
      </c>
      <c r="O592" t="s">
        <v>1533</v>
      </c>
      <c r="P592" t="s">
        <v>1534</v>
      </c>
      <c r="Q592" t="s">
        <v>1507</v>
      </c>
      <c r="R592" t="s">
        <v>1530</v>
      </c>
      <c r="S592" t="s">
        <v>1540</v>
      </c>
      <c r="T592">
        <v>3</v>
      </c>
      <c r="U592">
        <v>4</v>
      </c>
    </row>
    <row r="593" spans="1:21" x14ac:dyDescent="0.25">
      <c r="A593">
        <v>590</v>
      </c>
      <c r="B593" t="s">
        <v>597</v>
      </c>
      <c r="C593" t="s">
        <v>1229</v>
      </c>
      <c r="D593" t="s">
        <v>1234</v>
      </c>
      <c r="E593">
        <v>540</v>
      </c>
      <c r="F593">
        <v>1268</v>
      </c>
      <c r="G593" t="s">
        <v>1272</v>
      </c>
      <c r="H593" s="2">
        <v>43022</v>
      </c>
      <c r="I593" s="2">
        <v>43039</v>
      </c>
      <c r="J593" t="s">
        <v>1284</v>
      </c>
      <c r="K593">
        <v>650484</v>
      </c>
      <c r="L593">
        <v>10270.799999999999</v>
      </c>
      <c r="M593">
        <v>97155</v>
      </c>
      <c r="N593" t="s">
        <v>1507</v>
      </c>
      <c r="O593" t="s">
        <v>1535</v>
      </c>
      <c r="P593" t="s">
        <v>1543</v>
      </c>
      <c r="Q593" t="s">
        <v>1507</v>
      </c>
      <c r="R593" t="s">
        <v>1535</v>
      </c>
      <c r="S593" t="s">
        <v>1543</v>
      </c>
      <c r="T593">
        <v>10</v>
      </c>
      <c r="U593">
        <v>10</v>
      </c>
    </row>
    <row r="594" spans="1:21" x14ac:dyDescent="0.25">
      <c r="A594">
        <v>591</v>
      </c>
      <c r="B594" t="s">
        <v>598</v>
      </c>
      <c r="C594" t="s">
        <v>1224</v>
      </c>
      <c r="D594" t="s">
        <v>1213</v>
      </c>
      <c r="E594">
        <v>983</v>
      </c>
      <c r="F594">
        <v>1147</v>
      </c>
      <c r="G594" t="s">
        <v>1266</v>
      </c>
      <c r="H594" s="2">
        <v>43072</v>
      </c>
      <c r="I594" s="2">
        <v>43087</v>
      </c>
      <c r="J594" t="s">
        <v>1282</v>
      </c>
      <c r="K594">
        <v>1071125.95</v>
      </c>
      <c r="L594">
        <v>16912.514999999999</v>
      </c>
      <c r="M594">
        <v>139343</v>
      </c>
      <c r="N594" t="s">
        <v>1507</v>
      </c>
      <c r="O594" t="s">
        <v>1535</v>
      </c>
      <c r="P594" t="s">
        <v>1537</v>
      </c>
      <c r="Q594" t="s">
        <v>1507</v>
      </c>
      <c r="R594" t="s">
        <v>1535</v>
      </c>
      <c r="S594" t="s">
        <v>1537</v>
      </c>
      <c r="T594">
        <v>12</v>
      </c>
      <c r="U594">
        <v>12</v>
      </c>
    </row>
    <row r="595" spans="1:21" x14ac:dyDescent="0.25">
      <c r="A595">
        <v>592</v>
      </c>
      <c r="B595" t="s">
        <v>599</v>
      </c>
      <c r="C595" t="s">
        <v>1221</v>
      </c>
      <c r="D595" t="s">
        <v>1234</v>
      </c>
      <c r="E595">
        <v>818</v>
      </c>
      <c r="F595">
        <v>308</v>
      </c>
      <c r="G595" t="s">
        <v>1264</v>
      </c>
      <c r="H595" s="2">
        <v>42409</v>
      </c>
      <c r="I595" s="2">
        <v>42419</v>
      </c>
      <c r="J595" t="s">
        <v>1284</v>
      </c>
      <c r="K595">
        <v>239346.8</v>
      </c>
      <c r="L595">
        <v>3779.16</v>
      </c>
      <c r="M595">
        <v>56891</v>
      </c>
      <c r="N595" t="s">
        <v>1506</v>
      </c>
      <c r="O595" t="s">
        <v>1533</v>
      </c>
      <c r="P595" t="s">
        <v>1545</v>
      </c>
      <c r="Q595" t="s">
        <v>1506</v>
      </c>
      <c r="R595" t="s">
        <v>1533</v>
      </c>
      <c r="S595" t="s">
        <v>1545</v>
      </c>
      <c r="T595">
        <v>2</v>
      </c>
      <c r="U595">
        <v>2</v>
      </c>
    </row>
    <row r="596" spans="1:21" x14ac:dyDescent="0.25">
      <c r="A596">
        <v>593</v>
      </c>
      <c r="B596" t="s">
        <v>600</v>
      </c>
      <c r="C596" t="s">
        <v>1222</v>
      </c>
      <c r="D596" t="s">
        <v>1213</v>
      </c>
      <c r="E596">
        <v>921</v>
      </c>
      <c r="F596">
        <v>1005</v>
      </c>
      <c r="G596" t="s">
        <v>1265</v>
      </c>
      <c r="H596" s="2">
        <v>42827</v>
      </c>
      <c r="I596" s="2">
        <v>42852</v>
      </c>
      <c r="J596" t="s">
        <v>1282</v>
      </c>
      <c r="K596">
        <v>879324.75</v>
      </c>
      <c r="L596">
        <v>13884.074999999999</v>
      </c>
      <c r="M596">
        <v>34404</v>
      </c>
      <c r="N596" t="s">
        <v>1507</v>
      </c>
      <c r="O596" t="s">
        <v>1530</v>
      </c>
      <c r="P596" t="s">
        <v>1540</v>
      </c>
      <c r="Q596" t="s">
        <v>1507</v>
      </c>
      <c r="R596" t="s">
        <v>1530</v>
      </c>
      <c r="S596" t="s">
        <v>1540</v>
      </c>
      <c r="T596">
        <v>4</v>
      </c>
      <c r="U596">
        <v>4</v>
      </c>
    </row>
    <row r="597" spans="1:21" x14ac:dyDescent="0.25">
      <c r="A597">
        <v>594</v>
      </c>
      <c r="B597" t="s">
        <v>601</v>
      </c>
      <c r="C597" t="s">
        <v>1223</v>
      </c>
      <c r="D597" t="s">
        <v>1234</v>
      </c>
      <c r="E597">
        <v>811</v>
      </c>
      <c r="F597">
        <v>874</v>
      </c>
      <c r="G597" t="s">
        <v>1263</v>
      </c>
      <c r="H597" s="2">
        <v>43003</v>
      </c>
      <c r="I597" s="2">
        <v>43022</v>
      </c>
      <c r="J597" t="s">
        <v>1282</v>
      </c>
      <c r="K597">
        <v>673373.3</v>
      </c>
      <c r="L597">
        <v>10632.21</v>
      </c>
      <c r="M597">
        <v>108595</v>
      </c>
      <c r="N597" t="s">
        <v>1507</v>
      </c>
      <c r="O597" t="s">
        <v>1538</v>
      </c>
      <c r="P597" t="s">
        <v>1542</v>
      </c>
      <c r="Q597" t="s">
        <v>1507</v>
      </c>
      <c r="R597" t="s">
        <v>1535</v>
      </c>
      <c r="S597" t="s">
        <v>1543</v>
      </c>
      <c r="T597">
        <v>9</v>
      </c>
      <c r="U597">
        <v>10</v>
      </c>
    </row>
    <row r="598" spans="1:21" x14ac:dyDescent="0.25">
      <c r="A598">
        <v>595</v>
      </c>
      <c r="B598" t="s">
        <v>602</v>
      </c>
      <c r="C598" t="s">
        <v>1242</v>
      </c>
      <c r="D598" t="s">
        <v>1240</v>
      </c>
      <c r="E598">
        <v>255</v>
      </c>
      <c r="F598">
        <v>54</v>
      </c>
      <c r="G598" t="s">
        <v>1271</v>
      </c>
      <c r="H598" s="2">
        <v>42775</v>
      </c>
      <c r="I598" s="2">
        <v>42794</v>
      </c>
      <c r="J598" t="s">
        <v>1282</v>
      </c>
      <c r="K598">
        <v>13081.5</v>
      </c>
      <c r="L598">
        <v>206.54999999999998</v>
      </c>
      <c r="M598">
        <v>6458</v>
      </c>
      <c r="N598" t="s">
        <v>1507</v>
      </c>
      <c r="O598" t="s">
        <v>1533</v>
      </c>
      <c r="P598" t="s">
        <v>1545</v>
      </c>
      <c r="Q598" t="s">
        <v>1507</v>
      </c>
      <c r="R598" t="s">
        <v>1533</v>
      </c>
      <c r="S598" t="s">
        <v>1545</v>
      </c>
      <c r="T598">
        <v>2</v>
      </c>
      <c r="U598">
        <v>2</v>
      </c>
    </row>
    <row r="599" spans="1:21" x14ac:dyDescent="0.25">
      <c r="A599">
        <v>596</v>
      </c>
      <c r="B599" t="s">
        <v>603</v>
      </c>
      <c r="C599" t="s">
        <v>1233</v>
      </c>
      <c r="D599" t="s">
        <v>1234</v>
      </c>
      <c r="E599">
        <v>601</v>
      </c>
      <c r="F599">
        <v>27</v>
      </c>
      <c r="G599" t="s">
        <v>1268</v>
      </c>
      <c r="H599" s="2">
        <v>42547</v>
      </c>
      <c r="I599" s="2">
        <v>42576</v>
      </c>
      <c r="J599" t="s">
        <v>1284</v>
      </c>
      <c r="K599">
        <v>15415.65</v>
      </c>
      <c r="L599">
        <v>243.405</v>
      </c>
      <c r="M599">
        <v>12669</v>
      </c>
      <c r="N599" t="s">
        <v>1506</v>
      </c>
      <c r="O599" t="s">
        <v>1530</v>
      </c>
      <c r="P599" t="s">
        <v>1532</v>
      </c>
      <c r="Q599" t="s">
        <v>1506</v>
      </c>
      <c r="R599" t="s">
        <v>1538</v>
      </c>
      <c r="S599" t="s">
        <v>1539</v>
      </c>
      <c r="T599">
        <v>6</v>
      </c>
      <c r="U599">
        <v>7</v>
      </c>
    </row>
    <row r="600" spans="1:21" x14ac:dyDescent="0.25">
      <c r="A600">
        <v>597</v>
      </c>
      <c r="B600" t="s">
        <v>604</v>
      </c>
      <c r="C600" t="s">
        <v>1222</v>
      </c>
      <c r="D600" t="s">
        <v>1213</v>
      </c>
      <c r="E600">
        <v>754</v>
      </c>
      <c r="F600">
        <v>856</v>
      </c>
      <c r="G600" t="s">
        <v>1265</v>
      </c>
      <c r="H600" s="2">
        <v>42411</v>
      </c>
      <c r="I600" s="2">
        <v>42444</v>
      </c>
      <c r="J600" t="s">
        <v>1282</v>
      </c>
      <c r="K600">
        <v>613152.80000000005</v>
      </c>
      <c r="L600">
        <v>9681.3599999999988</v>
      </c>
      <c r="M600">
        <v>556141</v>
      </c>
      <c r="N600" t="s">
        <v>1506</v>
      </c>
      <c r="O600" t="s">
        <v>1533</v>
      </c>
      <c r="P600" t="s">
        <v>1545</v>
      </c>
      <c r="Q600" t="s">
        <v>1506</v>
      </c>
      <c r="R600" t="s">
        <v>1533</v>
      </c>
      <c r="S600" t="s">
        <v>1534</v>
      </c>
      <c r="T600">
        <v>2</v>
      </c>
      <c r="U600">
        <v>3</v>
      </c>
    </row>
    <row r="601" spans="1:21" x14ac:dyDescent="0.25">
      <c r="A601">
        <v>598</v>
      </c>
      <c r="B601" t="s">
        <v>605</v>
      </c>
      <c r="C601" t="s">
        <v>1225</v>
      </c>
      <c r="D601" t="s">
        <v>1213</v>
      </c>
      <c r="E601">
        <v>842</v>
      </c>
      <c r="F601">
        <v>208</v>
      </c>
      <c r="G601" t="s">
        <v>1266</v>
      </c>
      <c r="H601" s="2">
        <v>42712</v>
      </c>
      <c r="I601" s="2">
        <v>42743</v>
      </c>
      <c r="J601" t="s">
        <v>1288</v>
      </c>
      <c r="K601">
        <v>166379.20000000001</v>
      </c>
      <c r="L601">
        <v>2627.04</v>
      </c>
      <c r="M601">
        <v>157842</v>
      </c>
      <c r="N601" t="s">
        <v>1506</v>
      </c>
      <c r="O601" t="s">
        <v>1535</v>
      </c>
      <c r="P601" t="s">
        <v>1537</v>
      </c>
      <c r="Q601" t="s">
        <v>1507</v>
      </c>
      <c r="R601" t="s">
        <v>1533</v>
      </c>
      <c r="S601" t="s">
        <v>1544</v>
      </c>
      <c r="T601">
        <v>12</v>
      </c>
      <c r="U601">
        <v>1</v>
      </c>
    </row>
    <row r="602" spans="1:21" x14ac:dyDescent="0.25">
      <c r="A602">
        <v>599</v>
      </c>
      <c r="B602" t="s">
        <v>606</v>
      </c>
      <c r="C602" t="s">
        <v>1221</v>
      </c>
      <c r="D602" t="s">
        <v>1234</v>
      </c>
      <c r="E602">
        <v>674</v>
      </c>
      <c r="F602">
        <v>271</v>
      </c>
      <c r="G602" t="s">
        <v>1264</v>
      </c>
      <c r="H602" s="2">
        <v>43179</v>
      </c>
      <c r="I602" s="2">
        <v>43213</v>
      </c>
      <c r="J602" t="s">
        <v>1285</v>
      </c>
      <c r="K602">
        <v>173521.3</v>
      </c>
      <c r="L602">
        <v>2739.81</v>
      </c>
      <c r="M602">
        <v>85802</v>
      </c>
      <c r="N602" t="s">
        <v>1508</v>
      </c>
      <c r="O602" t="s">
        <v>1533</v>
      </c>
      <c r="P602" t="s">
        <v>1534</v>
      </c>
      <c r="Q602" t="s">
        <v>1508</v>
      </c>
      <c r="R602" t="s">
        <v>1530</v>
      </c>
      <c r="S602" t="s">
        <v>1540</v>
      </c>
      <c r="T602">
        <v>3</v>
      </c>
      <c r="U602">
        <v>4</v>
      </c>
    </row>
    <row r="603" spans="1:21" x14ac:dyDescent="0.25">
      <c r="A603">
        <v>600</v>
      </c>
      <c r="B603" t="s">
        <v>607</v>
      </c>
      <c r="C603" t="s">
        <v>1215</v>
      </c>
      <c r="D603" t="s">
        <v>1213</v>
      </c>
      <c r="E603">
        <v>162</v>
      </c>
      <c r="F603">
        <v>1002</v>
      </c>
      <c r="G603" t="s">
        <v>1261</v>
      </c>
      <c r="H603" s="2">
        <v>42525</v>
      </c>
      <c r="I603" s="2">
        <v>42553</v>
      </c>
      <c r="J603" t="s">
        <v>1283</v>
      </c>
      <c r="K603">
        <v>154207.79999999999</v>
      </c>
      <c r="L603">
        <v>2434.86</v>
      </c>
      <c r="M603">
        <v>32103</v>
      </c>
      <c r="N603" t="s">
        <v>1506</v>
      </c>
      <c r="O603" t="s">
        <v>1530</v>
      </c>
      <c r="P603" t="s">
        <v>1532</v>
      </c>
      <c r="Q603" t="s">
        <v>1506</v>
      </c>
      <c r="R603" t="s">
        <v>1538</v>
      </c>
      <c r="S603" t="s">
        <v>1539</v>
      </c>
      <c r="T603">
        <v>6</v>
      </c>
      <c r="U603">
        <v>7</v>
      </c>
    </row>
    <row r="604" spans="1:21" x14ac:dyDescent="0.25">
      <c r="A604">
        <v>601</v>
      </c>
      <c r="B604" t="s">
        <v>608</v>
      </c>
      <c r="C604" t="s">
        <v>1238</v>
      </c>
      <c r="D604" t="s">
        <v>1240</v>
      </c>
      <c r="E604">
        <v>757</v>
      </c>
      <c r="F604">
        <v>15</v>
      </c>
      <c r="G604" t="s">
        <v>1270</v>
      </c>
      <c r="H604" s="2">
        <v>42774</v>
      </c>
      <c r="I604" s="2">
        <v>42804</v>
      </c>
      <c r="J604" t="s">
        <v>1283</v>
      </c>
      <c r="K604">
        <v>10787.25</v>
      </c>
      <c r="L604">
        <v>170.32499999999999</v>
      </c>
      <c r="M604">
        <v>945</v>
      </c>
      <c r="N604" t="s">
        <v>1507</v>
      </c>
      <c r="O604" t="s">
        <v>1533</v>
      </c>
      <c r="P604" t="s">
        <v>1545</v>
      </c>
      <c r="Q604" t="s">
        <v>1507</v>
      </c>
      <c r="R604" t="s">
        <v>1533</v>
      </c>
      <c r="S604" t="s">
        <v>1534</v>
      </c>
      <c r="T604">
        <v>2</v>
      </c>
      <c r="U604">
        <v>3</v>
      </c>
    </row>
    <row r="605" spans="1:21" x14ac:dyDescent="0.25">
      <c r="A605">
        <v>602</v>
      </c>
      <c r="B605" t="s">
        <v>609</v>
      </c>
      <c r="C605" t="s">
        <v>1223</v>
      </c>
      <c r="D605" t="s">
        <v>1234</v>
      </c>
      <c r="E605">
        <v>743</v>
      </c>
      <c r="F605">
        <v>835</v>
      </c>
      <c r="G605" t="s">
        <v>1263</v>
      </c>
      <c r="H605" s="2">
        <v>42782</v>
      </c>
      <c r="I605" s="2">
        <v>42815</v>
      </c>
      <c r="J605" t="s">
        <v>1282</v>
      </c>
      <c r="K605">
        <v>589384.75</v>
      </c>
      <c r="L605">
        <v>9306.0749999999989</v>
      </c>
      <c r="M605">
        <v>66171</v>
      </c>
      <c r="N605" t="s">
        <v>1507</v>
      </c>
      <c r="O605" t="s">
        <v>1533</v>
      </c>
      <c r="P605" t="s">
        <v>1545</v>
      </c>
      <c r="Q605" t="s">
        <v>1507</v>
      </c>
      <c r="R605" t="s">
        <v>1533</v>
      </c>
      <c r="S605" t="s">
        <v>1534</v>
      </c>
      <c r="T605">
        <v>2</v>
      </c>
      <c r="U605">
        <v>3</v>
      </c>
    </row>
    <row r="606" spans="1:21" x14ac:dyDescent="0.25">
      <c r="A606">
        <v>603</v>
      </c>
      <c r="B606" t="s">
        <v>610</v>
      </c>
      <c r="C606" t="s">
        <v>1227</v>
      </c>
      <c r="D606" t="s">
        <v>1213</v>
      </c>
      <c r="E606">
        <v>493</v>
      </c>
      <c r="F606">
        <v>67</v>
      </c>
      <c r="G606" t="s">
        <v>1267</v>
      </c>
      <c r="H606" s="2">
        <v>42817</v>
      </c>
      <c r="I606" s="2">
        <v>42844</v>
      </c>
      <c r="J606" t="s">
        <v>1288</v>
      </c>
      <c r="K606">
        <v>31379.45</v>
      </c>
      <c r="L606">
        <v>495.46499999999997</v>
      </c>
      <c r="M606">
        <v>14403</v>
      </c>
      <c r="N606" t="s">
        <v>1507</v>
      </c>
      <c r="O606" t="s">
        <v>1533</v>
      </c>
      <c r="P606" t="s">
        <v>1534</v>
      </c>
      <c r="Q606" t="s">
        <v>1507</v>
      </c>
      <c r="R606" t="s">
        <v>1530</v>
      </c>
      <c r="S606" t="s">
        <v>1540</v>
      </c>
      <c r="T606">
        <v>3</v>
      </c>
      <c r="U606">
        <v>4</v>
      </c>
    </row>
    <row r="607" spans="1:21" x14ac:dyDescent="0.25">
      <c r="A607">
        <v>604</v>
      </c>
      <c r="B607" t="s">
        <v>611</v>
      </c>
      <c r="C607" t="s">
        <v>1223</v>
      </c>
      <c r="D607" t="s">
        <v>1234</v>
      </c>
      <c r="E607">
        <v>501</v>
      </c>
      <c r="F607">
        <v>988</v>
      </c>
      <c r="G607" t="s">
        <v>1263</v>
      </c>
      <c r="H607" s="2">
        <v>42385</v>
      </c>
      <c r="I607" s="2">
        <v>42401</v>
      </c>
      <c r="J607" t="s">
        <v>1282</v>
      </c>
      <c r="K607">
        <v>470238.6</v>
      </c>
      <c r="L607">
        <v>7424.82</v>
      </c>
      <c r="M607">
        <v>46587</v>
      </c>
      <c r="N607" t="s">
        <v>1506</v>
      </c>
      <c r="O607" t="s">
        <v>1533</v>
      </c>
      <c r="P607" t="s">
        <v>1544</v>
      </c>
      <c r="Q607" t="s">
        <v>1506</v>
      </c>
      <c r="R607" t="s">
        <v>1533</v>
      </c>
      <c r="S607" t="s">
        <v>1545</v>
      </c>
      <c r="T607">
        <v>1</v>
      </c>
      <c r="U607">
        <v>2</v>
      </c>
    </row>
    <row r="608" spans="1:21" x14ac:dyDescent="0.25">
      <c r="A608">
        <v>605</v>
      </c>
      <c r="B608" t="s">
        <v>612</v>
      </c>
      <c r="C608" t="s">
        <v>1218</v>
      </c>
      <c r="D608" t="s">
        <v>1213</v>
      </c>
      <c r="E608">
        <v>962</v>
      </c>
      <c r="F608">
        <v>973</v>
      </c>
      <c r="G608" t="s">
        <v>1262</v>
      </c>
      <c r="H608" s="2">
        <v>42603</v>
      </c>
      <c r="I608" s="2">
        <v>42634</v>
      </c>
      <c r="J608" t="s">
        <v>1282</v>
      </c>
      <c r="K608">
        <v>889224.7</v>
      </c>
      <c r="L608">
        <v>14040.39</v>
      </c>
      <c r="M608">
        <v>275330</v>
      </c>
      <c r="N608" t="s">
        <v>1506</v>
      </c>
      <c r="O608" t="s">
        <v>1538</v>
      </c>
      <c r="P608" t="s">
        <v>1541</v>
      </c>
      <c r="Q608" t="s">
        <v>1506</v>
      </c>
      <c r="R608" t="s">
        <v>1538</v>
      </c>
      <c r="S608" t="s">
        <v>1542</v>
      </c>
      <c r="T608">
        <v>8</v>
      </c>
      <c r="U608">
        <v>9</v>
      </c>
    </row>
    <row r="609" spans="1:21" x14ac:dyDescent="0.25">
      <c r="A609">
        <v>606</v>
      </c>
      <c r="B609" t="s">
        <v>613</v>
      </c>
      <c r="C609" t="s">
        <v>1228</v>
      </c>
      <c r="D609" t="s">
        <v>1213</v>
      </c>
      <c r="E609">
        <v>361</v>
      </c>
      <c r="F609">
        <v>105</v>
      </c>
      <c r="G609" t="s">
        <v>1263</v>
      </c>
      <c r="H609" s="2">
        <v>43284</v>
      </c>
      <c r="I609" s="2">
        <v>43309</v>
      </c>
      <c r="J609" t="s">
        <v>1285</v>
      </c>
      <c r="K609">
        <v>36009.75</v>
      </c>
      <c r="L609">
        <v>568.57499999999993</v>
      </c>
      <c r="M609">
        <v>29880</v>
      </c>
      <c r="N609" t="s">
        <v>1508</v>
      </c>
      <c r="O609" t="s">
        <v>1538</v>
      </c>
      <c r="P609" t="s">
        <v>1539</v>
      </c>
      <c r="Q609" t="s">
        <v>1508</v>
      </c>
      <c r="R609" t="s">
        <v>1538</v>
      </c>
      <c r="S609" t="s">
        <v>1539</v>
      </c>
      <c r="T609">
        <v>7</v>
      </c>
      <c r="U609">
        <v>7</v>
      </c>
    </row>
    <row r="610" spans="1:21" x14ac:dyDescent="0.25">
      <c r="A610">
        <v>607</v>
      </c>
      <c r="B610" t="s">
        <v>614</v>
      </c>
      <c r="C610" t="s">
        <v>1230</v>
      </c>
      <c r="D610" t="s">
        <v>1234</v>
      </c>
      <c r="E610">
        <v>491</v>
      </c>
      <c r="F610">
        <v>123</v>
      </c>
      <c r="G610" t="s">
        <v>1272</v>
      </c>
      <c r="H610" s="2">
        <v>42542</v>
      </c>
      <c r="I610" s="2">
        <v>42566</v>
      </c>
      <c r="J610" t="s">
        <v>1285</v>
      </c>
      <c r="K610">
        <v>57373.35</v>
      </c>
      <c r="L610">
        <v>905.89499999999998</v>
      </c>
      <c r="M610">
        <v>29714</v>
      </c>
      <c r="N610" t="s">
        <v>1506</v>
      </c>
      <c r="O610" t="s">
        <v>1530</v>
      </c>
      <c r="P610" t="s">
        <v>1532</v>
      </c>
      <c r="Q610" t="s">
        <v>1506</v>
      </c>
      <c r="R610" t="s">
        <v>1538</v>
      </c>
      <c r="S610" t="s">
        <v>1539</v>
      </c>
      <c r="T610">
        <v>6</v>
      </c>
      <c r="U610">
        <v>7</v>
      </c>
    </row>
    <row r="611" spans="1:21" x14ac:dyDescent="0.25">
      <c r="A611">
        <v>608</v>
      </c>
      <c r="B611" t="s">
        <v>615</v>
      </c>
      <c r="C611" t="s">
        <v>1233</v>
      </c>
      <c r="D611" t="s">
        <v>1234</v>
      </c>
      <c r="E611">
        <v>928</v>
      </c>
      <c r="F611">
        <v>26</v>
      </c>
      <c r="G611" t="s">
        <v>1268</v>
      </c>
      <c r="H611" s="2">
        <v>42559</v>
      </c>
      <c r="I611" s="2">
        <v>42573</v>
      </c>
      <c r="J611" t="s">
        <v>1282</v>
      </c>
      <c r="K611">
        <v>22921.599999999999</v>
      </c>
      <c r="L611">
        <v>361.91999999999996</v>
      </c>
      <c r="M611">
        <v>3712</v>
      </c>
      <c r="N611" t="s">
        <v>1506</v>
      </c>
      <c r="O611" t="s">
        <v>1538</v>
      </c>
      <c r="P611" t="s">
        <v>1539</v>
      </c>
      <c r="Q611" t="s">
        <v>1506</v>
      </c>
      <c r="R611" t="s">
        <v>1538</v>
      </c>
      <c r="S611" t="s">
        <v>1539</v>
      </c>
      <c r="T611">
        <v>7</v>
      </c>
      <c r="U611">
        <v>7</v>
      </c>
    </row>
    <row r="612" spans="1:21" x14ac:dyDescent="0.25">
      <c r="A612">
        <v>609</v>
      </c>
      <c r="B612" t="s">
        <v>616</v>
      </c>
      <c r="C612" t="s">
        <v>1222</v>
      </c>
      <c r="D612" t="s">
        <v>1213</v>
      </c>
      <c r="E612">
        <v>211</v>
      </c>
      <c r="F612">
        <v>863</v>
      </c>
      <c r="G612" t="s">
        <v>1265</v>
      </c>
      <c r="H612" s="2">
        <v>42600</v>
      </c>
      <c r="I612" s="2">
        <v>42616</v>
      </c>
      <c r="J612" t="s">
        <v>1289</v>
      </c>
      <c r="K612">
        <v>172988.35</v>
      </c>
      <c r="L612">
        <v>2731.395</v>
      </c>
      <c r="M612">
        <v>62362</v>
      </c>
      <c r="N612" t="s">
        <v>1506</v>
      </c>
      <c r="O612" t="s">
        <v>1538</v>
      </c>
      <c r="P612" t="s">
        <v>1541</v>
      </c>
      <c r="Q612" t="s">
        <v>1506</v>
      </c>
      <c r="R612" t="s">
        <v>1538</v>
      </c>
      <c r="S612" t="s">
        <v>1542</v>
      </c>
      <c r="T612">
        <v>8</v>
      </c>
      <c r="U612">
        <v>9</v>
      </c>
    </row>
    <row r="613" spans="1:21" x14ac:dyDescent="0.25">
      <c r="A613">
        <v>610</v>
      </c>
      <c r="B613" t="s">
        <v>617</v>
      </c>
      <c r="C613" t="s">
        <v>1215</v>
      </c>
      <c r="D613" t="s">
        <v>1213</v>
      </c>
      <c r="E613">
        <v>294</v>
      </c>
      <c r="F613">
        <v>920</v>
      </c>
      <c r="G613" t="s">
        <v>1261</v>
      </c>
      <c r="H613" s="2">
        <v>42829</v>
      </c>
      <c r="I613" s="2">
        <v>42850</v>
      </c>
      <c r="J613" t="s">
        <v>1282</v>
      </c>
      <c r="K613">
        <v>256956</v>
      </c>
      <c r="L613">
        <v>4057.2</v>
      </c>
      <c r="M613">
        <v>67130</v>
      </c>
      <c r="N613" t="s">
        <v>1507</v>
      </c>
      <c r="O613" t="s">
        <v>1530</v>
      </c>
      <c r="P613" t="s">
        <v>1540</v>
      </c>
      <c r="Q613" t="s">
        <v>1507</v>
      </c>
      <c r="R613" t="s">
        <v>1530</v>
      </c>
      <c r="S613" t="s">
        <v>1540</v>
      </c>
      <c r="T613">
        <v>4</v>
      </c>
      <c r="U613">
        <v>4</v>
      </c>
    </row>
    <row r="614" spans="1:21" x14ac:dyDescent="0.25">
      <c r="A614">
        <v>611</v>
      </c>
      <c r="B614" t="s">
        <v>618</v>
      </c>
      <c r="C614" t="s">
        <v>1225</v>
      </c>
      <c r="D614" t="s">
        <v>1213</v>
      </c>
      <c r="E614">
        <v>109</v>
      </c>
      <c r="F614">
        <v>206</v>
      </c>
      <c r="G614" t="s">
        <v>1266</v>
      </c>
      <c r="H614" s="2">
        <v>43009</v>
      </c>
      <c r="I614" s="2">
        <v>43039</v>
      </c>
      <c r="J614" t="s">
        <v>1282</v>
      </c>
      <c r="K614">
        <v>21331.3</v>
      </c>
      <c r="L614">
        <v>336.81</v>
      </c>
      <c r="M614">
        <v>4154</v>
      </c>
      <c r="N614" t="s">
        <v>1507</v>
      </c>
      <c r="O614" t="s">
        <v>1535</v>
      </c>
      <c r="P614" t="s">
        <v>1543</v>
      </c>
      <c r="Q614" t="s">
        <v>1507</v>
      </c>
      <c r="R614" t="s">
        <v>1535</v>
      </c>
      <c r="S614" t="s">
        <v>1543</v>
      </c>
      <c r="T614">
        <v>10</v>
      </c>
      <c r="U614">
        <v>10</v>
      </c>
    </row>
    <row r="615" spans="1:21" x14ac:dyDescent="0.25">
      <c r="A615">
        <v>612</v>
      </c>
      <c r="B615" t="s">
        <v>619</v>
      </c>
      <c r="C615" t="s">
        <v>1239</v>
      </c>
      <c r="D615" t="s">
        <v>1234</v>
      </c>
      <c r="E615">
        <v>983</v>
      </c>
      <c r="F615">
        <v>232</v>
      </c>
      <c r="G615" t="s">
        <v>1271</v>
      </c>
      <c r="H615" s="2">
        <v>42412</v>
      </c>
      <c r="I615" s="2">
        <v>42437</v>
      </c>
      <c r="J615" t="s">
        <v>1282</v>
      </c>
      <c r="K615">
        <v>216653.2</v>
      </c>
      <c r="L615">
        <v>3420.8399999999997</v>
      </c>
      <c r="M615">
        <v>111463</v>
      </c>
      <c r="N615" t="s">
        <v>1506</v>
      </c>
      <c r="O615" t="s">
        <v>1533</v>
      </c>
      <c r="P615" t="s">
        <v>1545</v>
      </c>
      <c r="Q615" t="s">
        <v>1506</v>
      </c>
      <c r="R615" t="s">
        <v>1533</v>
      </c>
      <c r="S615" t="s">
        <v>1534</v>
      </c>
      <c r="T615">
        <v>2</v>
      </c>
      <c r="U615">
        <v>3</v>
      </c>
    </row>
    <row r="616" spans="1:21" x14ac:dyDescent="0.25">
      <c r="A616">
        <v>613</v>
      </c>
      <c r="B616" t="s">
        <v>620</v>
      </c>
      <c r="C616" t="s">
        <v>1224</v>
      </c>
      <c r="D616" t="s">
        <v>1213</v>
      </c>
      <c r="E616">
        <v>829</v>
      </c>
      <c r="F616">
        <v>1168</v>
      </c>
      <c r="G616" t="s">
        <v>1266</v>
      </c>
      <c r="H616" s="2">
        <v>42873</v>
      </c>
      <c r="I616" s="2">
        <v>42899</v>
      </c>
      <c r="J616" t="s">
        <v>1286</v>
      </c>
      <c r="K616">
        <v>919858.4</v>
      </c>
      <c r="L616">
        <v>14524.08</v>
      </c>
      <c r="M616">
        <v>223409</v>
      </c>
      <c r="N616" t="s">
        <v>1507</v>
      </c>
      <c r="O616" t="s">
        <v>1530</v>
      </c>
      <c r="P616" t="s">
        <v>1531</v>
      </c>
      <c r="Q616" t="s">
        <v>1507</v>
      </c>
      <c r="R616" t="s">
        <v>1530</v>
      </c>
      <c r="S616" t="s">
        <v>1532</v>
      </c>
      <c r="T616">
        <v>5</v>
      </c>
      <c r="U616">
        <v>6</v>
      </c>
    </row>
    <row r="617" spans="1:21" x14ac:dyDescent="0.25">
      <c r="A617">
        <v>614</v>
      </c>
      <c r="B617" t="s">
        <v>621</v>
      </c>
      <c r="C617" t="s">
        <v>1222</v>
      </c>
      <c r="D617" t="s">
        <v>1213</v>
      </c>
      <c r="E617">
        <v>668</v>
      </c>
      <c r="F617">
        <v>931</v>
      </c>
      <c r="G617" t="s">
        <v>1265</v>
      </c>
      <c r="H617" s="2">
        <v>42752</v>
      </c>
      <c r="I617" s="2">
        <v>42787</v>
      </c>
      <c r="J617" t="s">
        <v>1286</v>
      </c>
      <c r="K617">
        <v>590812.6</v>
      </c>
      <c r="L617">
        <v>9328.619999999999</v>
      </c>
      <c r="M617">
        <v>200813</v>
      </c>
      <c r="N617" t="s">
        <v>1507</v>
      </c>
      <c r="O617" t="s">
        <v>1533</v>
      </c>
      <c r="P617" t="s">
        <v>1544</v>
      </c>
      <c r="Q617" t="s">
        <v>1507</v>
      </c>
      <c r="R617" t="s">
        <v>1533</v>
      </c>
      <c r="S617" t="s">
        <v>1545</v>
      </c>
      <c r="T617">
        <v>1</v>
      </c>
      <c r="U617">
        <v>2</v>
      </c>
    </row>
    <row r="618" spans="1:21" x14ac:dyDescent="0.25">
      <c r="A618">
        <v>615</v>
      </c>
      <c r="B618" t="s">
        <v>622</v>
      </c>
      <c r="C618" t="s">
        <v>1215</v>
      </c>
      <c r="D618" t="s">
        <v>1213</v>
      </c>
      <c r="E618">
        <v>556</v>
      </c>
      <c r="F618">
        <v>837</v>
      </c>
      <c r="G618" t="s">
        <v>1261</v>
      </c>
      <c r="H618" s="2">
        <v>42710</v>
      </c>
      <c r="I618" s="2">
        <v>42724</v>
      </c>
      <c r="J618" t="s">
        <v>1289</v>
      </c>
      <c r="K618">
        <v>442103.4</v>
      </c>
      <c r="L618">
        <v>6980.58</v>
      </c>
      <c r="M618">
        <v>220176</v>
      </c>
      <c r="N618" t="s">
        <v>1506</v>
      </c>
      <c r="O618" t="s">
        <v>1535</v>
      </c>
      <c r="P618" t="s">
        <v>1537</v>
      </c>
      <c r="Q618" t="s">
        <v>1506</v>
      </c>
      <c r="R618" t="s">
        <v>1535</v>
      </c>
      <c r="S618" t="s">
        <v>1537</v>
      </c>
      <c r="T618">
        <v>12</v>
      </c>
      <c r="U618">
        <v>12</v>
      </c>
    </row>
    <row r="619" spans="1:21" x14ac:dyDescent="0.25">
      <c r="A619">
        <v>616</v>
      </c>
      <c r="B619" t="s">
        <v>623</v>
      </c>
      <c r="C619" t="s">
        <v>1222</v>
      </c>
      <c r="D619" t="s">
        <v>1213</v>
      </c>
      <c r="E619">
        <v>246</v>
      </c>
      <c r="F619">
        <v>1060</v>
      </c>
      <c r="G619" t="s">
        <v>1265</v>
      </c>
      <c r="H619" s="2">
        <v>43275</v>
      </c>
      <c r="I619" s="2">
        <v>43305</v>
      </c>
      <c r="J619" t="s">
        <v>1282</v>
      </c>
      <c r="K619">
        <v>247722</v>
      </c>
      <c r="L619">
        <v>3911.3999999999996</v>
      </c>
      <c r="M619">
        <v>101272</v>
      </c>
      <c r="N619" t="s">
        <v>1508</v>
      </c>
      <c r="O619" t="s">
        <v>1530</v>
      </c>
      <c r="P619" t="s">
        <v>1532</v>
      </c>
      <c r="Q619" t="s">
        <v>1508</v>
      </c>
      <c r="R619" t="s">
        <v>1538</v>
      </c>
      <c r="S619" t="s">
        <v>1539</v>
      </c>
      <c r="T619">
        <v>6</v>
      </c>
      <c r="U619">
        <v>7</v>
      </c>
    </row>
    <row r="620" spans="1:21" x14ac:dyDescent="0.25">
      <c r="A620">
        <v>617</v>
      </c>
      <c r="B620" t="s">
        <v>624</v>
      </c>
      <c r="C620" t="s">
        <v>1225</v>
      </c>
      <c r="D620" t="s">
        <v>1213</v>
      </c>
      <c r="E620">
        <v>825</v>
      </c>
      <c r="F620">
        <v>203</v>
      </c>
      <c r="G620" t="s">
        <v>1266</v>
      </c>
      <c r="H620" s="2">
        <v>42631</v>
      </c>
      <c r="I620" s="2">
        <v>42644</v>
      </c>
      <c r="J620" t="s">
        <v>1284</v>
      </c>
      <c r="K620">
        <v>159101.25</v>
      </c>
      <c r="L620">
        <v>2512.125</v>
      </c>
      <c r="M620">
        <v>97252</v>
      </c>
      <c r="N620" t="s">
        <v>1506</v>
      </c>
      <c r="O620" t="s">
        <v>1538</v>
      </c>
      <c r="P620" t="s">
        <v>1542</v>
      </c>
      <c r="Q620" t="s">
        <v>1506</v>
      </c>
      <c r="R620" t="s">
        <v>1535</v>
      </c>
      <c r="S620" t="s">
        <v>1543</v>
      </c>
      <c r="T620">
        <v>9</v>
      </c>
      <c r="U620">
        <v>10</v>
      </c>
    </row>
    <row r="621" spans="1:21" x14ac:dyDescent="0.25">
      <c r="A621">
        <v>618</v>
      </c>
      <c r="B621" t="s">
        <v>625</v>
      </c>
      <c r="C621" t="s">
        <v>1222</v>
      </c>
      <c r="D621" t="s">
        <v>1213</v>
      </c>
      <c r="E621">
        <v>109</v>
      </c>
      <c r="F621">
        <v>960</v>
      </c>
      <c r="G621" t="s">
        <v>1265</v>
      </c>
      <c r="H621" s="2">
        <v>42930</v>
      </c>
      <c r="I621" s="2">
        <v>42950</v>
      </c>
      <c r="J621" t="s">
        <v>1288</v>
      </c>
      <c r="K621">
        <v>99408</v>
      </c>
      <c r="L621">
        <v>1569.6</v>
      </c>
      <c r="M621">
        <v>6530</v>
      </c>
      <c r="N621" t="s">
        <v>1507</v>
      </c>
      <c r="O621" t="s">
        <v>1538</v>
      </c>
      <c r="P621" t="s">
        <v>1539</v>
      </c>
      <c r="Q621" t="s">
        <v>1507</v>
      </c>
      <c r="R621" t="s">
        <v>1538</v>
      </c>
      <c r="S621" t="s">
        <v>1541</v>
      </c>
      <c r="T621">
        <v>7</v>
      </c>
      <c r="U621">
        <v>8</v>
      </c>
    </row>
    <row r="622" spans="1:21" x14ac:dyDescent="0.25">
      <c r="A622">
        <v>619</v>
      </c>
      <c r="B622" t="s">
        <v>626</v>
      </c>
      <c r="C622" t="s">
        <v>1222</v>
      </c>
      <c r="D622" t="s">
        <v>1213</v>
      </c>
      <c r="E622">
        <v>689</v>
      </c>
      <c r="F622">
        <v>941</v>
      </c>
      <c r="G622" t="s">
        <v>1265</v>
      </c>
      <c r="H622" s="2">
        <v>42892</v>
      </c>
      <c r="I622" s="2">
        <v>42917</v>
      </c>
      <c r="J622" t="s">
        <v>1282</v>
      </c>
      <c r="K622">
        <v>615931.55000000005</v>
      </c>
      <c r="L622">
        <v>9725.2349999999988</v>
      </c>
      <c r="M622">
        <v>413579</v>
      </c>
      <c r="N622" t="s">
        <v>1507</v>
      </c>
      <c r="O622" t="s">
        <v>1530</v>
      </c>
      <c r="P622" t="s">
        <v>1532</v>
      </c>
      <c r="Q622" t="s">
        <v>1507</v>
      </c>
      <c r="R622" t="s">
        <v>1538</v>
      </c>
      <c r="S622" t="s">
        <v>1539</v>
      </c>
      <c r="T622">
        <v>6</v>
      </c>
      <c r="U622">
        <v>7</v>
      </c>
    </row>
    <row r="623" spans="1:21" x14ac:dyDescent="0.25">
      <c r="A623">
        <v>620</v>
      </c>
      <c r="B623" t="s">
        <v>627</v>
      </c>
      <c r="C623" t="s">
        <v>1231</v>
      </c>
      <c r="D623" t="s">
        <v>1213</v>
      </c>
      <c r="E623">
        <v>605</v>
      </c>
      <c r="F623">
        <v>216</v>
      </c>
      <c r="G623" t="s">
        <v>1263</v>
      </c>
      <c r="H623" s="2">
        <v>42407</v>
      </c>
      <c r="I623" s="2">
        <v>42431</v>
      </c>
      <c r="J623" t="s">
        <v>1282</v>
      </c>
      <c r="K623">
        <v>124146</v>
      </c>
      <c r="L623">
        <v>1960.1999999999998</v>
      </c>
      <c r="M623">
        <v>68300</v>
      </c>
      <c r="N623" t="s">
        <v>1506</v>
      </c>
      <c r="O623" t="s">
        <v>1533</v>
      </c>
      <c r="P623" t="s">
        <v>1545</v>
      </c>
      <c r="Q623" t="s">
        <v>1506</v>
      </c>
      <c r="R623" t="s">
        <v>1533</v>
      </c>
      <c r="S623" t="s">
        <v>1534</v>
      </c>
      <c r="T623">
        <v>2</v>
      </c>
      <c r="U623">
        <v>3</v>
      </c>
    </row>
    <row r="624" spans="1:21" x14ac:dyDescent="0.25">
      <c r="A624">
        <v>621</v>
      </c>
      <c r="B624" t="s">
        <v>628</v>
      </c>
      <c r="C624" t="s">
        <v>1237</v>
      </c>
      <c r="D624" t="s">
        <v>1240</v>
      </c>
      <c r="E624">
        <v>916</v>
      </c>
      <c r="F624">
        <v>32</v>
      </c>
      <c r="G624" t="s">
        <v>1271</v>
      </c>
      <c r="H624" s="2">
        <v>42966</v>
      </c>
      <c r="I624" s="2">
        <v>42999</v>
      </c>
      <c r="J624" t="s">
        <v>1283</v>
      </c>
      <c r="K624">
        <v>27846.400000000001</v>
      </c>
      <c r="L624">
        <v>439.68</v>
      </c>
      <c r="M624">
        <v>106</v>
      </c>
      <c r="N624" t="s">
        <v>1507</v>
      </c>
      <c r="O624" t="s">
        <v>1538</v>
      </c>
      <c r="P624" t="s">
        <v>1541</v>
      </c>
      <c r="Q624" t="s">
        <v>1507</v>
      </c>
      <c r="R624" t="s">
        <v>1538</v>
      </c>
      <c r="S624" t="s">
        <v>1542</v>
      </c>
      <c r="T624">
        <v>8</v>
      </c>
      <c r="U624">
        <v>9</v>
      </c>
    </row>
    <row r="625" spans="1:21" x14ac:dyDescent="0.25">
      <c r="A625">
        <v>622</v>
      </c>
      <c r="B625" t="s">
        <v>629</v>
      </c>
      <c r="C625" t="s">
        <v>1227</v>
      </c>
      <c r="D625" t="s">
        <v>1213</v>
      </c>
      <c r="E625">
        <v>966</v>
      </c>
      <c r="F625">
        <v>74</v>
      </c>
      <c r="G625" t="s">
        <v>1267</v>
      </c>
      <c r="H625" s="2">
        <v>43231</v>
      </c>
      <c r="I625" s="2">
        <v>43265</v>
      </c>
      <c r="J625" t="s">
        <v>1285</v>
      </c>
      <c r="K625">
        <v>67909.8</v>
      </c>
      <c r="L625">
        <v>1072.26</v>
      </c>
      <c r="M625">
        <v>58857</v>
      </c>
      <c r="N625" t="s">
        <v>1508</v>
      </c>
      <c r="O625" t="s">
        <v>1530</v>
      </c>
      <c r="P625" t="s">
        <v>1531</v>
      </c>
      <c r="Q625" t="s">
        <v>1508</v>
      </c>
      <c r="R625" t="s">
        <v>1530</v>
      </c>
      <c r="S625" t="s">
        <v>1532</v>
      </c>
      <c r="T625">
        <v>5</v>
      </c>
      <c r="U625">
        <v>6</v>
      </c>
    </row>
    <row r="626" spans="1:21" x14ac:dyDescent="0.25">
      <c r="A626">
        <v>623</v>
      </c>
      <c r="B626" t="s">
        <v>630</v>
      </c>
      <c r="C626" t="s">
        <v>1235</v>
      </c>
      <c r="D626" t="s">
        <v>1240</v>
      </c>
      <c r="E626">
        <v>73</v>
      </c>
      <c r="F626">
        <v>61</v>
      </c>
      <c r="G626" t="s">
        <v>1270</v>
      </c>
      <c r="H626" s="2">
        <v>42504</v>
      </c>
      <c r="I626" s="2">
        <v>42520</v>
      </c>
      <c r="J626" t="s">
        <v>1284</v>
      </c>
      <c r="K626">
        <v>4230.3500000000004</v>
      </c>
      <c r="L626">
        <v>66.795000000000002</v>
      </c>
      <c r="M626">
        <v>1293</v>
      </c>
      <c r="N626" t="s">
        <v>1506</v>
      </c>
      <c r="O626" t="s">
        <v>1530</v>
      </c>
      <c r="P626" t="s">
        <v>1531</v>
      </c>
      <c r="Q626" t="s">
        <v>1506</v>
      </c>
      <c r="R626" t="s">
        <v>1530</v>
      </c>
      <c r="S626" t="s">
        <v>1531</v>
      </c>
      <c r="T626">
        <v>5</v>
      </c>
      <c r="U626">
        <v>5</v>
      </c>
    </row>
    <row r="627" spans="1:21" x14ac:dyDescent="0.25">
      <c r="A627">
        <v>624</v>
      </c>
      <c r="B627" t="s">
        <v>631</v>
      </c>
      <c r="C627" t="s">
        <v>1227</v>
      </c>
      <c r="D627" t="s">
        <v>1213</v>
      </c>
      <c r="E627">
        <v>285</v>
      </c>
      <c r="F627">
        <v>68</v>
      </c>
      <c r="G627" t="s">
        <v>1267</v>
      </c>
      <c r="H627" s="2">
        <v>42726</v>
      </c>
      <c r="I627" s="2">
        <v>42739</v>
      </c>
      <c r="J627" t="s">
        <v>1286</v>
      </c>
      <c r="K627">
        <v>18411</v>
      </c>
      <c r="L627">
        <v>290.7</v>
      </c>
      <c r="M627">
        <v>11976</v>
      </c>
      <c r="N627" t="s">
        <v>1506</v>
      </c>
      <c r="O627" t="s">
        <v>1535</v>
      </c>
      <c r="P627" t="s">
        <v>1537</v>
      </c>
      <c r="Q627" t="s">
        <v>1507</v>
      </c>
      <c r="R627" t="s">
        <v>1533</v>
      </c>
      <c r="S627" t="s">
        <v>1544</v>
      </c>
      <c r="T627">
        <v>12</v>
      </c>
      <c r="U627">
        <v>1</v>
      </c>
    </row>
    <row r="628" spans="1:21" x14ac:dyDescent="0.25">
      <c r="A628">
        <v>625</v>
      </c>
      <c r="B628" t="s">
        <v>632</v>
      </c>
      <c r="C628" t="s">
        <v>1222</v>
      </c>
      <c r="D628" t="s">
        <v>1213</v>
      </c>
      <c r="E628">
        <v>146</v>
      </c>
      <c r="F628">
        <v>934</v>
      </c>
      <c r="G628" t="s">
        <v>1265</v>
      </c>
      <c r="H628" s="2">
        <v>42801</v>
      </c>
      <c r="I628" s="2">
        <v>42827</v>
      </c>
      <c r="J628" t="s">
        <v>1283</v>
      </c>
      <c r="K628">
        <v>129545.8</v>
      </c>
      <c r="L628">
        <v>2045.46</v>
      </c>
      <c r="M628">
        <v>58087</v>
      </c>
      <c r="N628" t="s">
        <v>1507</v>
      </c>
      <c r="O628" t="s">
        <v>1533</v>
      </c>
      <c r="P628" t="s">
        <v>1534</v>
      </c>
      <c r="Q628" t="s">
        <v>1507</v>
      </c>
      <c r="R628" t="s">
        <v>1530</v>
      </c>
      <c r="S628" t="s">
        <v>1540</v>
      </c>
      <c r="T628">
        <v>3</v>
      </c>
      <c r="U628">
        <v>4</v>
      </c>
    </row>
    <row r="629" spans="1:21" x14ac:dyDescent="0.25">
      <c r="A629">
        <v>626</v>
      </c>
      <c r="B629" t="s">
        <v>633</v>
      </c>
      <c r="C629" t="s">
        <v>1223</v>
      </c>
      <c r="D629" t="s">
        <v>1234</v>
      </c>
      <c r="E629">
        <v>496</v>
      </c>
      <c r="F629">
        <v>844</v>
      </c>
      <c r="G629" t="s">
        <v>1263</v>
      </c>
      <c r="H629" s="2">
        <v>43155</v>
      </c>
      <c r="I629" s="2">
        <v>43179</v>
      </c>
      <c r="J629" t="s">
        <v>1282</v>
      </c>
      <c r="K629">
        <v>397692.8</v>
      </c>
      <c r="L629">
        <v>6279.36</v>
      </c>
      <c r="M629">
        <v>119190</v>
      </c>
      <c r="N629" t="s">
        <v>1508</v>
      </c>
      <c r="O629" t="s">
        <v>1533</v>
      </c>
      <c r="P629" t="s">
        <v>1545</v>
      </c>
      <c r="Q629" t="s">
        <v>1508</v>
      </c>
      <c r="R629" t="s">
        <v>1533</v>
      </c>
      <c r="S629" t="s">
        <v>1534</v>
      </c>
      <c r="T629">
        <v>2</v>
      </c>
      <c r="U629">
        <v>3</v>
      </c>
    </row>
    <row r="630" spans="1:21" x14ac:dyDescent="0.25">
      <c r="A630">
        <v>627</v>
      </c>
      <c r="B630" t="s">
        <v>634</v>
      </c>
      <c r="C630" t="s">
        <v>1229</v>
      </c>
      <c r="D630" t="s">
        <v>1234</v>
      </c>
      <c r="E630">
        <v>673</v>
      </c>
      <c r="F630">
        <v>1095</v>
      </c>
      <c r="G630" t="s">
        <v>1272</v>
      </c>
      <c r="H630" s="2">
        <v>42874</v>
      </c>
      <c r="I630" s="2">
        <v>42887</v>
      </c>
      <c r="J630" t="s">
        <v>1287</v>
      </c>
      <c r="K630">
        <v>700088.25</v>
      </c>
      <c r="L630">
        <v>11054.025</v>
      </c>
      <c r="M630">
        <v>127643</v>
      </c>
      <c r="N630" t="s">
        <v>1507</v>
      </c>
      <c r="O630" t="s">
        <v>1530</v>
      </c>
      <c r="P630" t="s">
        <v>1531</v>
      </c>
      <c r="Q630" t="s">
        <v>1507</v>
      </c>
      <c r="R630" t="s">
        <v>1530</v>
      </c>
      <c r="S630" t="s">
        <v>1532</v>
      </c>
      <c r="T630">
        <v>5</v>
      </c>
      <c r="U630">
        <v>6</v>
      </c>
    </row>
    <row r="631" spans="1:21" x14ac:dyDescent="0.25">
      <c r="A631">
        <v>628</v>
      </c>
      <c r="B631" t="s">
        <v>635</v>
      </c>
      <c r="C631" t="s">
        <v>1241</v>
      </c>
      <c r="D631" t="s">
        <v>1234</v>
      </c>
      <c r="E631">
        <v>296</v>
      </c>
      <c r="F631">
        <v>127</v>
      </c>
      <c r="G631" t="s">
        <v>1271</v>
      </c>
      <c r="H631" s="2">
        <v>42409</v>
      </c>
      <c r="I631" s="2">
        <v>42440</v>
      </c>
      <c r="J631" t="s">
        <v>1284</v>
      </c>
      <c r="K631">
        <v>35712.400000000001</v>
      </c>
      <c r="L631">
        <v>563.88</v>
      </c>
      <c r="M631">
        <v>14111</v>
      </c>
      <c r="N631" t="s">
        <v>1506</v>
      </c>
      <c r="O631" t="s">
        <v>1533</v>
      </c>
      <c r="P631" t="s">
        <v>1545</v>
      </c>
      <c r="Q631" t="s">
        <v>1506</v>
      </c>
      <c r="R631" t="s">
        <v>1533</v>
      </c>
      <c r="S631" t="s">
        <v>1534</v>
      </c>
      <c r="T631">
        <v>2</v>
      </c>
      <c r="U631">
        <v>3</v>
      </c>
    </row>
    <row r="632" spans="1:21" x14ac:dyDescent="0.25">
      <c r="A632">
        <v>629</v>
      </c>
      <c r="B632" t="s">
        <v>636</v>
      </c>
      <c r="C632" t="s">
        <v>1238</v>
      </c>
      <c r="D632" t="s">
        <v>1240</v>
      </c>
      <c r="E632">
        <v>715</v>
      </c>
      <c r="F632">
        <v>16</v>
      </c>
      <c r="G632" t="s">
        <v>1270</v>
      </c>
      <c r="H632" s="2">
        <v>42859</v>
      </c>
      <c r="I632" s="2">
        <v>42875</v>
      </c>
      <c r="J632" t="s">
        <v>1284</v>
      </c>
      <c r="K632">
        <v>10868</v>
      </c>
      <c r="L632">
        <v>171.6</v>
      </c>
      <c r="M632">
        <v>573</v>
      </c>
      <c r="N632" t="s">
        <v>1507</v>
      </c>
      <c r="O632" t="s">
        <v>1530</v>
      </c>
      <c r="P632" t="s">
        <v>1531</v>
      </c>
      <c r="Q632" t="s">
        <v>1507</v>
      </c>
      <c r="R632" t="s">
        <v>1530</v>
      </c>
      <c r="S632" t="s">
        <v>1531</v>
      </c>
      <c r="T632">
        <v>5</v>
      </c>
      <c r="U632">
        <v>5</v>
      </c>
    </row>
    <row r="633" spans="1:21" x14ac:dyDescent="0.25">
      <c r="A633">
        <v>630</v>
      </c>
      <c r="B633" t="s">
        <v>637</v>
      </c>
      <c r="C633" t="s">
        <v>1222</v>
      </c>
      <c r="D633" t="s">
        <v>1213</v>
      </c>
      <c r="E633">
        <v>319</v>
      </c>
      <c r="F633">
        <v>926</v>
      </c>
      <c r="G633" t="s">
        <v>1265</v>
      </c>
      <c r="H633" s="2">
        <v>42775</v>
      </c>
      <c r="I633" s="2">
        <v>42799</v>
      </c>
      <c r="J633" t="s">
        <v>1283</v>
      </c>
      <c r="K633">
        <v>280624.3</v>
      </c>
      <c r="L633">
        <v>4430.91</v>
      </c>
      <c r="M633">
        <v>224847</v>
      </c>
      <c r="N633" t="s">
        <v>1507</v>
      </c>
      <c r="O633" t="s">
        <v>1533</v>
      </c>
      <c r="P633" t="s">
        <v>1545</v>
      </c>
      <c r="Q633" t="s">
        <v>1507</v>
      </c>
      <c r="R633" t="s">
        <v>1533</v>
      </c>
      <c r="S633" t="s">
        <v>1534</v>
      </c>
      <c r="T633">
        <v>2</v>
      </c>
      <c r="U633">
        <v>3</v>
      </c>
    </row>
    <row r="634" spans="1:21" x14ac:dyDescent="0.25">
      <c r="A634">
        <v>631</v>
      </c>
      <c r="B634" t="s">
        <v>638</v>
      </c>
      <c r="C634" t="s">
        <v>1219</v>
      </c>
      <c r="D634" t="s">
        <v>1234</v>
      </c>
      <c r="E634">
        <v>124</v>
      </c>
      <c r="F634">
        <v>1354</v>
      </c>
      <c r="G634" t="s">
        <v>1263</v>
      </c>
      <c r="H634" s="2">
        <v>42611</v>
      </c>
      <c r="I634" s="2">
        <v>42626</v>
      </c>
      <c r="J634" t="s">
        <v>1290</v>
      </c>
      <c r="K634">
        <v>159501.20000000001</v>
      </c>
      <c r="L634">
        <v>2518.44</v>
      </c>
      <c r="M634">
        <v>85100</v>
      </c>
      <c r="N634" t="s">
        <v>1506</v>
      </c>
      <c r="O634" t="s">
        <v>1538</v>
      </c>
      <c r="P634" t="s">
        <v>1541</v>
      </c>
      <c r="Q634" t="s">
        <v>1506</v>
      </c>
      <c r="R634" t="s">
        <v>1538</v>
      </c>
      <c r="S634" t="s">
        <v>1542</v>
      </c>
      <c r="T634">
        <v>8</v>
      </c>
      <c r="U634">
        <v>9</v>
      </c>
    </row>
    <row r="635" spans="1:21" x14ac:dyDescent="0.25">
      <c r="A635">
        <v>632</v>
      </c>
      <c r="B635" t="s">
        <v>639</v>
      </c>
      <c r="C635" t="s">
        <v>1218</v>
      </c>
      <c r="D635" t="s">
        <v>1213</v>
      </c>
      <c r="E635">
        <v>495</v>
      </c>
      <c r="F635">
        <v>1010</v>
      </c>
      <c r="G635" t="s">
        <v>1262</v>
      </c>
      <c r="H635" s="2">
        <v>42735</v>
      </c>
      <c r="I635" s="2">
        <v>42763</v>
      </c>
      <c r="J635" t="s">
        <v>1282</v>
      </c>
      <c r="K635">
        <v>474952.5</v>
      </c>
      <c r="L635">
        <v>7499.25</v>
      </c>
      <c r="M635">
        <v>387908</v>
      </c>
      <c r="N635" t="s">
        <v>1506</v>
      </c>
      <c r="O635" t="s">
        <v>1535</v>
      </c>
      <c r="P635" t="s">
        <v>1537</v>
      </c>
      <c r="Q635" t="s">
        <v>1507</v>
      </c>
      <c r="R635" t="s">
        <v>1533</v>
      </c>
      <c r="S635" t="s">
        <v>1544</v>
      </c>
      <c r="T635">
        <v>12</v>
      </c>
      <c r="U635">
        <v>1</v>
      </c>
    </row>
    <row r="636" spans="1:21" x14ac:dyDescent="0.25">
      <c r="A636">
        <v>633</v>
      </c>
      <c r="B636" t="s">
        <v>640</v>
      </c>
      <c r="C636" t="s">
        <v>1214</v>
      </c>
      <c r="D636" t="s">
        <v>1213</v>
      </c>
      <c r="E636">
        <v>471</v>
      </c>
      <c r="F636">
        <v>634</v>
      </c>
      <c r="G636" t="s">
        <v>1260</v>
      </c>
      <c r="H636" s="2">
        <v>43153</v>
      </c>
      <c r="I636" s="2">
        <v>43171</v>
      </c>
      <c r="J636" t="s">
        <v>1284</v>
      </c>
      <c r="K636">
        <v>283683.3</v>
      </c>
      <c r="L636">
        <v>4479.21</v>
      </c>
      <c r="M636">
        <v>62936</v>
      </c>
      <c r="N636" t="s">
        <v>1508</v>
      </c>
      <c r="O636" t="s">
        <v>1533</v>
      </c>
      <c r="P636" t="s">
        <v>1545</v>
      </c>
      <c r="Q636" t="s">
        <v>1508</v>
      </c>
      <c r="R636" t="s">
        <v>1533</v>
      </c>
      <c r="S636" t="s">
        <v>1534</v>
      </c>
      <c r="T636">
        <v>2</v>
      </c>
      <c r="U636">
        <v>3</v>
      </c>
    </row>
    <row r="637" spans="1:21" x14ac:dyDescent="0.25">
      <c r="A637">
        <v>634</v>
      </c>
      <c r="B637" t="s">
        <v>641</v>
      </c>
      <c r="C637" t="s">
        <v>1230</v>
      </c>
      <c r="D637" t="s">
        <v>1234</v>
      </c>
      <c r="E637">
        <v>976</v>
      </c>
      <c r="F637">
        <v>143</v>
      </c>
      <c r="G637" t="s">
        <v>1272</v>
      </c>
      <c r="H637" s="2">
        <v>42736</v>
      </c>
      <c r="I637" s="2">
        <v>42770</v>
      </c>
      <c r="J637" t="s">
        <v>1284</v>
      </c>
      <c r="K637">
        <v>132589.6</v>
      </c>
      <c r="L637">
        <v>2093.52</v>
      </c>
      <c r="M637">
        <v>32252</v>
      </c>
      <c r="N637" t="s">
        <v>1507</v>
      </c>
      <c r="O637" t="s">
        <v>1533</v>
      </c>
      <c r="P637" t="s">
        <v>1544</v>
      </c>
      <c r="Q637" t="s">
        <v>1507</v>
      </c>
      <c r="R637" t="s">
        <v>1533</v>
      </c>
      <c r="S637" t="s">
        <v>1545</v>
      </c>
      <c r="T637">
        <v>1</v>
      </c>
      <c r="U637">
        <v>2</v>
      </c>
    </row>
    <row r="638" spans="1:21" x14ac:dyDescent="0.25">
      <c r="A638">
        <v>635</v>
      </c>
      <c r="B638" t="s">
        <v>642</v>
      </c>
      <c r="C638" t="s">
        <v>1228</v>
      </c>
      <c r="D638" t="s">
        <v>1213</v>
      </c>
      <c r="E638">
        <v>674</v>
      </c>
      <c r="F638">
        <v>113</v>
      </c>
      <c r="G638" t="s">
        <v>1263</v>
      </c>
      <c r="H638" s="2">
        <v>42726</v>
      </c>
      <c r="I638" s="2">
        <v>42741</v>
      </c>
      <c r="J638" t="s">
        <v>1282</v>
      </c>
      <c r="K638">
        <v>72353.899999999994</v>
      </c>
      <c r="L638">
        <v>1142.43</v>
      </c>
      <c r="M638">
        <v>6836</v>
      </c>
      <c r="N638" t="s">
        <v>1506</v>
      </c>
      <c r="O638" t="s">
        <v>1535</v>
      </c>
      <c r="P638" t="s">
        <v>1537</v>
      </c>
      <c r="Q638" t="s">
        <v>1507</v>
      </c>
      <c r="R638" t="s">
        <v>1533</v>
      </c>
      <c r="S638" t="s">
        <v>1544</v>
      </c>
      <c r="T638">
        <v>12</v>
      </c>
      <c r="U638">
        <v>1</v>
      </c>
    </row>
    <row r="639" spans="1:21" x14ac:dyDescent="0.25">
      <c r="A639">
        <v>636</v>
      </c>
      <c r="B639" t="s">
        <v>643</v>
      </c>
      <c r="C639" t="s">
        <v>1228</v>
      </c>
      <c r="D639" t="s">
        <v>1213</v>
      </c>
      <c r="E639">
        <v>616</v>
      </c>
      <c r="F639">
        <v>114</v>
      </c>
      <c r="G639" t="s">
        <v>1263</v>
      </c>
      <c r="H639" s="2">
        <v>42662</v>
      </c>
      <c r="I639" s="2">
        <v>42694</v>
      </c>
      <c r="J639" t="s">
        <v>1290</v>
      </c>
      <c r="K639">
        <v>66712.800000000003</v>
      </c>
      <c r="L639">
        <v>1053.3599999999999</v>
      </c>
      <c r="M639">
        <v>66410</v>
      </c>
      <c r="N639" t="s">
        <v>1506</v>
      </c>
      <c r="O639" t="s">
        <v>1535</v>
      </c>
      <c r="P639" t="s">
        <v>1543</v>
      </c>
      <c r="Q639" t="s">
        <v>1506</v>
      </c>
      <c r="R639" t="s">
        <v>1535</v>
      </c>
      <c r="S639" t="s">
        <v>1536</v>
      </c>
      <c r="T639">
        <v>10</v>
      </c>
      <c r="U639">
        <v>11</v>
      </c>
    </row>
    <row r="640" spans="1:21" x14ac:dyDescent="0.25">
      <c r="A640">
        <v>637</v>
      </c>
      <c r="B640" t="s">
        <v>644</v>
      </c>
      <c r="C640" t="s">
        <v>1222</v>
      </c>
      <c r="D640" t="s">
        <v>1213</v>
      </c>
      <c r="E640">
        <v>171</v>
      </c>
      <c r="F640">
        <v>922</v>
      </c>
      <c r="G640" t="s">
        <v>1265</v>
      </c>
      <c r="H640" s="2">
        <v>42462</v>
      </c>
      <c r="I640" s="2">
        <v>42476</v>
      </c>
      <c r="J640" t="s">
        <v>1287</v>
      </c>
      <c r="K640">
        <v>149778.9</v>
      </c>
      <c r="L640">
        <v>2364.9299999999998</v>
      </c>
      <c r="M640">
        <v>102164</v>
      </c>
      <c r="N640" t="s">
        <v>1506</v>
      </c>
      <c r="O640" t="s">
        <v>1530</v>
      </c>
      <c r="P640" t="s">
        <v>1540</v>
      </c>
      <c r="Q640" t="s">
        <v>1506</v>
      </c>
      <c r="R640" t="s">
        <v>1530</v>
      </c>
      <c r="S640" t="s">
        <v>1540</v>
      </c>
      <c r="T640">
        <v>4</v>
      </c>
      <c r="U640">
        <v>4</v>
      </c>
    </row>
    <row r="641" spans="1:21" x14ac:dyDescent="0.25">
      <c r="A641">
        <v>638</v>
      </c>
      <c r="B641" t="s">
        <v>645</v>
      </c>
      <c r="C641" t="s">
        <v>1235</v>
      </c>
      <c r="D641" t="s">
        <v>1240</v>
      </c>
      <c r="E641">
        <v>183</v>
      </c>
      <c r="F641">
        <v>50</v>
      </c>
      <c r="G641" t="s">
        <v>1270</v>
      </c>
      <c r="H641" s="2">
        <v>43250</v>
      </c>
      <c r="I641" s="2">
        <v>43260</v>
      </c>
      <c r="J641" t="s">
        <v>1288</v>
      </c>
      <c r="K641">
        <v>8692.5</v>
      </c>
      <c r="L641">
        <v>137.25</v>
      </c>
      <c r="M641">
        <v>6058</v>
      </c>
      <c r="N641" t="s">
        <v>1508</v>
      </c>
      <c r="O641" t="s">
        <v>1530</v>
      </c>
      <c r="P641" t="s">
        <v>1531</v>
      </c>
      <c r="Q641" t="s">
        <v>1508</v>
      </c>
      <c r="R641" t="s">
        <v>1530</v>
      </c>
      <c r="S641" t="s">
        <v>1532</v>
      </c>
      <c r="T641">
        <v>5</v>
      </c>
      <c r="U641">
        <v>6</v>
      </c>
    </row>
    <row r="642" spans="1:21" x14ac:dyDescent="0.25">
      <c r="A642">
        <v>639</v>
      </c>
      <c r="B642" t="s">
        <v>646</v>
      </c>
      <c r="C642" t="s">
        <v>1231</v>
      </c>
      <c r="D642" t="s">
        <v>1213</v>
      </c>
      <c r="E642">
        <v>670</v>
      </c>
      <c r="F642">
        <v>207</v>
      </c>
      <c r="G642" t="s">
        <v>1263</v>
      </c>
      <c r="H642" s="2">
        <v>42869</v>
      </c>
      <c r="I642" s="2">
        <v>42889</v>
      </c>
      <c r="J642" t="s">
        <v>1282</v>
      </c>
      <c r="K642">
        <v>131755.5</v>
      </c>
      <c r="L642">
        <v>2080.35</v>
      </c>
      <c r="M642">
        <v>52832</v>
      </c>
      <c r="N642" t="s">
        <v>1507</v>
      </c>
      <c r="O642" t="s">
        <v>1530</v>
      </c>
      <c r="P642" t="s">
        <v>1531</v>
      </c>
      <c r="Q642" t="s">
        <v>1507</v>
      </c>
      <c r="R642" t="s">
        <v>1530</v>
      </c>
      <c r="S642" t="s">
        <v>1532</v>
      </c>
      <c r="T642">
        <v>5</v>
      </c>
      <c r="U642">
        <v>6</v>
      </c>
    </row>
    <row r="643" spans="1:21" x14ac:dyDescent="0.25">
      <c r="A643">
        <v>640</v>
      </c>
      <c r="B643" t="s">
        <v>647</v>
      </c>
      <c r="C643" t="s">
        <v>1232</v>
      </c>
      <c r="D643" t="s">
        <v>1213</v>
      </c>
      <c r="E643">
        <v>380</v>
      </c>
      <c r="F643">
        <v>46</v>
      </c>
      <c r="G643" t="s">
        <v>1263</v>
      </c>
      <c r="H643" s="2">
        <v>43100</v>
      </c>
      <c r="I643" s="2">
        <v>43111</v>
      </c>
      <c r="J643" t="s">
        <v>1284</v>
      </c>
      <c r="K643">
        <v>16606</v>
      </c>
      <c r="L643">
        <v>262.2</v>
      </c>
      <c r="M643">
        <v>14713</v>
      </c>
      <c r="N643" t="s">
        <v>1507</v>
      </c>
      <c r="O643" t="s">
        <v>1535</v>
      </c>
      <c r="P643" t="s">
        <v>1537</v>
      </c>
      <c r="Q643" t="s">
        <v>1508</v>
      </c>
      <c r="R643" t="s">
        <v>1533</v>
      </c>
      <c r="S643" t="s">
        <v>1544</v>
      </c>
      <c r="T643">
        <v>12</v>
      </c>
      <c r="U643">
        <v>1</v>
      </c>
    </row>
    <row r="644" spans="1:21" x14ac:dyDescent="0.25">
      <c r="A644">
        <v>641</v>
      </c>
      <c r="B644" t="s">
        <v>648</v>
      </c>
      <c r="C644" t="s">
        <v>1215</v>
      </c>
      <c r="D644" t="s">
        <v>1213</v>
      </c>
      <c r="E644">
        <v>168</v>
      </c>
      <c r="F644">
        <v>940</v>
      </c>
      <c r="G644" t="s">
        <v>1261</v>
      </c>
      <c r="H644" s="2">
        <v>42959</v>
      </c>
      <c r="I644" s="2">
        <v>42994</v>
      </c>
      <c r="J644" t="s">
        <v>1289</v>
      </c>
      <c r="K644">
        <v>150024</v>
      </c>
      <c r="L644">
        <v>2368.7999999999997</v>
      </c>
      <c r="M644">
        <v>19847</v>
      </c>
      <c r="N644" t="s">
        <v>1507</v>
      </c>
      <c r="O644" t="s">
        <v>1538</v>
      </c>
      <c r="P644" t="s">
        <v>1541</v>
      </c>
      <c r="Q644" t="s">
        <v>1507</v>
      </c>
      <c r="R644" t="s">
        <v>1538</v>
      </c>
      <c r="S644" t="s">
        <v>1542</v>
      </c>
      <c r="T644">
        <v>8</v>
      </c>
      <c r="U644">
        <v>9</v>
      </c>
    </row>
    <row r="645" spans="1:21" x14ac:dyDescent="0.25">
      <c r="A645">
        <v>642</v>
      </c>
      <c r="B645" t="s">
        <v>649</v>
      </c>
      <c r="C645" t="s">
        <v>1224</v>
      </c>
      <c r="D645" t="s">
        <v>1213</v>
      </c>
      <c r="E645">
        <v>715</v>
      </c>
      <c r="F645">
        <v>1196</v>
      </c>
      <c r="G645" t="s">
        <v>1266</v>
      </c>
      <c r="H645" s="2">
        <v>42859</v>
      </c>
      <c r="I645" s="2">
        <v>42883</v>
      </c>
      <c r="J645" t="s">
        <v>1284</v>
      </c>
      <c r="K645">
        <v>812383</v>
      </c>
      <c r="L645">
        <v>12827.1</v>
      </c>
      <c r="M645">
        <v>434609</v>
      </c>
      <c r="N645" t="s">
        <v>1507</v>
      </c>
      <c r="O645" t="s">
        <v>1530</v>
      </c>
      <c r="P645" t="s">
        <v>1531</v>
      </c>
      <c r="Q645" t="s">
        <v>1507</v>
      </c>
      <c r="R645" t="s">
        <v>1530</v>
      </c>
      <c r="S645" t="s">
        <v>1531</v>
      </c>
      <c r="T645">
        <v>5</v>
      </c>
      <c r="U645">
        <v>5</v>
      </c>
    </row>
    <row r="646" spans="1:21" x14ac:dyDescent="0.25">
      <c r="A646">
        <v>643</v>
      </c>
      <c r="B646" t="s">
        <v>650</v>
      </c>
      <c r="C646" t="s">
        <v>1236</v>
      </c>
      <c r="D646" t="s">
        <v>1234</v>
      </c>
      <c r="E646">
        <v>644</v>
      </c>
      <c r="F646">
        <v>94</v>
      </c>
      <c r="G646" t="s">
        <v>1269</v>
      </c>
      <c r="H646" s="2">
        <v>43153</v>
      </c>
      <c r="I646" s="2">
        <v>43168</v>
      </c>
      <c r="J646" t="s">
        <v>1282</v>
      </c>
      <c r="K646">
        <v>57509.2</v>
      </c>
      <c r="L646">
        <v>908.04</v>
      </c>
      <c r="M646">
        <v>33845</v>
      </c>
      <c r="N646" t="s">
        <v>1508</v>
      </c>
      <c r="O646" t="s">
        <v>1533</v>
      </c>
      <c r="P646" t="s">
        <v>1545</v>
      </c>
      <c r="Q646" t="s">
        <v>1508</v>
      </c>
      <c r="R646" t="s">
        <v>1533</v>
      </c>
      <c r="S646" t="s">
        <v>1534</v>
      </c>
      <c r="T646">
        <v>2</v>
      </c>
      <c r="U646">
        <v>3</v>
      </c>
    </row>
    <row r="647" spans="1:21" x14ac:dyDescent="0.25">
      <c r="A647">
        <v>644</v>
      </c>
      <c r="B647" t="s">
        <v>651</v>
      </c>
      <c r="C647" t="s">
        <v>1220</v>
      </c>
      <c r="D647" t="s">
        <v>1213</v>
      </c>
      <c r="E647">
        <v>308</v>
      </c>
      <c r="F647">
        <v>529</v>
      </c>
      <c r="G647" t="s">
        <v>1260</v>
      </c>
      <c r="H647" s="2">
        <v>42786</v>
      </c>
      <c r="I647" s="2">
        <v>42809</v>
      </c>
      <c r="J647" t="s">
        <v>1287</v>
      </c>
      <c r="K647">
        <v>154785.4</v>
      </c>
      <c r="L647">
        <v>2443.98</v>
      </c>
      <c r="M647">
        <v>68216</v>
      </c>
      <c r="N647" t="s">
        <v>1507</v>
      </c>
      <c r="O647" t="s">
        <v>1533</v>
      </c>
      <c r="P647" t="s">
        <v>1545</v>
      </c>
      <c r="Q647" t="s">
        <v>1507</v>
      </c>
      <c r="R647" t="s">
        <v>1533</v>
      </c>
      <c r="S647" t="s">
        <v>1534</v>
      </c>
      <c r="T647">
        <v>2</v>
      </c>
      <c r="U647">
        <v>3</v>
      </c>
    </row>
    <row r="648" spans="1:21" x14ac:dyDescent="0.25">
      <c r="A648">
        <v>645</v>
      </c>
      <c r="B648" t="s">
        <v>652</v>
      </c>
      <c r="C648" t="s">
        <v>1222</v>
      </c>
      <c r="D648" t="s">
        <v>1213</v>
      </c>
      <c r="E648">
        <v>865</v>
      </c>
      <c r="F648">
        <v>904</v>
      </c>
      <c r="G648" t="s">
        <v>1265</v>
      </c>
      <c r="H648" s="2">
        <v>42628</v>
      </c>
      <c r="I648" s="2">
        <v>42640</v>
      </c>
      <c r="J648" t="s">
        <v>1290</v>
      </c>
      <c r="K648">
        <v>742862</v>
      </c>
      <c r="L648">
        <v>11729.4</v>
      </c>
      <c r="M648">
        <v>252633</v>
      </c>
      <c r="N648" t="s">
        <v>1506</v>
      </c>
      <c r="O648" t="s">
        <v>1538</v>
      </c>
      <c r="P648" t="s">
        <v>1542</v>
      </c>
      <c r="Q648" t="s">
        <v>1506</v>
      </c>
      <c r="R648" t="s">
        <v>1538</v>
      </c>
      <c r="S648" t="s">
        <v>1542</v>
      </c>
      <c r="T648">
        <v>9</v>
      </c>
      <c r="U648">
        <v>9</v>
      </c>
    </row>
    <row r="649" spans="1:21" x14ac:dyDescent="0.25">
      <c r="A649">
        <v>646</v>
      </c>
      <c r="B649" t="s">
        <v>653</v>
      </c>
      <c r="C649" t="s">
        <v>1235</v>
      </c>
      <c r="D649" t="s">
        <v>1240</v>
      </c>
      <c r="E649">
        <v>617</v>
      </c>
      <c r="F649">
        <v>53</v>
      </c>
      <c r="G649" t="s">
        <v>1270</v>
      </c>
      <c r="H649" s="2">
        <v>43098</v>
      </c>
      <c r="I649" s="2">
        <v>43119</v>
      </c>
      <c r="J649" t="s">
        <v>1285</v>
      </c>
      <c r="K649">
        <v>31065.95</v>
      </c>
      <c r="L649">
        <v>490.51499999999999</v>
      </c>
      <c r="M649">
        <v>5530</v>
      </c>
      <c r="N649" t="s">
        <v>1507</v>
      </c>
      <c r="O649" t="s">
        <v>1535</v>
      </c>
      <c r="P649" t="s">
        <v>1537</v>
      </c>
      <c r="Q649" t="s">
        <v>1508</v>
      </c>
      <c r="R649" t="s">
        <v>1533</v>
      </c>
      <c r="S649" t="s">
        <v>1544</v>
      </c>
      <c r="T649">
        <v>12</v>
      </c>
      <c r="U649">
        <v>1</v>
      </c>
    </row>
    <row r="650" spans="1:21" x14ac:dyDescent="0.25">
      <c r="A650">
        <v>647</v>
      </c>
      <c r="B650" t="s">
        <v>654</v>
      </c>
      <c r="C650" t="s">
        <v>1242</v>
      </c>
      <c r="D650" t="s">
        <v>1240</v>
      </c>
      <c r="E650">
        <v>848</v>
      </c>
      <c r="F650">
        <v>51</v>
      </c>
      <c r="G650" t="s">
        <v>1271</v>
      </c>
      <c r="H650" s="2">
        <v>42883</v>
      </c>
      <c r="I650" s="2">
        <v>42914</v>
      </c>
      <c r="J650" t="s">
        <v>1285</v>
      </c>
      <c r="K650">
        <v>41085.599999999999</v>
      </c>
      <c r="L650">
        <v>648.72</v>
      </c>
      <c r="M650">
        <v>32009</v>
      </c>
      <c r="N650" t="s">
        <v>1507</v>
      </c>
      <c r="O650" t="s">
        <v>1530</v>
      </c>
      <c r="P650" t="s">
        <v>1531</v>
      </c>
      <c r="Q650" t="s">
        <v>1507</v>
      </c>
      <c r="R650" t="s">
        <v>1530</v>
      </c>
      <c r="S650" t="s">
        <v>1532</v>
      </c>
      <c r="T650">
        <v>5</v>
      </c>
      <c r="U650">
        <v>6</v>
      </c>
    </row>
    <row r="651" spans="1:21" x14ac:dyDescent="0.25">
      <c r="A651">
        <v>648</v>
      </c>
      <c r="B651" t="s">
        <v>655</v>
      </c>
      <c r="C651" t="s">
        <v>1221</v>
      </c>
      <c r="D651" t="s">
        <v>1234</v>
      </c>
      <c r="E651">
        <v>440</v>
      </c>
      <c r="F651">
        <v>273</v>
      </c>
      <c r="G651" t="s">
        <v>1264</v>
      </c>
      <c r="H651" s="2">
        <v>43093</v>
      </c>
      <c r="I651" s="2">
        <v>43114</v>
      </c>
      <c r="J651" t="s">
        <v>1282</v>
      </c>
      <c r="K651">
        <v>114114</v>
      </c>
      <c r="L651">
        <v>1801.8</v>
      </c>
      <c r="M651">
        <v>17885</v>
      </c>
      <c r="N651" t="s">
        <v>1507</v>
      </c>
      <c r="O651" t="s">
        <v>1535</v>
      </c>
      <c r="P651" t="s">
        <v>1537</v>
      </c>
      <c r="Q651" t="s">
        <v>1508</v>
      </c>
      <c r="R651" t="s">
        <v>1533</v>
      </c>
      <c r="S651" t="s">
        <v>1544</v>
      </c>
      <c r="T651">
        <v>12</v>
      </c>
      <c r="U651">
        <v>1</v>
      </c>
    </row>
    <row r="652" spans="1:21" x14ac:dyDescent="0.25">
      <c r="A652">
        <v>649</v>
      </c>
      <c r="B652" t="s">
        <v>656</v>
      </c>
      <c r="C652" t="s">
        <v>1221</v>
      </c>
      <c r="D652" t="s">
        <v>1234</v>
      </c>
      <c r="E652">
        <v>995</v>
      </c>
      <c r="F652">
        <v>292</v>
      </c>
      <c r="G652" t="s">
        <v>1264</v>
      </c>
      <c r="H652" s="2">
        <v>43086</v>
      </c>
      <c r="I652" s="2">
        <v>43119</v>
      </c>
      <c r="J652" t="s">
        <v>1282</v>
      </c>
      <c r="K652">
        <v>276013</v>
      </c>
      <c r="L652">
        <v>4358.0999999999995</v>
      </c>
      <c r="M652">
        <v>20025</v>
      </c>
      <c r="N652" t="s">
        <v>1507</v>
      </c>
      <c r="O652" t="s">
        <v>1535</v>
      </c>
      <c r="P652" t="s">
        <v>1537</v>
      </c>
      <c r="Q652" t="s">
        <v>1508</v>
      </c>
      <c r="R652" t="s">
        <v>1533</v>
      </c>
      <c r="S652" t="s">
        <v>1544</v>
      </c>
      <c r="T652">
        <v>12</v>
      </c>
      <c r="U652">
        <v>1</v>
      </c>
    </row>
    <row r="653" spans="1:21" x14ac:dyDescent="0.25">
      <c r="A653">
        <v>650</v>
      </c>
      <c r="B653" t="s">
        <v>657</v>
      </c>
      <c r="C653" t="s">
        <v>1228</v>
      </c>
      <c r="D653" t="s">
        <v>1213</v>
      </c>
      <c r="E653">
        <v>447</v>
      </c>
      <c r="F653">
        <v>134</v>
      </c>
      <c r="G653" t="s">
        <v>1263</v>
      </c>
      <c r="H653" s="2">
        <v>42963</v>
      </c>
      <c r="I653" s="2">
        <v>42978</v>
      </c>
      <c r="J653" t="s">
        <v>1284</v>
      </c>
      <c r="K653">
        <v>56903.1</v>
      </c>
      <c r="L653">
        <v>898.46999999999991</v>
      </c>
      <c r="M653">
        <v>4675</v>
      </c>
      <c r="N653" t="s">
        <v>1507</v>
      </c>
      <c r="O653" t="s">
        <v>1538</v>
      </c>
      <c r="P653" t="s">
        <v>1541</v>
      </c>
      <c r="Q653" t="s">
        <v>1507</v>
      </c>
      <c r="R653" t="s">
        <v>1538</v>
      </c>
      <c r="S653" t="s">
        <v>1541</v>
      </c>
      <c r="T653">
        <v>8</v>
      </c>
      <c r="U653">
        <v>8</v>
      </c>
    </row>
    <row r="654" spans="1:21" x14ac:dyDescent="0.25">
      <c r="A654">
        <v>651</v>
      </c>
      <c r="B654" t="s">
        <v>658</v>
      </c>
      <c r="C654" t="s">
        <v>1231</v>
      </c>
      <c r="D654" t="s">
        <v>1213</v>
      </c>
      <c r="E654">
        <v>433</v>
      </c>
      <c r="F654">
        <v>218</v>
      </c>
      <c r="G654" t="s">
        <v>1263</v>
      </c>
      <c r="H654" s="2">
        <v>42499</v>
      </c>
      <c r="I654" s="2">
        <v>42532</v>
      </c>
      <c r="J654" t="s">
        <v>1282</v>
      </c>
      <c r="K654">
        <v>89674.3</v>
      </c>
      <c r="L654">
        <v>1415.9099999999999</v>
      </c>
      <c r="M654">
        <v>9930</v>
      </c>
      <c r="N654" t="s">
        <v>1506</v>
      </c>
      <c r="O654" t="s">
        <v>1530</v>
      </c>
      <c r="P654" t="s">
        <v>1531</v>
      </c>
      <c r="Q654" t="s">
        <v>1506</v>
      </c>
      <c r="R654" t="s">
        <v>1530</v>
      </c>
      <c r="S654" t="s">
        <v>1532</v>
      </c>
      <c r="T654">
        <v>5</v>
      </c>
      <c r="U654">
        <v>6</v>
      </c>
    </row>
    <row r="655" spans="1:21" x14ac:dyDescent="0.25">
      <c r="A655">
        <v>652</v>
      </c>
      <c r="B655" t="s">
        <v>659</v>
      </c>
      <c r="C655" t="s">
        <v>1223</v>
      </c>
      <c r="D655" t="s">
        <v>1234</v>
      </c>
      <c r="E655">
        <v>703</v>
      </c>
      <c r="F655">
        <v>828</v>
      </c>
      <c r="G655" t="s">
        <v>1263</v>
      </c>
      <c r="H655" s="2">
        <v>42479</v>
      </c>
      <c r="I655" s="2">
        <v>42490</v>
      </c>
      <c r="J655" t="s">
        <v>1282</v>
      </c>
      <c r="K655">
        <v>552979.80000000005</v>
      </c>
      <c r="L655">
        <v>8731.26</v>
      </c>
      <c r="M655">
        <v>257704</v>
      </c>
      <c r="N655" t="s">
        <v>1506</v>
      </c>
      <c r="O655" t="s">
        <v>1530</v>
      </c>
      <c r="P655" t="s">
        <v>1540</v>
      </c>
      <c r="Q655" t="s">
        <v>1506</v>
      </c>
      <c r="R655" t="s">
        <v>1530</v>
      </c>
      <c r="S655" t="s">
        <v>1540</v>
      </c>
      <c r="T655">
        <v>4</v>
      </c>
      <c r="U655">
        <v>4</v>
      </c>
    </row>
    <row r="656" spans="1:21" x14ac:dyDescent="0.25">
      <c r="A656">
        <v>653</v>
      </c>
      <c r="B656" t="s">
        <v>660</v>
      </c>
      <c r="C656" t="s">
        <v>1241</v>
      </c>
      <c r="D656" t="s">
        <v>1234</v>
      </c>
      <c r="E656">
        <v>406</v>
      </c>
      <c r="F656">
        <v>118</v>
      </c>
      <c r="G656" t="s">
        <v>1271</v>
      </c>
      <c r="H656" s="2">
        <v>42525</v>
      </c>
      <c r="I656" s="2">
        <v>42560</v>
      </c>
      <c r="J656" t="s">
        <v>1284</v>
      </c>
      <c r="K656">
        <v>45512.6</v>
      </c>
      <c r="L656">
        <v>718.62</v>
      </c>
      <c r="M656">
        <v>39855</v>
      </c>
      <c r="N656" t="s">
        <v>1506</v>
      </c>
      <c r="O656" t="s">
        <v>1530</v>
      </c>
      <c r="P656" t="s">
        <v>1532</v>
      </c>
      <c r="Q656" t="s">
        <v>1506</v>
      </c>
      <c r="R656" t="s">
        <v>1538</v>
      </c>
      <c r="S656" t="s">
        <v>1539</v>
      </c>
      <c r="T656">
        <v>6</v>
      </c>
      <c r="U656">
        <v>7</v>
      </c>
    </row>
    <row r="657" spans="1:21" x14ac:dyDescent="0.25">
      <c r="A657">
        <v>654</v>
      </c>
      <c r="B657" t="s">
        <v>661</v>
      </c>
      <c r="C657" t="s">
        <v>1222</v>
      </c>
      <c r="D657" t="s">
        <v>1213</v>
      </c>
      <c r="E657">
        <v>512</v>
      </c>
      <c r="F657">
        <v>999</v>
      </c>
      <c r="G657" t="s">
        <v>1265</v>
      </c>
      <c r="H657" s="2">
        <v>43082</v>
      </c>
      <c r="I657" s="2">
        <v>43113</v>
      </c>
      <c r="J657" t="s">
        <v>1282</v>
      </c>
      <c r="K657">
        <v>485913.59999999998</v>
      </c>
      <c r="L657">
        <v>7672.32</v>
      </c>
      <c r="M657">
        <v>61535</v>
      </c>
      <c r="N657" t="s">
        <v>1507</v>
      </c>
      <c r="O657" t="s">
        <v>1535</v>
      </c>
      <c r="P657" t="s">
        <v>1537</v>
      </c>
      <c r="Q657" t="s">
        <v>1508</v>
      </c>
      <c r="R657" t="s">
        <v>1533</v>
      </c>
      <c r="S657" t="s">
        <v>1544</v>
      </c>
      <c r="T657">
        <v>12</v>
      </c>
      <c r="U657">
        <v>1</v>
      </c>
    </row>
    <row r="658" spans="1:21" x14ac:dyDescent="0.25">
      <c r="A658">
        <v>655</v>
      </c>
      <c r="B658" t="s">
        <v>662</v>
      </c>
      <c r="C658" t="s">
        <v>1231</v>
      </c>
      <c r="D658" t="s">
        <v>1213</v>
      </c>
      <c r="E658">
        <v>891</v>
      </c>
      <c r="F658">
        <v>221</v>
      </c>
      <c r="G658" t="s">
        <v>1263</v>
      </c>
      <c r="H658" s="2">
        <v>42493</v>
      </c>
      <c r="I658" s="2">
        <v>42508</v>
      </c>
      <c r="J658" t="s">
        <v>1283</v>
      </c>
      <c r="K658">
        <v>187065.45</v>
      </c>
      <c r="L658">
        <v>2953.665</v>
      </c>
      <c r="M658">
        <v>32425</v>
      </c>
      <c r="N658" t="s">
        <v>1506</v>
      </c>
      <c r="O658" t="s">
        <v>1530</v>
      </c>
      <c r="P658" t="s">
        <v>1531</v>
      </c>
      <c r="Q658" t="s">
        <v>1506</v>
      </c>
      <c r="R658" t="s">
        <v>1530</v>
      </c>
      <c r="S658" t="s">
        <v>1531</v>
      </c>
      <c r="T658">
        <v>5</v>
      </c>
      <c r="U658">
        <v>5</v>
      </c>
    </row>
    <row r="659" spans="1:21" x14ac:dyDescent="0.25">
      <c r="A659">
        <v>656</v>
      </c>
      <c r="B659" t="s">
        <v>663</v>
      </c>
      <c r="C659" t="s">
        <v>1223</v>
      </c>
      <c r="D659" t="s">
        <v>1234</v>
      </c>
      <c r="E659">
        <v>584</v>
      </c>
      <c r="F659">
        <v>837</v>
      </c>
      <c r="G659" t="s">
        <v>1263</v>
      </c>
      <c r="H659" s="2">
        <v>42827</v>
      </c>
      <c r="I659" s="2">
        <v>42839</v>
      </c>
      <c r="J659" t="s">
        <v>1284</v>
      </c>
      <c r="K659">
        <v>464367.6</v>
      </c>
      <c r="L659">
        <v>7332.12</v>
      </c>
      <c r="M659">
        <v>6250</v>
      </c>
      <c r="N659" t="s">
        <v>1507</v>
      </c>
      <c r="O659" t="s">
        <v>1530</v>
      </c>
      <c r="P659" t="s">
        <v>1540</v>
      </c>
      <c r="Q659" t="s">
        <v>1507</v>
      </c>
      <c r="R659" t="s">
        <v>1530</v>
      </c>
      <c r="S659" t="s">
        <v>1540</v>
      </c>
      <c r="T659">
        <v>4</v>
      </c>
      <c r="U659">
        <v>4</v>
      </c>
    </row>
    <row r="660" spans="1:21" x14ac:dyDescent="0.25">
      <c r="A660">
        <v>657</v>
      </c>
      <c r="B660" t="s">
        <v>664</v>
      </c>
      <c r="C660" t="s">
        <v>1221</v>
      </c>
      <c r="D660" t="s">
        <v>1234</v>
      </c>
      <c r="E660">
        <v>455</v>
      </c>
      <c r="F660">
        <v>299</v>
      </c>
      <c r="G660" t="s">
        <v>1264</v>
      </c>
      <c r="H660" s="2">
        <v>42654</v>
      </c>
      <c r="I660" s="2">
        <v>42671</v>
      </c>
      <c r="J660" t="s">
        <v>1286</v>
      </c>
      <c r="K660">
        <v>129242.75</v>
      </c>
      <c r="L660">
        <v>2040.675</v>
      </c>
      <c r="M660">
        <v>43096</v>
      </c>
      <c r="N660" t="s">
        <v>1506</v>
      </c>
      <c r="O660" t="s">
        <v>1535</v>
      </c>
      <c r="P660" t="s">
        <v>1543</v>
      </c>
      <c r="Q660" t="s">
        <v>1506</v>
      </c>
      <c r="R660" t="s">
        <v>1535</v>
      </c>
      <c r="S660" t="s">
        <v>1543</v>
      </c>
      <c r="T660">
        <v>10</v>
      </c>
      <c r="U660">
        <v>10</v>
      </c>
    </row>
    <row r="661" spans="1:21" x14ac:dyDescent="0.25">
      <c r="A661">
        <v>658</v>
      </c>
      <c r="B661" t="s">
        <v>665</v>
      </c>
      <c r="C661" t="s">
        <v>1221</v>
      </c>
      <c r="D661" t="s">
        <v>1234</v>
      </c>
      <c r="E661">
        <v>225</v>
      </c>
      <c r="F661">
        <v>309</v>
      </c>
      <c r="G661" t="s">
        <v>1264</v>
      </c>
      <c r="H661" s="2">
        <v>42577</v>
      </c>
      <c r="I661" s="2">
        <v>42595</v>
      </c>
      <c r="J661" t="s">
        <v>1289</v>
      </c>
      <c r="K661">
        <v>66048.75</v>
      </c>
      <c r="L661">
        <v>1042.875</v>
      </c>
      <c r="M661">
        <v>46049</v>
      </c>
      <c r="N661" t="s">
        <v>1506</v>
      </c>
      <c r="O661" t="s">
        <v>1538</v>
      </c>
      <c r="P661" t="s">
        <v>1539</v>
      </c>
      <c r="Q661" t="s">
        <v>1506</v>
      </c>
      <c r="R661" t="s">
        <v>1538</v>
      </c>
      <c r="S661" t="s">
        <v>1541</v>
      </c>
      <c r="T661">
        <v>7</v>
      </c>
      <c r="U661">
        <v>8</v>
      </c>
    </row>
    <row r="662" spans="1:21" x14ac:dyDescent="0.25">
      <c r="A662">
        <v>659</v>
      </c>
      <c r="B662" t="s">
        <v>666</v>
      </c>
      <c r="C662" t="s">
        <v>1214</v>
      </c>
      <c r="D662" t="s">
        <v>1213</v>
      </c>
      <c r="E662">
        <v>379</v>
      </c>
      <c r="F662">
        <v>728</v>
      </c>
      <c r="G662" t="s">
        <v>1260</v>
      </c>
      <c r="H662" s="2">
        <v>43155</v>
      </c>
      <c r="I662" s="2">
        <v>43172</v>
      </c>
      <c r="J662" t="s">
        <v>1286</v>
      </c>
      <c r="K662">
        <v>262116.4</v>
      </c>
      <c r="L662">
        <v>4138.68</v>
      </c>
      <c r="M662">
        <v>87330</v>
      </c>
      <c r="N662" t="s">
        <v>1508</v>
      </c>
      <c r="O662" t="s">
        <v>1533</v>
      </c>
      <c r="P662" t="s">
        <v>1545</v>
      </c>
      <c r="Q662" t="s">
        <v>1508</v>
      </c>
      <c r="R662" t="s">
        <v>1533</v>
      </c>
      <c r="S662" t="s">
        <v>1534</v>
      </c>
      <c r="T662">
        <v>2</v>
      </c>
      <c r="U662">
        <v>3</v>
      </c>
    </row>
    <row r="663" spans="1:21" x14ac:dyDescent="0.25">
      <c r="A663">
        <v>660</v>
      </c>
      <c r="B663" t="s">
        <v>667</v>
      </c>
      <c r="C663" t="s">
        <v>1237</v>
      </c>
      <c r="D663" t="s">
        <v>1240</v>
      </c>
      <c r="E663">
        <v>450</v>
      </c>
      <c r="F663">
        <v>31</v>
      </c>
      <c r="G663" t="s">
        <v>1271</v>
      </c>
      <c r="H663" s="2">
        <v>43013</v>
      </c>
      <c r="I663" s="2">
        <v>43048</v>
      </c>
      <c r="J663" t="s">
        <v>1286</v>
      </c>
      <c r="K663">
        <v>13252.5</v>
      </c>
      <c r="L663">
        <v>209.25</v>
      </c>
      <c r="M663">
        <v>11874</v>
      </c>
      <c r="N663" t="s">
        <v>1507</v>
      </c>
      <c r="O663" t="s">
        <v>1535</v>
      </c>
      <c r="P663" t="s">
        <v>1543</v>
      </c>
      <c r="Q663" t="s">
        <v>1507</v>
      </c>
      <c r="R663" t="s">
        <v>1535</v>
      </c>
      <c r="S663" t="s">
        <v>1536</v>
      </c>
      <c r="T663">
        <v>10</v>
      </c>
      <c r="U663">
        <v>11</v>
      </c>
    </row>
    <row r="664" spans="1:21" x14ac:dyDescent="0.25">
      <c r="A664">
        <v>661</v>
      </c>
      <c r="B664" t="s">
        <v>668</v>
      </c>
      <c r="C664" t="s">
        <v>1242</v>
      </c>
      <c r="D664" t="s">
        <v>1240</v>
      </c>
      <c r="E664">
        <v>261</v>
      </c>
      <c r="F664">
        <v>58</v>
      </c>
      <c r="G664" t="s">
        <v>1271</v>
      </c>
      <c r="H664" s="2">
        <v>42710</v>
      </c>
      <c r="I664" s="2">
        <v>42722</v>
      </c>
      <c r="J664" t="s">
        <v>1283</v>
      </c>
      <c r="K664">
        <v>14381.1</v>
      </c>
      <c r="L664">
        <v>227.07</v>
      </c>
      <c r="M664">
        <v>4650</v>
      </c>
      <c r="N664" t="s">
        <v>1506</v>
      </c>
      <c r="O664" t="s">
        <v>1535</v>
      </c>
      <c r="P664" t="s">
        <v>1537</v>
      </c>
      <c r="Q664" t="s">
        <v>1506</v>
      </c>
      <c r="R664" t="s">
        <v>1535</v>
      </c>
      <c r="S664" t="s">
        <v>1537</v>
      </c>
      <c r="T664">
        <v>12</v>
      </c>
      <c r="U664">
        <v>12</v>
      </c>
    </row>
    <row r="665" spans="1:21" x14ac:dyDescent="0.25">
      <c r="A665">
        <v>662</v>
      </c>
      <c r="B665" t="s">
        <v>669</v>
      </c>
      <c r="C665" t="s">
        <v>1230</v>
      </c>
      <c r="D665" t="s">
        <v>1234</v>
      </c>
      <c r="E665">
        <v>266</v>
      </c>
      <c r="F665">
        <v>153</v>
      </c>
      <c r="G665" t="s">
        <v>1272</v>
      </c>
      <c r="H665" s="2">
        <v>42895</v>
      </c>
      <c r="I665" s="2">
        <v>42909</v>
      </c>
      <c r="J665" t="s">
        <v>1284</v>
      </c>
      <c r="K665">
        <v>38663.1</v>
      </c>
      <c r="L665">
        <v>610.47</v>
      </c>
      <c r="M665">
        <v>31661</v>
      </c>
      <c r="N665" t="s">
        <v>1507</v>
      </c>
      <c r="O665" t="s">
        <v>1530</v>
      </c>
      <c r="P665" t="s">
        <v>1532</v>
      </c>
      <c r="Q665" t="s">
        <v>1507</v>
      </c>
      <c r="R665" t="s">
        <v>1530</v>
      </c>
      <c r="S665" t="s">
        <v>1532</v>
      </c>
      <c r="T665">
        <v>6</v>
      </c>
      <c r="U665">
        <v>6</v>
      </c>
    </row>
    <row r="666" spans="1:21" x14ac:dyDescent="0.25">
      <c r="A666">
        <v>663</v>
      </c>
      <c r="B666" t="s">
        <v>670</v>
      </c>
      <c r="C666" t="s">
        <v>1223</v>
      </c>
      <c r="D666" t="s">
        <v>1234</v>
      </c>
      <c r="E666">
        <v>604</v>
      </c>
      <c r="F666">
        <v>900</v>
      </c>
      <c r="G666" t="s">
        <v>1263</v>
      </c>
      <c r="H666" s="2">
        <v>42881</v>
      </c>
      <c r="I666" s="2">
        <v>42897</v>
      </c>
      <c r="J666" t="s">
        <v>1289</v>
      </c>
      <c r="K666">
        <v>516420</v>
      </c>
      <c r="L666">
        <v>8154</v>
      </c>
      <c r="M666">
        <v>314407</v>
      </c>
      <c r="N666" t="s">
        <v>1507</v>
      </c>
      <c r="O666" t="s">
        <v>1530</v>
      </c>
      <c r="P666" t="s">
        <v>1531</v>
      </c>
      <c r="Q666" t="s">
        <v>1507</v>
      </c>
      <c r="R666" t="s">
        <v>1530</v>
      </c>
      <c r="S666" t="s">
        <v>1532</v>
      </c>
      <c r="T666">
        <v>5</v>
      </c>
      <c r="U666">
        <v>6</v>
      </c>
    </row>
    <row r="667" spans="1:21" x14ac:dyDescent="0.25">
      <c r="A667">
        <v>664</v>
      </c>
      <c r="B667" t="s">
        <v>671</v>
      </c>
      <c r="C667" t="s">
        <v>1224</v>
      </c>
      <c r="D667" t="s">
        <v>1213</v>
      </c>
      <c r="E667">
        <v>494</v>
      </c>
      <c r="F667">
        <v>1383</v>
      </c>
      <c r="G667" t="s">
        <v>1266</v>
      </c>
      <c r="H667" s="2">
        <v>42418</v>
      </c>
      <c r="I667" s="2">
        <v>42437</v>
      </c>
      <c r="J667" t="s">
        <v>1282</v>
      </c>
      <c r="K667">
        <v>649041.9</v>
      </c>
      <c r="L667">
        <v>10248.029999999999</v>
      </c>
      <c r="M667">
        <v>550414</v>
      </c>
      <c r="N667" t="s">
        <v>1506</v>
      </c>
      <c r="O667" t="s">
        <v>1533</v>
      </c>
      <c r="P667" t="s">
        <v>1545</v>
      </c>
      <c r="Q667" t="s">
        <v>1506</v>
      </c>
      <c r="R667" t="s">
        <v>1533</v>
      </c>
      <c r="S667" t="s">
        <v>1534</v>
      </c>
      <c r="T667">
        <v>2</v>
      </c>
      <c r="U667">
        <v>3</v>
      </c>
    </row>
    <row r="668" spans="1:21" x14ac:dyDescent="0.25">
      <c r="A668">
        <v>665</v>
      </c>
      <c r="B668" t="s">
        <v>672</v>
      </c>
      <c r="C668" t="s">
        <v>1230</v>
      </c>
      <c r="D668" t="s">
        <v>1234</v>
      </c>
      <c r="E668">
        <v>241</v>
      </c>
      <c r="F668">
        <v>132</v>
      </c>
      <c r="G668" t="s">
        <v>1272</v>
      </c>
      <c r="H668" s="2">
        <v>43097</v>
      </c>
      <c r="I668" s="2">
        <v>43110</v>
      </c>
      <c r="J668" t="s">
        <v>1285</v>
      </c>
      <c r="K668">
        <v>30221.4</v>
      </c>
      <c r="L668">
        <v>477.18</v>
      </c>
      <c r="M668">
        <v>13917</v>
      </c>
      <c r="N668" t="s">
        <v>1507</v>
      </c>
      <c r="O668" t="s">
        <v>1535</v>
      </c>
      <c r="P668" t="s">
        <v>1537</v>
      </c>
      <c r="Q668" t="s">
        <v>1508</v>
      </c>
      <c r="R668" t="s">
        <v>1533</v>
      </c>
      <c r="S668" t="s">
        <v>1544</v>
      </c>
      <c r="T668">
        <v>12</v>
      </c>
      <c r="U668">
        <v>1</v>
      </c>
    </row>
    <row r="669" spans="1:21" x14ac:dyDescent="0.25">
      <c r="A669">
        <v>666</v>
      </c>
      <c r="B669" t="s">
        <v>673</v>
      </c>
      <c r="C669" t="s">
        <v>1218</v>
      </c>
      <c r="D669" t="s">
        <v>1213</v>
      </c>
      <c r="E669">
        <v>284</v>
      </c>
      <c r="F669">
        <v>1108</v>
      </c>
      <c r="G669" t="s">
        <v>1262</v>
      </c>
      <c r="H669" s="2">
        <v>42731</v>
      </c>
      <c r="I669" s="2">
        <v>42758</v>
      </c>
      <c r="J669" t="s">
        <v>1285</v>
      </c>
      <c r="K669">
        <v>298938.40000000002</v>
      </c>
      <c r="L669">
        <v>4720.08</v>
      </c>
      <c r="M669">
        <v>285809</v>
      </c>
      <c r="N669" t="s">
        <v>1506</v>
      </c>
      <c r="O669" t="s">
        <v>1535</v>
      </c>
      <c r="P669" t="s">
        <v>1537</v>
      </c>
      <c r="Q669" t="s">
        <v>1507</v>
      </c>
      <c r="R669" t="s">
        <v>1533</v>
      </c>
      <c r="S669" t="s">
        <v>1544</v>
      </c>
      <c r="T669">
        <v>12</v>
      </c>
      <c r="U669">
        <v>1</v>
      </c>
    </row>
    <row r="670" spans="1:21" x14ac:dyDescent="0.25">
      <c r="A670">
        <v>667</v>
      </c>
      <c r="B670" t="s">
        <v>674</v>
      </c>
      <c r="C670" t="s">
        <v>1224</v>
      </c>
      <c r="D670" t="s">
        <v>1213</v>
      </c>
      <c r="E670">
        <v>606</v>
      </c>
      <c r="F670">
        <v>1193</v>
      </c>
      <c r="G670" t="s">
        <v>1266</v>
      </c>
      <c r="H670" s="2">
        <v>42690</v>
      </c>
      <c r="I670" s="2">
        <v>42707</v>
      </c>
      <c r="J670" t="s">
        <v>1289</v>
      </c>
      <c r="K670">
        <v>686810.1</v>
      </c>
      <c r="L670">
        <v>10844.369999999999</v>
      </c>
      <c r="M670">
        <v>580421</v>
      </c>
      <c r="N670" t="s">
        <v>1506</v>
      </c>
      <c r="O670" t="s">
        <v>1535</v>
      </c>
      <c r="P670" t="s">
        <v>1536</v>
      </c>
      <c r="Q670" t="s">
        <v>1506</v>
      </c>
      <c r="R670" t="s">
        <v>1535</v>
      </c>
      <c r="S670" t="s">
        <v>1537</v>
      </c>
      <c r="T670">
        <v>11</v>
      </c>
      <c r="U670">
        <v>12</v>
      </c>
    </row>
    <row r="671" spans="1:21" x14ac:dyDescent="0.25">
      <c r="A671">
        <v>668</v>
      </c>
      <c r="B671" t="s">
        <v>675</v>
      </c>
      <c r="C671" t="s">
        <v>1236</v>
      </c>
      <c r="D671" t="s">
        <v>1234</v>
      </c>
      <c r="E671">
        <v>529</v>
      </c>
      <c r="F671">
        <v>88</v>
      </c>
      <c r="G671" t="s">
        <v>1269</v>
      </c>
      <c r="H671" s="2">
        <v>42867</v>
      </c>
      <c r="I671" s="2">
        <v>42885</v>
      </c>
      <c r="J671" t="s">
        <v>1282</v>
      </c>
      <c r="K671">
        <v>44224.4</v>
      </c>
      <c r="L671">
        <v>698.28</v>
      </c>
      <c r="M671">
        <v>33052</v>
      </c>
      <c r="N671" t="s">
        <v>1507</v>
      </c>
      <c r="O671" t="s">
        <v>1530</v>
      </c>
      <c r="P671" t="s">
        <v>1531</v>
      </c>
      <c r="Q671" t="s">
        <v>1507</v>
      </c>
      <c r="R671" t="s">
        <v>1530</v>
      </c>
      <c r="S671" t="s">
        <v>1531</v>
      </c>
      <c r="T671">
        <v>5</v>
      </c>
      <c r="U671">
        <v>5</v>
      </c>
    </row>
    <row r="672" spans="1:21" x14ac:dyDescent="0.25">
      <c r="A672">
        <v>669</v>
      </c>
      <c r="B672" t="s">
        <v>676</v>
      </c>
      <c r="C672" t="s">
        <v>1223</v>
      </c>
      <c r="D672" t="s">
        <v>1234</v>
      </c>
      <c r="E672">
        <v>343</v>
      </c>
      <c r="F672">
        <v>929</v>
      </c>
      <c r="G672" t="s">
        <v>1263</v>
      </c>
      <c r="H672" s="2">
        <v>42599</v>
      </c>
      <c r="I672" s="2">
        <v>42630</v>
      </c>
      <c r="J672" t="s">
        <v>1282</v>
      </c>
      <c r="K672">
        <v>302714.65000000002</v>
      </c>
      <c r="L672">
        <v>4779.7049999999999</v>
      </c>
      <c r="M672">
        <v>118275</v>
      </c>
      <c r="N672" t="s">
        <v>1506</v>
      </c>
      <c r="O672" t="s">
        <v>1538</v>
      </c>
      <c r="P672" t="s">
        <v>1541</v>
      </c>
      <c r="Q672" t="s">
        <v>1506</v>
      </c>
      <c r="R672" t="s">
        <v>1538</v>
      </c>
      <c r="S672" t="s">
        <v>1542</v>
      </c>
      <c r="T672">
        <v>8</v>
      </c>
      <c r="U672">
        <v>9</v>
      </c>
    </row>
    <row r="673" spans="1:21" x14ac:dyDescent="0.25">
      <c r="A673">
        <v>670</v>
      </c>
      <c r="B673" t="s">
        <v>677</v>
      </c>
      <c r="C673" t="s">
        <v>1241</v>
      </c>
      <c r="D673" t="s">
        <v>1234</v>
      </c>
      <c r="E673">
        <v>776</v>
      </c>
      <c r="F673">
        <v>107</v>
      </c>
      <c r="G673" t="s">
        <v>1271</v>
      </c>
      <c r="H673" s="2">
        <v>42504</v>
      </c>
      <c r="I673" s="2">
        <v>42525</v>
      </c>
      <c r="J673" t="s">
        <v>1287</v>
      </c>
      <c r="K673">
        <v>78880.399999999994</v>
      </c>
      <c r="L673">
        <v>1245.48</v>
      </c>
      <c r="M673">
        <v>69477</v>
      </c>
      <c r="N673" t="s">
        <v>1506</v>
      </c>
      <c r="O673" t="s">
        <v>1530</v>
      </c>
      <c r="P673" t="s">
        <v>1531</v>
      </c>
      <c r="Q673" t="s">
        <v>1506</v>
      </c>
      <c r="R673" t="s">
        <v>1530</v>
      </c>
      <c r="S673" t="s">
        <v>1532</v>
      </c>
      <c r="T673">
        <v>5</v>
      </c>
      <c r="U673">
        <v>6</v>
      </c>
    </row>
    <row r="674" spans="1:21" x14ac:dyDescent="0.25">
      <c r="A674">
        <v>671</v>
      </c>
      <c r="B674" t="s">
        <v>678</v>
      </c>
      <c r="C674" t="s">
        <v>1221</v>
      </c>
      <c r="D674" t="s">
        <v>1234</v>
      </c>
      <c r="E674">
        <v>725</v>
      </c>
      <c r="F674">
        <v>332</v>
      </c>
      <c r="G674" t="s">
        <v>1264</v>
      </c>
      <c r="H674" s="2">
        <v>42900</v>
      </c>
      <c r="I674" s="2">
        <v>42916</v>
      </c>
      <c r="J674" t="s">
        <v>1287</v>
      </c>
      <c r="K674">
        <v>228665</v>
      </c>
      <c r="L674">
        <v>3610.5</v>
      </c>
      <c r="M674">
        <v>38519</v>
      </c>
      <c r="N674" t="s">
        <v>1507</v>
      </c>
      <c r="O674" t="s">
        <v>1530</v>
      </c>
      <c r="P674" t="s">
        <v>1532</v>
      </c>
      <c r="Q674" t="s">
        <v>1507</v>
      </c>
      <c r="R674" t="s">
        <v>1530</v>
      </c>
      <c r="S674" t="s">
        <v>1532</v>
      </c>
      <c r="T674">
        <v>6</v>
      </c>
      <c r="U674">
        <v>6</v>
      </c>
    </row>
    <row r="675" spans="1:21" x14ac:dyDescent="0.25">
      <c r="A675">
        <v>672</v>
      </c>
      <c r="B675" t="s">
        <v>679</v>
      </c>
      <c r="C675" t="s">
        <v>1231</v>
      </c>
      <c r="D675" t="s">
        <v>1213</v>
      </c>
      <c r="E675">
        <v>661</v>
      </c>
      <c r="F675">
        <v>203</v>
      </c>
      <c r="G675" t="s">
        <v>1263</v>
      </c>
      <c r="H675" s="2">
        <v>42497</v>
      </c>
      <c r="I675" s="2">
        <v>42525</v>
      </c>
      <c r="J675" t="s">
        <v>1284</v>
      </c>
      <c r="K675">
        <v>127473.85</v>
      </c>
      <c r="L675">
        <v>2012.7449999999999</v>
      </c>
      <c r="M675">
        <v>95767</v>
      </c>
      <c r="N675" t="s">
        <v>1506</v>
      </c>
      <c r="O675" t="s">
        <v>1530</v>
      </c>
      <c r="P675" t="s">
        <v>1531</v>
      </c>
      <c r="Q675" t="s">
        <v>1506</v>
      </c>
      <c r="R675" t="s">
        <v>1530</v>
      </c>
      <c r="S675" t="s">
        <v>1532</v>
      </c>
      <c r="T675">
        <v>5</v>
      </c>
      <c r="U675">
        <v>6</v>
      </c>
    </row>
    <row r="676" spans="1:21" x14ac:dyDescent="0.25">
      <c r="A676">
        <v>673</v>
      </c>
      <c r="B676" t="s">
        <v>680</v>
      </c>
      <c r="C676" t="s">
        <v>1223</v>
      </c>
      <c r="D676" t="s">
        <v>1234</v>
      </c>
      <c r="E676">
        <v>213</v>
      </c>
      <c r="F676">
        <v>1029</v>
      </c>
      <c r="G676" t="s">
        <v>1263</v>
      </c>
      <c r="H676" s="2">
        <v>42758</v>
      </c>
      <c r="I676" s="2">
        <v>42773</v>
      </c>
      <c r="J676" t="s">
        <v>1288</v>
      </c>
      <c r="K676">
        <v>208218.15</v>
      </c>
      <c r="L676">
        <v>3287.6549999999997</v>
      </c>
      <c r="M676">
        <v>160446</v>
      </c>
      <c r="N676" t="s">
        <v>1507</v>
      </c>
      <c r="O676" t="s">
        <v>1533</v>
      </c>
      <c r="P676" t="s">
        <v>1544</v>
      </c>
      <c r="Q676" t="s">
        <v>1507</v>
      </c>
      <c r="R676" t="s">
        <v>1533</v>
      </c>
      <c r="S676" t="s">
        <v>1545</v>
      </c>
      <c r="T676">
        <v>1</v>
      </c>
      <c r="U676">
        <v>2</v>
      </c>
    </row>
    <row r="677" spans="1:21" x14ac:dyDescent="0.25">
      <c r="A677">
        <v>674</v>
      </c>
      <c r="B677" t="s">
        <v>681</v>
      </c>
      <c r="C677" t="s">
        <v>1242</v>
      </c>
      <c r="D677" t="s">
        <v>1240</v>
      </c>
      <c r="E677">
        <v>739</v>
      </c>
      <c r="F677">
        <v>50</v>
      </c>
      <c r="G677" t="s">
        <v>1271</v>
      </c>
      <c r="H677" s="2">
        <v>42604</v>
      </c>
      <c r="I677" s="2">
        <v>42632</v>
      </c>
      <c r="J677" t="s">
        <v>1286</v>
      </c>
      <c r="K677">
        <v>35102.5</v>
      </c>
      <c r="L677">
        <v>554.25</v>
      </c>
      <c r="M677">
        <v>5052</v>
      </c>
      <c r="N677" t="s">
        <v>1506</v>
      </c>
      <c r="O677" t="s">
        <v>1538</v>
      </c>
      <c r="P677" t="s">
        <v>1541</v>
      </c>
      <c r="Q677" t="s">
        <v>1506</v>
      </c>
      <c r="R677" t="s">
        <v>1538</v>
      </c>
      <c r="S677" t="s">
        <v>1542</v>
      </c>
      <c r="T677">
        <v>8</v>
      </c>
      <c r="U677">
        <v>9</v>
      </c>
    </row>
    <row r="678" spans="1:21" x14ac:dyDescent="0.25">
      <c r="A678">
        <v>675</v>
      </c>
      <c r="B678" t="s">
        <v>682</v>
      </c>
      <c r="C678" t="s">
        <v>1215</v>
      </c>
      <c r="D678" t="s">
        <v>1213</v>
      </c>
      <c r="E678">
        <v>185</v>
      </c>
      <c r="F678">
        <v>937</v>
      </c>
      <c r="G678" t="s">
        <v>1261</v>
      </c>
      <c r="H678" s="2">
        <v>42980</v>
      </c>
      <c r="I678" s="2">
        <v>42998</v>
      </c>
      <c r="J678" t="s">
        <v>1284</v>
      </c>
      <c r="K678">
        <v>164677.75</v>
      </c>
      <c r="L678">
        <v>2600.1749999999997</v>
      </c>
      <c r="M678">
        <v>97205</v>
      </c>
      <c r="N678" t="s">
        <v>1507</v>
      </c>
      <c r="O678" t="s">
        <v>1538</v>
      </c>
      <c r="P678" t="s">
        <v>1542</v>
      </c>
      <c r="Q678" t="s">
        <v>1507</v>
      </c>
      <c r="R678" t="s">
        <v>1538</v>
      </c>
      <c r="S678" t="s">
        <v>1542</v>
      </c>
      <c r="T678">
        <v>9</v>
      </c>
      <c r="U678">
        <v>9</v>
      </c>
    </row>
    <row r="679" spans="1:21" x14ac:dyDescent="0.25">
      <c r="A679">
        <v>676</v>
      </c>
      <c r="B679" t="s">
        <v>683</v>
      </c>
      <c r="C679" t="s">
        <v>1231</v>
      </c>
      <c r="D679" t="s">
        <v>1213</v>
      </c>
      <c r="E679">
        <v>932</v>
      </c>
      <c r="F679">
        <v>180</v>
      </c>
      <c r="G679" t="s">
        <v>1263</v>
      </c>
      <c r="H679" s="2">
        <v>42618</v>
      </c>
      <c r="I679" s="2">
        <v>42649</v>
      </c>
      <c r="J679" t="s">
        <v>1287</v>
      </c>
      <c r="K679">
        <v>159372</v>
      </c>
      <c r="L679">
        <v>2516.4</v>
      </c>
      <c r="M679">
        <v>14431</v>
      </c>
      <c r="N679" t="s">
        <v>1506</v>
      </c>
      <c r="O679" t="s">
        <v>1538</v>
      </c>
      <c r="P679" t="s">
        <v>1542</v>
      </c>
      <c r="Q679" t="s">
        <v>1506</v>
      </c>
      <c r="R679" t="s">
        <v>1535</v>
      </c>
      <c r="S679" t="s">
        <v>1543</v>
      </c>
      <c r="T679">
        <v>9</v>
      </c>
      <c r="U679">
        <v>10</v>
      </c>
    </row>
    <row r="680" spans="1:21" x14ac:dyDescent="0.25">
      <c r="A680">
        <v>677</v>
      </c>
      <c r="B680" t="s">
        <v>684</v>
      </c>
      <c r="C680" t="s">
        <v>1219</v>
      </c>
      <c r="D680" t="s">
        <v>1234</v>
      </c>
      <c r="E680">
        <v>851</v>
      </c>
      <c r="F680">
        <v>1652</v>
      </c>
      <c r="G680" t="s">
        <v>1263</v>
      </c>
      <c r="H680" s="2">
        <v>43258</v>
      </c>
      <c r="I680" s="2">
        <v>43281</v>
      </c>
      <c r="J680" t="s">
        <v>1284</v>
      </c>
      <c r="K680">
        <v>1335559.3999999999</v>
      </c>
      <c r="L680">
        <v>21087.78</v>
      </c>
      <c r="M680">
        <v>94349</v>
      </c>
      <c r="N680" t="s">
        <v>1508</v>
      </c>
      <c r="O680" t="s">
        <v>1530</v>
      </c>
      <c r="P680" t="s">
        <v>1532</v>
      </c>
      <c r="Q680" t="s">
        <v>1508</v>
      </c>
      <c r="R680" t="s">
        <v>1530</v>
      </c>
      <c r="S680" t="s">
        <v>1532</v>
      </c>
      <c r="T680">
        <v>6</v>
      </c>
      <c r="U680">
        <v>6</v>
      </c>
    </row>
    <row r="681" spans="1:21" x14ac:dyDescent="0.25">
      <c r="A681">
        <v>678</v>
      </c>
      <c r="B681" t="s">
        <v>685</v>
      </c>
      <c r="C681" t="s">
        <v>1223</v>
      </c>
      <c r="D681" t="s">
        <v>1234</v>
      </c>
      <c r="E681">
        <v>711</v>
      </c>
      <c r="F681">
        <v>1008</v>
      </c>
      <c r="G681" t="s">
        <v>1263</v>
      </c>
      <c r="H681" s="2">
        <v>42550</v>
      </c>
      <c r="I681" s="2">
        <v>42576</v>
      </c>
      <c r="J681" t="s">
        <v>1284</v>
      </c>
      <c r="K681">
        <v>680853.6</v>
      </c>
      <c r="L681">
        <v>10750.32</v>
      </c>
      <c r="M681">
        <v>48132</v>
      </c>
      <c r="N681" t="s">
        <v>1506</v>
      </c>
      <c r="O681" t="s">
        <v>1530</v>
      </c>
      <c r="P681" t="s">
        <v>1532</v>
      </c>
      <c r="Q681" t="s">
        <v>1506</v>
      </c>
      <c r="R681" t="s">
        <v>1538</v>
      </c>
      <c r="S681" t="s">
        <v>1539</v>
      </c>
      <c r="T681">
        <v>6</v>
      </c>
      <c r="U681">
        <v>7</v>
      </c>
    </row>
    <row r="682" spans="1:21" x14ac:dyDescent="0.25">
      <c r="A682">
        <v>679</v>
      </c>
      <c r="B682" t="s">
        <v>686</v>
      </c>
      <c r="C682" t="s">
        <v>1215</v>
      </c>
      <c r="D682" t="s">
        <v>1213</v>
      </c>
      <c r="E682">
        <v>260</v>
      </c>
      <c r="F682">
        <v>999</v>
      </c>
      <c r="G682" t="s">
        <v>1261</v>
      </c>
      <c r="H682" s="2">
        <v>42733</v>
      </c>
      <c r="I682" s="2">
        <v>42757</v>
      </c>
      <c r="J682" t="s">
        <v>1284</v>
      </c>
      <c r="K682">
        <v>246753</v>
      </c>
      <c r="L682">
        <v>3896.1</v>
      </c>
      <c r="M682">
        <v>237479</v>
      </c>
      <c r="N682" t="s">
        <v>1506</v>
      </c>
      <c r="O682" t="s">
        <v>1535</v>
      </c>
      <c r="P682" t="s">
        <v>1537</v>
      </c>
      <c r="Q682" t="s">
        <v>1507</v>
      </c>
      <c r="R682" t="s">
        <v>1533</v>
      </c>
      <c r="S682" t="s">
        <v>1544</v>
      </c>
      <c r="T682">
        <v>12</v>
      </c>
      <c r="U682">
        <v>1</v>
      </c>
    </row>
    <row r="683" spans="1:21" x14ac:dyDescent="0.25">
      <c r="A683">
        <v>680</v>
      </c>
      <c r="B683" t="s">
        <v>687</v>
      </c>
      <c r="C683" t="s">
        <v>1235</v>
      </c>
      <c r="D683" t="s">
        <v>1240</v>
      </c>
      <c r="E683">
        <v>744</v>
      </c>
      <c r="F683">
        <v>50</v>
      </c>
      <c r="G683" t="s">
        <v>1270</v>
      </c>
      <c r="H683" s="2">
        <v>43102</v>
      </c>
      <c r="I683" s="2">
        <v>43118</v>
      </c>
      <c r="J683" t="s">
        <v>1283</v>
      </c>
      <c r="K683">
        <v>35340</v>
      </c>
      <c r="L683">
        <v>558</v>
      </c>
      <c r="M683">
        <v>2283</v>
      </c>
      <c r="N683" t="s">
        <v>1508</v>
      </c>
      <c r="O683" t="s">
        <v>1533</v>
      </c>
      <c r="P683" t="s">
        <v>1544</v>
      </c>
      <c r="Q683" t="s">
        <v>1508</v>
      </c>
      <c r="R683" t="s">
        <v>1533</v>
      </c>
      <c r="S683" t="s">
        <v>1544</v>
      </c>
      <c r="T683">
        <v>1</v>
      </c>
      <c r="U683">
        <v>1</v>
      </c>
    </row>
    <row r="684" spans="1:21" x14ac:dyDescent="0.25">
      <c r="A684">
        <v>681</v>
      </c>
      <c r="B684" t="s">
        <v>688</v>
      </c>
      <c r="C684" t="s">
        <v>1222</v>
      </c>
      <c r="D684" t="s">
        <v>1213</v>
      </c>
      <c r="E684">
        <v>653</v>
      </c>
      <c r="F684">
        <v>1046</v>
      </c>
      <c r="G684" t="s">
        <v>1265</v>
      </c>
      <c r="H684" s="2">
        <v>42794</v>
      </c>
      <c r="I684" s="2">
        <v>42825</v>
      </c>
      <c r="J684" t="s">
        <v>1283</v>
      </c>
      <c r="K684">
        <v>648886.1</v>
      </c>
      <c r="L684">
        <v>10245.57</v>
      </c>
      <c r="M684">
        <v>507279</v>
      </c>
      <c r="N684" t="s">
        <v>1507</v>
      </c>
      <c r="O684" t="s">
        <v>1533</v>
      </c>
      <c r="P684" t="s">
        <v>1545</v>
      </c>
      <c r="Q684" t="s">
        <v>1507</v>
      </c>
      <c r="R684" t="s">
        <v>1533</v>
      </c>
      <c r="S684" t="s">
        <v>1534</v>
      </c>
      <c r="T684">
        <v>2</v>
      </c>
      <c r="U684">
        <v>3</v>
      </c>
    </row>
    <row r="685" spans="1:21" x14ac:dyDescent="0.25">
      <c r="A685">
        <v>682</v>
      </c>
      <c r="B685" t="s">
        <v>689</v>
      </c>
      <c r="C685" t="s">
        <v>1225</v>
      </c>
      <c r="D685" t="s">
        <v>1213</v>
      </c>
      <c r="E685">
        <v>965</v>
      </c>
      <c r="F685">
        <v>213</v>
      </c>
      <c r="G685" t="s">
        <v>1266</v>
      </c>
      <c r="H685" s="2">
        <v>43250</v>
      </c>
      <c r="I685" s="2">
        <v>43283</v>
      </c>
      <c r="J685" t="s">
        <v>1282</v>
      </c>
      <c r="K685">
        <v>195267.75</v>
      </c>
      <c r="L685">
        <v>3083.1749999999997</v>
      </c>
      <c r="M685">
        <v>121059</v>
      </c>
      <c r="N685" t="s">
        <v>1508</v>
      </c>
      <c r="O685" t="s">
        <v>1530</v>
      </c>
      <c r="P685" t="s">
        <v>1531</v>
      </c>
      <c r="Q685" t="s">
        <v>1508</v>
      </c>
      <c r="R685" t="s">
        <v>1538</v>
      </c>
      <c r="S685" t="s">
        <v>1539</v>
      </c>
      <c r="T685">
        <v>5</v>
      </c>
      <c r="U685">
        <v>7</v>
      </c>
    </row>
    <row r="686" spans="1:21" x14ac:dyDescent="0.25">
      <c r="A686">
        <v>683</v>
      </c>
      <c r="B686" t="s">
        <v>690</v>
      </c>
      <c r="C686" t="s">
        <v>1222</v>
      </c>
      <c r="D686" t="s">
        <v>1213</v>
      </c>
      <c r="E686">
        <v>868</v>
      </c>
      <c r="F686">
        <v>946</v>
      </c>
      <c r="G686" t="s">
        <v>1265</v>
      </c>
      <c r="H686" s="2">
        <v>42512</v>
      </c>
      <c r="I686" s="2">
        <v>42528</v>
      </c>
      <c r="J686" t="s">
        <v>1285</v>
      </c>
      <c r="K686">
        <v>780071.6</v>
      </c>
      <c r="L686">
        <v>12316.92</v>
      </c>
      <c r="M686">
        <v>24645</v>
      </c>
      <c r="N686" t="s">
        <v>1506</v>
      </c>
      <c r="O686" t="s">
        <v>1530</v>
      </c>
      <c r="P686" t="s">
        <v>1531</v>
      </c>
      <c r="Q686" t="s">
        <v>1506</v>
      </c>
      <c r="R686" t="s">
        <v>1530</v>
      </c>
      <c r="S686" t="s">
        <v>1532</v>
      </c>
      <c r="T686">
        <v>5</v>
      </c>
      <c r="U686">
        <v>6</v>
      </c>
    </row>
    <row r="687" spans="1:21" x14ac:dyDescent="0.25">
      <c r="A687">
        <v>684</v>
      </c>
      <c r="B687" t="s">
        <v>691</v>
      </c>
      <c r="C687" t="s">
        <v>1239</v>
      </c>
      <c r="D687" t="s">
        <v>1234</v>
      </c>
      <c r="E687">
        <v>927</v>
      </c>
      <c r="F687">
        <v>232</v>
      </c>
      <c r="G687" t="s">
        <v>1271</v>
      </c>
      <c r="H687" s="2">
        <v>43254</v>
      </c>
      <c r="I687" s="2">
        <v>43280</v>
      </c>
      <c r="J687" t="s">
        <v>1285</v>
      </c>
      <c r="K687">
        <v>204310.8</v>
      </c>
      <c r="L687">
        <v>3225.96</v>
      </c>
      <c r="M687">
        <v>113168</v>
      </c>
      <c r="N687" t="s">
        <v>1508</v>
      </c>
      <c r="O687" t="s">
        <v>1530</v>
      </c>
      <c r="P687" t="s">
        <v>1532</v>
      </c>
      <c r="Q687" t="s">
        <v>1508</v>
      </c>
      <c r="R687" t="s">
        <v>1530</v>
      </c>
      <c r="S687" t="s">
        <v>1532</v>
      </c>
      <c r="T687">
        <v>6</v>
      </c>
      <c r="U687">
        <v>6</v>
      </c>
    </row>
    <row r="688" spans="1:21" x14ac:dyDescent="0.25">
      <c r="A688">
        <v>685</v>
      </c>
      <c r="B688" t="s">
        <v>692</v>
      </c>
      <c r="C688" t="s">
        <v>1228</v>
      </c>
      <c r="D688" t="s">
        <v>1213</v>
      </c>
      <c r="E688">
        <v>749</v>
      </c>
      <c r="F688">
        <v>135</v>
      </c>
      <c r="G688" t="s">
        <v>1263</v>
      </c>
      <c r="H688" s="2">
        <v>42441</v>
      </c>
      <c r="I688" s="2">
        <v>42456</v>
      </c>
      <c r="J688" t="s">
        <v>1289</v>
      </c>
      <c r="K688">
        <v>96059.25</v>
      </c>
      <c r="L688">
        <v>1516.7249999999999</v>
      </c>
      <c r="M688">
        <v>49980</v>
      </c>
      <c r="N688" t="s">
        <v>1506</v>
      </c>
      <c r="O688" t="s">
        <v>1533</v>
      </c>
      <c r="P688" t="s">
        <v>1534</v>
      </c>
      <c r="Q688" t="s">
        <v>1506</v>
      </c>
      <c r="R688" t="s">
        <v>1533</v>
      </c>
      <c r="S688" t="s">
        <v>1534</v>
      </c>
      <c r="T688">
        <v>3</v>
      </c>
      <c r="U688">
        <v>3</v>
      </c>
    </row>
    <row r="689" spans="1:21" x14ac:dyDescent="0.25">
      <c r="A689">
        <v>686</v>
      </c>
      <c r="B689" t="s">
        <v>693</v>
      </c>
      <c r="C689" t="s">
        <v>1233</v>
      </c>
      <c r="D689" t="s">
        <v>1234</v>
      </c>
      <c r="E689">
        <v>458</v>
      </c>
      <c r="F689">
        <v>27</v>
      </c>
      <c r="G689" t="s">
        <v>1268</v>
      </c>
      <c r="H689" s="2">
        <v>43278</v>
      </c>
      <c r="I689" s="2">
        <v>43301</v>
      </c>
      <c r="J689" t="s">
        <v>1282</v>
      </c>
      <c r="K689">
        <v>11747.7</v>
      </c>
      <c r="L689">
        <v>185.48999999999998</v>
      </c>
      <c r="M689">
        <v>4783</v>
      </c>
      <c r="N689" t="s">
        <v>1508</v>
      </c>
      <c r="O689" t="s">
        <v>1530</v>
      </c>
      <c r="P689" t="s">
        <v>1532</v>
      </c>
      <c r="Q689" t="s">
        <v>1508</v>
      </c>
      <c r="R689" t="s">
        <v>1538</v>
      </c>
      <c r="S689" t="s">
        <v>1539</v>
      </c>
      <c r="T689">
        <v>6</v>
      </c>
      <c r="U689">
        <v>7</v>
      </c>
    </row>
    <row r="690" spans="1:21" x14ac:dyDescent="0.25">
      <c r="A690">
        <v>687</v>
      </c>
      <c r="B690" t="s">
        <v>694</v>
      </c>
      <c r="C690" t="s">
        <v>1215</v>
      </c>
      <c r="D690" t="s">
        <v>1213</v>
      </c>
      <c r="E690">
        <v>971</v>
      </c>
      <c r="F690">
        <v>959</v>
      </c>
      <c r="G690" t="s">
        <v>1261</v>
      </c>
      <c r="H690" s="2">
        <v>42796</v>
      </c>
      <c r="I690" s="2">
        <v>42813</v>
      </c>
      <c r="J690" t="s">
        <v>1286</v>
      </c>
      <c r="K690">
        <v>884629.55</v>
      </c>
      <c r="L690">
        <v>13967.834999999999</v>
      </c>
      <c r="M690">
        <v>670125</v>
      </c>
      <c r="N690" t="s">
        <v>1507</v>
      </c>
      <c r="O690" t="s">
        <v>1533</v>
      </c>
      <c r="P690" t="s">
        <v>1534</v>
      </c>
      <c r="Q690" t="s">
        <v>1507</v>
      </c>
      <c r="R690" t="s">
        <v>1533</v>
      </c>
      <c r="S690" t="s">
        <v>1534</v>
      </c>
      <c r="T690">
        <v>3</v>
      </c>
      <c r="U690">
        <v>3</v>
      </c>
    </row>
    <row r="691" spans="1:21" x14ac:dyDescent="0.25">
      <c r="A691">
        <v>688</v>
      </c>
      <c r="B691" t="s">
        <v>695</v>
      </c>
      <c r="C691" t="s">
        <v>1239</v>
      </c>
      <c r="D691" t="s">
        <v>1234</v>
      </c>
      <c r="E691">
        <v>516</v>
      </c>
      <c r="F691">
        <v>265</v>
      </c>
      <c r="G691" t="s">
        <v>1271</v>
      </c>
      <c r="H691" s="2">
        <v>43132</v>
      </c>
      <c r="I691" s="2">
        <v>43151</v>
      </c>
      <c r="J691" t="s">
        <v>1282</v>
      </c>
      <c r="K691">
        <v>129903</v>
      </c>
      <c r="L691">
        <v>2051.1</v>
      </c>
      <c r="M691">
        <v>44855</v>
      </c>
      <c r="N691" t="s">
        <v>1508</v>
      </c>
      <c r="O691" t="s">
        <v>1533</v>
      </c>
      <c r="P691" t="s">
        <v>1545</v>
      </c>
      <c r="Q691" t="s">
        <v>1508</v>
      </c>
      <c r="R691" t="s">
        <v>1533</v>
      </c>
      <c r="S691" t="s">
        <v>1545</v>
      </c>
      <c r="T691">
        <v>2</v>
      </c>
      <c r="U691">
        <v>2</v>
      </c>
    </row>
    <row r="692" spans="1:21" x14ac:dyDescent="0.25">
      <c r="A692">
        <v>689</v>
      </c>
      <c r="B692" t="s">
        <v>696</v>
      </c>
      <c r="C692" t="s">
        <v>1224</v>
      </c>
      <c r="D692" t="s">
        <v>1213</v>
      </c>
      <c r="E692">
        <v>114</v>
      </c>
      <c r="F692">
        <v>1428</v>
      </c>
      <c r="G692" t="s">
        <v>1266</v>
      </c>
      <c r="H692" s="2">
        <v>42614</v>
      </c>
      <c r="I692" s="2">
        <v>42631</v>
      </c>
      <c r="J692" t="s">
        <v>1282</v>
      </c>
      <c r="K692">
        <v>154652.4</v>
      </c>
      <c r="L692">
        <v>2441.88</v>
      </c>
      <c r="M692">
        <v>52960</v>
      </c>
      <c r="N692" t="s">
        <v>1506</v>
      </c>
      <c r="O692" t="s">
        <v>1538</v>
      </c>
      <c r="P692" t="s">
        <v>1542</v>
      </c>
      <c r="Q692" t="s">
        <v>1506</v>
      </c>
      <c r="R692" t="s">
        <v>1538</v>
      </c>
      <c r="S692" t="s">
        <v>1542</v>
      </c>
      <c r="T692">
        <v>9</v>
      </c>
      <c r="U692">
        <v>9</v>
      </c>
    </row>
    <row r="693" spans="1:21" x14ac:dyDescent="0.25">
      <c r="A693">
        <v>690</v>
      </c>
      <c r="B693" t="s">
        <v>697</v>
      </c>
      <c r="C693" t="s">
        <v>1239</v>
      </c>
      <c r="D693" t="s">
        <v>1234</v>
      </c>
      <c r="E693">
        <v>367</v>
      </c>
      <c r="F693">
        <v>250</v>
      </c>
      <c r="G693" t="s">
        <v>1271</v>
      </c>
      <c r="H693" s="2">
        <v>42858</v>
      </c>
      <c r="I693" s="2">
        <v>42872</v>
      </c>
      <c r="J693" t="s">
        <v>1289</v>
      </c>
      <c r="K693">
        <v>87162.5</v>
      </c>
      <c r="L693">
        <v>1376.25</v>
      </c>
      <c r="M693">
        <v>74707</v>
      </c>
      <c r="N693" t="s">
        <v>1507</v>
      </c>
      <c r="O693" t="s">
        <v>1530</v>
      </c>
      <c r="P693" t="s">
        <v>1531</v>
      </c>
      <c r="Q693" t="s">
        <v>1507</v>
      </c>
      <c r="R693" t="s">
        <v>1530</v>
      </c>
      <c r="S693" t="s">
        <v>1531</v>
      </c>
      <c r="T693">
        <v>5</v>
      </c>
      <c r="U693">
        <v>5</v>
      </c>
    </row>
    <row r="694" spans="1:21" x14ac:dyDescent="0.25">
      <c r="A694">
        <v>691</v>
      </c>
      <c r="B694" t="s">
        <v>698</v>
      </c>
      <c r="C694" t="s">
        <v>1221</v>
      </c>
      <c r="D694" t="s">
        <v>1234</v>
      </c>
      <c r="E694">
        <v>439</v>
      </c>
      <c r="F694">
        <v>303</v>
      </c>
      <c r="G694" t="s">
        <v>1264</v>
      </c>
      <c r="H694" s="2">
        <v>42763</v>
      </c>
      <c r="I694" s="2">
        <v>42792</v>
      </c>
      <c r="J694" t="s">
        <v>1290</v>
      </c>
      <c r="K694">
        <v>126366.15</v>
      </c>
      <c r="L694">
        <v>1995.2549999999999</v>
      </c>
      <c r="M694">
        <v>19212</v>
      </c>
      <c r="N694" t="s">
        <v>1507</v>
      </c>
      <c r="O694" t="s">
        <v>1533</v>
      </c>
      <c r="P694" t="s">
        <v>1544</v>
      </c>
      <c r="Q694" t="s">
        <v>1507</v>
      </c>
      <c r="R694" t="s">
        <v>1533</v>
      </c>
      <c r="S694" t="s">
        <v>1545</v>
      </c>
      <c r="T694">
        <v>1</v>
      </c>
      <c r="U694">
        <v>2</v>
      </c>
    </row>
    <row r="695" spans="1:21" x14ac:dyDescent="0.25">
      <c r="A695">
        <v>692</v>
      </c>
      <c r="B695" t="s">
        <v>699</v>
      </c>
      <c r="C695" t="s">
        <v>1225</v>
      </c>
      <c r="D695" t="s">
        <v>1213</v>
      </c>
      <c r="E695">
        <v>695</v>
      </c>
      <c r="F695">
        <v>214</v>
      </c>
      <c r="G695" t="s">
        <v>1266</v>
      </c>
      <c r="H695" s="2">
        <v>43189</v>
      </c>
      <c r="I695" s="2">
        <v>43200</v>
      </c>
      <c r="J695" t="s">
        <v>1282</v>
      </c>
      <c r="K695">
        <v>141293.5</v>
      </c>
      <c r="L695">
        <v>2230.9499999999998</v>
      </c>
      <c r="M695">
        <v>31096</v>
      </c>
      <c r="N695" t="s">
        <v>1508</v>
      </c>
      <c r="O695" t="s">
        <v>1533</v>
      </c>
      <c r="P695" t="s">
        <v>1534</v>
      </c>
      <c r="Q695" t="s">
        <v>1508</v>
      </c>
      <c r="R695" t="s">
        <v>1530</v>
      </c>
      <c r="S695" t="s">
        <v>1540</v>
      </c>
      <c r="T695">
        <v>3</v>
      </c>
      <c r="U695">
        <v>4</v>
      </c>
    </row>
    <row r="696" spans="1:21" x14ac:dyDescent="0.25">
      <c r="A696">
        <v>693</v>
      </c>
      <c r="B696" t="s">
        <v>700</v>
      </c>
      <c r="C696" t="s">
        <v>1222</v>
      </c>
      <c r="D696" t="s">
        <v>1213</v>
      </c>
      <c r="E696">
        <v>928</v>
      </c>
      <c r="F696">
        <v>981</v>
      </c>
      <c r="G696" t="s">
        <v>1265</v>
      </c>
      <c r="H696" s="2">
        <v>43076</v>
      </c>
      <c r="I696" s="2">
        <v>43087</v>
      </c>
      <c r="J696" t="s">
        <v>1284</v>
      </c>
      <c r="K696">
        <v>864849.6</v>
      </c>
      <c r="L696">
        <v>13655.519999999999</v>
      </c>
      <c r="M696">
        <v>675548</v>
      </c>
      <c r="N696" t="s">
        <v>1507</v>
      </c>
      <c r="O696" t="s">
        <v>1535</v>
      </c>
      <c r="P696" t="s">
        <v>1537</v>
      </c>
      <c r="Q696" t="s">
        <v>1507</v>
      </c>
      <c r="R696" t="s">
        <v>1535</v>
      </c>
      <c r="S696" t="s">
        <v>1537</v>
      </c>
      <c r="T696">
        <v>12</v>
      </c>
      <c r="U696">
        <v>12</v>
      </c>
    </row>
    <row r="697" spans="1:21" x14ac:dyDescent="0.25">
      <c r="A697">
        <v>694</v>
      </c>
      <c r="B697" t="s">
        <v>701</v>
      </c>
      <c r="C697" t="s">
        <v>1220</v>
      </c>
      <c r="D697" t="s">
        <v>1213</v>
      </c>
      <c r="E697">
        <v>716</v>
      </c>
      <c r="F697">
        <v>649</v>
      </c>
      <c r="G697" t="s">
        <v>1260</v>
      </c>
      <c r="H697" s="2">
        <v>42844</v>
      </c>
      <c r="I697" s="2">
        <v>42866</v>
      </c>
      <c r="J697" t="s">
        <v>1282</v>
      </c>
      <c r="K697">
        <v>441449.8</v>
      </c>
      <c r="L697">
        <v>6970.2599999999993</v>
      </c>
      <c r="M697">
        <v>405838</v>
      </c>
      <c r="N697" t="s">
        <v>1507</v>
      </c>
      <c r="O697" t="s">
        <v>1530</v>
      </c>
      <c r="P697" t="s">
        <v>1540</v>
      </c>
      <c r="Q697" t="s">
        <v>1507</v>
      </c>
      <c r="R697" t="s">
        <v>1530</v>
      </c>
      <c r="S697" t="s">
        <v>1531</v>
      </c>
      <c r="T697">
        <v>4</v>
      </c>
      <c r="U697">
        <v>5</v>
      </c>
    </row>
    <row r="698" spans="1:21" x14ac:dyDescent="0.25">
      <c r="A698">
        <v>695</v>
      </c>
      <c r="B698" t="s">
        <v>702</v>
      </c>
      <c r="C698" t="s">
        <v>1231</v>
      </c>
      <c r="D698" t="s">
        <v>1213</v>
      </c>
      <c r="E698">
        <v>251</v>
      </c>
      <c r="F698">
        <v>219</v>
      </c>
      <c r="G698" t="s">
        <v>1263</v>
      </c>
      <c r="H698" s="2">
        <v>42638</v>
      </c>
      <c r="I698" s="2">
        <v>42654</v>
      </c>
      <c r="J698" t="s">
        <v>1282</v>
      </c>
      <c r="K698">
        <v>52220.55</v>
      </c>
      <c r="L698">
        <v>824.53499999999997</v>
      </c>
      <c r="M698">
        <v>38730</v>
      </c>
      <c r="N698" t="s">
        <v>1506</v>
      </c>
      <c r="O698" t="s">
        <v>1538</v>
      </c>
      <c r="P698" t="s">
        <v>1542</v>
      </c>
      <c r="Q698" t="s">
        <v>1506</v>
      </c>
      <c r="R698" t="s">
        <v>1535</v>
      </c>
      <c r="S698" t="s">
        <v>1543</v>
      </c>
      <c r="T698">
        <v>9</v>
      </c>
      <c r="U698">
        <v>10</v>
      </c>
    </row>
    <row r="699" spans="1:21" x14ac:dyDescent="0.25">
      <c r="A699">
        <v>696</v>
      </c>
      <c r="B699" t="s">
        <v>703</v>
      </c>
      <c r="C699" t="s">
        <v>1239</v>
      </c>
      <c r="D699" t="s">
        <v>1234</v>
      </c>
      <c r="E699">
        <v>890</v>
      </c>
      <c r="F699">
        <v>264</v>
      </c>
      <c r="G699" t="s">
        <v>1271</v>
      </c>
      <c r="H699" s="2">
        <v>43207</v>
      </c>
      <c r="I699" s="2">
        <v>43219</v>
      </c>
      <c r="J699" t="s">
        <v>1284</v>
      </c>
      <c r="K699">
        <v>223212</v>
      </c>
      <c r="L699">
        <v>3524.4</v>
      </c>
      <c r="M699">
        <v>201452</v>
      </c>
      <c r="N699" t="s">
        <v>1508</v>
      </c>
      <c r="O699" t="s">
        <v>1530</v>
      </c>
      <c r="P699" t="s">
        <v>1540</v>
      </c>
      <c r="Q699" t="s">
        <v>1508</v>
      </c>
      <c r="R699" t="s">
        <v>1530</v>
      </c>
      <c r="S699" t="s">
        <v>1540</v>
      </c>
      <c r="T699">
        <v>4</v>
      </c>
      <c r="U699">
        <v>4</v>
      </c>
    </row>
    <row r="700" spans="1:21" x14ac:dyDescent="0.25">
      <c r="A700">
        <v>697</v>
      </c>
      <c r="B700" t="s">
        <v>704</v>
      </c>
      <c r="C700" t="s">
        <v>1232</v>
      </c>
      <c r="D700" t="s">
        <v>1213</v>
      </c>
      <c r="E700">
        <v>619</v>
      </c>
      <c r="F700">
        <v>56</v>
      </c>
      <c r="G700" t="s">
        <v>1263</v>
      </c>
      <c r="H700" s="2">
        <v>43250</v>
      </c>
      <c r="I700" s="2">
        <v>43262</v>
      </c>
      <c r="J700" t="s">
        <v>1286</v>
      </c>
      <c r="K700">
        <v>32930.800000000003</v>
      </c>
      <c r="L700">
        <v>519.96</v>
      </c>
      <c r="M700">
        <v>20712</v>
      </c>
      <c r="N700" t="s">
        <v>1508</v>
      </c>
      <c r="O700" t="s">
        <v>1530</v>
      </c>
      <c r="P700" t="s">
        <v>1531</v>
      </c>
      <c r="Q700" t="s">
        <v>1508</v>
      </c>
      <c r="R700" t="s">
        <v>1530</v>
      </c>
      <c r="S700" t="s">
        <v>1532</v>
      </c>
      <c r="T700">
        <v>5</v>
      </c>
      <c r="U700">
        <v>6</v>
      </c>
    </row>
    <row r="701" spans="1:21" x14ac:dyDescent="0.25">
      <c r="A701">
        <v>698</v>
      </c>
      <c r="B701" t="s">
        <v>705</v>
      </c>
      <c r="C701" t="s">
        <v>1214</v>
      </c>
      <c r="D701" t="s">
        <v>1213</v>
      </c>
      <c r="E701">
        <v>918</v>
      </c>
      <c r="F701">
        <v>778</v>
      </c>
      <c r="G701" t="s">
        <v>1260</v>
      </c>
      <c r="H701" s="2">
        <v>42751</v>
      </c>
      <c r="I701" s="2">
        <v>42786</v>
      </c>
      <c r="J701" t="s">
        <v>1284</v>
      </c>
      <c r="K701">
        <v>678493.8</v>
      </c>
      <c r="L701">
        <v>10713.06</v>
      </c>
      <c r="M701">
        <v>511803</v>
      </c>
      <c r="N701" t="s">
        <v>1507</v>
      </c>
      <c r="O701" t="s">
        <v>1533</v>
      </c>
      <c r="P701" t="s">
        <v>1544</v>
      </c>
      <c r="Q701" t="s">
        <v>1507</v>
      </c>
      <c r="R701" t="s">
        <v>1533</v>
      </c>
      <c r="S701" t="s">
        <v>1545</v>
      </c>
      <c r="T701">
        <v>1</v>
      </c>
      <c r="U701">
        <v>2</v>
      </c>
    </row>
    <row r="702" spans="1:21" x14ac:dyDescent="0.25">
      <c r="A702">
        <v>699</v>
      </c>
      <c r="B702" t="s">
        <v>706</v>
      </c>
      <c r="C702" t="s">
        <v>1224</v>
      </c>
      <c r="D702" t="s">
        <v>1213</v>
      </c>
      <c r="E702">
        <v>162</v>
      </c>
      <c r="F702">
        <v>1224</v>
      </c>
      <c r="G702" t="s">
        <v>1266</v>
      </c>
      <c r="H702" s="2">
        <v>42925</v>
      </c>
      <c r="I702" s="2">
        <v>42960</v>
      </c>
      <c r="J702" t="s">
        <v>1284</v>
      </c>
      <c r="K702">
        <v>188373.6</v>
      </c>
      <c r="L702">
        <v>2974.3199999999997</v>
      </c>
      <c r="M702">
        <v>120483</v>
      </c>
      <c r="N702" t="s">
        <v>1507</v>
      </c>
      <c r="O702" t="s">
        <v>1538</v>
      </c>
      <c r="P702" t="s">
        <v>1539</v>
      </c>
      <c r="Q702" t="s">
        <v>1507</v>
      </c>
      <c r="R702" t="s">
        <v>1538</v>
      </c>
      <c r="S702" t="s">
        <v>1541</v>
      </c>
      <c r="T702">
        <v>7</v>
      </c>
      <c r="U702">
        <v>8</v>
      </c>
    </row>
    <row r="703" spans="1:21" x14ac:dyDescent="0.25">
      <c r="A703">
        <v>700</v>
      </c>
      <c r="B703" t="s">
        <v>707</v>
      </c>
      <c r="C703" t="s">
        <v>1228</v>
      </c>
      <c r="D703" t="s">
        <v>1213</v>
      </c>
      <c r="E703">
        <v>285</v>
      </c>
      <c r="F703">
        <v>131</v>
      </c>
      <c r="G703" t="s">
        <v>1263</v>
      </c>
      <c r="H703" s="2">
        <v>42638</v>
      </c>
      <c r="I703" s="2">
        <v>42662</v>
      </c>
      <c r="J703" t="s">
        <v>1284</v>
      </c>
      <c r="K703">
        <v>35468.25</v>
      </c>
      <c r="L703">
        <v>560.02499999999998</v>
      </c>
      <c r="M703">
        <v>4146</v>
      </c>
      <c r="N703" t="s">
        <v>1506</v>
      </c>
      <c r="O703" t="s">
        <v>1538</v>
      </c>
      <c r="P703" t="s">
        <v>1542</v>
      </c>
      <c r="Q703" t="s">
        <v>1506</v>
      </c>
      <c r="R703" t="s">
        <v>1535</v>
      </c>
      <c r="S703" t="s">
        <v>1543</v>
      </c>
      <c r="T703">
        <v>9</v>
      </c>
      <c r="U703">
        <v>10</v>
      </c>
    </row>
    <row r="704" spans="1:21" x14ac:dyDescent="0.25">
      <c r="A704">
        <v>701</v>
      </c>
      <c r="B704" t="s">
        <v>708</v>
      </c>
      <c r="C704" t="s">
        <v>1241</v>
      </c>
      <c r="D704" t="s">
        <v>1234</v>
      </c>
      <c r="E704">
        <v>994</v>
      </c>
      <c r="F704">
        <v>126</v>
      </c>
      <c r="G704" t="s">
        <v>1271</v>
      </c>
      <c r="H704" s="2">
        <v>43169</v>
      </c>
      <c r="I704" s="2">
        <v>43184</v>
      </c>
      <c r="J704" t="s">
        <v>1290</v>
      </c>
      <c r="K704">
        <v>118981.8</v>
      </c>
      <c r="L704">
        <v>1878.6599999999999</v>
      </c>
      <c r="M704">
        <v>41781</v>
      </c>
      <c r="N704" t="s">
        <v>1508</v>
      </c>
      <c r="O704" t="s">
        <v>1533</v>
      </c>
      <c r="P704" t="s">
        <v>1534</v>
      </c>
      <c r="Q704" t="s">
        <v>1508</v>
      </c>
      <c r="R704" t="s">
        <v>1533</v>
      </c>
      <c r="S704" t="s">
        <v>1534</v>
      </c>
      <c r="T704">
        <v>3</v>
      </c>
      <c r="U704">
        <v>3</v>
      </c>
    </row>
    <row r="705" spans="1:21" x14ac:dyDescent="0.25">
      <c r="A705">
        <v>702</v>
      </c>
      <c r="B705" t="s">
        <v>709</v>
      </c>
      <c r="C705" t="s">
        <v>1218</v>
      </c>
      <c r="D705" t="s">
        <v>1213</v>
      </c>
      <c r="E705">
        <v>602</v>
      </c>
      <c r="F705">
        <v>1090</v>
      </c>
      <c r="G705" t="s">
        <v>1262</v>
      </c>
      <c r="H705" s="2">
        <v>43052</v>
      </c>
      <c r="I705" s="2">
        <v>43074</v>
      </c>
      <c r="J705" t="s">
        <v>1283</v>
      </c>
      <c r="K705">
        <v>623371</v>
      </c>
      <c r="L705">
        <v>9842.6999999999989</v>
      </c>
      <c r="M705">
        <v>449474</v>
      </c>
      <c r="N705" t="s">
        <v>1507</v>
      </c>
      <c r="O705" t="s">
        <v>1535</v>
      </c>
      <c r="P705" t="s">
        <v>1536</v>
      </c>
      <c r="Q705" t="s">
        <v>1507</v>
      </c>
      <c r="R705" t="s">
        <v>1535</v>
      </c>
      <c r="S705" t="s">
        <v>1537</v>
      </c>
      <c r="T705">
        <v>11</v>
      </c>
      <c r="U705">
        <v>12</v>
      </c>
    </row>
    <row r="706" spans="1:21" x14ac:dyDescent="0.25">
      <c r="A706">
        <v>703</v>
      </c>
      <c r="B706" t="s">
        <v>710</v>
      </c>
      <c r="C706" t="s">
        <v>1238</v>
      </c>
      <c r="D706" t="s">
        <v>1240</v>
      </c>
      <c r="E706">
        <v>694</v>
      </c>
      <c r="F706">
        <v>14</v>
      </c>
      <c r="G706" t="s">
        <v>1270</v>
      </c>
      <c r="H706" s="2">
        <v>42694</v>
      </c>
      <c r="I706" s="2">
        <v>42726</v>
      </c>
      <c r="J706" t="s">
        <v>1288</v>
      </c>
      <c r="K706">
        <v>9230.2000000000007</v>
      </c>
      <c r="L706">
        <v>145.73999999999998</v>
      </c>
      <c r="M706">
        <v>4278</v>
      </c>
      <c r="N706" t="s">
        <v>1506</v>
      </c>
      <c r="O706" t="s">
        <v>1535</v>
      </c>
      <c r="P706" t="s">
        <v>1536</v>
      </c>
      <c r="Q706" t="s">
        <v>1506</v>
      </c>
      <c r="R706" t="s">
        <v>1535</v>
      </c>
      <c r="S706" t="s">
        <v>1537</v>
      </c>
      <c r="T706">
        <v>11</v>
      </c>
      <c r="U706">
        <v>12</v>
      </c>
    </row>
    <row r="707" spans="1:21" x14ac:dyDescent="0.25">
      <c r="A707">
        <v>704</v>
      </c>
      <c r="B707" t="s">
        <v>711</v>
      </c>
      <c r="C707" t="s">
        <v>1231</v>
      </c>
      <c r="D707" t="s">
        <v>1213</v>
      </c>
      <c r="E707">
        <v>902</v>
      </c>
      <c r="F707">
        <v>215</v>
      </c>
      <c r="G707" t="s">
        <v>1263</v>
      </c>
      <c r="H707" s="2">
        <v>42728</v>
      </c>
      <c r="I707" s="2">
        <v>42753</v>
      </c>
      <c r="J707" t="s">
        <v>1286</v>
      </c>
      <c r="K707">
        <v>184233.5</v>
      </c>
      <c r="L707">
        <v>2908.95</v>
      </c>
      <c r="M707">
        <v>78047</v>
      </c>
      <c r="N707" t="s">
        <v>1506</v>
      </c>
      <c r="O707" t="s">
        <v>1535</v>
      </c>
      <c r="P707" t="s">
        <v>1537</v>
      </c>
      <c r="Q707" t="s">
        <v>1507</v>
      </c>
      <c r="R707" t="s">
        <v>1533</v>
      </c>
      <c r="S707" t="s">
        <v>1544</v>
      </c>
      <c r="T707">
        <v>12</v>
      </c>
      <c r="U707">
        <v>1</v>
      </c>
    </row>
    <row r="708" spans="1:21" x14ac:dyDescent="0.25">
      <c r="A708">
        <v>705</v>
      </c>
      <c r="B708" t="s">
        <v>712</v>
      </c>
      <c r="C708" t="s">
        <v>1227</v>
      </c>
      <c r="D708" t="s">
        <v>1213</v>
      </c>
      <c r="E708">
        <v>498</v>
      </c>
      <c r="F708">
        <v>70</v>
      </c>
      <c r="G708" t="s">
        <v>1267</v>
      </c>
      <c r="H708" s="2">
        <v>42883</v>
      </c>
      <c r="I708" s="2">
        <v>42908</v>
      </c>
      <c r="J708" t="s">
        <v>1285</v>
      </c>
      <c r="K708">
        <v>33117</v>
      </c>
      <c r="L708">
        <v>522.9</v>
      </c>
      <c r="M708">
        <v>30896</v>
      </c>
      <c r="N708" t="s">
        <v>1507</v>
      </c>
      <c r="O708" t="s">
        <v>1530</v>
      </c>
      <c r="P708" t="s">
        <v>1531</v>
      </c>
      <c r="Q708" t="s">
        <v>1507</v>
      </c>
      <c r="R708" t="s">
        <v>1530</v>
      </c>
      <c r="S708" t="s">
        <v>1532</v>
      </c>
      <c r="T708">
        <v>5</v>
      </c>
      <c r="U708">
        <v>6</v>
      </c>
    </row>
    <row r="709" spans="1:21" x14ac:dyDescent="0.25">
      <c r="A709">
        <v>706</v>
      </c>
      <c r="B709" t="s">
        <v>713</v>
      </c>
      <c r="C709" t="s">
        <v>1222</v>
      </c>
      <c r="D709" t="s">
        <v>1213</v>
      </c>
      <c r="E709">
        <v>144</v>
      </c>
      <c r="F709">
        <v>871</v>
      </c>
      <c r="G709" t="s">
        <v>1265</v>
      </c>
      <c r="H709" s="2">
        <v>42665</v>
      </c>
      <c r="I709" s="2">
        <v>42682</v>
      </c>
      <c r="J709" t="s">
        <v>1282</v>
      </c>
      <c r="K709">
        <v>119152.8</v>
      </c>
      <c r="L709">
        <v>1881.36</v>
      </c>
      <c r="M709">
        <v>30662</v>
      </c>
      <c r="N709" t="s">
        <v>1506</v>
      </c>
      <c r="O709" t="s">
        <v>1535</v>
      </c>
      <c r="P709" t="s">
        <v>1543</v>
      </c>
      <c r="Q709" t="s">
        <v>1506</v>
      </c>
      <c r="R709" t="s">
        <v>1535</v>
      </c>
      <c r="S709" t="s">
        <v>1536</v>
      </c>
      <c r="T709">
        <v>10</v>
      </c>
      <c r="U709">
        <v>11</v>
      </c>
    </row>
    <row r="710" spans="1:21" x14ac:dyDescent="0.25">
      <c r="A710">
        <v>707</v>
      </c>
      <c r="B710" t="s">
        <v>714</v>
      </c>
      <c r="C710" t="s">
        <v>1242</v>
      </c>
      <c r="D710" t="s">
        <v>1240</v>
      </c>
      <c r="E710">
        <v>491</v>
      </c>
      <c r="F710">
        <v>61</v>
      </c>
      <c r="G710" t="s">
        <v>1271</v>
      </c>
      <c r="H710" s="2">
        <v>42444</v>
      </c>
      <c r="I710" s="2">
        <v>42468</v>
      </c>
      <c r="J710" t="s">
        <v>1284</v>
      </c>
      <c r="K710">
        <v>28453.45</v>
      </c>
      <c r="L710">
        <v>449.26499999999999</v>
      </c>
      <c r="M710">
        <v>18206</v>
      </c>
      <c r="N710" t="s">
        <v>1506</v>
      </c>
      <c r="O710" t="s">
        <v>1533</v>
      </c>
      <c r="P710" t="s">
        <v>1534</v>
      </c>
      <c r="Q710" t="s">
        <v>1506</v>
      </c>
      <c r="R710" t="s">
        <v>1530</v>
      </c>
      <c r="S710" t="s">
        <v>1540</v>
      </c>
      <c r="T710">
        <v>3</v>
      </c>
      <c r="U710">
        <v>4</v>
      </c>
    </row>
    <row r="711" spans="1:21" x14ac:dyDescent="0.25">
      <c r="A711">
        <v>708</v>
      </c>
      <c r="B711" t="s">
        <v>715</v>
      </c>
      <c r="C711" t="s">
        <v>1232</v>
      </c>
      <c r="D711" t="s">
        <v>1213</v>
      </c>
      <c r="E711">
        <v>917</v>
      </c>
      <c r="F711">
        <v>48</v>
      </c>
      <c r="G711" t="s">
        <v>1263</v>
      </c>
      <c r="H711" s="2">
        <v>42561</v>
      </c>
      <c r="I711" s="2">
        <v>42584</v>
      </c>
      <c r="J711" t="s">
        <v>1284</v>
      </c>
      <c r="K711">
        <v>41815.199999999997</v>
      </c>
      <c r="L711">
        <v>660.24</v>
      </c>
      <c r="M711">
        <v>30880</v>
      </c>
      <c r="N711" t="s">
        <v>1506</v>
      </c>
      <c r="O711" t="s">
        <v>1538</v>
      </c>
      <c r="P711" t="s">
        <v>1539</v>
      </c>
      <c r="Q711" t="s">
        <v>1506</v>
      </c>
      <c r="R711" t="s">
        <v>1538</v>
      </c>
      <c r="S711" t="s">
        <v>1541</v>
      </c>
      <c r="T711">
        <v>7</v>
      </c>
      <c r="U711">
        <v>8</v>
      </c>
    </row>
    <row r="712" spans="1:21" x14ac:dyDescent="0.25">
      <c r="A712">
        <v>709</v>
      </c>
      <c r="B712" t="s">
        <v>716</v>
      </c>
      <c r="C712" t="s">
        <v>1233</v>
      </c>
      <c r="D712" t="s">
        <v>1234</v>
      </c>
      <c r="E712">
        <v>794</v>
      </c>
      <c r="F712">
        <v>27</v>
      </c>
      <c r="G712" t="s">
        <v>1268</v>
      </c>
      <c r="H712" s="2">
        <v>42700</v>
      </c>
      <c r="I712" s="2">
        <v>42718</v>
      </c>
      <c r="J712" t="s">
        <v>1283</v>
      </c>
      <c r="K712">
        <v>20366.099999999999</v>
      </c>
      <c r="L712">
        <v>321.57</v>
      </c>
      <c r="M712">
        <v>16735</v>
      </c>
      <c r="N712" t="s">
        <v>1506</v>
      </c>
      <c r="O712" t="s">
        <v>1535</v>
      </c>
      <c r="P712" t="s">
        <v>1536</v>
      </c>
      <c r="Q712" t="s">
        <v>1506</v>
      </c>
      <c r="R712" t="s">
        <v>1535</v>
      </c>
      <c r="S712" t="s">
        <v>1537</v>
      </c>
      <c r="T712">
        <v>11</v>
      </c>
      <c r="U712">
        <v>12</v>
      </c>
    </row>
    <row r="713" spans="1:21" x14ac:dyDescent="0.25">
      <c r="A713">
        <v>710</v>
      </c>
      <c r="B713" t="s">
        <v>717</v>
      </c>
      <c r="C713" t="s">
        <v>1214</v>
      </c>
      <c r="D713" t="s">
        <v>1213</v>
      </c>
      <c r="E713">
        <v>439</v>
      </c>
      <c r="F713">
        <v>657</v>
      </c>
      <c r="G713" t="s">
        <v>1260</v>
      </c>
      <c r="H713" s="2">
        <v>42596</v>
      </c>
      <c r="I713" s="2">
        <v>42627</v>
      </c>
      <c r="J713" t="s">
        <v>1285</v>
      </c>
      <c r="K713">
        <v>274001.84999999998</v>
      </c>
      <c r="L713">
        <v>4326.3450000000003</v>
      </c>
      <c r="M713">
        <v>262102</v>
      </c>
      <c r="N713" t="s">
        <v>1506</v>
      </c>
      <c r="O713" t="s">
        <v>1538</v>
      </c>
      <c r="P713" t="s">
        <v>1541</v>
      </c>
      <c r="Q713" t="s">
        <v>1506</v>
      </c>
      <c r="R713" t="s">
        <v>1538</v>
      </c>
      <c r="S713" t="s">
        <v>1542</v>
      </c>
      <c r="T713">
        <v>8</v>
      </c>
      <c r="U713">
        <v>9</v>
      </c>
    </row>
    <row r="714" spans="1:21" x14ac:dyDescent="0.25">
      <c r="A714">
        <v>711</v>
      </c>
      <c r="B714" t="s">
        <v>718</v>
      </c>
      <c r="C714" t="s">
        <v>1239</v>
      </c>
      <c r="D714" t="s">
        <v>1234</v>
      </c>
      <c r="E714">
        <v>573</v>
      </c>
      <c r="F714">
        <v>231</v>
      </c>
      <c r="G714" t="s">
        <v>1271</v>
      </c>
      <c r="H714" s="2">
        <v>42723</v>
      </c>
      <c r="I714" s="2">
        <v>42753</v>
      </c>
      <c r="J714" t="s">
        <v>1282</v>
      </c>
      <c r="K714">
        <v>125744.85</v>
      </c>
      <c r="L714">
        <v>1985.4449999999999</v>
      </c>
      <c r="M714">
        <v>6637</v>
      </c>
      <c r="N714" t="s">
        <v>1506</v>
      </c>
      <c r="O714" t="s">
        <v>1535</v>
      </c>
      <c r="P714" t="s">
        <v>1537</v>
      </c>
      <c r="Q714" t="s">
        <v>1507</v>
      </c>
      <c r="R714" t="s">
        <v>1533</v>
      </c>
      <c r="S714" t="s">
        <v>1544</v>
      </c>
      <c r="T714">
        <v>12</v>
      </c>
      <c r="U714">
        <v>1</v>
      </c>
    </row>
    <row r="715" spans="1:21" x14ac:dyDescent="0.25">
      <c r="A715">
        <v>712</v>
      </c>
      <c r="B715" t="s">
        <v>719</v>
      </c>
      <c r="C715" t="s">
        <v>1224</v>
      </c>
      <c r="D715" t="s">
        <v>1213</v>
      </c>
      <c r="E715">
        <v>76</v>
      </c>
      <c r="F715">
        <v>1407</v>
      </c>
      <c r="G715" t="s">
        <v>1266</v>
      </c>
      <c r="H715" s="2">
        <v>42526</v>
      </c>
      <c r="I715" s="2">
        <v>42537</v>
      </c>
      <c r="J715" t="s">
        <v>1289</v>
      </c>
      <c r="K715">
        <v>101585.4</v>
      </c>
      <c r="L715">
        <v>1603.98</v>
      </c>
      <c r="M715">
        <v>6533</v>
      </c>
      <c r="N715" t="s">
        <v>1506</v>
      </c>
      <c r="O715" t="s">
        <v>1530</v>
      </c>
      <c r="P715" t="s">
        <v>1532</v>
      </c>
      <c r="Q715" t="s">
        <v>1506</v>
      </c>
      <c r="R715" t="s">
        <v>1530</v>
      </c>
      <c r="S715" t="s">
        <v>1532</v>
      </c>
      <c r="T715">
        <v>6</v>
      </c>
      <c r="U715">
        <v>6</v>
      </c>
    </row>
    <row r="716" spans="1:21" x14ac:dyDescent="0.25">
      <c r="A716">
        <v>713</v>
      </c>
      <c r="B716" t="s">
        <v>720</v>
      </c>
      <c r="C716" t="s">
        <v>1221</v>
      </c>
      <c r="D716" t="s">
        <v>1234</v>
      </c>
      <c r="E716">
        <v>792</v>
      </c>
      <c r="F716">
        <v>266</v>
      </c>
      <c r="G716" t="s">
        <v>1264</v>
      </c>
      <c r="H716" s="2">
        <v>43051</v>
      </c>
      <c r="I716" s="2">
        <v>43076</v>
      </c>
      <c r="J716" t="s">
        <v>1284</v>
      </c>
      <c r="K716">
        <v>200138.4</v>
      </c>
      <c r="L716">
        <v>3160.08</v>
      </c>
      <c r="M716">
        <v>61431</v>
      </c>
      <c r="N716" t="s">
        <v>1507</v>
      </c>
      <c r="O716" t="s">
        <v>1535</v>
      </c>
      <c r="P716" t="s">
        <v>1536</v>
      </c>
      <c r="Q716" t="s">
        <v>1507</v>
      </c>
      <c r="R716" t="s">
        <v>1535</v>
      </c>
      <c r="S716" t="s">
        <v>1537</v>
      </c>
      <c r="T716">
        <v>11</v>
      </c>
      <c r="U716">
        <v>12</v>
      </c>
    </row>
    <row r="717" spans="1:21" x14ac:dyDescent="0.25">
      <c r="A717">
        <v>714</v>
      </c>
      <c r="B717" t="s">
        <v>721</v>
      </c>
      <c r="C717" t="s">
        <v>1239</v>
      </c>
      <c r="D717" t="s">
        <v>1234</v>
      </c>
      <c r="E717">
        <v>420</v>
      </c>
      <c r="F717">
        <v>278</v>
      </c>
      <c r="G717" t="s">
        <v>1271</v>
      </c>
      <c r="H717" s="2">
        <v>42573</v>
      </c>
      <c r="I717" s="2">
        <v>42588</v>
      </c>
      <c r="J717" t="s">
        <v>1282</v>
      </c>
      <c r="K717">
        <v>110922</v>
      </c>
      <c r="L717">
        <v>1751.3999999999999</v>
      </c>
      <c r="M717">
        <v>56129</v>
      </c>
      <c r="N717" t="s">
        <v>1506</v>
      </c>
      <c r="O717" t="s">
        <v>1538</v>
      </c>
      <c r="P717" t="s">
        <v>1539</v>
      </c>
      <c r="Q717" t="s">
        <v>1506</v>
      </c>
      <c r="R717" t="s">
        <v>1538</v>
      </c>
      <c r="S717" t="s">
        <v>1541</v>
      </c>
      <c r="T717">
        <v>7</v>
      </c>
      <c r="U717">
        <v>8</v>
      </c>
    </row>
    <row r="718" spans="1:21" x14ac:dyDescent="0.25">
      <c r="A718">
        <v>715</v>
      </c>
      <c r="B718" t="s">
        <v>722</v>
      </c>
      <c r="C718" t="s">
        <v>1236</v>
      </c>
      <c r="D718" t="s">
        <v>1234</v>
      </c>
      <c r="E718">
        <v>573</v>
      </c>
      <c r="F718">
        <v>91</v>
      </c>
      <c r="G718" t="s">
        <v>1269</v>
      </c>
      <c r="H718" s="2">
        <v>42877</v>
      </c>
      <c r="I718" s="2">
        <v>42907</v>
      </c>
      <c r="J718" t="s">
        <v>1286</v>
      </c>
      <c r="K718">
        <v>49535.85</v>
      </c>
      <c r="L718">
        <v>782.14499999999998</v>
      </c>
      <c r="M718">
        <v>20521</v>
      </c>
      <c r="N718" t="s">
        <v>1507</v>
      </c>
      <c r="O718" t="s">
        <v>1530</v>
      </c>
      <c r="P718" t="s">
        <v>1531</v>
      </c>
      <c r="Q718" t="s">
        <v>1507</v>
      </c>
      <c r="R718" t="s">
        <v>1530</v>
      </c>
      <c r="S718" t="s">
        <v>1532</v>
      </c>
      <c r="T718">
        <v>5</v>
      </c>
      <c r="U718">
        <v>6</v>
      </c>
    </row>
    <row r="719" spans="1:21" x14ac:dyDescent="0.25">
      <c r="A719">
        <v>716</v>
      </c>
      <c r="B719" t="s">
        <v>723</v>
      </c>
      <c r="C719" t="s">
        <v>1232</v>
      </c>
      <c r="D719" t="s">
        <v>1213</v>
      </c>
      <c r="E719">
        <v>691</v>
      </c>
      <c r="F719">
        <v>51</v>
      </c>
      <c r="G719" t="s">
        <v>1263</v>
      </c>
      <c r="H719" s="2">
        <v>43195</v>
      </c>
      <c r="I719" s="2">
        <v>43213</v>
      </c>
      <c r="J719" t="s">
        <v>1286</v>
      </c>
      <c r="K719">
        <v>33478.949999999997</v>
      </c>
      <c r="L719">
        <v>528.61500000000001</v>
      </c>
      <c r="M719">
        <v>8586</v>
      </c>
      <c r="N719" t="s">
        <v>1508</v>
      </c>
      <c r="O719" t="s">
        <v>1530</v>
      </c>
      <c r="P719" t="s">
        <v>1540</v>
      </c>
      <c r="Q719" t="s">
        <v>1508</v>
      </c>
      <c r="R719" t="s">
        <v>1530</v>
      </c>
      <c r="S719" t="s">
        <v>1540</v>
      </c>
      <c r="T719">
        <v>4</v>
      </c>
      <c r="U719">
        <v>4</v>
      </c>
    </row>
    <row r="720" spans="1:21" x14ac:dyDescent="0.25">
      <c r="A720">
        <v>717</v>
      </c>
      <c r="B720" t="s">
        <v>724</v>
      </c>
      <c r="C720" t="s">
        <v>1219</v>
      </c>
      <c r="D720" t="s">
        <v>1234</v>
      </c>
      <c r="E720">
        <v>312</v>
      </c>
      <c r="F720">
        <v>1636</v>
      </c>
      <c r="G720" t="s">
        <v>1263</v>
      </c>
      <c r="H720" s="2">
        <v>42561</v>
      </c>
      <c r="I720" s="2">
        <v>42588</v>
      </c>
      <c r="J720" t="s">
        <v>1284</v>
      </c>
      <c r="K720">
        <v>484910.4</v>
      </c>
      <c r="L720">
        <v>7656.48</v>
      </c>
      <c r="M720">
        <v>143941</v>
      </c>
      <c r="N720" t="s">
        <v>1506</v>
      </c>
      <c r="O720" t="s">
        <v>1538</v>
      </c>
      <c r="P720" t="s">
        <v>1539</v>
      </c>
      <c r="Q720" t="s">
        <v>1506</v>
      </c>
      <c r="R720" t="s">
        <v>1538</v>
      </c>
      <c r="S720" t="s">
        <v>1541</v>
      </c>
      <c r="T720">
        <v>7</v>
      </c>
      <c r="U720">
        <v>8</v>
      </c>
    </row>
    <row r="721" spans="1:21" x14ac:dyDescent="0.25">
      <c r="A721">
        <v>718</v>
      </c>
      <c r="B721" t="s">
        <v>725</v>
      </c>
      <c r="C721" t="s">
        <v>1233</v>
      </c>
      <c r="D721" t="s">
        <v>1234</v>
      </c>
      <c r="E721">
        <v>359</v>
      </c>
      <c r="F721">
        <v>23</v>
      </c>
      <c r="G721" t="s">
        <v>1268</v>
      </c>
      <c r="H721" s="2">
        <v>43075</v>
      </c>
      <c r="I721" s="2">
        <v>43091</v>
      </c>
      <c r="J721" t="s">
        <v>1285</v>
      </c>
      <c r="K721">
        <v>7844.15</v>
      </c>
      <c r="L721">
        <v>123.85499999999999</v>
      </c>
      <c r="M721">
        <v>7126</v>
      </c>
      <c r="N721" t="s">
        <v>1507</v>
      </c>
      <c r="O721" t="s">
        <v>1535</v>
      </c>
      <c r="P721" t="s">
        <v>1537</v>
      </c>
      <c r="Q721" t="s">
        <v>1507</v>
      </c>
      <c r="R721" t="s">
        <v>1535</v>
      </c>
      <c r="S721" t="s">
        <v>1537</v>
      </c>
      <c r="T721">
        <v>12</v>
      </c>
      <c r="U721">
        <v>12</v>
      </c>
    </row>
    <row r="722" spans="1:21" x14ac:dyDescent="0.25">
      <c r="A722">
        <v>719</v>
      </c>
      <c r="B722" t="s">
        <v>726</v>
      </c>
      <c r="C722" t="s">
        <v>1224</v>
      </c>
      <c r="D722" t="s">
        <v>1213</v>
      </c>
      <c r="E722">
        <v>296</v>
      </c>
      <c r="F722">
        <v>1152</v>
      </c>
      <c r="G722" t="s">
        <v>1266</v>
      </c>
      <c r="H722" s="2">
        <v>42667</v>
      </c>
      <c r="I722" s="2">
        <v>42693</v>
      </c>
      <c r="J722" t="s">
        <v>1288</v>
      </c>
      <c r="K722">
        <v>323942.40000000002</v>
      </c>
      <c r="L722">
        <v>5114.88</v>
      </c>
      <c r="M722">
        <v>55778</v>
      </c>
      <c r="N722" t="s">
        <v>1506</v>
      </c>
      <c r="O722" t="s">
        <v>1535</v>
      </c>
      <c r="P722" t="s">
        <v>1543</v>
      </c>
      <c r="Q722" t="s">
        <v>1506</v>
      </c>
      <c r="R722" t="s">
        <v>1535</v>
      </c>
      <c r="S722" t="s">
        <v>1536</v>
      </c>
      <c r="T722">
        <v>10</v>
      </c>
      <c r="U722">
        <v>11</v>
      </c>
    </row>
    <row r="723" spans="1:21" x14ac:dyDescent="0.25">
      <c r="A723">
        <v>720</v>
      </c>
      <c r="B723" t="s">
        <v>727</v>
      </c>
      <c r="C723" t="s">
        <v>1222</v>
      </c>
      <c r="D723" t="s">
        <v>1213</v>
      </c>
      <c r="E723">
        <v>592</v>
      </c>
      <c r="F723">
        <v>1064</v>
      </c>
      <c r="G723" t="s">
        <v>1265</v>
      </c>
      <c r="H723" s="2">
        <v>42410</v>
      </c>
      <c r="I723" s="2">
        <v>42435</v>
      </c>
      <c r="J723" t="s">
        <v>1284</v>
      </c>
      <c r="K723">
        <v>598393.59999999998</v>
      </c>
      <c r="L723">
        <v>9448.32</v>
      </c>
      <c r="M723">
        <v>227993</v>
      </c>
      <c r="N723" t="s">
        <v>1506</v>
      </c>
      <c r="O723" t="s">
        <v>1533</v>
      </c>
      <c r="P723" t="s">
        <v>1545</v>
      </c>
      <c r="Q723" t="s">
        <v>1506</v>
      </c>
      <c r="R723" t="s">
        <v>1533</v>
      </c>
      <c r="S723" t="s">
        <v>1534</v>
      </c>
      <c r="T723">
        <v>2</v>
      </c>
      <c r="U723">
        <v>3</v>
      </c>
    </row>
    <row r="724" spans="1:21" x14ac:dyDescent="0.25">
      <c r="A724">
        <v>721</v>
      </c>
      <c r="B724" t="s">
        <v>728</v>
      </c>
      <c r="C724" t="s">
        <v>1223</v>
      </c>
      <c r="D724" t="s">
        <v>1234</v>
      </c>
      <c r="E724">
        <v>473</v>
      </c>
      <c r="F724">
        <v>846</v>
      </c>
      <c r="G724" t="s">
        <v>1263</v>
      </c>
      <c r="H724" s="2">
        <v>42419</v>
      </c>
      <c r="I724" s="2">
        <v>42436</v>
      </c>
      <c r="J724" t="s">
        <v>1285</v>
      </c>
      <c r="K724">
        <v>380150.1</v>
      </c>
      <c r="L724">
        <v>6002.37</v>
      </c>
      <c r="M724">
        <v>319198</v>
      </c>
      <c r="N724" t="s">
        <v>1506</v>
      </c>
      <c r="O724" t="s">
        <v>1533</v>
      </c>
      <c r="P724" t="s">
        <v>1545</v>
      </c>
      <c r="Q724" t="s">
        <v>1506</v>
      </c>
      <c r="R724" t="s">
        <v>1533</v>
      </c>
      <c r="S724" t="s">
        <v>1534</v>
      </c>
      <c r="T724">
        <v>2</v>
      </c>
      <c r="U724">
        <v>3</v>
      </c>
    </row>
    <row r="725" spans="1:21" x14ac:dyDescent="0.25">
      <c r="A725">
        <v>722</v>
      </c>
      <c r="B725" t="s">
        <v>729</v>
      </c>
      <c r="C725" t="s">
        <v>1238</v>
      </c>
      <c r="D725" t="s">
        <v>1240</v>
      </c>
      <c r="E725">
        <v>339</v>
      </c>
      <c r="F725">
        <v>16</v>
      </c>
      <c r="G725" t="s">
        <v>1270</v>
      </c>
      <c r="H725" s="2">
        <v>42841</v>
      </c>
      <c r="I725" s="2">
        <v>42869</v>
      </c>
      <c r="J725" t="s">
        <v>1282</v>
      </c>
      <c r="K725">
        <v>5152.8</v>
      </c>
      <c r="L725">
        <v>81.36</v>
      </c>
      <c r="M725">
        <v>2296</v>
      </c>
      <c r="N725" t="s">
        <v>1507</v>
      </c>
      <c r="O725" t="s">
        <v>1530</v>
      </c>
      <c r="P725" t="s">
        <v>1540</v>
      </c>
      <c r="Q725" t="s">
        <v>1507</v>
      </c>
      <c r="R725" t="s">
        <v>1530</v>
      </c>
      <c r="S725" t="s">
        <v>1531</v>
      </c>
      <c r="T725">
        <v>4</v>
      </c>
      <c r="U725">
        <v>5</v>
      </c>
    </row>
    <row r="726" spans="1:21" x14ac:dyDescent="0.25">
      <c r="A726">
        <v>723</v>
      </c>
      <c r="B726" t="s">
        <v>730</v>
      </c>
      <c r="C726" t="s">
        <v>1215</v>
      </c>
      <c r="D726" t="s">
        <v>1213</v>
      </c>
      <c r="E726">
        <v>169</v>
      </c>
      <c r="F726">
        <v>907</v>
      </c>
      <c r="G726" t="s">
        <v>1261</v>
      </c>
      <c r="H726" s="2">
        <v>43277</v>
      </c>
      <c r="I726" s="2">
        <v>43299</v>
      </c>
      <c r="J726" t="s">
        <v>1290</v>
      </c>
      <c r="K726">
        <v>145618.85</v>
      </c>
      <c r="L726">
        <v>2299.2449999999999</v>
      </c>
      <c r="M726">
        <v>18205</v>
      </c>
      <c r="N726" t="s">
        <v>1508</v>
      </c>
      <c r="O726" t="s">
        <v>1530</v>
      </c>
      <c r="P726" t="s">
        <v>1532</v>
      </c>
      <c r="Q726" t="s">
        <v>1508</v>
      </c>
      <c r="R726" t="s">
        <v>1538</v>
      </c>
      <c r="S726" t="s">
        <v>1539</v>
      </c>
      <c r="T726">
        <v>6</v>
      </c>
      <c r="U726">
        <v>7</v>
      </c>
    </row>
    <row r="727" spans="1:21" x14ac:dyDescent="0.25">
      <c r="A727">
        <v>724</v>
      </c>
      <c r="B727" t="s">
        <v>731</v>
      </c>
      <c r="C727" t="s">
        <v>1241</v>
      </c>
      <c r="D727" t="s">
        <v>1234</v>
      </c>
      <c r="E727">
        <v>87</v>
      </c>
      <c r="F727">
        <v>127</v>
      </c>
      <c r="G727" t="s">
        <v>1271</v>
      </c>
      <c r="H727" s="2">
        <v>42690</v>
      </c>
      <c r="I727" s="2">
        <v>42709</v>
      </c>
      <c r="J727" t="s">
        <v>1282</v>
      </c>
      <c r="K727">
        <v>10496.55</v>
      </c>
      <c r="L727">
        <v>165.73499999999999</v>
      </c>
      <c r="M727">
        <v>7563</v>
      </c>
      <c r="N727" t="s">
        <v>1506</v>
      </c>
      <c r="O727" t="s">
        <v>1535</v>
      </c>
      <c r="P727" t="s">
        <v>1536</v>
      </c>
      <c r="Q727" t="s">
        <v>1506</v>
      </c>
      <c r="R727" t="s">
        <v>1535</v>
      </c>
      <c r="S727" t="s">
        <v>1537</v>
      </c>
      <c r="T727">
        <v>11</v>
      </c>
      <c r="U727">
        <v>12</v>
      </c>
    </row>
    <row r="728" spans="1:21" x14ac:dyDescent="0.25">
      <c r="A728">
        <v>725</v>
      </c>
      <c r="B728" t="s">
        <v>732</v>
      </c>
      <c r="C728" t="s">
        <v>1225</v>
      </c>
      <c r="D728" t="s">
        <v>1213</v>
      </c>
      <c r="E728">
        <v>228</v>
      </c>
      <c r="F728">
        <v>183</v>
      </c>
      <c r="G728" t="s">
        <v>1266</v>
      </c>
      <c r="H728" s="2">
        <v>42389</v>
      </c>
      <c r="I728" s="2">
        <v>42402</v>
      </c>
      <c r="J728" t="s">
        <v>1286</v>
      </c>
      <c r="K728">
        <v>39637.800000000003</v>
      </c>
      <c r="L728">
        <v>625.86</v>
      </c>
      <c r="M728">
        <v>23220</v>
      </c>
      <c r="N728" t="s">
        <v>1506</v>
      </c>
      <c r="O728" t="s">
        <v>1533</v>
      </c>
      <c r="P728" t="s">
        <v>1544</v>
      </c>
      <c r="Q728" t="s">
        <v>1506</v>
      </c>
      <c r="R728" t="s">
        <v>1533</v>
      </c>
      <c r="S728" t="s">
        <v>1545</v>
      </c>
      <c r="T728">
        <v>1</v>
      </c>
      <c r="U728">
        <v>2</v>
      </c>
    </row>
    <row r="729" spans="1:21" x14ac:dyDescent="0.25">
      <c r="A729">
        <v>726</v>
      </c>
      <c r="B729" t="s">
        <v>733</v>
      </c>
      <c r="C729" t="s">
        <v>1225</v>
      </c>
      <c r="D729" t="s">
        <v>1213</v>
      </c>
      <c r="E729">
        <v>206</v>
      </c>
      <c r="F729">
        <v>222</v>
      </c>
      <c r="G729" t="s">
        <v>1266</v>
      </c>
      <c r="H729" s="2">
        <v>43130</v>
      </c>
      <c r="I729" s="2">
        <v>43165</v>
      </c>
      <c r="J729" t="s">
        <v>1283</v>
      </c>
      <c r="K729">
        <v>43445.4</v>
      </c>
      <c r="L729">
        <v>685.98</v>
      </c>
      <c r="M729">
        <v>26014</v>
      </c>
      <c r="N729" t="s">
        <v>1508</v>
      </c>
      <c r="O729" t="s">
        <v>1533</v>
      </c>
      <c r="P729" t="s">
        <v>1544</v>
      </c>
      <c r="Q729" t="s">
        <v>1508</v>
      </c>
      <c r="R729" t="s">
        <v>1533</v>
      </c>
      <c r="S729" t="s">
        <v>1534</v>
      </c>
      <c r="T729">
        <v>1</v>
      </c>
      <c r="U729">
        <v>3</v>
      </c>
    </row>
    <row r="730" spans="1:21" x14ac:dyDescent="0.25">
      <c r="A730">
        <v>727</v>
      </c>
      <c r="B730" t="s">
        <v>734</v>
      </c>
      <c r="C730" t="s">
        <v>1224</v>
      </c>
      <c r="D730" t="s">
        <v>1213</v>
      </c>
      <c r="E730">
        <v>322</v>
      </c>
      <c r="F730">
        <v>1235</v>
      </c>
      <c r="G730" t="s">
        <v>1266</v>
      </c>
      <c r="H730" s="2">
        <v>42980</v>
      </c>
      <c r="I730" s="2">
        <v>42996</v>
      </c>
      <c r="J730" t="s">
        <v>1288</v>
      </c>
      <c r="K730">
        <v>377786.5</v>
      </c>
      <c r="L730">
        <v>5965.05</v>
      </c>
      <c r="M730">
        <v>20434</v>
      </c>
      <c r="N730" t="s">
        <v>1507</v>
      </c>
      <c r="O730" t="s">
        <v>1538</v>
      </c>
      <c r="P730" t="s">
        <v>1542</v>
      </c>
      <c r="Q730" t="s">
        <v>1507</v>
      </c>
      <c r="R730" t="s">
        <v>1538</v>
      </c>
      <c r="S730" t="s">
        <v>1542</v>
      </c>
      <c r="T730">
        <v>9</v>
      </c>
      <c r="U730">
        <v>9</v>
      </c>
    </row>
    <row r="731" spans="1:21" x14ac:dyDescent="0.25">
      <c r="A731">
        <v>728</v>
      </c>
      <c r="B731" t="s">
        <v>735</v>
      </c>
      <c r="C731" t="s">
        <v>1235</v>
      </c>
      <c r="D731" t="s">
        <v>1240</v>
      </c>
      <c r="E731">
        <v>257</v>
      </c>
      <c r="F731">
        <v>53</v>
      </c>
      <c r="G731" t="s">
        <v>1270</v>
      </c>
      <c r="H731" s="2">
        <v>42753</v>
      </c>
      <c r="I731" s="2">
        <v>42784</v>
      </c>
      <c r="J731" t="s">
        <v>1287</v>
      </c>
      <c r="K731">
        <v>12939.95</v>
      </c>
      <c r="L731">
        <v>204.315</v>
      </c>
      <c r="M731">
        <v>6891</v>
      </c>
      <c r="N731" t="s">
        <v>1507</v>
      </c>
      <c r="O731" t="s">
        <v>1533</v>
      </c>
      <c r="P731" t="s">
        <v>1544</v>
      </c>
      <c r="Q731" t="s">
        <v>1507</v>
      </c>
      <c r="R731" t="s">
        <v>1533</v>
      </c>
      <c r="S731" t="s">
        <v>1545</v>
      </c>
      <c r="T731">
        <v>1</v>
      </c>
      <c r="U731">
        <v>2</v>
      </c>
    </row>
    <row r="732" spans="1:21" x14ac:dyDescent="0.25">
      <c r="A732">
        <v>729</v>
      </c>
      <c r="B732" t="s">
        <v>736</v>
      </c>
      <c r="C732" t="s">
        <v>1214</v>
      </c>
      <c r="D732" t="s">
        <v>1213</v>
      </c>
      <c r="E732">
        <v>793</v>
      </c>
      <c r="F732">
        <v>686</v>
      </c>
      <c r="G732" t="s">
        <v>1260</v>
      </c>
      <c r="H732" s="2">
        <v>42422</v>
      </c>
      <c r="I732" s="2">
        <v>42436</v>
      </c>
      <c r="J732" t="s">
        <v>1288</v>
      </c>
      <c r="K732">
        <v>516798.1</v>
      </c>
      <c r="L732">
        <v>8159.9699999999993</v>
      </c>
      <c r="M732">
        <v>460717</v>
      </c>
      <c r="N732" t="s">
        <v>1506</v>
      </c>
      <c r="O732" t="s">
        <v>1533</v>
      </c>
      <c r="P732" t="s">
        <v>1545</v>
      </c>
      <c r="Q732" t="s">
        <v>1506</v>
      </c>
      <c r="R732" t="s">
        <v>1533</v>
      </c>
      <c r="S732" t="s">
        <v>1534</v>
      </c>
      <c r="T732">
        <v>2</v>
      </c>
      <c r="U732">
        <v>3</v>
      </c>
    </row>
    <row r="733" spans="1:21" x14ac:dyDescent="0.25">
      <c r="A733">
        <v>730</v>
      </c>
      <c r="B733" t="s">
        <v>737</v>
      </c>
      <c r="C733" t="s">
        <v>1218</v>
      </c>
      <c r="D733" t="s">
        <v>1213</v>
      </c>
      <c r="E733">
        <v>400</v>
      </c>
      <c r="F733">
        <v>1110</v>
      </c>
      <c r="G733" t="s">
        <v>1262</v>
      </c>
      <c r="H733" s="2">
        <v>42942</v>
      </c>
      <c r="I733" s="2">
        <v>42965</v>
      </c>
      <c r="J733" t="s">
        <v>1288</v>
      </c>
      <c r="K733">
        <v>421800</v>
      </c>
      <c r="L733">
        <v>6660</v>
      </c>
      <c r="M733">
        <v>345955</v>
      </c>
      <c r="N733" t="s">
        <v>1507</v>
      </c>
      <c r="O733" t="s">
        <v>1538</v>
      </c>
      <c r="P733" t="s">
        <v>1539</v>
      </c>
      <c r="Q733" t="s">
        <v>1507</v>
      </c>
      <c r="R733" t="s">
        <v>1538</v>
      </c>
      <c r="S733" t="s">
        <v>1541</v>
      </c>
      <c r="T733">
        <v>7</v>
      </c>
      <c r="U733">
        <v>8</v>
      </c>
    </row>
    <row r="734" spans="1:21" x14ac:dyDescent="0.25">
      <c r="A734">
        <v>731</v>
      </c>
      <c r="B734" t="s">
        <v>738</v>
      </c>
      <c r="C734" t="s">
        <v>1222</v>
      </c>
      <c r="D734" t="s">
        <v>1213</v>
      </c>
      <c r="E734">
        <v>91</v>
      </c>
      <c r="F734">
        <v>1063</v>
      </c>
      <c r="G734" t="s">
        <v>1265</v>
      </c>
      <c r="H734" s="2">
        <v>42675</v>
      </c>
      <c r="I734" s="2">
        <v>42707</v>
      </c>
      <c r="J734" t="s">
        <v>1284</v>
      </c>
      <c r="K734">
        <v>91896.35</v>
      </c>
      <c r="L734">
        <v>1450.9949999999999</v>
      </c>
      <c r="M734">
        <v>22829</v>
      </c>
      <c r="N734" t="s">
        <v>1506</v>
      </c>
      <c r="O734" t="s">
        <v>1535</v>
      </c>
      <c r="P734" t="s">
        <v>1536</v>
      </c>
      <c r="Q734" t="s">
        <v>1506</v>
      </c>
      <c r="R734" t="s">
        <v>1535</v>
      </c>
      <c r="S734" t="s">
        <v>1537</v>
      </c>
      <c r="T734">
        <v>11</v>
      </c>
      <c r="U734">
        <v>12</v>
      </c>
    </row>
    <row r="735" spans="1:21" x14ac:dyDescent="0.25">
      <c r="A735">
        <v>732</v>
      </c>
      <c r="B735" t="s">
        <v>739</v>
      </c>
      <c r="C735" t="s">
        <v>1215</v>
      </c>
      <c r="D735" t="s">
        <v>1213</v>
      </c>
      <c r="E735">
        <v>616</v>
      </c>
      <c r="F735">
        <v>980</v>
      </c>
      <c r="G735" t="s">
        <v>1261</v>
      </c>
      <c r="H735" s="2">
        <v>42992</v>
      </c>
      <c r="I735" s="2">
        <v>43020</v>
      </c>
      <c r="J735" t="s">
        <v>1283</v>
      </c>
      <c r="K735">
        <v>573496</v>
      </c>
      <c r="L735">
        <v>9055.1999999999989</v>
      </c>
      <c r="M735">
        <v>72072</v>
      </c>
      <c r="N735" t="s">
        <v>1507</v>
      </c>
      <c r="O735" t="s">
        <v>1538</v>
      </c>
      <c r="P735" t="s">
        <v>1542</v>
      </c>
      <c r="Q735" t="s">
        <v>1507</v>
      </c>
      <c r="R735" t="s">
        <v>1535</v>
      </c>
      <c r="S735" t="s">
        <v>1543</v>
      </c>
      <c r="T735">
        <v>9</v>
      </c>
      <c r="U735">
        <v>10</v>
      </c>
    </row>
    <row r="736" spans="1:21" x14ac:dyDescent="0.25">
      <c r="A736">
        <v>733</v>
      </c>
      <c r="B736" t="s">
        <v>740</v>
      </c>
      <c r="C736" t="s">
        <v>1229</v>
      </c>
      <c r="D736" t="s">
        <v>1234</v>
      </c>
      <c r="E736">
        <v>673</v>
      </c>
      <c r="F736">
        <v>1211</v>
      </c>
      <c r="G736" t="s">
        <v>1272</v>
      </c>
      <c r="H736" s="2">
        <v>42735</v>
      </c>
      <c r="I736" s="2">
        <v>42762</v>
      </c>
      <c r="J736" t="s">
        <v>1284</v>
      </c>
      <c r="K736">
        <v>774252.85</v>
      </c>
      <c r="L736">
        <v>12225.045</v>
      </c>
      <c r="M736">
        <v>32928</v>
      </c>
      <c r="N736" t="s">
        <v>1506</v>
      </c>
      <c r="O736" t="s">
        <v>1535</v>
      </c>
      <c r="P736" t="s">
        <v>1537</v>
      </c>
      <c r="Q736" t="s">
        <v>1507</v>
      </c>
      <c r="R736" t="s">
        <v>1533</v>
      </c>
      <c r="S736" t="s">
        <v>1544</v>
      </c>
      <c r="T736">
        <v>12</v>
      </c>
      <c r="U736">
        <v>1</v>
      </c>
    </row>
    <row r="737" spans="1:21" x14ac:dyDescent="0.25">
      <c r="A737">
        <v>734</v>
      </c>
      <c r="B737" t="s">
        <v>741</v>
      </c>
      <c r="C737" t="s">
        <v>1227</v>
      </c>
      <c r="D737" t="s">
        <v>1213</v>
      </c>
      <c r="E737">
        <v>518</v>
      </c>
      <c r="F737">
        <v>68</v>
      </c>
      <c r="G737" t="s">
        <v>1267</v>
      </c>
      <c r="H737" s="2">
        <v>43197</v>
      </c>
      <c r="I737" s="2">
        <v>43222</v>
      </c>
      <c r="J737" t="s">
        <v>1284</v>
      </c>
      <c r="K737">
        <v>33462.800000000003</v>
      </c>
      <c r="L737">
        <v>528.36</v>
      </c>
      <c r="M737">
        <v>26178</v>
      </c>
      <c r="N737" t="s">
        <v>1508</v>
      </c>
      <c r="O737" t="s">
        <v>1530</v>
      </c>
      <c r="P737" t="s">
        <v>1540</v>
      </c>
      <c r="Q737" t="s">
        <v>1508</v>
      </c>
      <c r="R737" t="s">
        <v>1530</v>
      </c>
      <c r="S737" t="s">
        <v>1531</v>
      </c>
      <c r="T737">
        <v>4</v>
      </c>
      <c r="U737">
        <v>5</v>
      </c>
    </row>
    <row r="738" spans="1:21" x14ac:dyDescent="0.25">
      <c r="A738">
        <v>735</v>
      </c>
      <c r="B738" t="s">
        <v>742</v>
      </c>
      <c r="C738" t="s">
        <v>1214</v>
      </c>
      <c r="D738" t="s">
        <v>1213</v>
      </c>
      <c r="E738">
        <v>401</v>
      </c>
      <c r="F738">
        <v>772</v>
      </c>
      <c r="G738" t="s">
        <v>1260</v>
      </c>
      <c r="H738" s="2">
        <v>42693</v>
      </c>
      <c r="I738" s="2">
        <v>42715</v>
      </c>
      <c r="J738" t="s">
        <v>1285</v>
      </c>
      <c r="K738">
        <v>294093.40000000002</v>
      </c>
      <c r="L738">
        <v>4643.58</v>
      </c>
      <c r="M738">
        <v>45339</v>
      </c>
      <c r="N738" t="s">
        <v>1506</v>
      </c>
      <c r="O738" t="s">
        <v>1535</v>
      </c>
      <c r="P738" t="s">
        <v>1536</v>
      </c>
      <c r="Q738" t="s">
        <v>1506</v>
      </c>
      <c r="R738" t="s">
        <v>1535</v>
      </c>
      <c r="S738" t="s">
        <v>1537</v>
      </c>
      <c r="T738">
        <v>11</v>
      </c>
      <c r="U738">
        <v>12</v>
      </c>
    </row>
    <row r="739" spans="1:21" x14ac:dyDescent="0.25">
      <c r="A739">
        <v>736</v>
      </c>
      <c r="B739" t="s">
        <v>743</v>
      </c>
      <c r="C739" t="s">
        <v>1225</v>
      </c>
      <c r="D739" t="s">
        <v>1213</v>
      </c>
      <c r="E739">
        <v>411</v>
      </c>
      <c r="F739">
        <v>201</v>
      </c>
      <c r="G739" t="s">
        <v>1266</v>
      </c>
      <c r="H739" s="2">
        <v>42542</v>
      </c>
      <c r="I739" s="2">
        <v>42554</v>
      </c>
      <c r="J739" t="s">
        <v>1285</v>
      </c>
      <c r="K739">
        <v>78480.45</v>
      </c>
      <c r="L739">
        <v>1239.165</v>
      </c>
      <c r="M739">
        <v>16477</v>
      </c>
      <c r="N739" t="s">
        <v>1506</v>
      </c>
      <c r="O739" t="s">
        <v>1530</v>
      </c>
      <c r="P739" t="s">
        <v>1532</v>
      </c>
      <c r="Q739" t="s">
        <v>1506</v>
      </c>
      <c r="R739" t="s">
        <v>1538</v>
      </c>
      <c r="S739" t="s">
        <v>1539</v>
      </c>
      <c r="T739">
        <v>6</v>
      </c>
      <c r="U739">
        <v>7</v>
      </c>
    </row>
    <row r="740" spans="1:21" x14ac:dyDescent="0.25">
      <c r="A740">
        <v>737</v>
      </c>
      <c r="B740" t="s">
        <v>744</v>
      </c>
      <c r="C740" t="s">
        <v>1238</v>
      </c>
      <c r="D740" t="s">
        <v>1240</v>
      </c>
      <c r="E740">
        <v>843</v>
      </c>
      <c r="F740">
        <v>16</v>
      </c>
      <c r="G740" t="s">
        <v>1270</v>
      </c>
      <c r="H740" s="2">
        <v>43265</v>
      </c>
      <c r="I740" s="2">
        <v>43278</v>
      </c>
      <c r="J740" t="s">
        <v>1283</v>
      </c>
      <c r="K740">
        <v>12813.6</v>
      </c>
      <c r="L740">
        <v>202.32</v>
      </c>
      <c r="M740">
        <v>2856</v>
      </c>
      <c r="N740" t="s">
        <v>1508</v>
      </c>
      <c r="O740" t="s">
        <v>1530</v>
      </c>
      <c r="P740" t="s">
        <v>1532</v>
      </c>
      <c r="Q740" t="s">
        <v>1508</v>
      </c>
      <c r="R740" t="s">
        <v>1530</v>
      </c>
      <c r="S740" t="s">
        <v>1532</v>
      </c>
      <c r="T740">
        <v>6</v>
      </c>
      <c r="U740">
        <v>6</v>
      </c>
    </row>
    <row r="741" spans="1:21" x14ac:dyDescent="0.25">
      <c r="A741">
        <v>738</v>
      </c>
      <c r="B741" t="s">
        <v>745</v>
      </c>
      <c r="C741" t="s">
        <v>1223</v>
      </c>
      <c r="D741" t="s">
        <v>1234</v>
      </c>
      <c r="E741">
        <v>858</v>
      </c>
      <c r="F741">
        <v>868</v>
      </c>
      <c r="G741" t="s">
        <v>1263</v>
      </c>
      <c r="H741" s="2">
        <v>43100</v>
      </c>
      <c r="I741" s="2">
        <v>43115</v>
      </c>
      <c r="J741" t="s">
        <v>1282</v>
      </c>
      <c r="K741">
        <v>707506.8</v>
      </c>
      <c r="L741">
        <v>11171.16</v>
      </c>
      <c r="M741">
        <v>523386</v>
      </c>
      <c r="N741" t="s">
        <v>1507</v>
      </c>
      <c r="O741" t="s">
        <v>1535</v>
      </c>
      <c r="P741" t="s">
        <v>1537</v>
      </c>
      <c r="Q741" t="s">
        <v>1508</v>
      </c>
      <c r="R741" t="s">
        <v>1533</v>
      </c>
      <c r="S741" t="s">
        <v>1544</v>
      </c>
      <c r="T741">
        <v>12</v>
      </c>
      <c r="U741">
        <v>1</v>
      </c>
    </row>
    <row r="742" spans="1:21" x14ac:dyDescent="0.25">
      <c r="A742">
        <v>739</v>
      </c>
      <c r="B742" t="s">
        <v>746</v>
      </c>
      <c r="C742" t="s">
        <v>1236</v>
      </c>
      <c r="D742" t="s">
        <v>1234</v>
      </c>
      <c r="E742">
        <v>867</v>
      </c>
      <c r="F742">
        <v>108</v>
      </c>
      <c r="G742" t="s">
        <v>1269</v>
      </c>
      <c r="H742" s="2">
        <v>43272</v>
      </c>
      <c r="I742" s="2">
        <v>43298</v>
      </c>
      <c r="J742" t="s">
        <v>1289</v>
      </c>
      <c r="K742">
        <v>88954.2</v>
      </c>
      <c r="L742">
        <v>1404.54</v>
      </c>
      <c r="M742">
        <v>56742</v>
      </c>
      <c r="N742" t="s">
        <v>1508</v>
      </c>
      <c r="O742" t="s">
        <v>1530</v>
      </c>
      <c r="P742" t="s">
        <v>1532</v>
      </c>
      <c r="Q742" t="s">
        <v>1508</v>
      </c>
      <c r="R742" t="s">
        <v>1538</v>
      </c>
      <c r="S742" t="s">
        <v>1539</v>
      </c>
      <c r="T742">
        <v>6</v>
      </c>
      <c r="U742">
        <v>7</v>
      </c>
    </row>
    <row r="743" spans="1:21" x14ac:dyDescent="0.25">
      <c r="A743">
        <v>740</v>
      </c>
      <c r="B743" t="s">
        <v>747</v>
      </c>
      <c r="C743" t="s">
        <v>1219</v>
      </c>
      <c r="D743" t="s">
        <v>1234</v>
      </c>
      <c r="E743">
        <v>98</v>
      </c>
      <c r="F743">
        <v>1514</v>
      </c>
      <c r="G743" t="s">
        <v>1263</v>
      </c>
      <c r="H743" s="2">
        <v>42984</v>
      </c>
      <c r="I743" s="2">
        <v>43000</v>
      </c>
      <c r="J743" t="s">
        <v>1285</v>
      </c>
      <c r="K743">
        <v>140953.4</v>
      </c>
      <c r="L743">
        <v>2225.58</v>
      </c>
      <c r="M743">
        <v>83402</v>
      </c>
      <c r="N743" t="s">
        <v>1507</v>
      </c>
      <c r="O743" t="s">
        <v>1538</v>
      </c>
      <c r="P743" t="s">
        <v>1542</v>
      </c>
      <c r="Q743" t="s">
        <v>1507</v>
      </c>
      <c r="R743" t="s">
        <v>1538</v>
      </c>
      <c r="S743" t="s">
        <v>1542</v>
      </c>
      <c r="T743">
        <v>9</v>
      </c>
      <c r="U743">
        <v>9</v>
      </c>
    </row>
    <row r="744" spans="1:21" x14ac:dyDescent="0.25">
      <c r="A744">
        <v>741</v>
      </c>
      <c r="B744" t="s">
        <v>748</v>
      </c>
      <c r="C744" t="s">
        <v>1224</v>
      </c>
      <c r="D744" t="s">
        <v>1213</v>
      </c>
      <c r="E744">
        <v>296</v>
      </c>
      <c r="F744">
        <v>1388</v>
      </c>
      <c r="G744" t="s">
        <v>1266</v>
      </c>
      <c r="H744" s="2">
        <v>42966</v>
      </c>
      <c r="I744" s="2">
        <v>42997</v>
      </c>
      <c r="J744" t="s">
        <v>1284</v>
      </c>
      <c r="K744">
        <v>390305.6</v>
      </c>
      <c r="L744">
        <v>6162.7199999999993</v>
      </c>
      <c r="M744">
        <v>48090</v>
      </c>
      <c r="N744" t="s">
        <v>1507</v>
      </c>
      <c r="O744" t="s">
        <v>1538</v>
      </c>
      <c r="P744" t="s">
        <v>1541</v>
      </c>
      <c r="Q744" t="s">
        <v>1507</v>
      </c>
      <c r="R744" t="s">
        <v>1538</v>
      </c>
      <c r="S744" t="s">
        <v>1542</v>
      </c>
      <c r="T744">
        <v>8</v>
      </c>
      <c r="U744">
        <v>9</v>
      </c>
    </row>
    <row r="745" spans="1:21" x14ac:dyDescent="0.25">
      <c r="A745">
        <v>742</v>
      </c>
      <c r="B745" t="s">
        <v>749</v>
      </c>
      <c r="C745" t="s">
        <v>1238</v>
      </c>
      <c r="D745" t="s">
        <v>1240</v>
      </c>
      <c r="E745">
        <v>192</v>
      </c>
      <c r="F745">
        <v>16</v>
      </c>
      <c r="G745" t="s">
        <v>1270</v>
      </c>
      <c r="H745" s="2">
        <v>43077</v>
      </c>
      <c r="I745" s="2">
        <v>43092</v>
      </c>
      <c r="J745" t="s">
        <v>1284</v>
      </c>
      <c r="K745">
        <v>2918.4</v>
      </c>
      <c r="L745">
        <v>46.08</v>
      </c>
      <c r="M745">
        <v>756</v>
      </c>
      <c r="N745" t="s">
        <v>1507</v>
      </c>
      <c r="O745" t="s">
        <v>1535</v>
      </c>
      <c r="P745" t="s">
        <v>1537</v>
      </c>
      <c r="Q745" t="s">
        <v>1507</v>
      </c>
      <c r="R745" t="s">
        <v>1535</v>
      </c>
      <c r="S745" t="s">
        <v>1537</v>
      </c>
      <c r="T745">
        <v>12</v>
      </c>
      <c r="U745">
        <v>12</v>
      </c>
    </row>
    <row r="746" spans="1:21" x14ac:dyDescent="0.25">
      <c r="A746">
        <v>743</v>
      </c>
      <c r="B746" t="s">
        <v>750</v>
      </c>
      <c r="C746" t="s">
        <v>1222</v>
      </c>
      <c r="D746" t="s">
        <v>1213</v>
      </c>
      <c r="E746">
        <v>106</v>
      </c>
      <c r="F746">
        <v>884</v>
      </c>
      <c r="G746" t="s">
        <v>1265</v>
      </c>
      <c r="H746" s="2">
        <v>42837</v>
      </c>
      <c r="I746" s="2">
        <v>42858</v>
      </c>
      <c r="J746" t="s">
        <v>1287</v>
      </c>
      <c r="K746">
        <v>89018.8</v>
      </c>
      <c r="L746">
        <v>1405.56</v>
      </c>
      <c r="M746">
        <v>51522</v>
      </c>
      <c r="N746" t="s">
        <v>1507</v>
      </c>
      <c r="O746" t="s">
        <v>1530</v>
      </c>
      <c r="P746" t="s">
        <v>1540</v>
      </c>
      <c r="Q746" t="s">
        <v>1507</v>
      </c>
      <c r="R746" t="s">
        <v>1530</v>
      </c>
      <c r="S746" t="s">
        <v>1531</v>
      </c>
      <c r="T746">
        <v>4</v>
      </c>
      <c r="U746">
        <v>5</v>
      </c>
    </row>
    <row r="747" spans="1:21" x14ac:dyDescent="0.25">
      <c r="A747">
        <v>744</v>
      </c>
      <c r="B747" t="s">
        <v>751</v>
      </c>
      <c r="C747" t="s">
        <v>1225</v>
      </c>
      <c r="D747" t="s">
        <v>1213</v>
      </c>
      <c r="E747">
        <v>165</v>
      </c>
      <c r="F747">
        <v>185</v>
      </c>
      <c r="G747" t="s">
        <v>1266</v>
      </c>
      <c r="H747" s="2">
        <v>42427</v>
      </c>
      <c r="I747" s="2">
        <v>42454</v>
      </c>
      <c r="J747" t="s">
        <v>1282</v>
      </c>
      <c r="K747">
        <v>28998.75</v>
      </c>
      <c r="L747">
        <v>457.875</v>
      </c>
      <c r="M747">
        <v>19693</v>
      </c>
      <c r="N747" t="s">
        <v>1506</v>
      </c>
      <c r="O747" t="s">
        <v>1533</v>
      </c>
      <c r="P747" t="s">
        <v>1545</v>
      </c>
      <c r="Q747" t="s">
        <v>1506</v>
      </c>
      <c r="R747" t="s">
        <v>1533</v>
      </c>
      <c r="S747" t="s">
        <v>1534</v>
      </c>
      <c r="T747">
        <v>2</v>
      </c>
      <c r="U747">
        <v>3</v>
      </c>
    </row>
    <row r="748" spans="1:21" x14ac:dyDescent="0.25">
      <c r="A748">
        <v>745</v>
      </c>
      <c r="B748" t="s">
        <v>752</v>
      </c>
      <c r="C748" t="s">
        <v>1226</v>
      </c>
      <c r="D748" t="s">
        <v>1234</v>
      </c>
      <c r="E748">
        <v>521</v>
      </c>
      <c r="F748">
        <v>47</v>
      </c>
      <c r="G748" t="s">
        <v>1266</v>
      </c>
      <c r="H748" s="2">
        <v>42688</v>
      </c>
      <c r="I748" s="2">
        <v>42698</v>
      </c>
      <c r="J748" t="s">
        <v>1288</v>
      </c>
      <c r="K748">
        <v>23262.65</v>
      </c>
      <c r="L748">
        <v>367.30500000000001</v>
      </c>
      <c r="M748">
        <v>21724</v>
      </c>
      <c r="N748" t="s">
        <v>1506</v>
      </c>
      <c r="O748" t="s">
        <v>1535</v>
      </c>
      <c r="P748" t="s">
        <v>1536</v>
      </c>
      <c r="Q748" t="s">
        <v>1506</v>
      </c>
      <c r="R748" t="s">
        <v>1535</v>
      </c>
      <c r="S748" t="s">
        <v>1536</v>
      </c>
      <c r="T748">
        <v>11</v>
      </c>
      <c r="U748">
        <v>11</v>
      </c>
    </row>
    <row r="749" spans="1:21" x14ac:dyDescent="0.25">
      <c r="A749">
        <v>746</v>
      </c>
      <c r="B749" t="s">
        <v>753</v>
      </c>
      <c r="C749" t="s">
        <v>1214</v>
      </c>
      <c r="D749" t="s">
        <v>1213</v>
      </c>
      <c r="E749">
        <v>794</v>
      </c>
      <c r="F749">
        <v>637</v>
      </c>
      <c r="G749" t="s">
        <v>1260</v>
      </c>
      <c r="H749" s="2">
        <v>42565</v>
      </c>
      <c r="I749" s="2">
        <v>42588</v>
      </c>
      <c r="J749" t="s">
        <v>1289</v>
      </c>
      <c r="K749">
        <v>480489.1</v>
      </c>
      <c r="L749">
        <v>7586.67</v>
      </c>
      <c r="M749">
        <v>79911</v>
      </c>
      <c r="N749" t="s">
        <v>1506</v>
      </c>
      <c r="O749" t="s">
        <v>1538</v>
      </c>
      <c r="P749" t="s">
        <v>1539</v>
      </c>
      <c r="Q749" t="s">
        <v>1506</v>
      </c>
      <c r="R749" t="s">
        <v>1538</v>
      </c>
      <c r="S749" t="s">
        <v>1541</v>
      </c>
      <c r="T749">
        <v>7</v>
      </c>
      <c r="U749">
        <v>8</v>
      </c>
    </row>
    <row r="750" spans="1:21" x14ac:dyDescent="0.25">
      <c r="A750">
        <v>747</v>
      </c>
      <c r="B750" t="s">
        <v>754</v>
      </c>
      <c r="C750" t="s">
        <v>1221</v>
      </c>
      <c r="D750" t="s">
        <v>1234</v>
      </c>
      <c r="E750">
        <v>813</v>
      </c>
      <c r="F750">
        <v>298</v>
      </c>
      <c r="G750" t="s">
        <v>1264</v>
      </c>
      <c r="H750" s="2">
        <v>42534</v>
      </c>
      <c r="I750" s="2">
        <v>42561</v>
      </c>
      <c r="J750" t="s">
        <v>1286</v>
      </c>
      <c r="K750">
        <v>230160.3</v>
      </c>
      <c r="L750">
        <v>3634.1099999999997</v>
      </c>
      <c r="M750">
        <v>17159</v>
      </c>
      <c r="N750" t="s">
        <v>1506</v>
      </c>
      <c r="O750" t="s">
        <v>1530</v>
      </c>
      <c r="P750" t="s">
        <v>1532</v>
      </c>
      <c r="Q750" t="s">
        <v>1506</v>
      </c>
      <c r="R750" t="s">
        <v>1538</v>
      </c>
      <c r="S750" t="s">
        <v>1539</v>
      </c>
      <c r="T750">
        <v>6</v>
      </c>
      <c r="U750">
        <v>7</v>
      </c>
    </row>
    <row r="751" spans="1:21" x14ac:dyDescent="0.25">
      <c r="A751">
        <v>748</v>
      </c>
      <c r="B751" t="s">
        <v>755</v>
      </c>
      <c r="C751" t="s">
        <v>1215</v>
      </c>
      <c r="D751" t="s">
        <v>1213</v>
      </c>
      <c r="E751">
        <v>514</v>
      </c>
      <c r="F751">
        <v>847</v>
      </c>
      <c r="G751" t="s">
        <v>1261</v>
      </c>
      <c r="H751" s="2">
        <v>43082</v>
      </c>
      <c r="I751" s="2">
        <v>43114</v>
      </c>
      <c r="J751" t="s">
        <v>1283</v>
      </c>
      <c r="K751">
        <v>413590.1</v>
      </c>
      <c r="L751">
        <v>6530.37</v>
      </c>
      <c r="M751">
        <v>203810</v>
      </c>
      <c r="N751" t="s">
        <v>1507</v>
      </c>
      <c r="O751" t="s">
        <v>1535</v>
      </c>
      <c r="P751" t="s">
        <v>1537</v>
      </c>
      <c r="Q751" t="s">
        <v>1508</v>
      </c>
      <c r="R751" t="s">
        <v>1533</v>
      </c>
      <c r="S751" t="s">
        <v>1544</v>
      </c>
      <c r="T751">
        <v>12</v>
      </c>
      <c r="U751">
        <v>1</v>
      </c>
    </row>
    <row r="752" spans="1:21" x14ac:dyDescent="0.25">
      <c r="A752">
        <v>749</v>
      </c>
      <c r="B752" t="s">
        <v>756</v>
      </c>
      <c r="C752" t="s">
        <v>1230</v>
      </c>
      <c r="D752" t="s">
        <v>1234</v>
      </c>
      <c r="E752">
        <v>898</v>
      </c>
      <c r="F752">
        <v>152</v>
      </c>
      <c r="G752" t="s">
        <v>1272</v>
      </c>
      <c r="H752" s="2">
        <v>42428</v>
      </c>
      <c r="I752" s="2">
        <v>42457</v>
      </c>
      <c r="J752" t="s">
        <v>1284</v>
      </c>
      <c r="K752">
        <v>129671.2</v>
      </c>
      <c r="L752">
        <v>2047.4399999999998</v>
      </c>
      <c r="M752">
        <v>66170</v>
      </c>
      <c r="N752" t="s">
        <v>1506</v>
      </c>
      <c r="O752" t="s">
        <v>1533</v>
      </c>
      <c r="P752" t="s">
        <v>1545</v>
      </c>
      <c r="Q752" t="s">
        <v>1506</v>
      </c>
      <c r="R752" t="s">
        <v>1533</v>
      </c>
      <c r="S752" t="s">
        <v>1534</v>
      </c>
      <c r="T752">
        <v>2</v>
      </c>
      <c r="U752">
        <v>3</v>
      </c>
    </row>
    <row r="753" spans="1:21" x14ac:dyDescent="0.25">
      <c r="A753">
        <v>750</v>
      </c>
      <c r="B753" t="s">
        <v>757</v>
      </c>
      <c r="C753" t="s">
        <v>1222</v>
      </c>
      <c r="D753" t="s">
        <v>1213</v>
      </c>
      <c r="E753">
        <v>642</v>
      </c>
      <c r="F753">
        <v>961</v>
      </c>
      <c r="G753" t="s">
        <v>1265</v>
      </c>
      <c r="H753" s="2">
        <v>43101</v>
      </c>
      <c r="I753" s="2">
        <v>43131</v>
      </c>
      <c r="J753" t="s">
        <v>1284</v>
      </c>
      <c r="K753">
        <v>586113.9</v>
      </c>
      <c r="L753">
        <v>9254.43</v>
      </c>
      <c r="M753">
        <v>59255</v>
      </c>
      <c r="N753" t="s">
        <v>1508</v>
      </c>
      <c r="O753" t="s">
        <v>1533</v>
      </c>
      <c r="P753" t="s">
        <v>1544</v>
      </c>
      <c r="Q753" t="s">
        <v>1508</v>
      </c>
      <c r="R753" t="s">
        <v>1533</v>
      </c>
      <c r="S753" t="s">
        <v>1544</v>
      </c>
      <c r="T753">
        <v>1</v>
      </c>
      <c r="U753">
        <v>1</v>
      </c>
    </row>
    <row r="754" spans="1:21" x14ac:dyDescent="0.25">
      <c r="A754">
        <v>751</v>
      </c>
      <c r="B754" t="s">
        <v>758</v>
      </c>
      <c r="C754" t="s">
        <v>1215</v>
      </c>
      <c r="D754" t="s">
        <v>1213</v>
      </c>
      <c r="E754">
        <v>493</v>
      </c>
      <c r="F754">
        <v>798</v>
      </c>
      <c r="G754" t="s">
        <v>1261</v>
      </c>
      <c r="H754" s="2">
        <v>43235</v>
      </c>
      <c r="I754" s="2">
        <v>43254</v>
      </c>
      <c r="J754" t="s">
        <v>1282</v>
      </c>
      <c r="K754">
        <v>373743.3</v>
      </c>
      <c r="L754">
        <v>5901.21</v>
      </c>
      <c r="M754">
        <v>370496</v>
      </c>
      <c r="N754" t="s">
        <v>1508</v>
      </c>
      <c r="O754" t="s">
        <v>1530</v>
      </c>
      <c r="P754" t="s">
        <v>1531</v>
      </c>
      <c r="Q754" t="s">
        <v>1508</v>
      </c>
      <c r="R754" t="s">
        <v>1530</v>
      </c>
      <c r="S754" t="s">
        <v>1532</v>
      </c>
      <c r="T754">
        <v>5</v>
      </c>
      <c r="U754">
        <v>6</v>
      </c>
    </row>
    <row r="755" spans="1:21" x14ac:dyDescent="0.25">
      <c r="A755">
        <v>752</v>
      </c>
      <c r="B755" t="s">
        <v>759</v>
      </c>
      <c r="C755" t="s">
        <v>1242</v>
      </c>
      <c r="D755" t="s">
        <v>1240</v>
      </c>
      <c r="E755">
        <v>528</v>
      </c>
      <c r="F755">
        <v>52</v>
      </c>
      <c r="G755" t="s">
        <v>1271</v>
      </c>
      <c r="H755" s="2">
        <v>42828</v>
      </c>
      <c r="I755" s="2">
        <v>42852</v>
      </c>
      <c r="J755" t="s">
        <v>1282</v>
      </c>
      <c r="K755">
        <v>26083.200000000001</v>
      </c>
      <c r="L755">
        <v>411.84</v>
      </c>
      <c r="M755">
        <v>18518</v>
      </c>
      <c r="N755" t="s">
        <v>1507</v>
      </c>
      <c r="O755" t="s">
        <v>1530</v>
      </c>
      <c r="P755" t="s">
        <v>1540</v>
      </c>
      <c r="Q755" t="s">
        <v>1507</v>
      </c>
      <c r="R755" t="s">
        <v>1530</v>
      </c>
      <c r="S755" t="s">
        <v>1540</v>
      </c>
      <c r="T755">
        <v>4</v>
      </c>
      <c r="U755">
        <v>4</v>
      </c>
    </row>
    <row r="756" spans="1:21" x14ac:dyDescent="0.25">
      <c r="A756">
        <v>753</v>
      </c>
      <c r="B756" t="s">
        <v>760</v>
      </c>
      <c r="C756" t="s">
        <v>1222</v>
      </c>
      <c r="D756" t="s">
        <v>1213</v>
      </c>
      <c r="E756">
        <v>75</v>
      </c>
      <c r="F756">
        <v>1023</v>
      </c>
      <c r="G756" t="s">
        <v>1265</v>
      </c>
      <c r="H756" s="2">
        <v>43114</v>
      </c>
      <c r="I756" s="2">
        <v>43142</v>
      </c>
      <c r="J756" t="s">
        <v>1284</v>
      </c>
      <c r="K756">
        <v>72888.75</v>
      </c>
      <c r="L756">
        <v>1150.875</v>
      </c>
      <c r="M756">
        <v>44924</v>
      </c>
      <c r="N756" t="s">
        <v>1508</v>
      </c>
      <c r="O756" t="s">
        <v>1533</v>
      </c>
      <c r="P756" t="s">
        <v>1544</v>
      </c>
      <c r="Q756" t="s">
        <v>1508</v>
      </c>
      <c r="R756" t="s">
        <v>1533</v>
      </c>
      <c r="S756" t="s">
        <v>1545</v>
      </c>
      <c r="T756">
        <v>1</v>
      </c>
      <c r="U756">
        <v>2</v>
      </c>
    </row>
    <row r="757" spans="1:21" x14ac:dyDescent="0.25">
      <c r="A757">
        <v>754</v>
      </c>
      <c r="B757" t="s">
        <v>761</v>
      </c>
      <c r="C757" t="s">
        <v>1215</v>
      </c>
      <c r="D757" t="s">
        <v>1213</v>
      </c>
      <c r="E757">
        <v>455</v>
      </c>
      <c r="F757">
        <v>797</v>
      </c>
      <c r="G757" t="s">
        <v>1261</v>
      </c>
      <c r="H757" s="2">
        <v>42495</v>
      </c>
      <c r="I757" s="2">
        <v>42506</v>
      </c>
      <c r="J757" t="s">
        <v>1282</v>
      </c>
      <c r="K757">
        <v>344503.25</v>
      </c>
      <c r="L757">
        <v>5439.5249999999996</v>
      </c>
      <c r="M757">
        <v>39759</v>
      </c>
      <c r="N757" t="s">
        <v>1506</v>
      </c>
      <c r="O757" t="s">
        <v>1530</v>
      </c>
      <c r="P757" t="s">
        <v>1531</v>
      </c>
      <c r="Q757" t="s">
        <v>1506</v>
      </c>
      <c r="R757" t="s">
        <v>1530</v>
      </c>
      <c r="S757" t="s">
        <v>1531</v>
      </c>
      <c r="T757">
        <v>5</v>
      </c>
      <c r="U757">
        <v>5</v>
      </c>
    </row>
    <row r="758" spans="1:21" x14ac:dyDescent="0.25">
      <c r="A758">
        <v>755</v>
      </c>
      <c r="B758" t="s">
        <v>762</v>
      </c>
      <c r="C758" t="s">
        <v>1238</v>
      </c>
      <c r="D758" t="s">
        <v>1240</v>
      </c>
      <c r="E758">
        <v>437</v>
      </c>
      <c r="F758">
        <v>16</v>
      </c>
      <c r="G758" t="s">
        <v>1270</v>
      </c>
      <c r="H758" s="2">
        <v>42899</v>
      </c>
      <c r="I758" s="2">
        <v>42918</v>
      </c>
      <c r="J758" t="s">
        <v>1284</v>
      </c>
      <c r="K758">
        <v>6642.4</v>
      </c>
      <c r="L758">
        <v>104.88</v>
      </c>
      <c r="M758">
        <v>5653</v>
      </c>
      <c r="N758" t="s">
        <v>1507</v>
      </c>
      <c r="O758" t="s">
        <v>1530</v>
      </c>
      <c r="P758" t="s">
        <v>1532</v>
      </c>
      <c r="Q758" t="s">
        <v>1507</v>
      </c>
      <c r="R758" t="s">
        <v>1538</v>
      </c>
      <c r="S758" t="s">
        <v>1539</v>
      </c>
      <c r="T758">
        <v>6</v>
      </c>
      <c r="U758">
        <v>7</v>
      </c>
    </row>
    <row r="759" spans="1:21" x14ac:dyDescent="0.25">
      <c r="A759">
        <v>756</v>
      </c>
      <c r="B759" t="s">
        <v>763</v>
      </c>
      <c r="C759" t="s">
        <v>1218</v>
      </c>
      <c r="D759" t="s">
        <v>1213</v>
      </c>
      <c r="E759">
        <v>123</v>
      </c>
      <c r="F759">
        <v>1118</v>
      </c>
      <c r="G759" t="s">
        <v>1262</v>
      </c>
      <c r="H759" s="2">
        <v>43024</v>
      </c>
      <c r="I759" s="2">
        <v>43049</v>
      </c>
      <c r="J759" t="s">
        <v>1284</v>
      </c>
      <c r="K759">
        <v>130638.3</v>
      </c>
      <c r="L759">
        <v>2062.71</v>
      </c>
      <c r="M759">
        <v>124929</v>
      </c>
      <c r="N759" t="s">
        <v>1507</v>
      </c>
      <c r="O759" t="s">
        <v>1535</v>
      </c>
      <c r="P759" t="s">
        <v>1543</v>
      </c>
      <c r="Q759" t="s">
        <v>1507</v>
      </c>
      <c r="R759" t="s">
        <v>1535</v>
      </c>
      <c r="S759" t="s">
        <v>1536</v>
      </c>
      <c r="T759">
        <v>10</v>
      </c>
      <c r="U759">
        <v>11</v>
      </c>
    </row>
    <row r="760" spans="1:21" x14ac:dyDescent="0.25">
      <c r="A760">
        <v>757</v>
      </c>
      <c r="B760" t="s">
        <v>764</v>
      </c>
      <c r="C760" t="s">
        <v>1219</v>
      </c>
      <c r="D760" t="s">
        <v>1234</v>
      </c>
      <c r="E760">
        <v>114</v>
      </c>
      <c r="F760">
        <v>1496</v>
      </c>
      <c r="G760" t="s">
        <v>1263</v>
      </c>
      <c r="H760" s="2">
        <v>42629</v>
      </c>
      <c r="I760" s="2">
        <v>42641</v>
      </c>
      <c r="J760" t="s">
        <v>1286</v>
      </c>
      <c r="K760">
        <v>162016.79999999999</v>
      </c>
      <c r="L760">
        <v>2558.16</v>
      </c>
      <c r="M760">
        <v>145286</v>
      </c>
      <c r="N760" t="s">
        <v>1506</v>
      </c>
      <c r="O760" t="s">
        <v>1538</v>
      </c>
      <c r="P760" t="s">
        <v>1542</v>
      </c>
      <c r="Q760" t="s">
        <v>1506</v>
      </c>
      <c r="R760" t="s">
        <v>1538</v>
      </c>
      <c r="S760" t="s">
        <v>1542</v>
      </c>
      <c r="T760">
        <v>9</v>
      </c>
      <c r="U760">
        <v>9</v>
      </c>
    </row>
    <row r="761" spans="1:21" x14ac:dyDescent="0.25">
      <c r="A761">
        <v>758</v>
      </c>
      <c r="B761" t="s">
        <v>765</v>
      </c>
      <c r="C761" t="s">
        <v>1221</v>
      </c>
      <c r="D761" t="s">
        <v>1234</v>
      </c>
      <c r="E761">
        <v>732</v>
      </c>
      <c r="F761">
        <v>316</v>
      </c>
      <c r="G761" t="s">
        <v>1264</v>
      </c>
      <c r="H761" s="2">
        <v>42946</v>
      </c>
      <c r="I761" s="2">
        <v>42974</v>
      </c>
      <c r="J761" t="s">
        <v>1286</v>
      </c>
      <c r="K761">
        <v>219746.4</v>
      </c>
      <c r="L761">
        <v>3469.68</v>
      </c>
      <c r="M761">
        <v>53910</v>
      </c>
      <c r="N761" t="s">
        <v>1507</v>
      </c>
      <c r="O761" t="s">
        <v>1538</v>
      </c>
      <c r="P761" t="s">
        <v>1539</v>
      </c>
      <c r="Q761" t="s">
        <v>1507</v>
      </c>
      <c r="R761" t="s">
        <v>1538</v>
      </c>
      <c r="S761" t="s">
        <v>1541</v>
      </c>
      <c r="T761">
        <v>7</v>
      </c>
      <c r="U761">
        <v>8</v>
      </c>
    </row>
    <row r="762" spans="1:21" x14ac:dyDescent="0.25">
      <c r="A762">
        <v>759</v>
      </c>
      <c r="B762" t="s">
        <v>766</v>
      </c>
      <c r="C762" t="s">
        <v>1225</v>
      </c>
      <c r="D762" t="s">
        <v>1213</v>
      </c>
      <c r="E762">
        <v>677</v>
      </c>
      <c r="F762">
        <v>197</v>
      </c>
      <c r="G762" t="s">
        <v>1266</v>
      </c>
      <c r="H762" s="2">
        <v>42705</v>
      </c>
      <c r="I762" s="2">
        <v>42731</v>
      </c>
      <c r="J762" t="s">
        <v>1283</v>
      </c>
      <c r="K762">
        <v>126700.55</v>
      </c>
      <c r="L762">
        <v>2000.5349999999999</v>
      </c>
      <c r="M762">
        <v>112169</v>
      </c>
      <c r="N762" t="s">
        <v>1506</v>
      </c>
      <c r="O762" t="s">
        <v>1535</v>
      </c>
      <c r="P762" t="s">
        <v>1537</v>
      </c>
      <c r="Q762" t="s">
        <v>1506</v>
      </c>
      <c r="R762" t="s">
        <v>1535</v>
      </c>
      <c r="S762" t="s">
        <v>1537</v>
      </c>
      <c r="T762">
        <v>12</v>
      </c>
      <c r="U762">
        <v>12</v>
      </c>
    </row>
    <row r="763" spans="1:21" x14ac:dyDescent="0.25">
      <c r="A763">
        <v>760</v>
      </c>
      <c r="B763" t="s">
        <v>767</v>
      </c>
      <c r="C763" t="s">
        <v>1228</v>
      </c>
      <c r="D763" t="s">
        <v>1213</v>
      </c>
      <c r="E763">
        <v>576</v>
      </c>
      <c r="F763">
        <v>115</v>
      </c>
      <c r="G763" t="s">
        <v>1263</v>
      </c>
      <c r="H763" s="2">
        <v>42728</v>
      </c>
      <c r="I763" s="2">
        <v>42752</v>
      </c>
      <c r="J763" t="s">
        <v>1282</v>
      </c>
      <c r="K763">
        <v>62928</v>
      </c>
      <c r="L763">
        <v>993.59999999999991</v>
      </c>
      <c r="M763">
        <v>1443</v>
      </c>
      <c r="N763" t="s">
        <v>1506</v>
      </c>
      <c r="O763" t="s">
        <v>1535</v>
      </c>
      <c r="P763" t="s">
        <v>1537</v>
      </c>
      <c r="Q763" t="s">
        <v>1507</v>
      </c>
      <c r="R763" t="s">
        <v>1533</v>
      </c>
      <c r="S763" t="s">
        <v>1544</v>
      </c>
      <c r="T763">
        <v>12</v>
      </c>
      <c r="U763">
        <v>1</v>
      </c>
    </row>
    <row r="764" spans="1:21" x14ac:dyDescent="0.25">
      <c r="A764">
        <v>761</v>
      </c>
      <c r="B764" t="s">
        <v>768</v>
      </c>
      <c r="C764" t="s">
        <v>1222</v>
      </c>
      <c r="D764" t="s">
        <v>1213</v>
      </c>
      <c r="E764">
        <v>283</v>
      </c>
      <c r="F764">
        <v>927</v>
      </c>
      <c r="G764" t="s">
        <v>1265</v>
      </c>
      <c r="H764" s="2">
        <v>42519</v>
      </c>
      <c r="I764" s="2">
        <v>42538</v>
      </c>
      <c r="J764" t="s">
        <v>1289</v>
      </c>
      <c r="K764">
        <v>249223.95</v>
      </c>
      <c r="L764">
        <v>3935.1149999999998</v>
      </c>
      <c r="M764">
        <v>153633</v>
      </c>
      <c r="N764" t="s">
        <v>1506</v>
      </c>
      <c r="O764" t="s">
        <v>1530</v>
      </c>
      <c r="P764" t="s">
        <v>1531</v>
      </c>
      <c r="Q764" t="s">
        <v>1506</v>
      </c>
      <c r="R764" t="s">
        <v>1530</v>
      </c>
      <c r="S764" t="s">
        <v>1532</v>
      </c>
      <c r="T764">
        <v>5</v>
      </c>
      <c r="U764">
        <v>6</v>
      </c>
    </row>
    <row r="765" spans="1:21" x14ac:dyDescent="0.25">
      <c r="A765">
        <v>762</v>
      </c>
      <c r="B765" t="s">
        <v>769</v>
      </c>
      <c r="C765" t="s">
        <v>1215</v>
      </c>
      <c r="D765" t="s">
        <v>1213</v>
      </c>
      <c r="E765">
        <v>577</v>
      </c>
      <c r="F765">
        <v>979</v>
      </c>
      <c r="G765" t="s">
        <v>1261</v>
      </c>
      <c r="H765" s="2">
        <v>42866</v>
      </c>
      <c r="I765" s="2">
        <v>42892</v>
      </c>
      <c r="J765" t="s">
        <v>1283</v>
      </c>
      <c r="K765">
        <v>536638.85</v>
      </c>
      <c r="L765">
        <v>8473.244999999999</v>
      </c>
      <c r="M765">
        <v>509001</v>
      </c>
      <c r="N765" t="s">
        <v>1507</v>
      </c>
      <c r="O765" t="s">
        <v>1530</v>
      </c>
      <c r="P765" t="s">
        <v>1531</v>
      </c>
      <c r="Q765" t="s">
        <v>1507</v>
      </c>
      <c r="R765" t="s">
        <v>1530</v>
      </c>
      <c r="S765" t="s">
        <v>1532</v>
      </c>
      <c r="T765">
        <v>5</v>
      </c>
      <c r="U765">
        <v>6</v>
      </c>
    </row>
    <row r="766" spans="1:21" x14ac:dyDescent="0.25">
      <c r="A766">
        <v>763</v>
      </c>
      <c r="B766" t="s">
        <v>770</v>
      </c>
      <c r="C766" t="s">
        <v>1225</v>
      </c>
      <c r="D766" t="s">
        <v>1213</v>
      </c>
      <c r="E766">
        <v>151</v>
      </c>
      <c r="F766">
        <v>220</v>
      </c>
      <c r="G766" t="s">
        <v>1266</v>
      </c>
      <c r="H766" s="2">
        <v>42410</v>
      </c>
      <c r="I766" s="2">
        <v>42440</v>
      </c>
      <c r="J766" t="s">
        <v>1282</v>
      </c>
      <c r="K766">
        <v>31559</v>
      </c>
      <c r="L766">
        <v>498.29999999999995</v>
      </c>
      <c r="M766">
        <v>29437</v>
      </c>
      <c r="N766" t="s">
        <v>1506</v>
      </c>
      <c r="O766" t="s">
        <v>1533</v>
      </c>
      <c r="P766" t="s">
        <v>1545</v>
      </c>
      <c r="Q766" t="s">
        <v>1506</v>
      </c>
      <c r="R766" t="s">
        <v>1533</v>
      </c>
      <c r="S766" t="s">
        <v>1534</v>
      </c>
      <c r="T766">
        <v>2</v>
      </c>
      <c r="U766">
        <v>3</v>
      </c>
    </row>
    <row r="767" spans="1:21" x14ac:dyDescent="0.25">
      <c r="A767">
        <v>764</v>
      </c>
      <c r="B767" t="s">
        <v>771</v>
      </c>
      <c r="C767" t="s">
        <v>1232</v>
      </c>
      <c r="D767" t="s">
        <v>1213</v>
      </c>
      <c r="E767">
        <v>127</v>
      </c>
      <c r="F767">
        <v>54</v>
      </c>
      <c r="G767" t="s">
        <v>1263</v>
      </c>
      <c r="H767" s="2">
        <v>42598</v>
      </c>
      <c r="I767" s="2">
        <v>42629</v>
      </c>
      <c r="J767" t="s">
        <v>1283</v>
      </c>
      <c r="K767">
        <v>6515.1</v>
      </c>
      <c r="L767">
        <v>102.86999999999999</v>
      </c>
      <c r="M767">
        <v>4719</v>
      </c>
      <c r="N767" t="s">
        <v>1506</v>
      </c>
      <c r="O767" t="s">
        <v>1538</v>
      </c>
      <c r="P767" t="s">
        <v>1541</v>
      </c>
      <c r="Q767" t="s">
        <v>1506</v>
      </c>
      <c r="R767" t="s">
        <v>1538</v>
      </c>
      <c r="S767" t="s">
        <v>1542</v>
      </c>
      <c r="T767">
        <v>8</v>
      </c>
      <c r="U767">
        <v>9</v>
      </c>
    </row>
    <row r="768" spans="1:21" x14ac:dyDescent="0.25">
      <c r="A768">
        <v>765</v>
      </c>
      <c r="B768" t="s">
        <v>772</v>
      </c>
      <c r="C768" t="s">
        <v>1239</v>
      </c>
      <c r="D768" t="s">
        <v>1234</v>
      </c>
      <c r="E768">
        <v>290</v>
      </c>
      <c r="F768">
        <v>251</v>
      </c>
      <c r="G768" t="s">
        <v>1271</v>
      </c>
      <c r="H768" s="2">
        <v>42742</v>
      </c>
      <c r="I768" s="2">
        <v>42759</v>
      </c>
      <c r="J768" t="s">
        <v>1286</v>
      </c>
      <c r="K768">
        <v>69150.5</v>
      </c>
      <c r="L768">
        <v>1091.8499999999999</v>
      </c>
      <c r="M768">
        <v>37948</v>
      </c>
      <c r="N768" t="s">
        <v>1507</v>
      </c>
      <c r="O768" t="s">
        <v>1533</v>
      </c>
      <c r="P768" t="s">
        <v>1544</v>
      </c>
      <c r="Q768" t="s">
        <v>1507</v>
      </c>
      <c r="R768" t="s">
        <v>1533</v>
      </c>
      <c r="S768" t="s">
        <v>1544</v>
      </c>
      <c r="T768">
        <v>1</v>
      </c>
      <c r="U768">
        <v>1</v>
      </c>
    </row>
    <row r="769" spans="1:21" x14ac:dyDescent="0.25">
      <c r="A769">
        <v>766</v>
      </c>
      <c r="B769" t="s">
        <v>773</v>
      </c>
      <c r="C769" t="s">
        <v>1230</v>
      </c>
      <c r="D769" t="s">
        <v>1234</v>
      </c>
      <c r="E769">
        <v>346</v>
      </c>
      <c r="F769">
        <v>157</v>
      </c>
      <c r="G769" t="s">
        <v>1272</v>
      </c>
      <c r="H769" s="2">
        <v>43247</v>
      </c>
      <c r="I769" s="2">
        <v>43278</v>
      </c>
      <c r="J769" t="s">
        <v>1286</v>
      </c>
      <c r="K769">
        <v>51605.9</v>
      </c>
      <c r="L769">
        <v>814.82999999999993</v>
      </c>
      <c r="M769">
        <v>18833</v>
      </c>
      <c r="N769" t="s">
        <v>1508</v>
      </c>
      <c r="O769" t="s">
        <v>1530</v>
      </c>
      <c r="P769" t="s">
        <v>1531</v>
      </c>
      <c r="Q769" t="s">
        <v>1508</v>
      </c>
      <c r="R769" t="s">
        <v>1530</v>
      </c>
      <c r="S769" t="s">
        <v>1532</v>
      </c>
      <c r="T769">
        <v>5</v>
      </c>
      <c r="U769">
        <v>6</v>
      </c>
    </row>
    <row r="770" spans="1:21" x14ac:dyDescent="0.25">
      <c r="A770">
        <v>767</v>
      </c>
      <c r="B770" t="s">
        <v>774</v>
      </c>
      <c r="C770" t="s">
        <v>1225</v>
      </c>
      <c r="D770" t="s">
        <v>1213</v>
      </c>
      <c r="E770">
        <v>774</v>
      </c>
      <c r="F770">
        <v>224</v>
      </c>
      <c r="G770" t="s">
        <v>1266</v>
      </c>
      <c r="H770" s="2">
        <v>42422</v>
      </c>
      <c r="I770" s="2">
        <v>42439</v>
      </c>
      <c r="J770" t="s">
        <v>1282</v>
      </c>
      <c r="K770">
        <v>164707.20000000001</v>
      </c>
      <c r="L770">
        <v>2600.64</v>
      </c>
      <c r="M770">
        <v>123574</v>
      </c>
      <c r="N770" t="s">
        <v>1506</v>
      </c>
      <c r="O770" t="s">
        <v>1533</v>
      </c>
      <c r="P770" t="s">
        <v>1545</v>
      </c>
      <c r="Q770" t="s">
        <v>1506</v>
      </c>
      <c r="R770" t="s">
        <v>1533</v>
      </c>
      <c r="S770" t="s">
        <v>1534</v>
      </c>
      <c r="T770">
        <v>2</v>
      </c>
      <c r="U770">
        <v>3</v>
      </c>
    </row>
    <row r="771" spans="1:21" x14ac:dyDescent="0.25">
      <c r="A771">
        <v>768</v>
      </c>
      <c r="B771" t="s">
        <v>775</v>
      </c>
      <c r="C771" t="s">
        <v>1233</v>
      </c>
      <c r="D771" t="s">
        <v>1234</v>
      </c>
      <c r="E771">
        <v>232</v>
      </c>
      <c r="F771">
        <v>27</v>
      </c>
      <c r="G771" t="s">
        <v>1268</v>
      </c>
      <c r="H771" s="2">
        <v>43225</v>
      </c>
      <c r="I771" s="2">
        <v>43259</v>
      </c>
      <c r="J771" t="s">
        <v>1288</v>
      </c>
      <c r="K771">
        <v>5950.8</v>
      </c>
      <c r="L771">
        <v>93.96</v>
      </c>
      <c r="M771">
        <v>1086</v>
      </c>
      <c r="N771" t="s">
        <v>1508</v>
      </c>
      <c r="O771" t="s">
        <v>1530</v>
      </c>
      <c r="P771" t="s">
        <v>1531</v>
      </c>
      <c r="Q771" t="s">
        <v>1508</v>
      </c>
      <c r="R771" t="s">
        <v>1530</v>
      </c>
      <c r="S771" t="s">
        <v>1532</v>
      </c>
      <c r="T771">
        <v>5</v>
      </c>
      <c r="U771">
        <v>6</v>
      </c>
    </row>
    <row r="772" spans="1:21" x14ac:dyDescent="0.25">
      <c r="A772">
        <v>769</v>
      </c>
      <c r="B772" t="s">
        <v>776</v>
      </c>
      <c r="C772" t="s">
        <v>1231</v>
      </c>
      <c r="D772" t="s">
        <v>1213</v>
      </c>
      <c r="E772">
        <v>190</v>
      </c>
      <c r="F772">
        <v>180</v>
      </c>
      <c r="G772" t="s">
        <v>1263</v>
      </c>
      <c r="H772" s="2">
        <v>42399</v>
      </c>
      <c r="I772" s="2">
        <v>42425</v>
      </c>
      <c r="J772" t="s">
        <v>1290</v>
      </c>
      <c r="K772">
        <v>32490</v>
      </c>
      <c r="L772">
        <v>513</v>
      </c>
      <c r="M772">
        <v>29883</v>
      </c>
      <c r="N772" t="s">
        <v>1506</v>
      </c>
      <c r="O772" t="s">
        <v>1533</v>
      </c>
      <c r="P772" t="s">
        <v>1544</v>
      </c>
      <c r="Q772" t="s">
        <v>1506</v>
      </c>
      <c r="R772" t="s">
        <v>1533</v>
      </c>
      <c r="S772" t="s">
        <v>1545</v>
      </c>
      <c r="T772">
        <v>1</v>
      </c>
      <c r="U772">
        <v>2</v>
      </c>
    </row>
    <row r="773" spans="1:21" x14ac:dyDescent="0.25">
      <c r="A773">
        <v>770</v>
      </c>
      <c r="B773" t="s">
        <v>777</v>
      </c>
      <c r="C773" t="s">
        <v>1241</v>
      </c>
      <c r="D773" t="s">
        <v>1234</v>
      </c>
      <c r="E773">
        <v>712</v>
      </c>
      <c r="F773">
        <v>113</v>
      </c>
      <c r="G773" t="s">
        <v>1271</v>
      </c>
      <c r="H773" s="2">
        <v>43050</v>
      </c>
      <c r="I773" s="2">
        <v>43075</v>
      </c>
      <c r="J773" t="s">
        <v>1282</v>
      </c>
      <c r="K773">
        <v>76433.2</v>
      </c>
      <c r="L773">
        <v>1206.8399999999999</v>
      </c>
      <c r="M773">
        <v>63618</v>
      </c>
      <c r="N773" t="s">
        <v>1507</v>
      </c>
      <c r="O773" t="s">
        <v>1535</v>
      </c>
      <c r="P773" t="s">
        <v>1536</v>
      </c>
      <c r="Q773" t="s">
        <v>1507</v>
      </c>
      <c r="R773" t="s">
        <v>1535</v>
      </c>
      <c r="S773" t="s">
        <v>1537</v>
      </c>
      <c r="T773">
        <v>11</v>
      </c>
      <c r="U773">
        <v>12</v>
      </c>
    </row>
    <row r="774" spans="1:21" x14ac:dyDescent="0.25">
      <c r="A774">
        <v>771</v>
      </c>
      <c r="B774" t="s">
        <v>778</v>
      </c>
      <c r="C774" t="s">
        <v>1225</v>
      </c>
      <c r="D774" t="s">
        <v>1213</v>
      </c>
      <c r="E774">
        <v>595</v>
      </c>
      <c r="F774">
        <v>207</v>
      </c>
      <c r="G774" t="s">
        <v>1266</v>
      </c>
      <c r="H774" s="2">
        <v>43123</v>
      </c>
      <c r="I774" s="2">
        <v>43144</v>
      </c>
      <c r="J774" t="s">
        <v>1284</v>
      </c>
      <c r="K774">
        <v>117006.75</v>
      </c>
      <c r="L774">
        <v>1847.4749999999999</v>
      </c>
      <c r="M774">
        <v>4216</v>
      </c>
      <c r="N774" t="s">
        <v>1508</v>
      </c>
      <c r="O774" t="s">
        <v>1533</v>
      </c>
      <c r="P774" t="s">
        <v>1544</v>
      </c>
      <c r="Q774" t="s">
        <v>1508</v>
      </c>
      <c r="R774" t="s">
        <v>1533</v>
      </c>
      <c r="S774" t="s">
        <v>1545</v>
      </c>
      <c r="T774">
        <v>1</v>
      </c>
      <c r="U774">
        <v>2</v>
      </c>
    </row>
    <row r="775" spans="1:21" x14ac:dyDescent="0.25">
      <c r="A775">
        <v>772</v>
      </c>
      <c r="B775" t="s">
        <v>779</v>
      </c>
      <c r="C775" t="s">
        <v>1219</v>
      </c>
      <c r="D775" t="s">
        <v>1234</v>
      </c>
      <c r="E775">
        <v>104</v>
      </c>
      <c r="F775">
        <v>1632</v>
      </c>
      <c r="G775" t="s">
        <v>1263</v>
      </c>
      <c r="H775" s="2">
        <v>43130</v>
      </c>
      <c r="I775" s="2">
        <v>43161</v>
      </c>
      <c r="J775" t="s">
        <v>1283</v>
      </c>
      <c r="K775">
        <v>161241.60000000001</v>
      </c>
      <c r="L775">
        <v>2545.92</v>
      </c>
      <c r="M775">
        <v>95938</v>
      </c>
      <c r="N775" t="s">
        <v>1508</v>
      </c>
      <c r="O775" t="s">
        <v>1533</v>
      </c>
      <c r="P775" t="s">
        <v>1544</v>
      </c>
      <c r="Q775" t="s">
        <v>1508</v>
      </c>
      <c r="R775" t="s">
        <v>1533</v>
      </c>
      <c r="S775" t="s">
        <v>1534</v>
      </c>
      <c r="T775">
        <v>1</v>
      </c>
      <c r="U775">
        <v>3</v>
      </c>
    </row>
    <row r="776" spans="1:21" x14ac:dyDescent="0.25">
      <c r="A776">
        <v>773</v>
      </c>
      <c r="B776" t="s">
        <v>780</v>
      </c>
      <c r="C776" t="s">
        <v>1225</v>
      </c>
      <c r="D776" t="s">
        <v>1213</v>
      </c>
      <c r="E776">
        <v>520</v>
      </c>
      <c r="F776">
        <v>224</v>
      </c>
      <c r="G776" t="s">
        <v>1266</v>
      </c>
      <c r="H776" s="2">
        <v>42661</v>
      </c>
      <c r="I776" s="2">
        <v>42691</v>
      </c>
      <c r="J776" t="s">
        <v>1284</v>
      </c>
      <c r="K776">
        <v>110656</v>
      </c>
      <c r="L776">
        <v>1747.2</v>
      </c>
      <c r="M776">
        <v>78993</v>
      </c>
      <c r="N776" t="s">
        <v>1506</v>
      </c>
      <c r="O776" t="s">
        <v>1535</v>
      </c>
      <c r="P776" t="s">
        <v>1543</v>
      </c>
      <c r="Q776" t="s">
        <v>1506</v>
      </c>
      <c r="R776" t="s">
        <v>1535</v>
      </c>
      <c r="S776" t="s">
        <v>1536</v>
      </c>
      <c r="T776">
        <v>10</v>
      </c>
      <c r="U776">
        <v>11</v>
      </c>
    </row>
    <row r="777" spans="1:21" x14ac:dyDescent="0.25">
      <c r="A777">
        <v>774</v>
      </c>
      <c r="B777" t="s">
        <v>781</v>
      </c>
      <c r="C777" t="s">
        <v>1222</v>
      </c>
      <c r="D777" t="s">
        <v>1213</v>
      </c>
      <c r="E777">
        <v>976</v>
      </c>
      <c r="F777">
        <v>1057</v>
      </c>
      <c r="G777" t="s">
        <v>1265</v>
      </c>
      <c r="H777" s="2">
        <v>43241</v>
      </c>
      <c r="I777" s="2">
        <v>43256</v>
      </c>
      <c r="J777" t="s">
        <v>1282</v>
      </c>
      <c r="K777">
        <v>980050.4</v>
      </c>
      <c r="L777">
        <v>15474.48</v>
      </c>
      <c r="M777">
        <v>256136</v>
      </c>
      <c r="N777" t="s">
        <v>1508</v>
      </c>
      <c r="O777" t="s">
        <v>1530</v>
      </c>
      <c r="P777" t="s">
        <v>1531</v>
      </c>
      <c r="Q777" t="s">
        <v>1508</v>
      </c>
      <c r="R777" t="s">
        <v>1530</v>
      </c>
      <c r="S777" t="s">
        <v>1532</v>
      </c>
      <c r="T777">
        <v>5</v>
      </c>
      <c r="U777">
        <v>6</v>
      </c>
    </row>
    <row r="778" spans="1:21" x14ac:dyDescent="0.25">
      <c r="A778">
        <v>775</v>
      </c>
      <c r="B778" t="s">
        <v>782</v>
      </c>
      <c r="C778" t="s">
        <v>1223</v>
      </c>
      <c r="D778" t="s">
        <v>1234</v>
      </c>
      <c r="E778">
        <v>730</v>
      </c>
      <c r="F778">
        <v>1032</v>
      </c>
      <c r="G778" t="s">
        <v>1263</v>
      </c>
      <c r="H778" s="2">
        <v>42503</v>
      </c>
      <c r="I778" s="2">
        <v>42535</v>
      </c>
      <c r="J778" t="s">
        <v>1284</v>
      </c>
      <c r="K778">
        <v>715692</v>
      </c>
      <c r="L778">
        <v>11300.4</v>
      </c>
      <c r="M778">
        <v>228906</v>
      </c>
      <c r="N778" t="s">
        <v>1506</v>
      </c>
      <c r="O778" t="s">
        <v>1530</v>
      </c>
      <c r="P778" t="s">
        <v>1531</v>
      </c>
      <c r="Q778" t="s">
        <v>1506</v>
      </c>
      <c r="R778" t="s">
        <v>1530</v>
      </c>
      <c r="S778" t="s">
        <v>1532</v>
      </c>
      <c r="T778">
        <v>5</v>
      </c>
      <c r="U778">
        <v>6</v>
      </c>
    </row>
    <row r="779" spans="1:21" x14ac:dyDescent="0.25">
      <c r="A779">
        <v>776</v>
      </c>
      <c r="B779" t="s">
        <v>783</v>
      </c>
      <c r="C779" t="s">
        <v>1220</v>
      </c>
      <c r="D779" t="s">
        <v>1213</v>
      </c>
      <c r="E779">
        <v>144</v>
      </c>
      <c r="F779">
        <v>566</v>
      </c>
      <c r="G779" t="s">
        <v>1260</v>
      </c>
      <c r="H779" s="2">
        <v>42734</v>
      </c>
      <c r="I779" s="2">
        <v>42747</v>
      </c>
      <c r="J779" t="s">
        <v>1282</v>
      </c>
      <c r="K779">
        <v>77428.800000000003</v>
      </c>
      <c r="L779">
        <v>1222.56</v>
      </c>
      <c r="M779">
        <v>46507</v>
      </c>
      <c r="N779" t="s">
        <v>1506</v>
      </c>
      <c r="O779" t="s">
        <v>1535</v>
      </c>
      <c r="P779" t="s">
        <v>1537</v>
      </c>
      <c r="Q779" t="s">
        <v>1507</v>
      </c>
      <c r="R779" t="s">
        <v>1533</v>
      </c>
      <c r="S779" t="s">
        <v>1544</v>
      </c>
      <c r="T779">
        <v>12</v>
      </c>
      <c r="U779">
        <v>1</v>
      </c>
    </row>
    <row r="780" spans="1:21" x14ac:dyDescent="0.25">
      <c r="A780">
        <v>777</v>
      </c>
      <c r="B780" t="s">
        <v>784</v>
      </c>
      <c r="C780" t="s">
        <v>1228</v>
      </c>
      <c r="D780" t="s">
        <v>1213</v>
      </c>
      <c r="E780">
        <v>521</v>
      </c>
      <c r="F780">
        <v>114</v>
      </c>
      <c r="G780" t="s">
        <v>1263</v>
      </c>
      <c r="H780" s="2">
        <v>42986</v>
      </c>
      <c r="I780" s="2">
        <v>43009</v>
      </c>
      <c r="J780" t="s">
        <v>1285</v>
      </c>
      <c r="K780">
        <v>56424.3</v>
      </c>
      <c r="L780">
        <v>890.91</v>
      </c>
      <c r="M780">
        <v>50177</v>
      </c>
      <c r="N780" t="s">
        <v>1507</v>
      </c>
      <c r="O780" t="s">
        <v>1538</v>
      </c>
      <c r="P780" t="s">
        <v>1542</v>
      </c>
      <c r="Q780" t="s">
        <v>1507</v>
      </c>
      <c r="R780" t="s">
        <v>1535</v>
      </c>
      <c r="S780" t="s">
        <v>1543</v>
      </c>
      <c r="T780">
        <v>9</v>
      </c>
      <c r="U780">
        <v>10</v>
      </c>
    </row>
    <row r="781" spans="1:21" x14ac:dyDescent="0.25">
      <c r="A781">
        <v>778</v>
      </c>
      <c r="B781" t="s">
        <v>785</v>
      </c>
      <c r="C781" t="s">
        <v>1231</v>
      </c>
      <c r="D781" t="s">
        <v>1213</v>
      </c>
      <c r="E781">
        <v>346</v>
      </c>
      <c r="F781">
        <v>219</v>
      </c>
      <c r="G781" t="s">
        <v>1263</v>
      </c>
      <c r="H781" s="2">
        <v>43082</v>
      </c>
      <c r="I781" s="2">
        <v>43109</v>
      </c>
      <c r="J781" t="s">
        <v>1284</v>
      </c>
      <c r="K781">
        <v>71985.3</v>
      </c>
      <c r="L781">
        <v>1136.6099999999999</v>
      </c>
      <c r="M781">
        <v>61921</v>
      </c>
      <c r="N781" t="s">
        <v>1507</v>
      </c>
      <c r="O781" t="s">
        <v>1535</v>
      </c>
      <c r="P781" t="s">
        <v>1537</v>
      </c>
      <c r="Q781" t="s">
        <v>1508</v>
      </c>
      <c r="R781" t="s">
        <v>1533</v>
      </c>
      <c r="S781" t="s">
        <v>1544</v>
      </c>
      <c r="T781">
        <v>12</v>
      </c>
      <c r="U781">
        <v>1</v>
      </c>
    </row>
    <row r="782" spans="1:21" x14ac:dyDescent="0.25">
      <c r="A782">
        <v>779</v>
      </c>
      <c r="B782" t="s">
        <v>786</v>
      </c>
      <c r="C782" t="s">
        <v>1224</v>
      </c>
      <c r="D782" t="s">
        <v>1213</v>
      </c>
      <c r="E782">
        <v>689</v>
      </c>
      <c r="F782">
        <v>1143</v>
      </c>
      <c r="G782" t="s">
        <v>1266</v>
      </c>
      <c r="H782" s="2">
        <v>42775</v>
      </c>
      <c r="I782" s="2">
        <v>42804</v>
      </c>
      <c r="J782" t="s">
        <v>1284</v>
      </c>
      <c r="K782">
        <v>748150.65</v>
      </c>
      <c r="L782">
        <v>11812.904999999999</v>
      </c>
      <c r="M782">
        <v>50514</v>
      </c>
      <c r="N782" t="s">
        <v>1507</v>
      </c>
      <c r="O782" t="s">
        <v>1533</v>
      </c>
      <c r="P782" t="s">
        <v>1545</v>
      </c>
      <c r="Q782" t="s">
        <v>1507</v>
      </c>
      <c r="R782" t="s">
        <v>1533</v>
      </c>
      <c r="S782" t="s">
        <v>1534</v>
      </c>
      <c r="T782">
        <v>2</v>
      </c>
      <c r="U782">
        <v>3</v>
      </c>
    </row>
    <row r="783" spans="1:21" x14ac:dyDescent="0.25">
      <c r="A783">
        <v>780</v>
      </c>
      <c r="B783" t="s">
        <v>787</v>
      </c>
      <c r="C783" t="s">
        <v>1236</v>
      </c>
      <c r="D783" t="s">
        <v>1234</v>
      </c>
      <c r="E783">
        <v>315</v>
      </c>
      <c r="F783">
        <v>88</v>
      </c>
      <c r="G783" t="s">
        <v>1269</v>
      </c>
      <c r="H783" s="2">
        <v>42653</v>
      </c>
      <c r="I783" s="2">
        <v>42679</v>
      </c>
      <c r="J783" t="s">
        <v>1282</v>
      </c>
      <c r="K783">
        <v>26334</v>
      </c>
      <c r="L783">
        <v>415.8</v>
      </c>
      <c r="M783">
        <v>13335</v>
      </c>
      <c r="N783" t="s">
        <v>1506</v>
      </c>
      <c r="O783" t="s">
        <v>1535</v>
      </c>
      <c r="P783" t="s">
        <v>1543</v>
      </c>
      <c r="Q783" t="s">
        <v>1506</v>
      </c>
      <c r="R783" t="s">
        <v>1535</v>
      </c>
      <c r="S783" t="s">
        <v>1536</v>
      </c>
      <c r="T783">
        <v>10</v>
      </c>
      <c r="U783">
        <v>11</v>
      </c>
    </row>
    <row r="784" spans="1:21" x14ac:dyDescent="0.25">
      <c r="A784">
        <v>781</v>
      </c>
      <c r="B784" t="s">
        <v>788</v>
      </c>
      <c r="C784" t="s">
        <v>1233</v>
      </c>
      <c r="D784" t="s">
        <v>1234</v>
      </c>
      <c r="E784">
        <v>605</v>
      </c>
      <c r="F784">
        <v>24</v>
      </c>
      <c r="G784" t="s">
        <v>1268</v>
      </c>
      <c r="H784" s="2">
        <v>42691</v>
      </c>
      <c r="I784" s="2">
        <v>42705</v>
      </c>
      <c r="J784" t="s">
        <v>1286</v>
      </c>
      <c r="K784">
        <v>13794</v>
      </c>
      <c r="L784">
        <v>217.79999999999998</v>
      </c>
      <c r="M784">
        <v>5026</v>
      </c>
      <c r="N784" t="s">
        <v>1506</v>
      </c>
      <c r="O784" t="s">
        <v>1535</v>
      </c>
      <c r="P784" t="s">
        <v>1536</v>
      </c>
      <c r="Q784" t="s">
        <v>1506</v>
      </c>
      <c r="R784" t="s">
        <v>1535</v>
      </c>
      <c r="S784" t="s">
        <v>1537</v>
      </c>
      <c r="T784">
        <v>11</v>
      </c>
      <c r="U784">
        <v>12</v>
      </c>
    </row>
    <row r="785" spans="1:21" x14ac:dyDescent="0.25">
      <c r="A785">
        <v>782</v>
      </c>
      <c r="B785" t="s">
        <v>789</v>
      </c>
      <c r="C785" t="s">
        <v>1241</v>
      </c>
      <c r="D785" t="s">
        <v>1234</v>
      </c>
      <c r="E785">
        <v>644</v>
      </c>
      <c r="F785">
        <v>119</v>
      </c>
      <c r="G785" t="s">
        <v>1271</v>
      </c>
      <c r="H785" s="2">
        <v>42992</v>
      </c>
      <c r="I785" s="2">
        <v>43003</v>
      </c>
      <c r="J785" t="s">
        <v>1287</v>
      </c>
      <c r="K785">
        <v>72804.2</v>
      </c>
      <c r="L785">
        <v>1149.54</v>
      </c>
      <c r="M785">
        <v>54076</v>
      </c>
      <c r="N785" t="s">
        <v>1507</v>
      </c>
      <c r="O785" t="s">
        <v>1538</v>
      </c>
      <c r="P785" t="s">
        <v>1542</v>
      </c>
      <c r="Q785" t="s">
        <v>1507</v>
      </c>
      <c r="R785" t="s">
        <v>1538</v>
      </c>
      <c r="S785" t="s">
        <v>1542</v>
      </c>
      <c r="T785">
        <v>9</v>
      </c>
      <c r="U785">
        <v>9</v>
      </c>
    </row>
    <row r="786" spans="1:21" x14ac:dyDescent="0.25">
      <c r="A786">
        <v>783</v>
      </c>
      <c r="B786" t="s">
        <v>790</v>
      </c>
      <c r="C786" t="s">
        <v>1238</v>
      </c>
      <c r="D786" t="s">
        <v>1240</v>
      </c>
      <c r="E786">
        <v>941</v>
      </c>
      <c r="F786">
        <v>16</v>
      </c>
      <c r="G786" t="s">
        <v>1270</v>
      </c>
      <c r="H786" s="2">
        <v>43127</v>
      </c>
      <c r="I786" s="2">
        <v>43162</v>
      </c>
      <c r="J786" t="s">
        <v>1282</v>
      </c>
      <c r="K786">
        <v>14303.2</v>
      </c>
      <c r="L786">
        <v>225.84</v>
      </c>
      <c r="M786">
        <v>3745</v>
      </c>
      <c r="N786" t="s">
        <v>1508</v>
      </c>
      <c r="O786" t="s">
        <v>1533</v>
      </c>
      <c r="P786" t="s">
        <v>1544</v>
      </c>
      <c r="Q786" t="s">
        <v>1508</v>
      </c>
      <c r="R786" t="s">
        <v>1533</v>
      </c>
      <c r="S786" t="s">
        <v>1534</v>
      </c>
      <c r="T786">
        <v>1</v>
      </c>
      <c r="U786">
        <v>3</v>
      </c>
    </row>
    <row r="787" spans="1:21" x14ac:dyDescent="0.25">
      <c r="A787">
        <v>784</v>
      </c>
      <c r="B787" t="s">
        <v>791</v>
      </c>
      <c r="C787" t="s">
        <v>1224</v>
      </c>
      <c r="D787" t="s">
        <v>1213</v>
      </c>
      <c r="E787">
        <v>604</v>
      </c>
      <c r="F787">
        <v>1204</v>
      </c>
      <c r="G787" t="s">
        <v>1266</v>
      </c>
      <c r="H787" s="2">
        <v>42692</v>
      </c>
      <c r="I787" s="2">
        <v>42703</v>
      </c>
      <c r="J787" t="s">
        <v>1282</v>
      </c>
      <c r="K787">
        <v>690855.2</v>
      </c>
      <c r="L787">
        <v>10908.24</v>
      </c>
      <c r="M787">
        <v>602307</v>
      </c>
      <c r="N787" t="s">
        <v>1506</v>
      </c>
      <c r="O787" t="s">
        <v>1535</v>
      </c>
      <c r="P787" t="s">
        <v>1536</v>
      </c>
      <c r="Q787" t="s">
        <v>1506</v>
      </c>
      <c r="R787" t="s">
        <v>1535</v>
      </c>
      <c r="S787" t="s">
        <v>1536</v>
      </c>
      <c r="T787">
        <v>11</v>
      </c>
      <c r="U787">
        <v>11</v>
      </c>
    </row>
    <row r="788" spans="1:21" x14ac:dyDescent="0.25">
      <c r="A788">
        <v>785</v>
      </c>
      <c r="B788" t="s">
        <v>792</v>
      </c>
      <c r="C788" t="s">
        <v>1221</v>
      </c>
      <c r="D788" t="s">
        <v>1234</v>
      </c>
      <c r="E788">
        <v>620</v>
      </c>
      <c r="F788">
        <v>289</v>
      </c>
      <c r="G788" t="s">
        <v>1264</v>
      </c>
      <c r="H788" s="2">
        <v>42596</v>
      </c>
      <c r="I788" s="2">
        <v>42606</v>
      </c>
      <c r="J788" t="s">
        <v>1290</v>
      </c>
      <c r="K788">
        <v>170221</v>
      </c>
      <c r="L788">
        <v>2687.7</v>
      </c>
      <c r="M788">
        <v>65895</v>
      </c>
      <c r="N788" t="s">
        <v>1506</v>
      </c>
      <c r="O788" t="s">
        <v>1538</v>
      </c>
      <c r="P788" t="s">
        <v>1541</v>
      </c>
      <c r="Q788" t="s">
        <v>1506</v>
      </c>
      <c r="R788" t="s">
        <v>1538</v>
      </c>
      <c r="S788" t="s">
        <v>1541</v>
      </c>
      <c r="T788">
        <v>8</v>
      </c>
      <c r="U788">
        <v>8</v>
      </c>
    </row>
    <row r="789" spans="1:21" x14ac:dyDescent="0.25">
      <c r="A789">
        <v>786</v>
      </c>
      <c r="B789" t="s">
        <v>793</v>
      </c>
      <c r="C789" t="s">
        <v>1228</v>
      </c>
      <c r="D789" t="s">
        <v>1213</v>
      </c>
      <c r="E789">
        <v>101</v>
      </c>
      <c r="F789">
        <v>132</v>
      </c>
      <c r="G789" t="s">
        <v>1263</v>
      </c>
      <c r="H789" s="2">
        <v>42939</v>
      </c>
      <c r="I789" s="2">
        <v>42974</v>
      </c>
      <c r="J789" t="s">
        <v>1282</v>
      </c>
      <c r="K789">
        <v>12665.4</v>
      </c>
      <c r="L789">
        <v>199.98</v>
      </c>
      <c r="M789">
        <v>139</v>
      </c>
      <c r="N789" t="s">
        <v>1507</v>
      </c>
      <c r="O789" t="s">
        <v>1538</v>
      </c>
      <c r="P789" t="s">
        <v>1539</v>
      </c>
      <c r="Q789" t="s">
        <v>1507</v>
      </c>
      <c r="R789" t="s">
        <v>1538</v>
      </c>
      <c r="S789" t="s">
        <v>1541</v>
      </c>
      <c r="T789">
        <v>7</v>
      </c>
      <c r="U789">
        <v>8</v>
      </c>
    </row>
    <row r="790" spans="1:21" x14ac:dyDescent="0.25">
      <c r="A790">
        <v>787</v>
      </c>
      <c r="B790" t="s">
        <v>794</v>
      </c>
      <c r="C790" t="s">
        <v>1219</v>
      </c>
      <c r="D790" t="s">
        <v>1234</v>
      </c>
      <c r="E790">
        <v>999</v>
      </c>
      <c r="F790">
        <v>1483</v>
      </c>
      <c r="G790" t="s">
        <v>1263</v>
      </c>
      <c r="H790" s="2">
        <v>43245</v>
      </c>
      <c r="I790" s="2">
        <v>43268</v>
      </c>
      <c r="J790" t="s">
        <v>1282</v>
      </c>
      <c r="K790">
        <v>1407441.15</v>
      </c>
      <c r="L790">
        <v>22222.754999999997</v>
      </c>
      <c r="M790">
        <v>1375720</v>
      </c>
      <c r="N790" t="s">
        <v>1508</v>
      </c>
      <c r="O790" t="s">
        <v>1530</v>
      </c>
      <c r="P790" t="s">
        <v>1531</v>
      </c>
      <c r="Q790" t="s">
        <v>1508</v>
      </c>
      <c r="R790" t="s">
        <v>1530</v>
      </c>
      <c r="S790" t="s">
        <v>1532</v>
      </c>
      <c r="T790">
        <v>5</v>
      </c>
      <c r="U790">
        <v>6</v>
      </c>
    </row>
    <row r="791" spans="1:21" x14ac:dyDescent="0.25">
      <c r="A791">
        <v>788</v>
      </c>
      <c r="B791" t="s">
        <v>795</v>
      </c>
      <c r="C791" t="s">
        <v>1222</v>
      </c>
      <c r="D791" t="s">
        <v>1213</v>
      </c>
      <c r="E791">
        <v>337</v>
      </c>
      <c r="F791">
        <v>930</v>
      </c>
      <c r="G791" t="s">
        <v>1265</v>
      </c>
      <c r="H791" s="2">
        <v>42405</v>
      </c>
      <c r="I791" s="2">
        <v>42436</v>
      </c>
      <c r="J791" t="s">
        <v>1287</v>
      </c>
      <c r="K791">
        <v>297739.5</v>
      </c>
      <c r="L791">
        <v>4701.1499999999996</v>
      </c>
      <c r="M791">
        <v>72374</v>
      </c>
      <c r="N791" t="s">
        <v>1506</v>
      </c>
      <c r="O791" t="s">
        <v>1533</v>
      </c>
      <c r="P791" t="s">
        <v>1545</v>
      </c>
      <c r="Q791" t="s">
        <v>1506</v>
      </c>
      <c r="R791" t="s">
        <v>1533</v>
      </c>
      <c r="S791" t="s">
        <v>1534</v>
      </c>
      <c r="T791">
        <v>2</v>
      </c>
      <c r="U791">
        <v>3</v>
      </c>
    </row>
    <row r="792" spans="1:21" x14ac:dyDescent="0.25">
      <c r="A792">
        <v>789</v>
      </c>
      <c r="B792" t="s">
        <v>796</v>
      </c>
      <c r="C792" t="s">
        <v>1233</v>
      </c>
      <c r="D792" t="s">
        <v>1234</v>
      </c>
      <c r="E792">
        <v>606</v>
      </c>
      <c r="F792">
        <v>25</v>
      </c>
      <c r="G792" t="s">
        <v>1268</v>
      </c>
      <c r="H792" s="2">
        <v>42920</v>
      </c>
      <c r="I792" s="2">
        <v>42941</v>
      </c>
      <c r="J792" t="s">
        <v>1283</v>
      </c>
      <c r="K792">
        <v>14392.5</v>
      </c>
      <c r="L792">
        <v>227.25</v>
      </c>
      <c r="M792">
        <v>10522</v>
      </c>
      <c r="N792" t="s">
        <v>1507</v>
      </c>
      <c r="O792" t="s">
        <v>1538</v>
      </c>
      <c r="P792" t="s">
        <v>1539</v>
      </c>
      <c r="Q792" t="s">
        <v>1507</v>
      </c>
      <c r="R792" t="s">
        <v>1538</v>
      </c>
      <c r="S792" t="s">
        <v>1539</v>
      </c>
      <c r="T792">
        <v>7</v>
      </c>
      <c r="U792">
        <v>7</v>
      </c>
    </row>
    <row r="793" spans="1:21" x14ac:dyDescent="0.25">
      <c r="A793">
        <v>790</v>
      </c>
      <c r="B793" t="s">
        <v>797</v>
      </c>
      <c r="C793" t="s">
        <v>1237</v>
      </c>
      <c r="D793" t="s">
        <v>1240</v>
      </c>
      <c r="E793">
        <v>835</v>
      </c>
      <c r="F793">
        <v>38</v>
      </c>
      <c r="G793" t="s">
        <v>1271</v>
      </c>
      <c r="H793" s="2">
        <v>43080</v>
      </c>
      <c r="I793" s="2">
        <v>43104</v>
      </c>
      <c r="J793" t="s">
        <v>1282</v>
      </c>
      <c r="K793">
        <v>30143.5</v>
      </c>
      <c r="L793">
        <v>475.95</v>
      </c>
      <c r="M793">
        <v>24379</v>
      </c>
      <c r="N793" t="s">
        <v>1507</v>
      </c>
      <c r="O793" t="s">
        <v>1535</v>
      </c>
      <c r="P793" t="s">
        <v>1537</v>
      </c>
      <c r="Q793" t="s">
        <v>1508</v>
      </c>
      <c r="R793" t="s">
        <v>1533</v>
      </c>
      <c r="S793" t="s">
        <v>1544</v>
      </c>
      <c r="T793">
        <v>12</v>
      </c>
      <c r="U793">
        <v>1</v>
      </c>
    </row>
    <row r="794" spans="1:21" x14ac:dyDescent="0.25">
      <c r="A794">
        <v>791</v>
      </c>
      <c r="B794" t="s">
        <v>798</v>
      </c>
      <c r="C794" t="s">
        <v>1222</v>
      </c>
      <c r="D794" t="s">
        <v>1213</v>
      </c>
      <c r="E794">
        <v>779</v>
      </c>
      <c r="F794">
        <v>984</v>
      </c>
      <c r="G794" t="s">
        <v>1265</v>
      </c>
      <c r="H794" s="2">
        <v>42786</v>
      </c>
      <c r="I794" s="2">
        <v>42799</v>
      </c>
      <c r="J794" t="s">
        <v>1283</v>
      </c>
      <c r="K794">
        <v>728209.2</v>
      </c>
      <c r="L794">
        <v>11498.039999999999</v>
      </c>
      <c r="M794">
        <v>334417</v>
      </c>
      <c r="N794" t="s">
        <v>1507</v>
      </c>
      <c r="O794" t="s">
        <v>1533</v>
      </c>
      <c r="P794" t="s">
        <v>1545</v>
      </c>
      <c r="Q794" t="s">
        <v>1507</v>
      </c>
      <c r="R794" t="s">
        <v>1533</v>
      </c>
      <c r="S794" t="s">
        <v>1534</v>
      </c>
      <c r="T794">
        <v>2</v>
      </c>
      <c r="U794">
        <v>3</v>
      </c>
    </row>
    <row r="795" spans="1:21" x14ac:dyDescent="0.25">
      <c r="A795">
        <v>792</v>
      </c>
      <c r="B795" t="s">
        <v>799</v>
      </c>
      <c r="C795" t="s">
        <v>1222</v>
      </c>
      <c r="D795" t="s">
        <v>1213</v>
      </c>
      <c r="E795">
        <v>923</v>
      </c>
      <c r="F795">
        <v>927</v>
      </c>
      <c r="G795" t="s">
        <v>1265</v>
      </c>
      <c r="H795" s="2">
        <v>42394</v>
      </c>
      <c r="I795" s="2">
        <v>42426</v>
      </c>
      <c r="J795" t="s">
        <v>1285</v>
      </c>
      <c r="K795">
        <v>812839.95</v>
      </c>
      <c r="L795">
        <v>12834.314999999999</v>
      </c>
      <c r="M795">
        <v>451711</v>
      </c>
      <c r="N795" t="s">
        <v>1506</v>
      </c>
      <c r="O795" t="s">
        <v>1533</v>
      </c>
      <c r="P795" t="s">
        <v>1544</v>
      </c>
      <c r="Q795" t="s">
        <v>1506</v>
      </c>
      <c r="R795" t="s">
        <v>1533</v>
      </c>
      <c r="S795" t="s">
        <v>1545</v>
      </c>
      <c r="T795">
        <v>1</v>
      </c>
      <c r="U795">
        <v>2</v>
      </c>
    </row>
    <row r="796" spans="1:21" x14ac:dyDescent="0.25">
      <c r="A796">
        <v>793</v>
      </c>
      <c r="B796" t="s">
        <v>800</v>
      </c>
      <c r="C796" t="s">
        <v>1231</v>
      </c>
      <c r="D796" t="s">
        <v>1213</v>
      </c>
      <c r="E796">
        <v>549</v>
      </c>
      <c r="F796">
        <v>204</v>
      </c>
      <c r="G796" t="s">
        <v>1263</v>
      </c>
      <c r="H796" s="2">
        <v>43124</v>
      </c>
      <c r="I796" s="2">
        <v>43150</v>
      </c>
      <c r="J796" t="s">
        <v>1285</v>
      </c>
      <c r="K796">
        <v>106396.2</v>
      </c>
      <c r="L796">
        <v>1679.9399999999998</v>
      </c>
      <c r="M796">
        <v>8113</v>
      </c>
      <c r="N796" t="s">
        <v>1508</v>
      </c>
      <c r="O796" t="s">
        <v>1533</v>
      </c>
      <c r="P796" t="s">
        <v>1544</v>
      </c>
      <c r="Q796" t="s">
        <v>1508</v>
      </c>
      <c r="R796" t="s">
        <v>1533</v>
      </c>
      <c r="S796" t="s">
        <v>1545</v>
      </c>
      <c r="T796">
        <v>1</v>
      </c>
      <c r="U796">
        <v>2</v>
      </c>
    </row>
    <row r="797" spans="1:21" x14ac:dyDescent="0.25">
      <c r="A797">
        <v>794</v>
      </c>
      <c r="B797" t="s">
        <v>801</v>
      </c>
      <c r="C797" t="s">
        <v>1231</v>
      </c>
      <c r="D797" t="s">
        <v>1213</v>
      </c>
      <c r="E797">
        <v>675</v>
      </c>
      <c r="F797">
        <v>199</v>
      </c>
      <c r="G797" t="s">
        <v>1263</v>
      </c>
      <c r="H797" s="2">
        <v>42512</v>
      </c>
      <c r="I797" s="2">
        <v>42532</v>
      </c>
      <c r="J797" t="s">
        <v>1285</v>
      </c>
      <c r="K797">
        <v>127608.75</v>
      </c>
      <c r="L797">
        <v>2014.875</v>
      </c>
      <c r="M797">
        <v>23617</v>
      </c>
      <c r="N797" t="s">
        <v>1506</v>
      </c>
      <c r="O797" t="s">
        <v>1530</v>
      </c>
      <c r="P797" t="s">
        <v>1531</v>
      </c>
      <c r="Q797" t="s">
        <v>1506</v>
      </c>
      <c r="R797" t="s">
        <v>1530</v>
      </c>
      <c r="S797" t="s">
        <v>1532</v>
      </c>
      <c r="T797">
        <v>5</v>
      </c>
      <c r="U797">
        <v>6</v>
      </c>
    </row>
    <row r="798" spans="1:21" x14ac:dyDescent="0.25">
      <c r="A798">
        <v>795</v>
      </c>
      <c r="B798" t="s">
        <v>802</v>
      </c>
      <c r="C798" t="s">
        <v>1224</v>
      </c>
      <c r="D798" t="s">
        <v>1213</v>
      </c>
      <c r="E798">
        <v>550</v>
      </c>
      <c r="F798">
        <v>1183</v>
      </c>
      <c r="G798" t="s">
        <v>1266</v>
      </c>
      <c r="H798" s="2">
        <v>42903</v>
      </c>
      <c r="I798" s="2">
        <v>42919</v>
      </c>
      <c r="J798" t="s">
        <v>1289</v>
      </c>
      <c r="K798">
        <v>618117.5</v>
      </c>
      <c r="L798">
        <v>9759.75</v>
      </c>
      <c r="M798">
        <v>567259</v>
      </c>
      <c r="N798" t="s">
        <v>1507</v>
      </c>
      <c r="O798" t="s">
        <v>1530</v>
      </c>
      <c r="P798" t="s">
        <v>1532</v>
      </c>
      <c r="Q798" t="s">
        <v>1507</v>
      </c>
      <c r="R798" t="s">
        <v>1538</v>
      </c>
      <c r="S798" t="s">
        <v>1539</v>
      </c>
      <c r="T798">
        <v>6</v>
      </c>
      <c r="U798">
        <v>7</v>
      </c>
    </row>
    <row r="799" spans="1:21" x14ac:dyDescent="0.25">
      <c r="A799">
        <v>796</v>
      </c>
      <c r="B799" t="s">
        <v>803</v>
      </c>
      <c r="C799" t="s">
        <v>1223</v>
      </c>
      <c r="D799" t="s">
        <v>1234</v>
      </c>
      <c r="E799">
        <v>169</v>
      </c>
      <c r="F799">
        <v>877</v>
      </c>
      <c r="G799" t="s">
        <v>1263</v>
      </c>
      <c r="H799" s="2">
        <v>42633</v>
      </c>
      <c r="I799" s="2">
        <v>42647</v>
      </c>
      <c r="J799" t="s">
        <v>1285</v>
      </c>
      <c r="K799">
        <v>140802.35</v>
      </c>
      <c r="L799">
        <v>2223.1949999999997</v>
      </c>
      <c r="M799">
        <v>118540</v>
      </c>
      <c r="N799" t="s">
        <v>1506</v>
      </c>
      <c r="O799" t="s">
        <v>1538</v>
      </c>
      <c r="P799" t="s">
        <v>1542</v>
      </c>
      <c r="Q799" t="s">
        <v>1506</v>
      </c>
      <c r="R799" t="s">
        <v>1535</v>
      </c>
      <c r="S799" t="s">
        <v>1543</v>
      </c>
      <c r="T799">
        <v>9</v>
      </c>
      <c r="U799">
        <v>10</v>
      </c>
    </row>
    <row r="800" spans="1:21" x14ac:dyDescent="0.25">
      <c r="A800">
        <v>797</v>
      </c>
      <c r="B800" t="s">
        <v>804</v>
      </c>
      <c r="C800" t="s">
        <v>1229</v>
      </c>
      <c r="D800" t="s">
        <v>1234</v>
      </c>
      <c r="E800">
        <v>365</v>
      </c>
      <c r="F800">
        <v>1351</v>
      </c>
      <c r="G800" t="s">
        <v>1272</v>
      </c>
      <c r="H800" s="2">
        <v>42511</v>
      </c>
      <c r="I800" s="2">
        <v>42527</v>
      </c>
      <c r="J800" t="s">
        <v>1289</v>
      </c>
      <c r="K800">
        <v>468459.25</v>
      </c>
      <c r="L800">
        <v>7396.7249999999995</v>
      </c>
      <c r="M800">
        <v>162331</v>
      </c>
      <c r="N800" t="s">
        <v>1506</v>
      </c>
      <c r="O800" t="s">
        <v>1530</v>
      </c>
      <c r="P800" t="s">
        <v>1531</v>
      </c>
      <c r="Q800" t="s">
        <v>1506</v>
      </c>
      <c r="R800" t="s">
        <v>1530</v>
      </c>
      <c r="S800" t="s">
        <v>1532</v>
      </c>
      <c r="T800">
        <v>5</v>
      </c>
      <c r="U800">
        <v>6</v>
      </c>
    </row>
    <row r="801" spans="1:21" x14ac:dyDescent="0.25">
      <c r="A801">
        <v>798</v>
      </c>
      <c r="B801" t="s">
        <v>805</v>
      </c>
      <c r="C801" t="s">
        <v>1218</v>
      </c>
      <c r="D801" t="s">
        <v>1213</v>
      </c>
      <c r="E801">
        <v>448</v>
      </c>
      <c r="F801">
        <v>1081</v>
      </c>
      <c r="G801" t="s">
        <v>1262</v>
      </c>
      <c r="H801" s="2">
        <v>43247</v>
      </c>
      <c r="I801" s="2">
        <v>43266</v>
      </c>
      <c r="J801" t="s">
        <v>1289</v>
      </c>
      <c r="K801">
        <v>460073.6</v>
      </c>
      <c r="L801">
        <v>7264.32</v>
      </c>
      <c r="M801">
        <v>105190</v>
      </c>
      <c r="N801" t="s">
        <v>1508</v>
      </c>
      <c r="O801" t="s">
        <v>1530</v>
      </c>
      <c r="P801" t="s">
        <v>1531</v>
      </c>
      <c r="Q801" t="s">
        <v>1508</v>
      </c>
      <c r="R801" t="s">
        <v>1530</v>
      </c>
      <c r="S801" t="s">
        <v>1532</v>
      </c>
      <c r="T801">
        <v>5</v>
      </c>
      <c r="U801">
        <v>6</v>
      </c>
    </row>
    <row r="802" spans="1:21" x14ac:dyDescent="0.25">
      <c r="A802">
        <v>799</v>
      </c>
      <c r="B802" t="s">
        <v>806</v>
      </c>
      <c r="C802" t="s">
        <v>1228</v>
      </c>
      <c r="D802" t="s">
        <v>1213</v>
      </c>
      <c r="E802">
        <v>682</v>
      </c>
      <c r="F802">
        <v>113</v>
      </c>
      <c r="G802" t="s">
        <v>1263</v>
      </c>
      <c r="H802" s="2">
        <v>43064</v>
      </c>
      <c r="I802" s="2">
        <v>43096</v>
      </c>
      <c r="J802" t="s">
        <v>1286</v>
      </c>
      <c r="K802">
        <v>73212.7</v>
      </c>
      <c r="L802">
        <v>1155.99</v>
      </c>
      <c r="M802">
        <v>17764</v>
      </c>
      <c r="N802" t="s">
        <v>1507</v>
      </c>
      <c r="O802" t="s">
        <v>1535</v>
      </c>
      <c r="P802" t="s">
        <v>1536</v>
      </c>
      <c r="Q802" t="s">
        <v>1507</v>
      </c>
      <c r="R802" t="s">
        <v>1535</v>
      </c>
      <c r="S802" t="s">
        <v>1537</v>
      </c>
      <c r="T802">
        <v>11</v>
      </c>
      <c r="U802">
        <v>12</v>
      </c>
    </row>
    <row r="803" spans="1:21" x14ac:dyDescent="0.25">
      <c r="A803">
        <v>800</v>
      </c>
      <c r="B803" t="s">
        <v>807</v>
      </c>
      <c r="C803" t="s">
        <v>1219</v>
      </c>
      <c r="D803" t="s">
        <v>1234</v>
      </c>
      <c r="E803">
        <v>184</v>
      </c>
      <c r="F803">
        <v>1659</v>
      </c>
      <c r="G803" t="s">
        <v>1263</v>
      </c>
      <c r="H803" s="2">
        <v>42731</v>
      </c>
      <c r="I803" s="2">
        <v>42745</v>
      </c>
      <c r="J803" t="s">
        <v>1282</v>
      </c>
      <c r="K803">
        <v>289993.2</v>
      </c>
      <c r="L803">
        <v>4578.84</v>
      </c>
      <c r="M803">
        <v>48983</v>
      </c>
      <c r="N803" t="s">
        <v>1506</v>
      </c>
      <c r="O803" t="s">
        <v>1535</v>
      </c>
      <c r="P803" t="s">
        <v>1537</v>
      </c>
      <c r="Q803" t="s">
        <v>1507</v>
      </c>
      <c r="R803" t="s">
        <v>1533</v>
      </c>
      <c r="S803" t="s">
        <v>1544</v>
      </c>
      <c r="T803">
        <v>12</v>
      </c>
      <c r="U803">
        <v>1</v>
      </c>
    </row>
    <row r="804" spans="1:21" x14ac:dyDescent="0.25">
      <c r="A804">
        <v>801</v>
      </c>
      <c r="B804" t="s">
        <v>808</v>
      </c>
      <c r="C804" t="s">
        <v>1239</v>
      </c>
      <c r="D804" t="s">
        <v>1234</v>
      </c>
      <c r="E804">
        <v>823</v>
      </c>
      <c r="F804">
        <v>250</v>
      </c>
      <c r="G804" t="s">
        <v>1271</v>
      </c>
      <c r="H804" s="2">
        <v>42860</v>
      </c>
      <c r="I804" s="2">
        <v>42878</v>
      </c>
      <c r="J804" t="s">
        <v>1283</v>
      </c>
      <c r="K804">
        <v>195462.5</v>
      </c>
      <c r="L804">
        <v>3086.25</v>
      </c>
      <c r="M804">
        <v>108290</v>
      </c>
      <c r="N804" t="s">
        <v>1507</v>
      </c>
      <c r="O804" t="s">
        <v>1530</v>
      </c>
      <c r="P804" t="s">
        <v>1531</v>
      </c>
      <c r="Q804" t="s">
        <v>1507</v>
      </c>
      <c r="R804" t="s">
        <v>1530</v>
      </c>
      <c r="S804" t="s">
        <v>1531</v>
      </c>
      <c r="T804">
        <v>5</v>
      </c>
      <c r="U804">
        <v>5</v>
      </c>
    </row>
    <row r="805" spans="1:21" x14ac:dyDescent="0.25">
      <c r="A805">
        <v>802</v>
      </c>
      <c r="B805" t="s">
        <v>809</v>
      </c>
      <c r="C805" t="s">
        <v>1222</v>
      </c>
      <c r="D805" t="s">
        <v>1213</v>
      </c>
      <c r="E805">
        <v>956</v>
      </c>
      <c r="F805">
        <v>1056</v>
      </c>
      <c r="G805" t="s">
        <v>1265</v>
      </c>
      <c r="H805" s="2">
        <v>42559</v>
      </c>
      <c r="I805" s="2">
        <v>42582</v>
      </c>
      <c r="J805" t="s">
        <v>1286</v>
      </c>
      <c r="K805">
        <v>959059.2</v>
      </c>
      <c r="L805">
        <v>15143.039999999999</v>
      </c>
      <c r="M805">
        <v>629366</v>
      </c>
      <c r="N805" t="s">
        <v>1506</v>
      </c>
      <c r="O805" t="s">
        <v>1538</v>
      </c>
      <c r="P805" t="s">
        <v>1539</v>
      </c>
      <c r="Q805" t="s">
        <v>1506</v>
      </c>
      <c r="R805" t="s">
        <v>1538</v>
      </c>
      <c r="S805" t="s">
        <v>1539</v>
      </c>
      <c r="T805">
        <v>7</v>
      </c>
      <c r="U805">
        <v>7</v>
      </c>
    </row>
    <row r="806" spans="1:21" x14ac:dyDescent="0.25">
      <c r="A806">
        <v>803</v>
      </c>
      <c r="B806" t="s">
        <v>810</v>
      </c>
      <c r="C806" t="s">
        <v>1224</v>
      </c>
      <c r="D806" t="s">
        <v>1213</v>
      </c>
      <c r="E806">
        <v>498</v>
      </c>
      <c r="F806">
        <v>1426</v>
      </c>
      <c r="G806" t="s">
        <v>1266</v>
      </c>
      <c r="H806" s="2">
        <v>42562</v>
      </c>
      <c r="I806" s="2">
        <v>42576</v>
      </c>
      <c r="J806" t="s">
        <v>1286</v>
      </c>
      <c r="K806">
        <v>674640.6</v>
      </c>
      <c r="L806">
        <v>10652.22</v>
      </c>
      <c r="M806">
        <v>231396</v>
      </c>
      <c r="N806" t="s">
        <v>1506</v>
      </c>
      <c r="O806" t="s">
        <v>1538</v>
      </c>
      <c r="P806" t="s">
        <v>1539</v>
      </c>
      <c r="Q806" t="s">
        <v>1506</v>
      </c>
      <c r="R806" t="s">
        <v>1538</v>
      </c>
      <c r="S806" t="s">
        <v>1539</v>
      </c>
      <c r="T806">
        <v>7</v>
      </c>
      <c r="U806">
        <v>7</v>
      </c>
    </row>
    <row r="807" spans="1:21" x14ac:dyDescent="0.25">
      <c r="A807">
        <v>804</v>
      </c>
      <c r="B807" t="s">
        <v>811</v>
      </c>
      <c r="C807" t="s">
        <v>1222</v>
      </c>
      <c r="D807" t="s">
        <v>1213</v>
      </c>
      <c r="E807">
        <v>204</v>
      </c>
      <c r="F807">
        <v>907</v>
      </c>
      <c r="G807" t="s">
        <v>1265</v>
      </c>
      <c r="H807" s="2">
        <v>43132</v>
      </c>
      <c r="I807" s="2">
        <v>43161</v>
      </c>
      <c r="J807" t="s">
        <v>1282</v>
      </c>
      <c r="K807">
        <v>175776.6</v>
      </c>
      <c r="L807">
        <v>2775.42</v>
      </c>
      <c r="M807">
        <v>144665</v>
      </c>
      <c r="N807" t="s">
        <v>1508</v>
      </c>
      <c r="O807" t="s">
        <v>1533</v>
      </c>
      <c r="P807" t="s">
        <v>1545</v>
      </c>
      <c r="Q807" t="s">
        <v>1508</v>
      </c>
      <c r="R807" t="s">
        <v>1533</v>
      </c>
      <c r="S807" t="s">
        <v>1534</v>
      </c>
      <c r="T807">
        <v>2</v>
      </c>
      <c r="U807">
        <v>3</v>
      </c>
    </row>
    <row r="808" spans="1:21" x14ac:dyDescent="0.25">
      <c r="A808">
        <v>805</v>
      </c>
      <c r="B808" t="s">
        <v>812</v>
      </c>
      <c r="C808" t="s">
        <v>1233</v>
      </c>
      <c r="D808" t="s">
        <v>1234</v>
      </c>
      <c r="E808">
        <v>363</v>
      </c>
      <c r="F808">
        <v>22</v>
      </c>
      <c r="G808" t="s">
        <v>1268</v>
      </c>
      <c r="H808" s="2">
        <v>43123</v>
      </c>
      <c r="I808" s="2">
        <v>43135</v>
      </c>
      <c r="J808" t="s">
        <v>1283</v>
      </c>
      <c r="K808">
        <v>7586.7</v>
      </c>
      <c r="L808">
        <v>119.78999999999999</v>
      </c>
      <c r="M808">
        <v>1894</v>
      </c>
      <c r="N808" t="s">
        <v>1508</v>
      </c>
      <c r="O808" t="s">
        <v>1533</v>
      </c>
      <c r="P808" t="s">
        <v>1544</v>
      </c>
      <c r="Q808" t="s">
        <v>1508</v>
      </c>
      <c r="R808" t="s">
        <v>1533</v>
      </c>
      <c r="S808" t="s">
        <v>1545</v>
      </c>
      <c r="T808">
        <v>1</v>
      </c>
      <c r="U808">
        <v>2</v>
      </c>
    </row>
    <row r="809" spans="1:21" x14ac:dyDescent="0.25">
      <c r="A809">
        <v>806</v>
      </c>
      <c r="B809" t="s">
        <v>813</v>
      </c>
      <c r="C809" t="s">
        <v>1220</v>
      </c>
      <c r="D809" t="s">
        <v>1213</v>
      </c>
      <c r="E809">
        <v>315</v>
      </c>
      <c r="F809">
        <v>639</v>
      </c>
      <c r="G809" t="s">
        <v>1260</v>
      </c>
      <c r="H809" s="2">
        <v>43123</v>
      </c>
      <c r="I809" s="2">
        <v>43149</v>
      </c>
      <c r="J809" t="s">
        <v>1284</v>
      </c>
      <c r="K809">
        <v>191220.75</v>
      </c>
      <c r="L809">
        <v>3019.2750000000001</v>
      </c>
      <c r="M809">
        <v>9565</v>
      </c>
      <c r="N809" t="s">
        <v>1508</v>
      </c>
      <c r="O809" t="s">
        <v>1533</v>
      </c>
      <c r="P809" t="s">
        <v>1544</v>
      </c>
      <c r="Q809" t="s">
        <v>1508</v>
      </c>
      <c r="R809" t="s">
        <v>1533</v>
      </c>
      <c r="S809" t="s">
        <v>1545</v>
      </c>
      <c r="T809">
        <v>1</v>
      </c>
      <c r="U809">
        <v>2</v>
      </c>
    </row>
    <row r="810" spans="1:21" x14ac:dyDescent="0.25">
      <c r="A810">
        <v>807</v>
      </c>
      <c r="B810" t="s">
        <v>814</v>
      </c>
      <c r="C810" t="s">
        <v>1221</v>
      </c>
      <c r="D810" t="s">
        <v>1234</v>
      </c>
      <c r="E810">
        <v>127</v>
      </c>
      <c r="F810">
        <v>273</v>
      </c>
      <c r="G810" t="s">
        <v>1264</v>
      </c>
      <c r="H810" s="2">
        <v>43280</v>
      </c>
      <c r="I810" s="2">
        <v>43307</v>
      </c>
      <c r="J810" t="s">
        <v>1284</v>
      </c>
      <c r="K810">
        <v>32937.449999999997</v>
      </c>
      <c r="L810">
        <v>520.06499999999994</v>
      </c>
      <c r="M810">
        <v>25100</v>
      </c>
      <c r="N810" t="s">
        <v>1508</v>
      </c>
      <c r="O810" t="s">
        <v>1530</v>
      </c>
      <c r="P810" t="s">
        <v>1532</v>
      </c>
      <c r="Q810" t="s">
        <v>1508</v>
      </c>
      <c r="R810" t="s">
        <v>1538</v>
      </c>
      <c r="S810" t="s">
        <v>1539</v>
      </c>
      <c r="T810">
        <v>6</v>
      </c>
      <c r="U810">
        <v>7</v>
      </c>
    </row>
    <row r="811" spans="1:21" x14ac:dyDescent="0.25">
      <c r="A811">
        <v>808</v>
      </c>
      <c r="B811" t="s">
        <v>815</v>
      </c>
      <c r="C811" t="s">
        <v>1214</v>
      </c>
      <c r="D811" t="s">
        <v>1213</v>
      </c>
      <c r="E811">
        <v>639</v>
      </c>
      <c r="F811">
        <v>749</v>
      </c>
      <c r="G811" t="s">
        <v>1260</v>
      </c>
      <c r="H811" s="2">
        <v>43024</v>
      </c>
      <c r="I811" s="2">
        <v>43056</v>
      </c>
      <c r="J811" t="s">
        <v>1282</v>
      </c>
      <c r="K811">
        <v>454680.45</v>
      </c>
      <c r="L811">
        <v>7179.165</v>
      </c>
      <c r="M811">
        <v>325357</v>
      </c>
      <c r="N811" t="s">
        <v>1507</v>
      </c>
      <c r="O811" t="s">
        <v>1535</v>
      </c>
      <c r="P811" t="s">
        <v>1543</v>
      </c>
      <c r="Q811" t="s">
        <v>1507</v>
      </c>
      <c r="R811" t="s">
        <v>1535</v>
      </c>
      <c r="S811" t="s">
        <v>1536</v>
      </c>
      <c r="T811">
        <v>10</v>
      </c>
      <c r="U811">
        <v>11</v>
      </c>
    </row>
    <row r="812" spans="1:21" x14ac:dyDescent="0.25">
      <c r="A812">
        <v>809</v>
      </c>
      <c r="B812" t="s">
        <v>816</v>
      </c>
      <c r="C812" t="s">
        <v>1229</v>
      </c>
      <c r="D812" t="s">
        <v>1234</v>
      </c>
      <c r="E812">
        <v>87</v>
      </c>
      <c r="F812">
        <v>1125</v>
      </c>
      <c r="G812" t="s">
        <v>1272</v>
      </c>
      <c r="H812" s="2">
        <v>42915</v>
      </c>
      <c r="I812" s="2">
        <v>42928</v>
      </c>
      <c r="J812" t="s">
        <v>1283</v>
      </c>
      <c r="K812">
        <v>92981.25</v>
      </c>
      <c r="L812">
        <v>1468.125</v>
      </c>
      <c r="M812">
        <v>87500</v>
      </c>
      <c r="N812" t="s">
        <v>1507</v>
      </c>
      <c r="O812" t="s">
        <v>1530</v>
      </c>
      <c r="P812" t="s">
        <v>1532</v>
      </c>
      <c r="Q812" t="s">
        <v>1507</v>
      </c>
      <c r="R812" t="s">
        <v>1538</v>
      </c>
      <c r="S812" t="s">
        <v>1539</v>
      </c>
      <c r="T812">
        <v>6</v>
      </c>
      <c r="U812">
        <v>7</v>
      </c>
    </row>
    <row r="813" spans="1:21" x14ac:dyDescent="0.25">
      <c r="A813">
        <v>810</v>
      </c>
      <c r="B813" t="s">
        <v>817</v>
      </c>
      <c r="C813" t="s">
        <v>1220</v>
      </c>
      <c r="D813" t="s">
        <v>1213</v>
      </c>
      <c r="E813">
        <v>824</v>
      </c>
      <c r="F813">
        <v>604</v>
      </c>
      <c r="G813" t="s">
        <v>1260</v>
      </c>
      <c r="H813" s="2">
        <v>42411</v>
      </c>
      <c r="I813" s="2">
        <v>42437</v>
      </c>
      <c r="J813" t="s">
        <v>1284</v>
      </c>
      <c r="K813">
        <v>472811.2</v>
      </c>
      <c r="L813">
        <v>7465.44</v>
      </c>
      <c r="M813">
        <v>405234</v>
      </c>
      <c r="N813" t="s">
        <v>1506</v>
      </c>
      <c r="O813" t="s">
        <v>1533</v>
      </c>
      <c r="P813" t="s">
        <v>1545</v>
      </c>
      <c r="Q813" t="s">
        <v>1506</v>
      </c>
      <c r="R813" t="s">
        <v>1533</v>
      </c>
      <c r="S813" t="s">
        <v>1534</v>
      </c>
      <c r="T813">
        <v>2</v>
      </c>
      <c r="U813">
        <v>3</v>
      </c>
    </row>
    <row r="814" spans="1:21" x14ac:dyDescent="0.25">
      <c r="A814">
        <v>811</v>
      </c>
      <c r="B814" t="s">
        <v>818</v>
      </c>
      <c r="C814" t="s">
        <v>1229</v>
      </c>
      <c r="D814" t="s">
        <v>1234</v>
      </c>
      <c r="E814">
        <v>903</v>
      </c>
      <c r="F814">
        <v>1251</v>
      </c>
      <c r="G814" t="s">
        <v>1272</v>
      </c>
      <c r="H814" s="2">
        <v>43217</v>
      </c>
      <c r="I814" s="2">
        <v>43243</v>
      </c>
      <c r="J814" t="s">
        <v>1282</v>
      </c>
      <c r="K814">
        <v>1073170.3500000001</v>
      </c>
      <c r="L814">
        <v>16944.794999999998</v>
      </c>
      <c r="M814">
        <v>875169</v>
      </c>
      <c r="N814" t="s">
        <v>1508</v>
      </c>
      <c r="O814" t="s">
        <v>1530</v>
      </c>
      <c r="P814" t="s">
        <v>1540</v>
      </c>
      <c r="Q814" t="s">
        <v>1508</v>
      </c>
      <c r="R814" t="s">
        <v>1530</v>
      </c>
      <c r="S814" t="s">
        <v>1531</v>
      </c>
      <c r="T814">
        <v>4</v>
      </c>
      <c r="U814">
        <v>5</v>
      </c>
    </row>
    <row r="815" spans="1:21" x14ac:dyDescent="0.25">
      <c r="A815">
        <v>812</v>
      </c>
      <c r="B815" t="s">
        <v>819</v>
      </c>
      <c r="C815" t="s">
        <v>1225</v>
      </c>
      <c r="D815" t="s">
        <v>1213</v>
      </c>
      <c r="E815">
        <v>165</v>
      </c>
      <c r="F815">
        <v>183</v>
      </c>
      <c r="G815" t="s">
        <v>1266</v>
      </c>
      <c r="H815" s="2">
        <v>43137</v>
      </c>
      <c r="I815" s="2">
        <v>43156</v>
      </c>
      <c r="J815" t="s">
        <v>1284</v>
      </c>
      <c r="K815">
        <v>28685.25</v>
      </c>
      <c r="L815">
        <v>452.92500000000001</v>
      </c>
      <c r="M815">
        <v>11631</v>
      </c>
      <c r="N815" t="s">
        <v>1508</v>
      </c>
      <c r="O815" t="s">
        <v>1533</v>
      </c>
      <c r="P815" t="s">
        <v>1545</v>
      </c>
      <c r="Q815" t="s">
        <v>1508</v>
      </c>
      <c r="R815" t="s">
        <v>1533</v>
      </c>
      <c r="S815" t="s">
        <v>1545</v>
      </c>
      <c r="T815">
        <v>2</v>
      </c>
      <c r="U815">
        <v>2</v>
      </c>
    </row>
    <row r="816" spans="1:21" x14ac:dyDescent="0.25">
      <c r="A816">
        <v>813</v>
      </c>
      <c r="B816" t="s">
        <v>820</v>
      </c>
      <c r="C816" t="s">
        <v>1236</v>
      </c>
      <c r="D816" t="s">
        <v>1234</v>
      </c>
      <c r="E816">
        <v>334</v>
      </c>
      <c r="F816">
        <v>106</v>
      </c>
      <c r="G816" t="s">
        <v>1269</v>
      </c>
      <c r="H816" s="2">
        <v>42531</v>
      </c>
      <c r="I816" s="2">
        <v>42562</v>
      </c>
      <c r="J816" t="s">
        <v>1282</v>
      </c>
      <c r="K816">
        <v>33633.800000000003</v>
      </c>
      <c r="L816">
        <v>531.05999999999995</v>
      </c>
      <c r="M816">
        <v>8997</v>
      </c>
      <c r="N816" t="s">
        <v>1506</v>
      </c>
      <c r="O816" t="s">
        <v>1530</v>
      </c>
      <c r="P816" t="s">
        <v>1532</v>
      </c>
      <c r="Q816" t="s">
        <v>1506</v>
      </c>
      <c r="R816" t="s">
        <v>1538</v>
      </c>
      <c r="S816" t="s">
        <v>1539</v>
      </c>
      <c r="T816">
        <v>6</v>
      </c>
      <c r="U816">
        <v>7</v>
      </c>
    </row>
    <row r="817" spans="1:21" x14ac:dyDescent="0.25">
      <c r="A817">
        <v>814</v>
      </c>
      <c r="B817" t="s">
        <v>821</v>
      </c>
      <c r="C817" t="s">
        <v>1220</v>
      </c>
      <c r="D817" t="s">
        <v>1213</v>
      </c>
      <c r="E817">
        <v>771</v>
      </c>
      <c r="F817">
        <v>666</v>
      </c>
      <c r="G817" t="s">
        <v>1260</v>
      </c>
      <c r="H817" s="2">
        <v>42832</v>
      </c>
      <c r="I817" s="2">
        <v>42862</v>
      </c>
      <c r="J817" t="s">
        <v>1288</v>
      </c>
      <c r="K817">
        <v>487811.7</v>
      </c>
      <c r="L817">
        <v>7702.29</v>
      </c>
      <c r="M817">
        <v>474711</v>
      </c>
      <c r="N817" t="s">
        <v>1507</v>
      </c>
      <c r="O817" t="s">
        <v>1530</v>
      </c>
      <c r="P817" t="s">
        <v>1540</v>
      </c>
      <c r="Q817" t="s">
        <v>1507</v>
      </c>
      <c r="R817" t="s">
        <v>1530</v>
      </c>
      <c r="S817" t="s">
        <v>1531</v>
      </c>
      <c r="T817">
        <v>4</v>
      </c>
      <c r="U817">
        <v>5</v>
      </c>
    </row>
    <row r="818" spans="1:21" x14ac:dyDescent="0.25">
      <c r="A818">
        <v>815</v>
      </c>
      <c r="B818" t="s">
        <v>822</v>
      </c>
      <c r="C818" t="s">
        <v>1230</v>
      </c>
      <c r="D818" t="s">
        <v>1234</v>
      </c>
      <c r="E818">
        <v>197</v>
      </c>
      <c r="F818">
        <v>148</v>
      </c>
      <c r="G818" t="s">
        <v>1272</v>
      </c>
      <c r="H818" s="2">
        <v>42991</v>
      </c>
      <c r="I818" s="2">
        <v>43016</v>
      </c>
      <c r="J818" t="s">
        <v>1282</v>
      </c>
      <c r="K818">
        <v>27698.2</v>
      </c>
      <c r="L818">
        <v>437.34</v>
      </c>
      <c r="M818">
        <v>15225</v>
      </c>
      <c r="N818" t="s">
        <v>1507</v>
      </c>
      <c r="O818" t="s">
        <v>1538</v>
      </c>
      <c r="P818" t="s">
        <v>1542</v>
      </c>
      <c r="Q818" t="s">
        <v>1507</v>
      </c>
      <c r="R818" t="s">
        <v>1535</v>
      </c>
      <c r="S818" t="s">
        <v>1543</v>
      </c>
      <c r="T818">
        <v>9</v>
      </c>
      <c r="U818">
        <v>10</v>
      </c>
    </row>
    <row r="819" spans="1:21" x14ac:dyDescent="0.25">
      <c r="A819">
        <v>816</v>
      </c>
      <c r="B819" t="s">
        <v>823</v>
      </c>
      <c r="C819" t="s">
        <v>1219</v>
      </c>
      <c r="D819" t="s">
        <v>1234</v>
      </c>
      <c r="E819">
        <v>838</v>
      </c>
      <c r="F819">
        <v>1318</v>
      </c>
      <c r="G819" t="s">
        <v>1263</v>
      </c>
      <c r="H819" s="2">
        <v>43120</v>
      </c>
      <c r="I819" s="2">
        <v>43150</v>
      </c>
      <c r="J819" t="s">
        <v>1282</v>
      </c>
      <c r="K819">
        <v>1049259.8</v>
      </c>
      <c r="L819">
        <v>16567.259999999998</v>
      </c>
      <c r="M819">
        <v>468754</v>
      </c>
      <c r="N819" t="s">
        <v>1508</v>
      </c>
      <c r="O819" t="s">
        <v>1533</v>
      </c>
      <c r="P819" t="s">
        <v>1544</v>
      </c>
      <c r="Q819" t="s">
        <v>1508</v>
      </c>
      <c r="R819" t="s">
        <v>1533</v>
      </c>
      <c r="S819" t="s">
        <v>1545</v>
      </c>
      <c r="T819">
        <v>1</v>
      </c>
      <c r="U819">
        <v>2</v>
      </c>
    </row>
    <row r="820" spans="1:21" x14ac:dyDescent="0.25">
      <c r="A820">
        <v>817</v>
      </c>
      <c r="B820" t="s">
        <v>824</v>
      </c>
      <c r="C820" t="s">
        <v>1241</v>
      </c>
      <c r="D820" t="s">
        <v>1234</v>
      </c>
      <c r="E820">
        <v>861</v>
      </c>
      <c r="F820">
        <v>110</v>
      </c>
      <c r="G820" t="s">
        <v>1271</v>
      </c>
      <c r="H820" s="2">
        <v>42672</v>
      </c>
      <c r="I820" s="2">
        <v>42688</v>
      </c>
      <c r="J820" t="s">
        <v>1285</v>
      </c>
      <c r="K820">
        <v>89974.5</v>
      </c>
      <c r="L820">
        <v>1420.6499999999999</v>
      </c>
      <c r="M820">
        <v>70194</v>
      </c>
      <c r="N820" t="s">
        <v>1506</v>
      </c>
      <c r="O820" t="s">
        <v>1535</v>
      </c>
      <c r="P820" t="s">
        <v>1543</v>
      </c>
      <c r="Q820" t="s">
        <v>1506</v>
      </c>
      <c r="R820" t="s">
        <v>1535</v>
      </c>
      <c r="S820" t="s">
        <v>1536</v>
      </c>
      <c r="T820">
        <v>10</v>
      </c>
      <c r="U820">
        <v>11</v>
      </c>
    </row>
    <row r="821" spans="1:21" x14ac:dyDescent="0.25">
      <c r="A821">
        <v>818</v>
      </c>
      <c r="B821" t="s">
        <v>825</v>
      </c>
      <c r="C821" t="s">
        <v>1224</v>
      </c>
      <c r="D821" t="s">
        <v>1213</v>
      </c>
      <c r="E821">
        <v>883</v>
      </c>
      <c r="F821">
        <v>1273</v>
      </c>
      <c r="G821" t="s">
        <v>1266</v>
      </c>
      <c r="H821" s="2">
        <v>43192</v>
      </c>
      <c r="I821" s="2">
        <v>43209</v>
      </c>
      <c r="J821" t="s">
        <v>1284</v>
      </c>
      <c r="K821">
        <v>1067856.05</v>
      </c>
      <c r="L821">
        <v>16860.884999999998</v>
      </c>
      <c r="M821">
        <v>1036988</v>
      </c>
      <c r="N821" t="s">
        <v>1508</v>
      </c>
      <c r="O821" t="s">
        <v>1530</v>
      </c>
      <c r="P821" t="s">
        <v>1540</v>
      </c>
      <c r="Q821" t="s">
        <v>1508</v>
      </c>
      <c r="R821" t="s">
        <v>1530</v>
      </c>
      <c r="S821" t="s">
        <v>1540</v>
      </c>
      <c r="T821">
        <v>4</v>
      </c>
      <c r="U821">
        <v>4</v>
      </c>
    </row>
    <row r="822" spans="1:21" x14ac:dyDescent="0.25">
      <c r="A822">
        <v>819</v>
      </c>
      <c r="B822" t="s">
        <v>826</v>
      </c>
      <c r="C822" t="s">
        <v>1235</v>
      </c>
      <c r="D822" t="s">
        <v>1240</v>
      </c>
      <c r="E822">
        <v>594</v>
      </c>
      <c r="F822">
        <v>61</v>
      </c>
      <c r="G822" t="s">
        <v>1270</v>
      </c>
      <c r="H822" s="2">
        <v>43027</v>
      </c>
      <c r="I822" s="2">
        <v>43040</v>
      </c>
      <c r="J822" t="s">
        <v>1286</v>
      </c>
      <c r="K822">
        <v>34422.300000000003</v>
      </c>
      <c r="L822">
        <v>543.51</v>
      </c>
      <c r="M822">
        <v>20277</v>
      </c>
      <c r="N822" t="s">
        <v>1507</v>
      </c>
      <c r="O822" t="s">
        <v>1535</v>
      </c>
      <c r="P822" t="s">
        <v>1543</v>
      </c>
      <c r="Q822" t="s">
        <v>1507</v>
      </c>
      <c r="R822" t="s">
        <v>1535</v>
      </c>
      <c r="S822" t="s">
        <v>1536</v>
      </c>
      <c r="T822">
        <v>10</v>
      </c>
      <c r="U822">
        <v>11</v>
      </c>
    </row>
    <row r="823" spans="1:21" x14ac:dyDescent="0.25">
      <c r="A823">
        <v>820</v>
      </c>
      <c r="B823" t="s">
        <v>827</v>
      </c>
      <c r="C823" t="s">
        <v>1219</v>
      </c>
      <c r="D823" t="s">
        <v>1234</v>
      </c>
      <c r="E823">
        <v>153</v>
      </c>
      <c r="F823">
        <v>1604</v>
      </c>
      <c r="G823" t="s">
        <v>1263</v>
      </c>
      <c r="H823" s="2">
        <v>43060</v>
      </c>
      <c r="I823" s="2">
        <v>43091</v>
      </c>
      <c r="J823" t="s">
        <v>1286</v>
      </c>
      <c r="K823">
        <v>233141.4</v>
      </c>
      <c r="L823">
        <v>3681.18</v>
      </c>
      <c r="M823">
        <v>227732</v>
      </c>
      <c r="N823" t="s">
        <v>1507</v>
      </c>
      <c r="O823" t="s">
        <v>1535</v>
      </c>
      <c r="P823" t="s">
        <v>1536</v>
      </c>
      <c r="Q823" t="s">
        <v>1507</v>
      </c>
      <c r="R823" t="s">
        <v>1535</v>
      </c>
      <c r="S823" t="s">
        <v>1537</v>
      </c>
      <c r="T823">
        <v>11</v>
      </c>
      <c r="U823">
        <v>12</v>
      </c>
    </row>
    <row r="824" spans="1:21" x14ac:dyDescent="0.25">
      <c r="A824">
        <v>821</v>
      </c>
      <c r="B824" t="s">
        <v>828</v>
      </c>
      <c r="C824" t="s">
        <v>1233</v>
      </c>
      <c r="D824" t="s">
        <v>1234</v>
      </c>
      <c r="E824">
        <v>739</v>
      </c>
      <c r="F824">
        <v>27</v>
      </c>
      <c r="G824" t="s">
        <v>1268</v>
      </c>
      <c r="H824" s="2">
        <v>42564</v>
      </c>
      <c r="I824" s="2">
        <v>42597</v>
      </c>
      <c r="J824" t="s">
        <v>1286</v>
      </c>
      <c r="K824">
        <v>18955.349999999999</v>
      </c>
      <c r="L824">
        <v>299.29500000000002</v>
      </c>
      <c r="M824">
        <v>5373</v>
      </c>
      <c r="N824" t="s">
        <v>1506</v>
      </c>
      <c r="O824" t="s">
        <v>1538</v>
      </c>
      <c r="P824" t="s">
        <v>1539</v>
      </c>
      <c r="Q824" t="s">
        <v>1506</v>
      </c>
      <c r="R824" t="s">
        <v>1538</v>
      </c>
      <c r="S824" t="s">
        <v>1541</v>
      </c>
      <c r="T824">
        <v>7</v>
      </c>
      <c r="U824">
        <v>8</v>
      </c>
    </row>
    <row r="825" spans="1:21" x14ac:dyDescent="0.25">
      <c r="A825">
        <v>822</v>
      </c>
      <c r="B825" t="s">
        <v>829</v>
      </c>
      <c r="C825" t="s">
        <v>1228</v>
      </c>
      <c r="D825" t="s">
        <v>1213</v>
      </c>
      <c r="E825">
        <v>119</v>
      </c>
      <c r="F825">
        <v>108</v>
      </c>
      <c r="G825" t="s">
        <v>1263</v>
      </c>
      <c r="H825" s="2">
        <v>42645</v>
      </c>
      <c r="I825" s="2">
        <v>42673</v>
      </c>
      <c r="J825" t="s">
        <v>1283</v>
      </c>
      <c r="K825">
        <v>12209.4</v>
      </c>
      <c r="L825">
        <v>192.78</v>
      </c>
      <c r="M825">
        <v>10401</v>
      </c>
      <c r="N825" t="s">
        <v>1506</v>
      </c>
      <c r="O825" t="s">
        <v>1535</v>
      </c>
      <c r="P825" t="s">
        <v>1543</v>
      </c>
      <c r="Q825" t="s">
        <v>1506</v>
      </c>
      <c r="R825" t="s">
        <v>1535</v>
      </c>
      <c r="S825" t="s">
        <v>1543</v>
      </c>
      <c r="T825">
        <v>10</v>
      </c>
      <c r="U825">
        <v>10</v>
      </c>
    </row>
    <row r="826" spans="1:21" x14ac:dyDescent="0.25">
      <c r="A826">
        <v>823</v>
      </c>
      <c r="B826" t="s">
        <v>830</v>
      </c>
      <c r="C826" t="s">
        <v>1218</v>
      </c>
      <c r="D826" t="s">
        <v>1213</v>
      </c>
      <c r="E826">
        <v>875</v>
      </c>
      <c r="F826">
        <v>1121</v>
      </c>
      <c r="G826" t="s">
        <v>1262</v>
      </c>
      <c r="H826" s="2">
        <v>43088</v>
      </c>
      <c r="I826" s="2">
        <v>43111</v>
      </c>
      <c r="J826" t="s">
        <v>1288</v>
      </c>
      <c r="K826">
        <v>931831.25</v>
      </c>
      <c r="L826">
        <v>14713.125</v>
      </c>
      <c r="M826">
        <v>689768</v>
      </c>
      <c r="N826" t="s">
        <v>1507</v>
      </c>
      <c r="O826" t="s">
        <v>1535</v>
      </c>
      <c r="P826" t="s">
        <v>1537</v>
      </c>
      <c r="Q826" t="s">
        <v>1508</v>
      </c>
      <c r="R826" t="s">
        <v>1533</v>
      </c>
      <c r="S826" t="s">
        <v>1544</v>
      </c>
      <c r="T826">
        <v>12</v>
      </c>
      <c r="U826">
        <v>1</v>
      </c>
    </row>
    <row r="827" spans="1:21" x14ac:dyDescent="0.25">
      <c r="A827">
        <v>824</v>
      </c>
      <c r="B827" t="s">
        <v>831</v>
      </c>
      <c r="C827" t="s">
        <v>1222</v>
      </c>
      <c r="D827" t="s">
        <v>1213</v>
      </c>
      <c r="E827">
        <v>319</v>
      </c>
      <c r="F827">
        <v>954</v>
      </c>
      <c r="G827" t="s">
        <v>1265</v>
      </c>
      <c r="H827" s="2">
        <v>42992</v>
      </c>
      <c r="I827" s="2">
        <v>43022</v>
      </c>
      <c r="J827" t="s">
        <v>1288</v>
      </c>
      <c r="K827">
        <v>289109.7</v>
      </c>
      <c r="L827">
        <v>4564.8899999999994</v>
      </c>
      <c r="M827">
        <v>70907</v>
      </c>
      <c r="N827" t="s">
        <v>1507</v>
      </c>
      <c r="O827" t="s">
        <v>1538</v>
      </c>
      <c r="P827" t="s">
        <v>1542</v>
      </c>
      <c r="Q827" t="s">
        <v>1507</v>
      </c>
      <c r="R827" t="s">
        <v>1535</v>
      </c>
      <c r="S827" t="s">
        <v>1543</v>
      </c>
      <c r="T827">
        <v>9</v>
      </c>
      <c r="U827">
        <v>10</v>
      </c>
    </row>
    <row r="828" spans="1:21" x14ac:dyDescent="0.25">
      <c r="A828">
        <v>825</v>
      </c>
      <c r="B828" t="s">
        <v>832</v>
      </c>
      <c r="C828" t="s">
        <v>1224</v>
      </c>
      <c r="D828" t="s">
        <v>1213</v>
      </c>
      <c r="E828">
        <v>775</v>
      </c>
      <c r="F828">
        <v>1283</v>
      </c>
      <c r="G828" t="s">
        <v>1266</v>
      </c>
      <c r="H828" s="2">
        <v>42776</v>
      </c>
      <c r="I828" s="2">
        <v>42796</v>
      </c>
      <c r="J828" t="s">
        <v>1289</v>
      </c>
      <c r="K828">
        <v>944608.75</v>
      </c>
      <c r="L828">
        <v>14914.875</v>
      </c>
      <c r="M828">
        <v>296568</v>
      </c>
      <c r="N828" t="s">
        <v>1507</v>
      </c>
      <c r="O828" t="s">
        <v>1533</v>
      </c>
      <c r="P828" t="s">
        <v>1545</v>
      </c>
      <c r="Q828" t="s">
        <v>1507</v>
      </c>
      <c r="R828" t="s">
        <v>1533</v>
      </c>
      <c r="S828" t="s">
        <v>1534</v>
      </c>
      <c r="T828">
        <v>2</v>
      </c>
      <c r="U828">
        <v>3</v>
      </c>
    </row>
    <row r="829" spans="1:21" x14ac:dyDescent="0.25">
      <c r="A829">
        <v>826</v>
      </c>
      <c r="B829" t="s">
        <v>833</v>
      </c>
      <c r="C829" t="s">
        <v>1218</v>
      </c>
      <c r="D829" t="s">
        <v>1213</v>
      </c>
      <c r="E829">
        <v>257</v>
      </c>
      <c r="F829">
        <v>1118</v>
      </c>
      <c r="G829" t="s">
        <v>1262</v>
      </c>
      <c r="H829" s="2">
        <v>42748</v>
      </c>
      <c r="I829" s="2">
        <v>42761</v>
      </c>
      <c r="J829" t="s">
        <v>1286</v>
      </c>
      <c r="K829">
        <v>272959.7</v>
      </c>
      <c r="L829">
        <v>4309.8899999999994</v>
      </c>
      <c r="M829">
        <v>121035</v>
      </c>
      <c r="N829" t="s">
        <v>1507</v>
      </c>
      <c r="O829" t="s">
        <v>1533</v>
      </c>
      <c r="P829" t="s">
        <v>1544</v>
      </c>
      <c r="Q829" t="s">
        <v>1507</v>
      </c>
      <c r="R829" t="s">
        <v>1533</v>
      </c>
      <c r="S829" t="s">
        <v>1544</v>
      </c>
      <c r="T829">
        <v>1</v>
      </c>
      <c r="U829">
        <v>1</v>
      </c>
    </row>
    <row r="830" spans="1:21" x14ac:dyDescent="0.25">
      <c r="A830">
        <v>827</v>
      </c>
      <c r="B830" t="s">
        <v>834</v>
      </c>
      <c r="C830" t="s">
        <v>1221</v>
      </c>
      <c r="D830" t="s">
        <v>1234</v>
      </c>
      <c r="E830">
        <v>141</v>
      </c>
      <c r="F830">
        <v>325</v>
      </c>
      <c r="G830" t="s">
        <v>1264</v>
      </c>
      <c r="H830" s="2">
        <v>42792</v>
      </c>
      <c r="I830" s="2">
        <v>42804</v>
      </c>
      <c r="J830" t="s">
        <v>1288</v>
      </c>
      <c r="K830">
        <v>43533.75</v>
      </c>
      <c r="L830">
        <v>687.375</v>
      </c>
      <c r="M830">
        <v>30113</v>
      </c>
      <c r="N830" t="s">
        <v>1507</v>
      </c>
      <c r="O830" t="s">
        <v>1533</v>
      </c>
      <c r="P830" t="s">
        <v>1545</v>
      </c>
      <c r="Q830" t="s">
        <v>1507</v>
      </c>
      <c r="R830" t="s">
        <v>1533</v>
      </c>
      <c r="S830" t="s">
        <v>1534</v>
      </c>
      <c r="T830">
        <v>2</v>
      </c>
      <c r="U830">
        <v>3</v>
      </c>
    </row>
    <row r="831" spans="1:21" x14ac:dyDescent="0.25">
      <c r="A831">
        <v>828</v>
      </c>
      <c r="B831" t="s">
        <v>835</v>
      </c>
      <c r="C831" t="s">
        <v>1214</v>
      </c>
      <c r="D831" t="s">
        <v>1213</v>
      </c>
      <c r="E831">
        <v>133</v>
      </c>
      <c r="F831">
        <v>640</v>
      </c>
      <c r="G831" t="s">
        <v>1260</v>
      </c>
      <c r="H831" s="2">
        <v>42410</v>
      </c>
      <c r="I831" s="2">
        <v>42443</v>
      </c>
      <c r="J831" t="s">
        <v>1282</v>
      </c>
      <c r="K831">
        <v>80864</v>
      </c>
      <c r="L831">
        <v>1276.8</v>
      </c>
      <c r="M831">
        <v>52831</v>
      </c>
      <c r="N831" t="s">
        <v>1506</v>
      </c>
      <c r="O831" t="s">
        <v>1533</v>
      </c>
      <c r="P831" t="s">
        <v>1545</v>
      </c>
      <c r="Q831" t="s">
        <v>1506</v>
      </c>
      <c r="R831" t="s">
        <v>1533</v>
      </c>
      <c r="S831" t="s">
        <v>1534</v>
      </c>
      <c r="T831">
        <v>2</v>
      </c>
      <c r="U831">
        <v>3</v>
      </c>
    </row>
    <row r="832" spans="1:21" x14ac:dyDescent="0.25">
      <c r="A832">
        <v>829</v>
      </c>
      <c r="B832" t="s">
        <v>836</v>
      </c>
      <c r="C832" t="s">
        <v>1230</v>
      </c>
      <c r="D832" t="s">
        <v>1234</v>
      </c>
      <c r="E832">
        <v>420</v>
      </c>
      <c r="F832">
        <v>157</v>
      </c>
      <c r="G832" t="s">
        <v>1272</v>
      </c>
      <c r="H832" s="2">
        <v>43225</v>
      </c>
      <c r="I832" s="2">
        <v>43247</v>
      </c>
      <c r="J832" t="s">
        <v>1284</v>
      </c>
      <c r="K832">
        <v>62643</v>
      </c>
      <c r="L832">
        <v>989.09999999999991</v>
      </c>
      <c r="M832">
        <v>46628</v>
      </c>
      <c r="N832" t="s">
        <v>1508</v>
      </c>
      <c r="O832" t="s">
        <v>1530</v>
      </c>
      <c r="P832" t="s">
        <v>1531</v>
      </c>
      <c r="Q832" t="s">
        <v>1508</v>
      </c>
      <c r="R832" t="s">
        <v>1530</v>
      </c>
      <c r="S832" t="s">
        <v>1531</v>
      </c>
      <c r="T832">
        <v>5</v>
      </c>
      <c r="U832">
        <v>5</v>
      </c>
    </row>
    <row r="833" spans="1:21" x14ac:dyDescent="0.25">
      <c r="A833">
        <v>830</v>
      </c>
      <c r="B833" t="s">
        <v>837</v>
      </c>
      <c r="C833" t="s">
        <v>1215</v>
      </c>
      <c r="D833" t="s">
        <v>1213</v>
      </c>
      <c r="E833">
        <v>696</v>
      </c>
      <c r="F833">
        <v>932</v>
      </c>
      <c r="G833" t="s">
        <v>1261</v>
      </c>
      <c r="H833" s="2">
        <v>42880</v>
      </c>
      <c r="I833" s="2">
        <v>42903</v>
      </c>
      <c r="J833" t="s">
        <v>1284</v>
      </c>
      <c r="K833">
        <v>616238.4</v>
      </c>
      <c r="L833">
        <v>9730.08</v>
      </c>
      <c r="M833">
        <v>112180</v>
      </c>
      <c r="N833" t="s">
        <v>1507</v>
      </c>
      <c r="O833" t="s">
        <v>1530</v>
      </c>
      <c r="P833" t="s">
        <v>1531</v>
      </c>
      <c r="Q833" t="s">
        <v>1507</v>
      </c>
      <c r="R833" t="s">
        <v>1530</v>
      </c>
      <c r="S833" t="s">
        <v>1532</v>
      </c>
      <c r="T833">
        <v>5</v>
      </c>
      <c r="U833">
        <v>6</v>
      </c>
    </row>
    <row r="834" spans="1:21" x14ac:dyDescent="0.25">
      <c r="A834">
        <v>831</v>
      </c>
      <c r="B834" t="s">
        <v>838</v>
      </c>
      <c r="C834" t="s">
        <v>1215</v>
      </c>
      <c r="D834" t="s">
        <v>1213</v>
      </c>
      <c r="E834">
        <v>998</v>
      </c>
      <c r="F834">
        <v>847</v>
      </c>
      <c r="G834" t="s">
        <v>1261</v>
      </c>
      <c r="H834" s="2">
        <v>42764</v>
      </c>
      <c r="I834" s="2">
        <v>42793</v>
      </c>
      <c r="J834" t="s">
        <v>1285</v>
      </c>
      <c r="K834">
        <v>803040.7</v>
      </c>
      <c r="L834">
        <v>12679.59</v>
      </c>
      <c r="M834">
        <v>178841</v>
      </c>
      <c r="N834" t="s">
        <v>1507</v>
      </c>
      <c r="O834" t="s">
        <v>1533</v>
      </c>
      <c r="P834" t="s">
        <v>1544</v>
      </c>
      <c r="Q834" t="s">
        <v>1507</v>
      </c>
      <c r="R834" t="s">
        <v>1533</v>
      </c>
      <c r="S834" t="s">
        <v>1545</v>
      </c>
      <c r="T834">
        <v>1</v>
      </c>
      <c r="U834">
        <v>2</v>
      </c>
    </row>
    <row r="835" spans="1:21" x14ac:dyDescent="0.25">
      <c r="A835">
        <v>832</v>
      </c>
      <c r="B835" t="s">
        <v>839</v>
      </c>
      <c r="C835" t="s">
        <v>1222</v>
      </c>
      <c r="D835" t="s">
        <v>1213</v>
      </c>
      <c r="E835">
        <v>616</v>
      </c>
      <c r="F835">
        <v>847</v>
      </c>
      <c r="G835" t="s">
        <v>1265</v>
      </c>
      <c r="H835" s="2">
        <v>42655</v>
      </c>
      <c r="I835" s="2">
        <v>42685</v>
      </c>
      <c r="J835" t="s">
        <v>1284</v>
      </c>
      <c r="K835">
        <v>495664.4</v>
      </c>
      <c r="L835">
        <v>7826.28</v>
      </c>
      <c r="M835">
        <v>196278</v>
      </c>
      <c r="N835" t="s">
        <v>1506</v>
      </c>
      <c r="O835" t="s">
        <v>1535</v>
      </c>
      <c r="P835" t="s">
        <v>1543</v>
      </c>
      <c r="Q835" t="s">
        <v>1506</v>
      </c>
      <c r="R835" t="s">
        <v>1535</v>
      </c>
      <c r="S835" t="s">
        <v>1536</v>
      </c>
      <c r="T835">
        <v>10</v>
      </c>
      <c r="U835">
        <v>11</v>
      </c>
    </row>
    <row r="836" spans="1:21" x14ac:dyDescent="0.25">
      <c r="A836">
        <v>833</v>
      </c>
      <c r="B836" t="s">
        <v>840</v>
      </c>
      <c r="C836" t="s">
        <v>1222</v>
      </c>
      <c r="D836" t="s">
        <v>1213</v>
      </c>
      <c r="E836">
        <v>875</v>
      </c>
      <c r="F836">
        <v>1051</v>
      </c>
      <c r="G836" t="s">
        <v>1265</v>
      </c>
      <c r="H836" s="2">
        <v>43028</v>
      </c>
      <c r="I836" s="2">
        <v>43057</v>
      </c>
      <c r="J836" t="s">
        <v>1283</v>
      </c>
      <c r="K836">
        <v>873643.75</v>
      </c>
      <c r="L836">
        <v>13794.375</v>
      </c>
      <c r="M836">
        <v>510945</v>
      </c>
      <c r="N836" t="s">
        <v>1507</v>
      </c>
      <c r="O836" t="s">
        <v>1535</v>
      </c>
      <c r="P836" t="s">
        <v>1543</v>
      </c>
      <c r="Q836" t="s">
        <v>1507</v>
      </c>
      <c r="R836" t="s">
        <v>1535</v>
      </c>
      <c r="S836" t="s">
        <v>1536</v>
      </c>
      <c r="T836">
        <v>10</v>
      </c>
      <c r="U836">
        <v>11</v>
      </c>
    </row>
    <row r="837" spans="1:21" x14ac:dyDescent="0.25">
      <c r="A837">
        <v>834</v>
      </c>
      <c r="B837" t="s">
        <v>841</v>
      </c>
      <c r="C837" t="s">
        <v>1219</v>
      </c>
      <c r="D837" t="s">
        <v>1234</v>
      </c>
      <c r="E837">
        <v>220</v>
      </c>
      <c r="F837">
        <v>1679</v>
      </c>
      <c r="G837" t="s">
        <v>1263</v>
      </c>
      <c r="H837" s="2">
        <v>42496</v>
      </c>
      <c r="I837" s="2">
        <v>42515</v>
      </c>
      <c r="J837" t="s">
        <v>1286</v>
      </c>
      <c r="K837">
        <v>350911</v>
      </c>
      <c r="L837">
        <v>5540.7</v>
      </c>
      <c r="M837">
        <v>290658</v>
      </c>
      <c r="N837" t="s">
        <v>1506</v>
      </c>
      <c r="O837" t="s">
        <v>1530</v>
      </c>
      <c r="P837" t="s">
        <v>1531</v>
      </c>
      <c r="Q837" t="s">
        <v>1506</v>
      </c>
      <c r="R837" t="s">
        <v>1530</v>
      </c>
      <c r="S837" t="s">
        <v>1531</v>
      </c>
      <c r="T837">
        <v>5</v>
      </c>
      <c r="U837">
        <v>5</v>
      </c>
    </row>
    <row r="838" spans="1:21" x14ac:dyDescent="0.25">
      <c r="A838">
        <v>835</v>
      </c>
      <c r="B838" t="s">
        <v>842</v>
      </c>
      <c r="C838" t="s">
        <v>1223</v>
      </c>
      <c r="D838" t="s">
        <v>1234</v>
      </c>
      <c r="E838">
        <v>70</v>
      </c>
      <c r="F838">
        <v>882</v>
      </c>
      <c r="G838" t="s">
        <v>1263</v>
      </c>
      <c r="H838" s="2">
        <v>43113</v>
      </c>
      <c r="I838" s="2">
        <v>43130</v>
      </c>
      <c r="J838" t="s">
        <v>1282</v>
      </c>
      <c r="K838">
        <v>58653</v>
      </c>
      <c r="L838">
        <v>926.09999999999991</v>
      </c>
      <c r="M838">
        <v>49291</v>
      </c>
      <c r="N838" t="s">
        <v>1508</v>
      </c>
      <c r="O838" t="s">
        <v>1533</v>
      </c>
      <c r="P838" t="s">
        <v>1544</v>
      </c>
      <c r="Q838" t="s">
        <v>1508</v>
      </c>
      <c r="R838" t="s">
        <v>1533</v>
      </c>
      <c r="S838" t="s">
        <v>1544</v>
      </c>
      <c r="T838">
        <v>1</v>
      </c>
      <c r="U838">
        <v>1</v>
      </c>
    </row>
    <row r="839" spans="1:21" x14ac:dyDescent="0.25">
      <c r="A839">
        <v>836</v>
      </c>
      <c r="B839" t="s">
        <v>843</v>
      </c>
      <c r="C839" t="s">
        <v>1241</v>
      </c>
      <c r="D839" t="s">
        <v>1234</v>
      </c>
      <c r="E839">
        <v>590</v>
      </c>
      <c r="F839">
        <v>130</v>
      </c>
      <c r="G839" t="s">
        <v>1271</v>
      </c>
      <c r="H839" s="2">
        <v>43175</v>
      </c>
      <c r="I839" s="2">
        <v>43198</v>
      </c>
      <c r="J839" t="s">
        <v>1284</v>
      </c>
      <c r="K839">
        <v>72865</v>
      </c>
      <c r="L839">
        <v>1150.5</v>
      </c>
      <c r="M839">
        <v>47668</v>
      </c>
      <c r="N839" t="s">
        <v>1508</v>
      </c>
      <c r="O839" t="s">
        <v>1533</v>
      </c>
      <c r="P839" t="s">
        <v>1534</v>
      </c>
      <c r="Q839" t="s">
        <v>1508</v>
      </c>
      <c r="R839" t="s">
        <v>1530</v>
      </c>
      <c r="S839" t="s">
        <v>1540</v>
      </c>
      <c r="T839">
        <v>3</v>
      </c>
      <c r="U839">
        <v>4</v>
      </c>
    </row>
    <row r="840" spans="1:21" x14ac:dyDescent="0.25">
      <c r="A840">
        <v>837</v>
      </c>
      <c r="B840" t="s">
        <v>844</v>
      </c>
      <c r="C840" t="s">
        <v>1220</v>
      </c>
      <c r="D840" t="s">
        <v>1213</v>
      </c>
      <c r="E840">
        <v>255</v>
      </c>
      <c r="F840">
        <v>544</v>
      </c>
      <c r="G840" t="s">
        <v>1260</v>
      </c>
      <c r="H840" s="2">
        <v>42824</v>
      </c>
      <c r="I840" s="2">
        <v>42839</v>
      </c>
      <c r="J840" t="s">
        <v>1286</v>
      </c>
      <c r="K840">
        <v>131784</v>
      </c>
      <c r="L840">
        <v>2080.7999999999997</v>
      </c>
      <c r="M840">
        <v>4287</v>
      </c>
      <c r="N840" t="s">
        <v>1507</v>
      </c>
      <c r="O840" t="s">
        <v>1533</v>
      </c>
      <c r="P840" t="s">
        <v>1534</v>
      </c>
      <c r="Q840" t="s">
        <v>1507</v>
      </c>
      <c r="R840" t="s">
        <v>1530</v>
      </c>
      <c r="S840" t="s">
        <v>1540</v>
      </c>
      <c r="T840">
        <v>3</v>
      </c>
      <c r="U840">
        <v>4</v>
      </c>
    </row>
    <row r="841" spans="1:21" x14ac:dyDescent="0.25">
      <c r="A841">
        <v>838</v>
      </c>
      <c r="B841" t="s">
        <v>845</v>
      </c>
      <c r="C841" t="s">
        <v>1222</v>
      </c>
      <c r="D841" t="s">
        <v>1213</v>
      </c>
      <c r="E841">
        <v>240</v>
      </c>
      <c r="F841">
        <v>868</v>
      </c>
      <c r="G841" t="s">
        <v>1265</v>
      </c>
      <c r="H841" s="2">
        <v>42895</v>
      </c>
      <c r="I841" s="2">
        <v>42925</v>
      </c>
      <c r="J841" t="s">
        <v>1282</v>
      </c>
      <c r="K841">
        <v>197904</v>
      </c>
      <c r="L841">
        <v>3124.7999999999997</v>
      </c>
      <c r="M841">
        <v>58046</v>
      </c>
      <c r="N841" t="s">
        <v>1507</v>
      </c>
      <c r="O841" t="s">
        <v>1530</v>
      </c>
      <c r="P841" t="s">
        <v>1532</v>
      </c>
      <c r="Q841" t="s">
        <v>1507</v>
      </c>
      <c r="R841" t="s">
        <v>1538</v>
      </c>
      <c r="S841" t="s">
        <v>1539</v>
      </c>
      <c r="T841">
        <v>6</v>
      </c>
      <c r="U841">
        <v>7</v>
      </c>
    </row>
    <row r="842" spans="1:21" x14ac:dyDescent="0.25">
      <c r="A842">
        <v>839</v>
      </c>
      <c r="B842" t="s">
        <v>846</v>
      </c>
      <c r="C842" t="s">
        <v>1215</v>
      </c>
      <c r="D842" t="s">
        <v>1213</v>
      </c>
      <c r="E842">
        <v>731</v>
      </c>
      <c r="F842">
        <v>867</v>
      </c>
      <c r="G842" t="s">
        <v>1261</v>
      </c>
      <c r="H842" s="2">
        <v>43074</v>
      </c>
      <c r="I842" s="2">
        <v>43092</v>
      </c>
      <c r="J842" t="s">
        <v>1283</v>
      </c>
      <c r="K842">
        <v>602088.15</v>
      </c>
      <c r="L842">
        <v>9506.6549999999988</v>
      </c>
      <c r="M842">
        <v>365846</v>
      </c>
      <c r="N842" t="s">
        <v>1507</v>
      </c>
      <c r="O842" t="s">
        <v>1535</v>
      </c>
      <c r="P842" t="s">
        <v>1537</v>
      </c>
      <c r="Q842" t="s">
        <v>1507</v>
      </c>
      <c r="R842" t="s">
        <v>1535</v>
      </c>
      <c r="S842" t="s">
        <v>1537</v>
      </c>
      <c r="T842">
        <v>12</v>
      </c>
      <c r="U842">
        <v>12</v>
      </c>
    </row>
    <row r="843" spans="1:21" x14ac:dyDescent="0.25">
      <c r="A843">
        <v>840</v>
      </c>
      <c r="B843" t="s">
        <v>847</v>
      </c>
      <c r="C843" t="s">
        <v>1238</v>
      </c>
      <c r="D843" t="s">
        <v>1240</v>
      </c>
      <c r="E843">
        <v>595</v>
      </c>
      <c r="F843">
        <v>16</v>
      </c>
      <c r="G843" t="s">
        <v>1270</v>
      </c>
      <c r="H843" s="2">
        <v>43087</v>
      </c>
      <c r="I843" s="2">
        <v>43114</v>
      </c>
      <c r="J843" t="s">
        <v>1288</v>
      </c>
      <c r="K843">
        <v>9044</v>
      </c>
      <c r="L843">
        <v>142.79999999999998</v>
      </c>
      <c r="M843">
        <v>8</v>
      </c>
      <c r="N843" t="s">
        <v>1507</v>
      </c>
      <c r="O843" t="s">
        <v>1535</v>
      </c>
      <c r="P843" t="s">
        <v>1537</v>
      </c>
      <c r="Q843" t="s">
        <v>1508</v>
      </c>
      <c r="R843" t="s">
        <v>1533</v>
      </c>
      <c r="S843" t="s">
        <v>1544</v>
      </c>
      <c r="T843">
        <v>12</v>
      </c>
      <c r="U843">
        <v>1</v>
      </c>
    </row>
    <row r="844" spans="1:21" x14ac:dyDescent="0.25">
      <c r="A844">
        <v>841</v>
      </c>
      <c r="B844" t="s">
        <v>848</v>
      </c>
      <c r="C844" t="s">
        <v>1242</v>
      </c>
      <c r="D844" t="s">
        <v>1240</v>
      </c>
      <c r="E844">
        <v>215</v>
      </c>
      <c r="F844">
        <v>55</v>
      </c>
      <c r="G844" t="s">
        <v>1271</v>
      </c>
      <c r="H844" s="2">
        <v>42383</v>
      </c>
      <c r="I844" s="2">
        <v>42418</v>
      </c>
      <c r="J844" t="s">
        <v>1284</v>
      </c>
      <c r="K844">
        <v>11233.75</v>
      </c>
      <c r="L844">
        <v>177.375</v>
      </c>
      <c r="M844">
        <v>1547</v>
      </c>
      <c r="N844" t="s">
        <v>1506</v>
      </c>
      <c r="O844" t="s">
        <v>1533</v>
      </c>
      <c r="P844" t="s">
        <v>1544</v>
      </c>
      <c r="Q844" t="s">
        <v>1506</v>
      </c>
      <c r="R844" t="s">
        <v>1533</v>
      </c>
      <c r="S844" t="s">
        <v>1545</v>
      </c>
      <c r="T844">
        <v>1</v>
      </c>
      <c r="U844">
        <v>2</v>
      </c>
    </row>
    <row r="845" spans="1:21" x14ac:dyDescent="0.25">
      <c r="A845">
        <v>842</v>
      </c>
      <c r="B845" t="s">
        <v>849</v>
      </c>
      <c r="C845" t="s">
        <v>1241</v>
      </c>
      <c r="D845" t="s">
        <v>1234</v>
      </c>
      <c r="E845">
        <v>625</v>
      </c>
      <c r="F845">
        <v>115</v>
      </c>
      <c r="G845" t="s">
        <v>1271</v>
      </c>
      <c r="H845" s="2">
        <v>42483</v>
      </c>
      <c r="I845" s="2">
        <v>42503</v>
      </c>
      <c r="J845" t="s">
        <v>1283</v>
      </c>
      <c r="K845">
        <v>68281.25</v>
      </c>
      <c r="L845">
        <v>1078.125</v>
      </c>
      <c r="M845">
        <v>54251</v>
      </c>
      <c r="N845" t="s">
        <v>1506</v>
      </c>
      <c r="O845" t="s">
        <v>1530</v>
      </c>
      <c r="P845" t="s">
        <v>1540</v>
      </c>
      <c r="Q845" t="s">
        <v>1506</v>
      </c>
      <c r="R845" t="s">
        <v>1530</v>
      </c>
      <c r="S845" t="s">
        <v>1531</v>
      </c>
      <c r="T845">
        <v>4</v>
      </c>
      <c r="U845">
        <v>5</v>
      </c>
    </row>
    <row r="846" spans="1:21" x14ac:dyDescent="0.25">
      <c r="A846">
        <v>843</v>
      </c>
      <c r="B846" t="s">
        <v>850</v>
      </c>
      <c r="C846" t="s">
        <v>1220</v>
      </c>
      <c r="D846" t="s">
        <v>1213</v>
      </c>
      <c r="E846">
        <v>796</v>
      </c>
      <c r="F846">
        <v>656</v>
      </c>
      <c r="G846" t="s">
        <v>1260</v>
      </c>
      <c r="H846" s="2">
        <v>42545</v>
      </c>
      <c r="I846" s="2">
        <v>42557</v>
      </c>
      <c r="J846" t="s">
        <v>1287</v>
      </c>
      <c r="K846">
        <v>496067.2</v>
      </c>
      <c r="L846">
        <v>7832.6399999999994</v>
      </c>
      <c r="M846">
        <v>171256</v>
      </c>
      <c r="N846" t="s">
        <v>1506</v>
      </c>
      <c r="O846" t="s">
        <v>1530</v>
      </c>
      <c r="P846" t="s">
        <v>1532</v>
      </c>
      <c r="Q846" t="s">
        <v>1506</v>
      </c>
      <c r="R846" t="s">
        <v>1538</v>
      </c>
      <c r="S846" t="s">
        <v>1539</v>
      </c>
      <c r="T846">
        <v>6</v>
      </c>
      <c r="U846">
        <v>7</v>
      </c>
    </row>
    <row r="847" spans="1:21" x14ac:dyDescent="0.25">
      <c r="A847">
        <v>844</v>
      </c>
      <c r="B847" t="s">
        <v>851</v>
      </c>
      <c r="C847" t="s">
        <v>1219</v>
      </c>
      <c r="D847" t="s">
        <v>1234</v>
      </c>
      <c r="E847">
        <v>151</v>
      </c>
      <c r="F847">
        <v>1504</v>
      </c>
      <c r="G847" t="s">
        <v>1263</v>
      </c>
      <c r="H847" s="2">
        <v>42843</v>
      </c>
      <c r="I847" s="2">
        <v>42871</v>
      </c>
      <c r="J847" t="s">
        <v>1283</v>
      </c>
      <c r="K847">
        <v>215748.8</v>
      </c>
      <c r="L847">
        <v>3406.56</v>
      </c>
      <c r="M847">
        <v>141597</v>
      </c>
      <c r="N847" t="s">
        <v>1507</v>
      </c>
      <c r="O847" t="s">
        <v>1530</v>
      </c>
      <c r="P847" t="s">
        <v>1540</v>
      </c>
      <c r="Q847" t="s">
        <v>1507</v>
      </c>
      <c r="R847" t="s">
        <v>1530</v>
      </c>
      <c r="S847" t="s">
        <v>1531</v>
      </c>
      <c r="T847">
        <v>4</v>
      </c>
      <c r="U847">
        <v>5</v>
      </c>
    </row>
    <row r="848" spans="1:21" x14ac:dyDescent="0.25">
      <c r="A848">
        <v>845</v>
      </c>
      <c r="B848" t="s">
        <v>852</v>
      </c>
      <c r="C848" t="s">
        <v>1215</v>
      </c>
      <c r="D848" t="s">
        <v>1213</v>
      </c>
      <c r="E848">
        <v>191</v>
      </c>
      <c r="F848">
        <v>864</v>
      </c>
      <c r="G848" t="s">
        <v>1261</v>
      </c>
      <c r="H848" s="2">
        <v>43219</v>
      </c>
      <c r="I848" s="2">
        <v>43242</v>
      </c>
      <c r="J848" t="s">
        <v>1284</v>
      </c>
      <c r="K848">
        <v>156772.79999999999</v>
      </c>
      <c r="L848">
        <v>2475.36</v>
      </c>
      <c r="M848">
        <v>121588</v>
      </c>
      <c r="N848" t="s">
        <v>1508</v>
      </c>
      <c r="O848" t="s">
        <v>1530</v>
      </c>
      <c r="P848" t="s">
        <v>1540</v>
      </c>
      <c r="Q848" t="s">
        <v>1508</v>
      </c>
      <c r="R848" t="s">
        <v>1530</v>
      </c>
      <c r="S848" t="s">
        <v>1531</v>
      </c>
      <c r="T848">
        <v>4</v>
      </c>
      <c r="U848">
        <v>5</v>
      </c>
    </row>
    <row r="849" spans="1:21" x14ac:dyDescent="0.25">
      <c r="A849">
        <v>846</v>
      </c>
      <c r="B849" t="s">
        <v>853</v>
      </c>
      <c r="C849" t="s">
        <v>1227</v>
      </c>
      <c r="D849" t="s">
        <v>1213</v>
      </c>
      <c r="E849">
        <v>443</v>
      </c>
      <c r="F849">
        <v>77</v>
      </c>
      <c r="G849" t="s">
        <v>1267</v>
      </c>
      <c r="H849" s="2">
        <v>43188</v>
      </c>
      <c r="I849" s="2">
        <v>43203</v>
      </c>
      <c r="J849" t="s">
        <v>1290</v>
      </c>
      <c r="K849">
        <v>32405.45</v>
      </c>
      <c r="L849">
        <v>511.66499999999996</v>
      </c>
      <c r="M849">
        <v>26591</v>
      </c>
      <c r="N849" t="s">
        <v>1508</v>
      </c>
      <c r="O849" t="s">
        <v>1533</v>
      </c>
      <c r="P849" t="s">
        <v>1534</v>
      </c>
      <c r="Q849" t="s">
        <v>1508</v>
      </c>
      <c r="R849" t="s">
        <v>1530</v>
      </c>
      <c r="S849" t="s">
        <v>1540</v>
      </c>
      <c r="T849">
        <v>3</v>
      </c>
      <c r="U849">
        <v>4</v>
      </c>
    </row>
    <row r="850" spans="1:21" x14ac:dyDescent="0.25">
      <c r="A850">
        <v>847</v>
      </c>
      <c r="B850" t="s">
        <v>854</v>
      </c>
      <c r="C850" t="s">
        <v>1214</v>
      </c>
      <c r="D850" t="s">
        <v>1213</v>
      </c>
      <c r="E850">
        <v>670</v>
      </c>
      <c r="F850">
        <v>679</v>
      </c>
      <c r="G850" t="s">
        <v>1260</v>
      </c>
      <c r="H850" s="2">
        <v>43172</v>
      </c>
      <c r="I850" s="2">
        <v>43198</v>
      </c>
      <c r="J850" t="s">
        <v>1284</v>
      </c>
      <c r="K850">
        <v>432183.5</v>
      </c>
      <c r="L850">
        <v>6823.95</v>
      </c>
      <c r="M850">
        <v>27537</v>
      </c>
      <c r="N850" t="s">
        <v>1508</v>
      </c>
      <c r="O850" t="s">
        <v>1533</v>
      </c>
      <c r="P850" t="s">
        <v>1534</v>
      </c>
      <c r="Q850" t="s">
        <v>1508</v>
      </c>
      <c r="R850" t="s">
        <v>1530</v>
      </c>
      <c r="S850" t="s">
        <v>1540</v>
      </c>
      <c r="T850">
        <v>3</v>
      </c>
      <c r="U850">
        <v>4</v>
      </c>
    </row>
    <row r="851" spans="1:21" x14ac:dyDescent="0.25">
      <c r="A851">
        <v>848</v>
      </c>
      <c r="B851" t="s">
        <v>855</v>
      </c>
      <c r="C851" t="s">
        <v>1222</v>
      </c>
      <c r="D851" t="s">
        <v>1213</v>
      </c>
      <c r="E851">
        <v>538</v>
      </c>
      <c r="F851">
        <v>1034</v>
      </c>
      <c r="G851" t="s">
        <v>1265</v>
      </c>
      <c r="H851" s="2">
        <v>42442</v>
      </c>
      <c r="I851" s="2">
        <v>42456</v>
      </c>
      <c r="J851" t="s">
        <v>1283</v>
      </c>
      <c r="K851">
        <v>528477.4</v>
      </c>
      <c r="L851">
        <v>8344.3799999999992</v>
      </c>
      <c r="M851">
        <v>447418</v>
      </c>
      <c r="N851" t="s">
        <v>1506</v>
      </c>
      <c r="O851" t="s">
        <v>1533</v>
      </c>
      <c r="P851" t="s">
        <v>1534</v>
      </c>
      <c r="Q851" t="s">
        <v>1506</v>
      </c>
      <c r="R851" t="s">
        <v>1533</v>
      </c>
      <c r="S851" t="s">
        <v>1534</v>
      </c>
      <c r="T851">
        <v>3</v>
      </c>
      <c r="U851">
        <v>3</v>
      </c>
    </row>
    <row r="852" spans="1:21" x14ac:dyDescent="0.25">
      <c r="A852">
        <v>849</v>
      </c>
      <c r="B852" t="s">
        <v>856</v>
      </c>
      <c r="C852" t="s">
        <v>1220</v>
      </c>
      <c r="D852" t="s">
        <v>1213</v>
      </c>
      <c r="E852">
        <v>483</v>
      </c>
      <c r="F852">
        <v>645</v>
      </c>
      <c r="G852" t="s">
        <v>1260</v>
      </c>
      <c r="H852" s="2">
        <v>43016</v>
      </c>
      <c r="I852" s="2">
        <v>43048</v>
      </c>
      <c r="J852" t="s">
        <v>1282</v>
      </c>
      <c r="K852">
        <v>295958.25</v>
      </c>
      <c r="L852">
        <v>4673.0249999999996</v>
      </c>
      <c r="M852">
        <v>244590</v>
      </c>
      <c r="N852" t="s">
        <v>1507</v>
      </c>
      <c r="O852" t="s">
        <v>1535</v>
      </c>
      <c r="P852" t="s">
        <v>1543</v>
      </c>
      <c r="Q852" t="s">
        <v>1507</v>
      </c>
      <c r="R852" t="s">
        <v>1535</v>
      </c>
      <c r="S852" t="s">
        <v>1536</v>
      </c>
      <c r="T852">
        <v>10</v>
      </c>
      <c r="U852">
        <v>11</v>
      </c>
    </row>
    <row r="853" spans="1:21" x14ac:dyDescent="0.25">
      <c r="A853">
        <v>850</v>
      </c>
      <c r="B853" t="s">
        <v>857</v>
      </c>
      <c r="C853" t="s">
        <v>1221</v>
      </c>
      <c r="D853" t="s">
        <v>1234</v>
      </c>
      <c r="E853">
        <v>824</v>
      </c>
      <c r="F853">
        <v>325</v>
      </c>
      <c r="G853" t="s">
        <v>1264</v>
      </c>
      <c r="H853" s="2">
        <v>42567</v>
      </c>
      <c r="I853" s="2">
        <v>42595</v>
      </c>
      <c r="J853" t="s">
        <v>1282</v>
      </c>
      <c r="K853">
        <v>254410</v>
      </c>
      <c r="L853">
        <v>4017</v>
      </c>
      <c r="M853">
        <v>15336</v>
      </c>
      <c r="N853" t="s">
        <v>1506</v>
      </c>
      <c r="O853" t="s">
        <v>1538</v>
      </c>
      <c r="P853" t="s">
        <v>1539</v>
      </c>
      <c r="Q853" t="s">
        <v>1506</v>
      </c>
      <c r="R853" t="s">
        <v>1538</v>
      </c>
      <c r="S853" t="s">
        <v>1541</v>
      </c>
      <c r="T853">
        <v>7</v>
      </c>
      <c r="U853">
        <v>8</v>
      </c>
    </row>
    <row r="854" spans="1:21" x14ac:dyDescent="0.25">
      <c r="A854">
        <v>851</v>
      </c>
      <c r="B854" t="s">
        <v>858</v>
      </c>
      <c r="C854" t="s">
        <v>1241</v>
      </c>
      <c r="D854" t="s">
        <v>1234</v>
      </c>
      <c r="E854">
        <v>328</v>
      </c>
      <c r="F854">
        <v>117</v>
      </c>
      <c r="G854" t="s">
        <v>1271</v>
      </c>
      <c r="H854" s="2">
        <v>42615</v>
      </c>
      <c r="I854" s="2">
        <v>42631</v>
      </c>
      <c r="J854" t="s">
        <v>1284</v>
      </c>
      <c r="K854">
        <v>36457.199999999997</v>
      </c>
      <c r="L854">
        <v>575.64</v>
      </c>
      <c r="M854">
        <v>22064</v>
      </c>
      <c r="N854" t="s">
        <v>1506</v>
      </c>
      <c r="O854" t="s">
        <v>1538</v>
      </c>
      <c r="P854" t="s">
        <v>1542</v>
      </c>
      <c r="Q854" t="s">
        <v>1506</v>
      </c>
      <c r="R854" t="s">
        <v>1538</v>
      </c>
      <c r="S854" t="s">
        <v>1542</v>
      </c>
      <c r="T854">
        <v>9</v>
      </c>
      <c r="U854">
        <v>9</v>
      </c>
    </row>
    <row r="855" spans="1:21" x14ac:dyDescent="0.25">
      <c r="A855">
        <v>852</v>
      </c>
      <c r="B855" t="s">
        <v>859</v>
      </c>
      <c r="C855" t="s">
        <v>1235</v>
      </c>
      <c r="D855" t="s">
        <v>1240</v>
      </c>
      <c r="E855">
        <v>915</v>
      </c>
      <c r="F855">
        <v>54</v>
      </c>
      <c r="G855" t="s">
        <v>1270</v>
      </c>
      <c r="H855" s="2">
        <v>42997</v>
      </c>
      <c r="I855" s="2">
        <v>43027</v>
      </c>
      <c r="J855" t="s">
        <v>1288</v>
      </c>
      <c r="K855">
        <v>46939.5</v>
      </c>
      <c r="L855">
        <v>741.15</v>
      </c>
      <c r="M855">
        <v>17966</v>
      </c>
      <c r="N855" t="s">
        <v>1507</v>
      </c>
      <c r="O855" t="s">
        <v>1538</v>
      </c>
      <c r="P855" t="s">
        <v>1542</v>
      </c>
      <c r="Q855" t="s">
        <v>1507</v>
      </c>
      <c r="R855" t="s">
        <v>1535</v>
      </c>
      <c r="S855" t="s">
        <v>1543</v>
      </c>
      <c r="T855">
        <v>9</v>
      </c>
      <c r="U855">
        <v>10</v>
      </c>
    </row>
    <row r="856" spans="1:21" x14ac:dyDescent="0.25">
      <c r="A856">
        <v>853</v>
      </c>
      <c r="B856" t="s">
        <v>860</v>
      </c>
      <c r="C856" t="s">
        <v>1228</v>
      </c>
      <c r="D856" t="s">
        <v>1213</v>
      </c>
      <c r="E856">
        <v>396</v>
      </c>
      <c r="F856">
        <v>123</v>
      </c>
      <c r="G856" t="s">
        <v>1263</v>
      </c>
      <c r="H856" s="2">
        <v>42607</v>
      </c>
      <c r="I856" s="2">
        <v>42641</v>
      </c>
      <c r="J856" t="s">
        <v>1284</v>
      </c>
      <c r="K856">
        <v>46272.6</v>
      </c>
      <c r="L856">
        <v>730.62</v>
      </c>
      <c r="M856">
        <v>2522</v>
      </c>
      <c r="N856" t="s">
        <v>1506</v>
      </c>
      <c r="O856" t="s">
        <v>1538</v>
      </c>
      <c r="P856" t="s">
        <v>1541</v>
      </c>
      <c r="Q856" t="s">
        <v>1506</v>
      </c>
      <c r="R856" t="s">
        <v>1538</v>
      </c>
      <c r="S856" t="s">
        <v>1542</v>
      </c>
      <c r="T856">
        <v>8</v>
      </c>
      <c r="U856">
        <v>9</v>
      </c>
    </row>
    <row r="857" spans="1:21" x14ac:dyDescent="0.25">
      <c r="A857">
        <v>854</v>
      </c>
      <c r="B857" t="s">
        <v>861</v>
      </c>
      <c r="C857" t="s">
        <v>1230</v>
      </c>
      <c r="D857" t="s">
        <v>1234</v>
      </c>
      <c r="E857">
        <v>869</v>
      </c>
      <c r="F857">
        <v>140</v>
      </c>
      <c r="G857" t="s">
        <v>1272</v>
      </c>
      <c r="H857" s="2">
        <v>43029</v>
      </c>
      <c r="I857" s="2">
        <v>43051</v>
      </c>
      <c r="J857" t="s">
        <v>1285</v>
      </c>
      <c r="K857">
        <v>115577</v>
      </c>
      <c r="L857">
        <v>1824.8999999999999</v>
      </c>
      <c r="M857">
        <v>3671</v>
      </c>
      <c r="N857" t="s">
        <v>1507</v>
      </c>
      <c r="O857" t="s">
        <v>1535</v>
      </c>
      <c r="P857" t="s">
        <v>1543</v>
      </c>
      <c r="Q857" t="s">
        <v>1507</v>
      </c>
      <c r="R857" t="s">
        <v>1535</v>
      </c>
      <c r="S857" t="s">
        <v>1536</v>
      </c>
      <c r="T857">
        <v>10</v>
      </c>
      <c r="U857">
        <v>11</v>
      </c>
    </row>
    <row r="858" spans="1:21" x14ac:dyDescent="0.25">
      <c r="A858">
        <v>855</v>
      </c>
      <c r="B858" t="s">
        <v>862</v>
      </c>
      <c r="C858" t="s">
        <v>1215</v>
      </c>
      <c r="D858" t="s">
        <v>1213</v>
      </c>
      <c r="E858">
        <v>610</v>
      </c>
      <c r="F858">
        <v>921</v>
      </c>
      <c r="G858" t="s">
        <v>1261</v>
      </c>
      <c r="H858" s="2">
        <v>43115</v>
      </c>
      <c r="I858" s="2">
        <v>43132</v>
      </c>
      <c r="J858" t="s">
        <v>1284</v>
      </c>
      <c r="K858">
        <v>533719.5</v>
      </c>
      <c r="L858">
        <v>8427.15</v>
      </c>
      <c r="M858">
        <v>252173</v>
      </c>
      <c r="N858" t="s">
        <v>1508</v>
      </c>
      <c r="O858" t="s">
        <v>1533</v>
      </c>
      <c r="P858" t="s">
        <v>1544</v>
      </c>
      <c r="Q858" t="s">
        <v>1508</v>
      </c>
      <c r="R858" t="s">
        <v>1533</v>
      </c>
      <c r="S858" t="s">
        <v>1545</v>
      </c>
      <c r="T858">
        <v>1</v>
      </c>
      <c r="U858">
        <v>2</v>
      </c>
    </row>
    <row r="859" spans="1:21" x14ac:dyDescent="0.25">
      <c r="A859">
        <v>856</v>
      </c>
      <c r="B859" t="s">
        <v>863</v>
      </c>
      <c r="C859" t="s">
        <v>1228</v>
      </c>
      <c r="D859" t="s">
        <v>1213</v>
      </c>
      <c r="E859">
        <v>827</v>
      </c>
      <c r="F859">
        <v>114</v>
      </c>
      <c r="G859" t="s">
        <v>1263</v>
      </c>
      <c r="H859" s="2">
        <v>42639</v>
      </c>
      <c r="I859" s="2">
        <v>42671</v>
      </c>
      <c r="J859" t="s">
        <v>1288</v>
      </c>
      <c r="K859">
        <v>89564.1</v>
      </c>
      <c r="L859">
        <v>1414.1699999999998</v>
      </c>
      <c r="M859">
        <v>44019</v>
      </c>
      <c r="N859" t="s">
        <v>1506</v>
      </c>
      <c r="O859" t="s">
        <v>1538</v>
      </c>
      <c r="P859" t="s">
        <v>1542</v>
      </c>
      <c r="Q859" t="s">
        <v>1506</v>
      </c>
      <c r="R859" t="s">
        <v>1535</v>
      </c>
      <c r="S859" t="s">
        <v>1543</v>
      </c>
      <c r="T859">
        <v>9</v>
      </c>
      <c r="U859">
        <v>10</v>
      </c>
    </row>
    <row r="860" spans="1:21" x14ac:dyDescent="0.25">
      <c r="A860">
        <v>857</v>
      </c>
      <c r="B860" t="s">
        <v>864</v>
      </c>
      <c r="C860" t="s">
        <v>1228</v>
      </c>
      <c r="D860" t="s">
        <v>1213</v>
      </c>
      <c r="E860">
        <v>922</v>
      </c>
      <c r="F860">
        <v>117</v>
      </c>
      <c r="G860" t="s">
        <v>1263</v>
      </c>
      <c r="H860" s="2">
        <v>42630</v>
      </c>
      <c r="I860" s="2">
        <v>42662</v>
      </c>
      <c r="J860" t="s">
        <v>1290</v>
      </c>
      <c r="K860">
        <v>102480.3</v>
      </c>
      <c r="L860">
        <v>1618.11</v>
      </c>
      <c r="M860">
        <v>70646</v>
      </c>
      <c r="N860" t="s">
        <v>1506</v>
      </c>
      <c r="O860" t="s">
        <v>1538</v>
      </c>
      <c r="P860" t="s">
        <v>1542</v>
      </c>
      <c r="Q860" t="s">
        <v>1506</v>
      </c>
      <c r="R860" t="s">
        <v>1535</v>
      </c>
      <c r="S860" t="s">
        <v>1543</v>
      </c>
      <c r="T860">
        <v>9</v>
      </c>
      <c r="U860">
        <v>10</v>
      </c>
    </row>
    <row r="861" spans="1:21" x14ac:dyDescent="0.25">
      <c r="A861">
        <v>858</v>
      </c>
      <c r="B861" t="s">
        <v>865</v>
      </c>
      <c r="C861" t="s">
        <v>1225</v>
      </c>
      <c r="D861" t="s">
        <v>1213</v>
      </c>
      <c r="E861">
        <v>529</v>
      </c>
      <c r="F861">
        <v>187</v>
      </c>
      <c r="G861" t="s">
        <v>1266</v>
      </c>
      <c r="H861" s="2">
        <v>43055</v>
      </c>
      <c r="I861" s="2">
        <v>43068</v>
      </c>
      <c r="J861" t="s">
        <v>1282</v>
      </c>
      <c r="K861">
        <v>93976.85</v>
      </c>
      <c r="L861">
        <v>1483.845</v>
      </c>
      <c r="M861">
        <v>64057</v>
      </c>
      <c r="N861" t="s">
        <v>1507</v>
      </c>
      <c r="O861" t="s">
        <v>1535</v>
      </c>
      <c r="P861" t="s">
        <v>1536</v>
      </c>
      <c r="Q861" t="s">
        <v>1507</v>
      </c>
      <c r="R861" t="s">
        <v>1535</v>
      </c>
      <c r="S861" t="s">
        <v>1536</v>
      </c>
      <c r="T861">
        <v>11</v>
      </c>
      <c r="U861">
        <v>11</v>
      </c>
    </row>
    <row r="862" spans="1:21" x14ac:dyDescent="0.25">
      <c r="A862">
        <v>859</v>
      </c>
      <c r="B862" t="s">
        <v>866</v>
      </c>
      <c r="C862" t="s">
        <v>1222</v>
      </c>
      <c r="D862" t="s">
        <v>1213</v>
      </c>
      <c r="E862">
        <v>425</v>
      </c>
      <c r="F862">
        <v>1004</v>
      </c>
      <c r="G862" t="s">
        <v>1265</v>
      </c>
      <c r="H862" s="2">
        <v>42726</v>
      </c>
      <c r="I862" s="2">
        <v>42756</v>
      </c>
      <c r="J862" t="s">
        <v>1286</v>
      </c>
      <c r="K862">
        <v>405365</v>
      </c>
      <c r="L862">
        <v>6400.5</v>
      </c>
      <c r="M862">
        <v>325404</v>
      </c>
      <c r="N862" t="s">
        <v>1506</v>
      </c>
      <c r="O862" t="s">
        <v>1535</v>
      </c>
      <c r="P862" t="s">
        <v>1537</v>
      </c>
      <c r="Q862" t="s">
        <v>1507</v>
      </c>
      <c r="R862" t="s">
        <v>1533</v>
      </c>
      <c r="S862" t="s">
        <v>1544</v>
      </c>
      <c r="T862">
        <v>12</v>
      </c>
      <c r="U862">
        <v>1</v>
      </c>
    </row>
    <row r="863" spans="1:21" x14ac:dyDescent="0.25">
      <c r="A863">
        <v>860</v>
      </c>
      <c r="B863" t="s">
        <v>867</v>
      </c>
      <c r="C863" t="s">
        <v>1215</v>
      </c>
      <c r="D863" t="s">
        <v>1213</v>
      </c>
      <c r="E863">
        <v>199</v>
      </c>
      <c r="F863">
        <v>907</v>
      </c>
      <c r="G863" t="s">
        <v>1261</v>
      </c>
      <c r="H863" s="2">
        <v>43186</v>
      </c>
      <c r="I863" s="2">
        <v>43217</v>
      </c>
      <c r="J863" t="s">
        <v>1283</v>
      </c>
      <c r="K863">
        <v>171468.35</v>
      </c>
      <c r="L863">
        <v>2707.395</v>
      </c>
      <c r="M863">
        <v>107381</v>
      </c>
      <c r="N863" t="s">
        <v>1508</v>
      </c>
      <c r="O863" t="s">
        <v>1533</v>
      </c>
      <c r="P863" t="s">
        <v>1534</v>
      </c>
      <c r="Q863" t="s">
        <v>1508</v>
      </c>
      <c r="R863" t="s">
        <v>1530</v>
      </c>
      <c r="S863" t="s">
        <v>1540</v>
      </c>
      <c r="T863">
        <v>3</v>
      </c>
      <c r="U863">
        <v>4</v>
      </c>
    </row>
    <row r="864" spans="1:21" x14ac:dyDescent="0.25">
      <c r="A864">
        <v>861</v>
      </c>
      <c r="B864" t="s">
        <v>868</v>
      </c>
      <c r="C864" t="s">
        <v>1221</v>
      </c>
      <c r="D864" t="s">
        <v>1234</v>
      </c>
      <c r="E864">
        <v>730</v>
      </c>
      <c r="F864">
        <v>294</v>
      </c>
      <c r="G864" t="s">
        <v>1264</v>
      </c>
      <c r="H864" s="2">
        <v>42565</v>
      </c>
      <c r="I864" s="2">
        <v>42576</v>
      </c>
      <c r="J864" t="s">
        <v>1282</v>
      </c>
      <c r="K864">
        <v>203889</v>
      </c>
      <c r="L864">
        <v>3219.2999999999997</v>
      </c>
      <c r="M864">
        <v>182708</v>
      </c>
      <c r="N864" t="s">
        <v>1506</v>
      </c>
      <c r="O864" t="s">
        <v>1538</v>
      </c>
      <c r="P864" t="s">
        <v>1539</v>
      </c>
      <c r="Q864" t="s">
        <v>1506</v>
      </c>
      <c r="R864" t="s">
        <v>1538</v>
      </c>
      <c r="S864" t="s">
        <v>1539</v>
      </c>
      <c r="T864">
        <v>7</v>
      </c>
      <c r="U864">
        <v>7</v>
      </c>
    </row>
    <row r="865" spans="1:21" x14ac:dyDescent="0.25">
      <c r="A865">
        <v>862</v>
      </c>
      <c r="B865" t="s">
        <v>869</v>
      </c>
      <c r="C865" t="s">
        <v>1221</v>
      </c>
      <c r="D865" t="s">
        <v>1234</v>
      </c>
      <c r="E865">
        <v>312</v>
      </c>
      <c r="F865">
        <v>294</v>
      </c>
      <c r="G865" t="s">
        <v>1264</v>
      </c>
      <c r="H865" s="2">
        <v>42695</v>
      </c>
      <c r="I865" s="2">
        <v>42724</v>
      </c>
      <c r="J865" t="s">
        <v>1282</v>
      </c>
      <c r="K865">
        <v>87141.6</v>
      </c>
      <c r="L865">
        <v>1375.9199999999998</v>
      </c>
      <c r="M865">
        <v>53485</v>
      </c>
      <c r="N865" t="s">
        <v>1506</v>
      </c>
      <c r="O865" t="s">
        <v>1535</v>
      </c>
      <c r="P865" t="s">
        <v>1536</v>
      </c>
      <c r="Q865" t="s">
        <v>1506</v>
      </c>
      <c r="R865" t="s">
        <v>1535</v>
      </c>
      <c r="S865" t="s">
        <v>1537</v>
      </c>
      <c r="T865">
        <v>11</v>
      </c>
      <c r="U865">
        <v>12</v>
      </c>
    </row>
    <row r="866" spans="1:21" x14ac:dyDescent="0.25">
      <c r="A866">
        <v>863</v>
      </c>
      <c r="B866" t="s">
        <v>870</v>
      </c>
      <c r="C866" t="s">
        <v>1224</v>
      </c>
      <c r="D866" t="s">
        <v>1213</v>
      </c>
      <c r="E866">
        <v>834</v>
      </c>
      <c r="F866">
        <v>1249</v>
      </c>
      <c r="G866" t="s">
        <v>1266</v>
      </c>
      <c r="H866" s="2">
        <v>42527</v>
      </c>
      <c r="I866" s="2">
        <v>42543</v>
      </c>
      <c r="J866" t="s">
        <v>1285</v>
      </c>
      <c r="K866">
        <v>989582.7</v>
      </c>
      <c r="L866">
        <v>15624.99</v>
      </c>
      <c r="M866">
        <v>971211</v>
      </c>
      <c r="N866" t="s">
        <v>1506</v>
      </c>
      <c r="O866" t="s">
        <v>1530</v>
      </c>
      <c r="P866" t="s">
        <v>1532</v>
      </c>
      <c r="Q866" t="s">
        <v>1506</v>
      </c>
      <c r="R866" t="s">
        <v>1530</v>
      </c>
      <c r="S866" t="s">
        <v>1532</v>
      </c>
      <c r="T866">
        <v>6</v>
      </c>
      <c r="U866">
        <v>6</v>
      </c>
    </row>
    <row r="867" spans="1:21" x14ac:dyDescent="0.25">
      <c r="A867">
        <v>864</v>
      </c>
      <c r="B867" t="s">
        <v>871</v>
      </c>
      <c r="C867" t="s">
        <v>1221</v>
      </c>
      <c r="D867" t="s">
        <v>1234</v>
      </c>
      <c r="E867">
        <v>241</v>
      </c>
      <c r="F867">
        <v>270</v>
      </c>
      <c r="G867" t="s">
        <v>1264</v>
      </c>
      <c r="H867" s="2">
        <v>42940</v>
      </c>
      <c r="I867" s="2">
        <v>42961</v>
      </c>
      <c r="J867" t="s">
        <v>1284</v>
      </c>
      <c r="K867">
        <v>61816.5</v>
      </c>
      <c r="L867">
        <v>976.05</v>
      </c>
      <c r="M867">
        <v>35562</v>
      </c>
      <c r="N867" t="s">
        <v>1507</v>
      </c>
      <c r="O867" t="s">
        <v>1538</v>
      </c>
      <c r="P867" t="s">
        <v>1539</v>
      </c>
      <c r="Q867" t="s">
        <v>1507</v>
      </c>
      <c r="R867" t="s">
        <v>1538</v>
      </c>
      <c r="S867" t="s">
        <v>1541</v>
      </c>
      <c r="T867">
        <v>7</v>
      </c>
      <c r="U867">
        <v>8</v>
      </c>
    </row>
    <row r="868" spans="1:21" x14ac:dyDescent="0.25">
      <c r="A868">
        <v>865</v>
      </c>
      <c r="B868" t="s">
        <v>872</v>
      </c>
      <c r="C868" t="s">
        <v>1218</v>
      </c>
      <c r="D868" t="s">
        <v>1213</v>
      </c>
      <c r="E868">
        <v>94</v>
      </c>
      <c r="F868">
        <v>1060</v>
      </c>
      <c r="G868" t="s">
        <v>1262</v>
      </c>
      <c r="H868" s="2">
        <v>42663</v>
      </c>
      <c r="I868" s="2">
        <v>42674</v>
      </c>
      <c r="J868" t="s">
        <v>1283</v>
      </c>
      <c r="K868">
        <v>94658</v>
      </c>
      <c r="L868">
        <v>1494.6</v>
      </c>
      <c r="M868">
        <v>83971</v>
      </c>
      <c r="N868" t="s">
        <v>1506</v>
      </c>
      <c r="O868" t="s">
        <v>1535</v>
      </c>
      <c r="P868" t="s">
        <v>1543</v>
      </c>
      <c r="Q868" t="s">
        <v>1506</v>
      </c>
      <c r="R868" t="s">
        <v>1535</v>
      </c>
      <c r="S868" t="s">
        <v>1543</v>
      </c>
      <c r="T868">
        <v>10</v>
      </c>
      <c r="U868">
        <v>10</v>
      </c>
    </row>
    <row r="869" spans="1:21" x14ac:dyDescent="0.25">
      <c r="A869">
        <v>866</v>
      </c>
      <c r="B869" t="s">
        <v>873</v>
      </c>
      <c r="C869" t="s">
        <v>1230</v>
      </c>
      <c r="D869" t="s">
        <v>1234</v>
      </c>
      <c r="E869">
        <v>374</v>
      </c>
      <c r="F869">
        <v>157</v>
      </c>
      <c r="G869" t="s">
        <v>1272</v>
      </c>
      <c r="H869" s="2">
        <v>42995</v>
      </c>
      <c r="I869" s="2">
        <v>43024</v>
      </c>
      <c r="J869" t="s">
        <v>1284</v>
      </c>
      <c r="K869">
        <v>55782.1</v>
      </c>
      <c r="L869">
        <v>880.77</v>
      </c>
      <c r="M869">
        <v>6189</v>
      </c>
      <c r="N869" t="s">
        <v>1507</v>
      </c>
      <c r="O869" t="s">
        <v>1538</v>
      </c>
      <c r="P869" t="s">
        <v>1542</v>
      </c>
      <c r="Q869" t="s">
        <v>1507</v>
      </c>
      <c r="R869" t="s">
        <v>1535</v>
      </c>
      <c r="S869" t="s">
        <v>1543</v>
      </c>
      <c r="T869">
        <v>9</v>
      </c>
      <c r="U869">
        <v>10</v>
      </c>
    </row>
    <row r="870" spans="1:21" x14ac:dyDescent="0.25">
      <c r="A870">
        <v>867</v>
      </c>
      <c r="B870" t="s">
        <v>874</v>
      </c>
      <c r="C870" t="s">
        <v>1230</v>
      </c>
      <c r="D870" t="s">
        <v>1234</v>
      </c>
      <c r="E870">
        <v>298</v>
      </c>
      <c r="F870">
        <v>133</v>
      </c>
      <c r="G870" t="s">
        <v>1272</v>
      </c>
      <c r="H870" s="2">
        <v>42534</v>
      </c>
      <c r="I870" s="2">
        <v>42547</v>
      </c>
      <c r="J870" t="s">
        <v>1285</v>
      </c>
      <c r="K870">
        <v>37652.300000000003</v>
      </c>
      <c r="L870">
        <v>594.51</v>
      </c>
      <c r="M870">
        <v>21290</v>
      </c>
      <c r="N870" t="s">
        <v>1506</v>
      </c>
      <c r="O870" t="s">
        <v>1530</v>
      </c>
      <c r="P870" t="s">
        <v>1532</v>
      </c>
      <c r="Q870" t="s">
        <v>1506</v>
      </c>
      <c r="R870" t="s">
        <v>1530</v>
      </c>
      <c r="S870" t="s">
        <v>1532</v>
      </c>
      <c r="T870">
        <v>6</v>
      </c>
      <c r="U870">
        <v>6</v>
      </c>
    </row>
    <row r="871" spans="1:21" x14ac:dyDescent="0.25">
      <c r="A871">
        <v>868</v>
      </c>
      <c r="B871" t="s">
        <v>875</v>
      </c>
      <c r="C871" t="s">
        <v>1214</v>
      </c>
      <c r="D871" t="s">
        <v>1213</v>
      </c>
      <c r="E871">
        <v>289</v>
      </c>
      <c r="F871">
        <v>638</v>
      </c>
      <c r="G871" t="s">
        <v>1260</v>
      </c>
      <c r="H871" s="2">
        <v>42614</v>
      </c>
      <c r="I871" s="2">
        <v>42643</v>
      </c>
      <c r="J871" t="s">
        <v>1285</v>
      </c>
      <c r="K871">
        <v>175162.9</v>
      </c>
      <c r="L871">
        <v>2765.73</v>
      </c>
      <c r="M871">
        <v>13752</v>
      </c>
      <c r="N871" t="s">
        <v>1506</v>
      </c>
      <c r="O871" t="s">
        <v>1538</v>
      </c>
      <c r="P871" t="s">
        <v>1542</v>
      </c>
      <c r="Q871" t="s">
        <v>1506</v>
      </c>
      <c r="R871" t="s">
        <v>1538</v>
      </c>
      <c r="S871" t="s">
        <v>1542</v>
      </c>
      <c r="T871">
        <v>9</v>
      </c>
      <c r="U871">
        <v>9</v>
      </c>
    </row>
    <row r="872" spans="1:21" x14ac:dyDescent="0.25">
      <c r="A872">
        <v>869</v>
      </c>
      <c r="B872" t="s">
        <v>876</v>
      </c>
      <c r="C872" t="s">
        <v>1238</v>
      </c>
      <c r="D872" t="s">
        <v>1240</v>
      </c>
      <c r="E872">
        <v>945</v>
      </c>
      <c r="F872">
        <v>14</v>
      </c>
      <c r="G872" t="s">
        <v>1270</v>
      </c>
      <c r="H872" s="2">
        <v>42390</v>
      </c>
      <c r="I872" s="2">
        <v>42405</v>
      </c>
      <c r="J872" t="s">
        <v>1283</v>
      </c>
      <c r="K872">
        <v>12568.5</v>
      </c>
      <c r="L872">
        <v>198.45</v>
      </c>
      <c r="M872">
        <v>7805</v>
      </c>
      <c r="N872" t="s">
        <v>1506</v>
      </c>
      <c r="O872" t="s">
        <v>1533</v>
      </c>
      <c r="P872" t="s">
        <v>1544</v>
      </c>
      <c r="Q872" t="s">
        <v>1506</v>
      </c>
      <c r="R872" t="s">
        <v>1533</v>
      </c>
      <c r="S872" t="s">
        <v>1545</v>
      </c>
      <c r="T872">
        <v>1</v>
      </c>
      <c r="U872">
        <v>2</v>
      </c>
    </row>
    <row r="873" spans="1:21" x14ac:dyDescent="0.25">
      <c r="A873">
        <v>870</v>
      </c>
      <c r="B873" t="s">
        <v>877</v>
      </c>
      <c r="C873" t="s">
        <v>1223</v>
      </c>
      <c r="D873" t="s">
        <v>1234</v>
      </c>
      <c r="E873">
        <v>98</v>
      </c>
      <c r="F873">
        <v>870</v>
      </c>
      <c r="G873" t="s">
        <v>1263</v>
      </c>
      <c r="H873" s="2">
        <v>43030</v>
      </c>
      <c r="I873" s="2">
        <v>43060</v>
      </c>
      <c r="J873" t="s">
        <v>1285</v>
      </c>
      <c r="K873">
        <v>80997</v>
      </c>
      <c r="L873">
        <v>1278.8999999999999</v>
      </c>
      <c r="M873">
        <v>66136</v>
      </c>
      <c r="N873" t="s">
        <v>1507</v>
      </c>
      <c r="O873" t="s">
        <v>1535</v>
      </c>
      <c r="P873" t="s">
        <v>1543</v>
      </c>
      <c r="Q873" t="s">
        <v>1507</v>
      </c>
      <c r="R873" t="s">
        <v>1535</v>
      </c>
      <c r="S873" t="s">
        <v>1536</v>
      </c>
      <c r="T873">
        <v>10</v>
      </c>
      <c r="U873">
        <v>11</v>
      </c>
    </row>
    <row r="874" spans="1:21" x14ac:dyDescent="0.25">
      <c r="A874">
        <v>871</v>
      </c>
      <c r="B874" t="s">
        <v>878</v>
      </c>
      <c r="C874" t="s">
        <v>1237</v>
      </c>
      <c r="D874" t="s">
        <v>1240</v>
      </c>
      <c r="E874">
        <v>536</v>
      </c>
      <c r="F874">
        <v>30</v>
      </c>
      <c r="G874" t="s">
        <v>1271</v>
      </c>
      <c r="H874" s="2">
        <v>42447</v>
      </c>
      <c r="I874" s="2">
        <v>42481</v>
      </c>
      <c r="J874" t="s">
        <v>1290</v>
      </c>
      <c r="K874">
        <v>15276</v>
      </c>
      <c r="L874">
        <v>241.2</v>
      </c>
      <c r="M874">
        <v>4605</v>
      </c>
      <c r="N874" t="s">
        <v>1506</v>
      </c>
      <c r="O874" t="s">
        <v>1533</v>
      </c>
      <c r="P874" t="s">
        <v>1534</v>
      </c>
      <c r="Q874" t="s">
        <v>1506</v>
      </c>
      <c r="R874" t="s">
        <v>1530</v>
      </c>
      <c r="S874" t="s">
        <v>1540</v>
      </c>
      <c r="T874">
        <v>3</v>
      </c>
      <c r="U874">
        <v>4</v>
      </c>
    </row>
    <row r="875" spans="1:21" x14ac:dyDescent="0.25">
      <c r="A875">
        <v>872</v>
      </c>
      <c r="B875" t="s">
        <v>879</v>
      </c>
      <c r="C875" t="s">
        <v>1231</v>
      </c>
      <c r="D875" t="s">
        <v>1213</v>
      </c>
      <c r="E875">
        <v>781</v>
      </c>
      <c r="F875">
        <v>222</v>
      </c>
      <c r="G875" t="s">
        <v>1263</v>
      </c>
      <c r="H875" s="2">
        <v>42392</v>
      </c>
      <c r="I875" s="2">
        <v>42402</v>
      </c>
      <c r="J875" t="s">
        <v>1285</v>
      </c>
      <c r="K875">
        <v>164712.9</v>
      </c>
      <c r="L875">
        <v>2600.73</v>
      </c>
      <c r="M875">
        <v>151069</v>
      </c>
      <c r="N875" t="s">
        <v>1506</v>
      </c>
      <c r="O875" t="s">
        <v>1533</v>
      </c>
      <c r="P875" t="s">
        <v>1544</v>
      </c>
      <c r="Q875" t="s">
        <v>1506</v>
      </c>
      <c r="R875" t="s">
        <v>1533</v>
      </c>
      <c r="S875" t="s">
        <v>1545</v>
      </c>
      <c r="T875">
        <v>1</v>
      </c>
      <c r="U875">
        <v>2</v>
      </c>
    </row>
    <row r="876" spans="1:21" x14ac:dyDescent="0.25">
      <c r="A876">
        <v>873</v>
      </c>
      <c r="B876" t="s">
        <v>880</v>
      </c>
      <c r="C876" t="s">
        <v>1239</v>
      </c>
      <c r="D876" t="s">
        <v>1234</v>
      </c>
      <c r="E876">
        <v>580</v>
      </c>
      <c r="F876">
        <v>254</v>
      </c>
      <c r="G876" t="s">
        <v>1271</v>
      </c>
      <c r="H876" s="2">
        <v>42427</v>
      </c>
      <c r="I876" s="2">
        <v>42444</v>
      </c>
      <c r="J876" t="s">
        <v>1283</v>
      </c>
      <c r="K876">
        <v>139954</v>
      </c>
      <c r="L876">
        <v>2209.7999999999997</v>
      </c>
      <c r="M876">
        <v>88495</v>
      </c>
      <c r="N876" t="s">
        <v>1506</v>
      </c>
      <c r="O876" t="s">
        <v>1533</v>
      </c>
      <c r="P876" t="s">
        <v>1545</v>
      </c>
      <c r="Q876" t="s">
        <v>1506</v>
      </c>
      <c r="R876" t="s">
        <v>1533</v>
      </c>
      <c r="S876" t="s">
        <v>1534</v>
      </c>
      <c r="T876">
        <v>2</v>
      </c>
      <c r="U876">
        <v>3</v>
      </c>
    </row>
    <row r="877" spans="1:21" x14ac:dyDescent="0.25">
      <c r="A877">
        <v>874</v>
      </c>
      <c r="B877" t="s">
        <v>881</v>
      </c>
      <c r="C877" t="s">
        <v>1214</v>
      </c>
      <c r="D877" t="s">
        <v>1213</v>
      </c>
      <c r="E877">
        <v>892</v>
      </c>
      <c r="F877">
        <v>659</v>
      </c>
      <c r="G877" t="s">
        <v>1260</v>
      </c>
      <c r="H877" s="2">
        <v>43235</v>
      </c>
      <c r="I877" s="2">
        <v>43260</v>
      </c>
      <c r="J877" t="s">
        <v>1285</v>
      </c>
      <c r="K877">
        <v>558436.6</v>
      </c>
      <c r="L877">
        <v>8817.42</v>
      </c>
      <c r="M877">
        <v>492650</v>
      </c>
      <c r="N877" t="s">
        <v>1508</v>
      </c>
      <c r="O877" t="s">
        <v>1530</v>
      </c>
      <c r="P877" t="s">
        <v>1531</v>
      </c>
      <c r="Q877" t="s">
        <v>1508</v>
      </c>
      <c r="R877" t="s">
        <v>1530</v>
      </c>
      <c r="S877" t="s">
        <v>1532</v>
      </c>
      <c r="T877">
        <v>5</v>
      </c>
      <c r="U877">
        <v>6</v>
      </c>
    </row>
    <row r="878" spans="1:21" x14ac:dyDescent="0.25">
      <c r="A878">
        <v>875</v>
      </c>
      <c r="B878" t="s">
        <v>882</v>
      </c>
      <c r="C878" t="s">
        <v>1241</v>
      </c>
      <c r="D878" t="s">
        <v>1234</v>
      </c>
      <c r="E878">
        <v>169</v>
      </c>
      <c r="F878">
        <v>111</v>
      </c>
      <c r="G878" t="s">
        <v>1271</v>
      </c>
      <c r="H878" s="2">
        <v>42716</v>
      </c>
      <c r="I878" s="2">
        <v>42748</v>
      </c>
      <c r="J878" t="s">
        <v>1283</v>
      </c>
      <c r="K878">
        <v>17821.05</v>
      </c>
      <c r="L878">
        <v>281.38499999999999</v>
      </c>
      <c r="M878">
        <v>8118</v>
      </c>
      <c r="N878" t="s">
        <v>1506</v>
      </c>
      <c r="O878" t="s">
        <v>1535</v>
      </c>
      <c r="P878" t="s">
        <v>1537</v>
      </c>
      <c r="Q878" t="s">
        <v>1507</v>
      </c>
      <c r="R878" t="s">
        <v>1533</v>
      </c>
      <c r="S878" t="s">
        <v>1544</v>
      </c>
      <c r="T878">
        <v>12</v>
      </c>
      <c r="U878">
        <v>1</v>
      </c>
    </row>
    <row r="879" spans="1:21" x14ac:dyDescent="0.25">
      <c r="A879">
        <v>876</v>
      </c>
      <c r="B879" t="s">
        <v>883</v>
      </c>
      <c r="C879" t="s">
        <v>1222</v>
      </c>
      <c r="D879" t="s">
        <v>1213</v>
      </c>
      <c r="E879">
        <v>455</v>
      </c>
      <c r="F879">
        <v>1024</v>
      </c>
      <c r="G879" t="s">
        <v>1265</v>
      </c>
      <c r="H879" s="2">
        <v>43060</v>
      </c>
      <c r="I879" s="2">
        <v>43092</v>
      </c>
      <c r="J879" t="s">
        <v>1290</v>
      </c>
      <c r="K879">
        <v>442624</v>
      </c>
      <c r="L879">
        <v>6988.8</v>
      </c>
      <c r="M879">
        <v>412165</v>
      </c>
      <c r="N879" t="s">
        <v>1507</v>
      </c>
      <c r="O879" t="s">
        <v>1535</v>
      </c>
      <c r="P879" t="s">
        <v>1536</v>
      </c>
      <c r="Q879" t="s">
        <v>1507</v>
      </c>
      <c r="R879" t="s">
        <v>1535</v>
      </c>
      <c r="S879" t="s">
        <v>1537</v>
      </c>
      <c r="T879">
        <v>11</v>
      </c>
      <c r="U879">
        <v>12</v>
      </c>
    </row>
    <row r="880" spans="1:21" x14ac:dyDescent="0.25">
      <c r="A880">
        <v>877</v>
      </c>
      <c r="B880" t="s">
        <v>884</v>
      </c>
      <c r="C880" t="s">
        <v>1225</v>
      </c>
      <c r="D880" t="s">
        <v>1213</v>
      </c>
      <c r="E880">
        <v>932</v>
      </c>
      <c r="F880">
        <v>210</v>
      </c>
      <c r="G880" t="s">
        <v>1266</v>
      </c>
      <c r="H880" s="2">
        <v>43182</v>
      </c>
      <c r="I880" s="2">
        <v>43212</v>
      </c>
      <c r="J880" t="s">
        <v>1290</v>
      </c>
      <c r="K880">
        <v>185934</v>
      </c>
      <c r="L880">
        <v>2935.7999999999997</v>
      </c>
      <c r="M880">
        <v>90777</v>
      </c>
      <c r="N880" t="s">
        <v>1508</v>
      </c>
      <c r="O880" t="s">
        <v>1533</v>
      </c>
      <c r="P880" t="s">
        <v>1534</v>
      </c>
      <c r="Q880" t="s">
        <v>1508</v>
      </c>
      <c r="R880" t="s">
        <v>1530</v>
      </c>
      <c r="S880" t="s">
        <v>1540</v>
      </c>
      <c r="T880">
        <v>3</v>
      </c>
      <c r="U880">
        <v>4</v>
      </c>
    </row>
    <row r="881" spans="1:21" x14ac:dyDescent="0.25">
      <c r="A881">
        <v>878</v>
      </c>
      <c r="B881" t="s">
        <v>885</v>
      </c>
      <c r="C881" t="s">
        <v>1219</v>
      </c>
      <c r="D881" t="s">
        <v>1234</v>
      </c>
      <c r="E881">
        <v>526</v>
      </c>
      <c r="F881">
        <v>1521</v>
      </c>
      <c r="G881" t="s">
        <v>1263</v>
      </c>
      <c r="H881" s="2">
        <v>42794</v>
      </c>
      <c r="I881" s="2">
        <v>42807</v>
      </c>
      <c r="J881" t="s">
        <v>1283</v>
      </c>
      <c r="K881">
        <v>760043.7</v>
      </c>
      <c r="L881">
        <v>12000.689999999999</v>
      </c>
      <c r="M881">
        <v>232274</v>
      </c>
      <c r="N881" t="s">
        <v>1507</v>
      </c>
      <c r="O881" t="s">
        <v>1533</v>
      </c>
      <c r="P881" t="s">
        <v>1545</v>
      </c>
      <c r="Q881" t="s">
        <v>1507</v>
      </c>
      <c r="R881" t="s">
        <v>1533</v>
      </c>
      <c r="S881" t="s">
        <v>1534</v>
      </c>
      <c r="T881">
        <v>2</v>
      </c>
      <c r="U881">
        <v>3</v>
      </c>
    </row>
    <row r="882" spans="1:21" x14ac:dyDescent="0.25">
      <c r="A882">
        <v>879</v>
      </c>
      <c r="B882" t="s">
        <v>886</v>
      </c>
      <c r="C882" t="s">
        <v>1227</v>
      </c>
      <c r="D882" t="s">
        <v>1213</v>
      </c>
      <c r="E882">
        <v>377</v>
      </c>
      <c r="F882">
        <v>75</v>
      </c>
      <c r="G882" t="s">
        <v>1267</v>
      </c>
      <c r="H882" s="2">
        <v>43165</v>
      </c>
      <c r="I882" s="2">
        <v>43188</v>
      </c>
      <c r="J882" t="s">
        <v>1288</v>
      </c>
      <c r="K882">
        <v>26861.25</v>
      </c>
      <c r="L882">
        <v>424.125</v>
      </c>
      <c r="M882">
        <v>2128</v>
      </c>
      <c r="N882" t="s">
        <v>1508</v>
      </c>
      <c r="O882" t="s">
        <v>1533</v>
      </c>
      <c r="P882" t="s">
        <v>1534</v>
      </c>
      <c r="Q882" t="s">
        <v>1508</v>
      </c>
      <c r="R882" t="s">
        <v>1533</v>
      </c>
      <c r="S882" t="s">
        <v>1534</v>
      </c>
      <c r="T882">
        <v>3</v>
      </c>
      <c r="U882">
        <v>3</v>
      </c>
    </row>
    <row r="883" spans="1:21" x14ac:dyDescent="0.25">
      <c r="A883">
        <v>880</v>
      </c>
      <c r="B883" t="s">
        <v>887</v>
      </c>
      <c r="C883" t="s">
        <v>1229</v>
      </c>
      <c r="D883" t="s">
        <v>1234</v>
      </c>
      <c r="E883">
        <v>869</v>
      </c>
      <c r="F883">
        <v>1073</v>
      </c>
      <c r="G883" t="s">
        <v>1272</v>
      </c>
      <c r="H883" s="2">
        <v>43187</v>
      </c>
      <c r="I883" s="2">
        <v>43220</v>
      </c>
      <c r="J883" t="s">
        <v>1284</v>
      </c>
      <c r="K883">
        <v>885815.15</v>
      </c>
      <c r="L883">
        <v>13986.555</v>
      </c>
      <c r="M883">
        <v>267234</v>
      </c>
      <c r="N883" t="s">
        <v>1508</v>
      </c>
      <c r="O883" t="s">
        <v>1533</v>
      </c>
      <c r="P883" t="s">
        <v>1534</v>
      </c>
      <c r="Q883" t="s">
        <v>1508</v>
      </c>
      <c r="R883" t="s">
        <v>1530</v>
      </c>
      <c r="S883" t="s">
        <v>1540</v>
      </c>
      <c r="T883">
        <v>3</v>
      </c>
      <c r="U883">
        <v>4</v>
      </c>
    </row>
    <row r="884" spans="1:21" x14ac:dyDescent="0.25">
      <c r="A884">
        <v>881</v>
      </c>
      <c r="B884" t="s">
        <v>888</v>
      </c>
      <c r="C884" t="s">
        <v>1231</v>
      </c>
      <c r="D884" t="s">
        <v>1213</v>
      </c>
      <c r="E884">
        <v>205</v>
      </c>
      <c r="F884">
        <v>219</v>
      </c>
      <c r="G884" t="s">
        <v>1263</v>
      </c>
      <c r="H884" s="2">
        <v>43093</v>
      </c>
      <c r="I884" s="2">
        <v>43104</v>
      </c>
      <c r="J884" t="s">
        <v>1284</v>
      </c>
      <c r="K884">
        <v>42650.25</v>
      </c>
      <c r="L884">
        <v>673.42499999999995</v>
      </c>
      <c r="M884">
        <v>11473</v>
      </c>
      <c r="N884" t="s">
        <v>1507</v>
      </c>
      <c r="O884" t="s">
        <v>1535</v>
      </c>
      <c r="P884" t="s">
        <v>1537</v>
      </c>
      <c r="Q884" t="s">
        <v>1508</v>
      </c>
      <c r="R884" t="s">
        <v>1533</v>
      </c>
      <c r="S884" t="s">
        <v>1544</v>
      </c>
      <c r="T884">
        <v>12</v>
      </c>
      <c r="U884">
        <v>1</v>
      </c>
    </row>
    <row r="885" spans="1:21" x14ac:dyDescent="0.25">
      <c r="A885">
        <v>882</v>
      </c>
      <c r="B885" t="s">
        <v>889</v>
      </c>
      <c r="C885" t="s">
        <v>1236</v>
      </c>
      <c r="D885" t="s">
        <v>1234</v>
      </c>
      <c r="E885">
        <v>718</v>
      </c>
      <c r="F885">
        <v>102</v>
      </c>
      <c r="G885" t="s">
        <v>1269</v>
      </c>
      <c r="H885" s="2">
        <v>42531</v>
      </c>
      <c r="I885" s="2">
        <v>42556</v>
      </c>
      <c r="J885" t="s">
        <v>1286</v>
      </c>
      <c r="K885">
        <v>69574.2</v>
      </c>
      <c r="L885">
        <v>1098.54</v>
      </c>
      <c r="M885">
        <v>53536</v>
      </c>
      <c r="N885" t="s">
        <v>1506</v>
      </c>
      <c r="O885" t="s">
        <v>1530</v>
      </c>
      <c r="P885" t="s">
        <v>1532</v>
      </c>
      <c r="Q885" t="s">
        <v>1506</v>
      </c>
      <c r="R885" t="s">
        <v>1538</v>
      </c>
      <c r="S885" t="s">
        <v>1539</v>
      </c>
      <c r="T885">
        <v>6</v>
      </c>
      <c r="U885">
        <v>7</v>
      </c>
    </row>
    <row r="886" spans="1:21" x14ac:dyDescent="0.25">
      <c r="A886">
        <v>883</v>
      </c>
      <c r="B886" t="s">
        <v>890</v>
      </c>
      <c r="C886" t="s">
        <v>1233</v>
      </c>
      <c r="D886" t="s">
        <v>1234</v>
      </c>
      <c r="E886">
        <v>737</v>
      </c>
      <c r="F886">
        <v>27</v>
      </c>
      <c r="G886" t="s">
        <v>1268</v>
      </c>
      <c r="H886" s="2">
        <v>42580</v>
      </c>
      <c r="I886" s="2">
        <v>42612</v>
      </c>
      <c r="J886" t="s">
        <v>1289</v>
      </c>
      <c r="K886">
        <v>18904.05</v>
      </c>
      <c r="L886">
        <v>298.48500000000001</v>
      </c>
      <c r="M886">
        <v>18044</v>
      </c>
      <c r="N886" t="s">
        <v>1506</v>
      </c>
      <c r="O886" t="s">
        <v>1538</v>
      </c>
      <c r="P886" t="s">
        <v>1539</v>
      </c>
      <c r="Q886" t="s">
        <v>1506</v>
      </c>
      <c r="R886" t="s">
        <v>1538</v>
      </c>
      <c r="S886" t="s">
        <v>1541</v>
      </c>
      <c r="T886">
        <v>7</v>
      </c>
      <c r="U886">
        <v>8</v>
      </c>
    </row>
    <row r="887" spans="1:21" x14ac:dyDescent="0.25">
      <c r="A887">
        <v>884</v>
      </c>
      <c r="B887" t="s">
        <v>891</v>
      </c>
      <c r="C887" t="s">
        <v>1239</v>
      </c>
      <c r="D887" t="s">
        <v>1234</v>
      </c>
      <c r="E887">
        <v>233</v>
      </c>
      <c r="F887">
        <v>238</v>
      </c>
      <c r="G887" t="s">
        <v>1271</v>
      </c>
      <c r="H887" s="2">
        <v>43082</v>
      </c>
      <c r="I887" s="2">
        <v>43099</v>
      </c>
      <c r="J887" t="s">
        <v>1283</v>
      </c>
      <c r="K887">
        <v>52681.3</v>
      </c>
      <c r="L887">
        <v>831.81</v>
      </c>
      <c r="M887">
        <v>40675</v>
      </c>
      <c r="N887" t="s">
        <v>1507</v>
      </c>
      <c r="O887" t="s">
        <v>1535</v>
      </c>
      <c r="P887" t="s">
        <v>1537</v>
      </c>
      <c r="Q887" t="s">
        <v>1507</v>
      </c>
      <c r="R887" t="s">
        <v>1535</v>
      </c>
      <c r="S887" t="s">
        <v>1537</v>
      </c>
      <c r="T887">
        <v>12</v>
      </c>
      <c r="U887">
        <v>12</v>
      </c>
    </row>
    <row r="888" spans="1:21" x14ac:dyDescent="0.25">
      <c r="A888">
        <v>885</v>
      </c>
      <c r="B888" t="s">
        <v>892</v>
      </c>
      <c r="C888" t="s">
        <v>1223</v>
      </c>
      <c r="D888" t="s">
        <v>1234</v>
      </c>
      <c r="E888">
        <v>526</v>
      </c>
      <c r="F888">
        <v>989</v>
      </c>
      <c r="G888" t="s">
        <v>1263</v>
      </c>
      <c r="H888" s="2">
        <v>43113</v>
      </c>
      <c r="I888" s="2">
        <v>43128</v>
      </c>
      <c r="J888" t="s">
        <v>1290</v>
      </c>
      <c r="K888">
        <v>494203.3</v>
      </c>
      <c r="L888">
        <v>7803.21</v>
      </c>
      <c r="M888">
        <v>124145</v>
      </c>
      <c r="N888" t="s">
        <v>1508</v>
      </c>
      <c r="O888" t="s">
        <v>1533</v>
      </c>
      <c r="P888" t="s">
        <v>1544</v>
      </c>
      <c r="Q888" t="s">
        <v>1508</v>
      </c>
      <c r="R888" t="s">
        <v>1533</v>
      </c>
      <c r="S888" t="s">
        <v>1544</v>
      </c>
      <c r="T888">
        <v>1</v>
      </c>
      <c r="U888">
        <v>1</v>
      </c>
    </row>
    <row r="889" spans="1:21" x14ac:dyDescent="0.25">
      <c r="A889">
        <v>886</v>
      </c>
      <c r="B889" t="s">
        <v>893</v>
      </c>
      <c r="C889" t="s">
        <v>1237</v>
      </c>
      <c r="D889" t="s">
        <v>1240</v>
      </c>
      <c r="E889">
        <v>853</v>
      </c>
      <c r="F889">
        <v>35</v>
      </c>
      <c r="G889" t="s">
        <v>1271</v>
      </c>
      <c r="H889" s="2">
        <v>43226</v>
      </c>
      <c r="I889" s="2">
        <v>43238</v>
      </c>
      <c r="J889" t="s">
        <v>1289</v>
      </c>
      <c r="K889">
        <v>28362.25</v>
      </c>
      <c r="L889">
        <v>447.82499999999999</v>
      </c>
      <c r="M889">
        <v>160</v>
      </c>
      <c r="N889" t="s">
        <v>1508</v>
      </c>
      <c r="O889" t="s">
        <v>1530</v>
      </c>
      <c r="P889" t="s">
        <v>1531</v>
      </c>
      <c r="Q889" t="s">
        <v>1508</v>
      </c>
      <c r="R889" t="s">
        <v>1530</v>
      </c>
      <c r="S889" t="s">
        <v>1531</v>
      </c>
      <c r="T889">
        <v>5</v>
      </c>
      <c r="U889">
        <v>5</v>
      </c>
    </row>
    <row r="890" spans="1:21" x14ac:dyDescent="0.25">
      <c r="A890">
        <v>887</v>
      </c>
      <c r="B890" t="s">
        <v>894</v>
      </c>
      <c r="C890" t="s">
        <v>1222</v>
      </c>
      <c r="D890" t="s">
        <v>1213</v>
      </c>
      <c r="E890">
        <v>524</v>
      </c>
      <c r="F890">
        <v>867</v>
      </c>
      <c r="G890" t="s">
        <v>1265</v>
      </c>
      <c r="H890" s="2">
        <v>43278</v>
      </c>
      <c r="I890" s="2">
        <v>43313</v>
      </c>
      <c r="J890" t="s">
        <v>1285</v>
      </c>
      <c r="K890">
        <v>431592.6</v>
      </c>
      <c r="L890">
        <v>6814.62</v>
      </c>
      <c r="M890">
        <v>126500</v>
      </c>
      <c r="N890" t="s">
        <v>1508</v>
      </c>
      <c r="O890" t="s">
        <v>1530</v>
      </c>
      <c r="P890" t="s">
        <v>1532</v>
      </c>
      <c r="Q890" t="s">
        <v>1508</v>
      </c>
      <c r="R890" t="s">
        <v>1538</v>
      </c>
      <c r="S890" t="s">
        <v>1541</v>
      </c>
      <c r="T890">
        <v>6</v>
      </c>
      <c r="U890">
        <v>8</v>
      </c>
    </row>
    <row r="891" spans="1:21" x14ac:dyDescent="0.25">
      <c r="A891">
        <v>888</v>
      </c>
      <c r="B891" t="s">
        <v>895</v>
      </c>
      <c r="C891" t="s">
        <v>1237</v>
      </c>
      <c r="D891" t="s">
        <v>1240</v>
      </c>
      <c r="E891">
        <v>343</v>
      </c>
      <c r="F891">
        <v>35</v>
      </c>
      <c r="G891" t="s">
        <v>1271</v>
      </c>
      <c r="H891" s="2">
        <v>42835</v>
      </c>
      <c r="I891" s="2">
        <v>42870</v>
      </c>
      <c r="J891" t="s">
        <v>1284</v>
      </c>
      <c r="K891">
        <v>11404.75</v>
      </c>
      <c r="L891">
        <v>180.07499999999999</v>
      </c>
      <c r="M891">
        <v>900</v>
      </c>
      <c r="N891" t="s">
        <v>1507</v>
      </c>
      <c r="O891" t="s">
        <v>1530</v>
      </c>
      <c r="P891" t="s">
        <v>1540</v>
      </c>
      <c r="Q891" t="s">
        <v>1507</v>
      </c>
      <c r="R891" t="s">
        <v>1530</v>
      </c>
      <c r="S891" t="s">
        <v>1531</v>
      </c>
      <c r="T891">
        <v>4</v>
      </c>
      <c r="U891">
        <v>5</v>
      </c>
    </row>
    <row r="892" spans="1:21" x14ac:dyDescent="0.25">
      <c r="A892">
        <v>889</v>
      </c>
      <c r="B892" t="s">
        <v>896</v>
      </c>
      <c r="C892" t="s">
        <v>1221</v>
      </c>
      <c r="D892" t="s">
        <v>1234</v>
      </c>
      <c r="E892">
        <v>149</v>
      </c>
      <c r="F892">
        <v>278</v>
      </c>
      <c r="G892" t="s">
        <v>1264</v>
      </c>
      <c r="H892" s="2">
        <v>42949</v>
      </c>
      <c r="I892" s="2">
        <v>42959</v>
      </c>
      <c r="J892" t="s">
        <v>1282</v>
      </c>
      <c r="K892">
        <v>39350.9</v>
      </c>
      <c r="L892">
        <v>621.32999999999993</v>
      </c>
      <c r="M892">
        <v>37933</v>
      </c>
      <c r="N892" t="s">
        <v>1507</v>
      </c>
      <c r="O892" t="s">
        <v>1538</v>
      </c>
      <c r="P892" t="s">
        <v>1541</v>
      </c>
      <c r="Q892" t="s">
        <v>1507</v>
      </c>
      <c r="R892" t="s">
        <v>1538</v>
      </c>
      <c r="S892" t="s">
        <v>1541</v>
      </c>
      <c r="T892">
        <v>8</v>
      </c>
      <c r="U892">
        <v>8</v>
      </c>
    </row>
    <row r="893" spans="1:21" x14ac:dyDescent="0.25">
      <c r="A893">
        <v>890</v>
      </c>
      <c r="B893" t="s">
        <v>897</v>
      </c>
      <c r="C893" t="s">
        <v>1237</v>
      </c>
      <c r="D893" t="s">
        <v>1240</v>
      </c>
      <c r="E893">
        <v>517</v>
      </c>
      <c r="F893">
        <v>38</v>
      </c>
      <c r="G893" t="s">
        <v>1271</v>
      </c>
      <c r="H893" s="2">
        <v>42948</v>
      </c>
      <c r="I893" s="2">
        <v>42960</v>
      </c>
      <c r="J893" t="s">
        <v>1282</v>
      </c>
      <c r="K893">
        <v>18663.7</v>
      </c>
      <c r="L893">
        <v>294.69</v>
      </c>
      <c r="M893">
        <v>9226</v>
      </c>
      <c r="N893" t="s">
        <v>1507</v>
      </c>
      <c r="O893" t="s">
        <v>1538</v>
      </c>
      <c r="P893" t="s">
        <v>1541</v>
      </c>
      <c r="Q893" t="s">
        <v>1507</v>
      </c>
      <c r="R893" t="s">
        <v>1538</v>
      </c>
      <c r="S893" t="s">
        <v>1541</v>
      </c>
      <c r="T893">
        <v>8</v>
      </c>
      <c r="U893">
        <v>8</v>
      </c>
    </row>
    <row r="894" spans="1:21" x14ac:dyDescent="0.25">
      <c r="A894">
        <v>891</v>
      </c>
      <c r="B894" t="s">
        <v>898</v>
      </c>
      <c r="C894" t="s">
        <v>1222</v>
      </c>
      <c r="D894" t="s">
        <v>1213</v>
      </c>
      <c r="E894">
        <v>832</v>
      </c>
      <c r="F894">
        <v>1017</v>
      </c>
      <c r="G894" t="s">
        <v>1265</v>
      </c>
      <c r="H894" s="2">
        <v>42583</v>
      </c>
      <c r="I894" s="2">
        <v>42613</v>
      </c>
      <c r="J894" t="s">
        <v>1284</v>
      </c>
      <c r="K894">
        <v>803836.8</v>
      </c>
      <c r="L894">
        <v>12692.16</v>
      </c>
      <c r="M894">
        <v>360161</v>
      </c>
      <c r="N894" t="s">
        <v>1506</v>
      </c>
      <c r="O894" t="s">
        <v>1538</v>
      </c>
      <c r="P894" t="s">
        <v>1541</v>
      </c>
      <c r="Q894" t="s">
        <v>1506</v>
      </c>
      <c r="R894" t="s">
        <v>1538</v>
      </c>
      <c r="S894" t="s">
        <v>1541</v>
      </c>
      <c r="T894">
        <v>8</v>
      </c>
      <c r="U894">
        <v>8</v>
      </c>
    </row>
    <row r="895" spans="1:21" x14ac:dyDescent="0.25">
      <c r="A895">
        <v>892</v>
      </c>
      <c r="B895" t="s">
        <v>899</v>
      </c>
      <c r="C895" t="s">
        <v>1235</v>
      </c>
      <c r="D895" t="s">
        <v>1240</v>
      </c>
      <c r="E895">
        <v>84</v>
      </c>
      <c r="F895">
        <v>54</v>
      </c>
      <c r="G895" t="s">
        <v>1270</v>
      </c>
      <c r="H895" s="2">
        <v>42755</v>
      </c>
      <c r="I895" s="2">
        <v>42766</v>
      </c>
      <c r="J895" t="s">
        <v>1284</v>
      </c>
      <c r="K895">
        <v>4309.2</v>
      </c>
      <c r="L895">
        <v>68.039999999999992</v>
      </c>
      <c r="M895">
        <v>2205</v>
      </c>
      <c r="N895" t="s">
        <v>1507</v>
      </c>
      <c r="O895" t="s">
        <v>1533</v>
      </c>
      <c r="P895" t="s">
        <v>1544</v>
      </c>
      <c r="Q895" t="s">
        <v>1507</v>
      </c>
      <c r="R895" t="s">
        <v>1533</v>
      </c>
      <c r="S895" t="s">
        <v>1544</v>
      </c>
      <c r="T895">
        <v>1</v>
      </c>
      <c r="U895">
        <v>1</v>
      </c>
    </row>
    <row r="896" spans="1:21" x14ac:dyDescent="0.25">
      <c r="A896">
        <v>893</v>
      </c>
      <c r="B896" t="s">
        <v>900</v>
      </c>
      <c r="C896" t="s">
        <v>1223</v>
      </c>
      <c r="D896" t="s">
        <v>1234</v>
      </c>
      <c r="E896">
        <v>453</v>
      </c>
      <c r="F896">
        <v>854</v>
      </c>
      <c r="G896" t="s">
        <v>1263</v>
      </c>
      <c r="H896" s="2">
        <v>42810</v>
      </c>
      <c r="I896" s="2">
        <v>42845</v>
      </c>
      <c r="J896" t="s">
        <v>1282</v>
      </c>
      <c r="K896">
        <v>367518.9</v>
      </c>
      <c r="L896">
        <v>5802.9299999999994</v>
      </c>
      <c r="M896">
        <v>78023</v>
      </c>
      <c r="N896" t="s">
        <v>1507</v>
      </c>
      <c r="O896" t="s">
        <v>1533</v>
      </c>
      <c r="P896" t="s">
        <v>1534</v>
      </c>
      <c r="Q896" t="s">
        <v>1507</v>
      </c>
      <c r="R896" t="s">
        <v>1530</v>
      </c>
      <c r="S896" t="s">
        <v>1540</v>
      </c>
      <c r="T896">
        <v>3</v>
      </c>
      <c r="U896">
        <v>4</v>
      </c>
    </row>
    <row r="897" spans="1:21" x14ac:dyDescent="0.25">
      <c r="A897">
        <v>894</v>
      </c>
      <c r="B897" t="s">
        <v>901</v>
      </c>
      <c r="C897" t="s">
        <v>1222</v>
      </c>
      <c r="D897" t="s">
        <v>1213</v>
      </c>
      <c r="E897">
        <v>181</v>
      </c>
      <c r="F897">
        <v>965</v>
      </c>
      <c r="G897" t="s">
        <v>1265</v>
      </c>
      <c r="H897" s="2">
        <v>43090</v>
      </c>
      <c r="I897" s="2">
        <v>43114</v>
      </c>
      <c r="J897" t="s">
        <v>1282</v>
      </c>
      <c r="K897">
        <v>165931.75</v>
      </c>
      <c r="L897">
        <v>2619.9749999999999</v>
      </c>
      <c r="M897">
        <v>12749</v>
      </c>
      <c r="N897" t="s">
        <v>1507</v>
      </c>
      <c r="O897" t="s">
        <v>1535</v>
      </c>
      <c r="P897" t="s">
        <v>1537</v>
      </c>
      <c r="Q897" t="s">
        <v>1508</v>
      </c>
      <c r="R897" t="s">
        <v>1533</v>
      </c>
      <c r="S897" t="s">
        <v>1544</v>
      </c>
      <c r="T897">
        <v>12</v>
      </c>
      <c r="U897">
        <v>1</v>
      </c>
    </row>
    <row r="898" spans="1:21" x14ac:dyDescent="0.25">
      <c r="A898">
        <v>895</v>
      </c>
      <c r="B898" t="s">
        <v>902</v>
      </c>
      <c r="C898" t="s">
        <v>1231</v>
      </c>
      <c r="D898" t="s">
        <v>1213</v>
      </c>
      <c r="E898">
        <v>277</v>
      </c>
      <c r="F898">
        <v>184</v>
      </c>
      <c r="G898" t="s">
        <v>1263</v>
      </c>
      <c r="H898" s="2">
        <v>43199</v>
      </c>
      <c r="I898" s="2">
        <v>43224</v>
      </c>
      <c r="J898" t="s">
        <v>1288</v>
      </c>
      <c r="K898">
        <v>48419.6</v>
      </c>
      <c r="L898">
        <v>764.52</v>
      </c>
      <c r="M898">
        <v>18847</v>
      </c>
      <c r="N898" t="s">
        <v>1508</v>
      </c>
      <c r="O898" t="s">
        <v>1530</v>
      </c>
      <c r="P898" t="s">
        <v>1540</v>
      </c>
      <c r="Q898" t="s">
        <v>1508</v>
      </c>
      <c r="R898" t="s">
        <v>1530</v>
      </c>
      <c r="S898" t="s">
        <v>1531</v>
      </c>
      <c r="T898">
        <v>4</v>
      </c>
      <c r="U898">
        <v>5</v>
      </c>
    </row>
    <row r="899" spans="1:21" x14ac:dyDescent="0.25">
      <c r="A899">
        <v>896</v>
      </c>
      <c r="B899" t="s">
        <v>903</v>
      </c>
      <c r="C899" t="s">
        <v>1237</v>
      </c>
      <c r="D899" t="s">
        <v>1240</v>
      </c>
      <c r="E899">
        <v>964</v>
      </c>
      <c r="F899">
        <v>35</v>
      </c>
      <c r="G899" t="s">
        <v>1271</v>
      </c>
      <c r="H899" s="2">
        <v>43190</v>
      </c>
      <c r="I899" s="2">
        <v>43210</v>
      </c>
      <c r="J899" t="s">
        <v>1284</v>
      </c>
      <c r="K899">
        <v>32053</v>
      </c>
      <c r="L899">
        <v>506.09999999999997</v>
      </c>
      <c r="M899">
        <v>2464</v>
      </c>
      <c r="N899" t="s">
        <v>1508</v>
      </c>
      <c r="O899" t="s">
        <v>1533</v>
      </c>
      <c r="P899" t="s">
        <v>1534</v>
      </c>
      <c r="Q899" t="s">
        <v>1508</v>
      </c>
      <c r="R899" t="s">
        <v>1530</v>
      </c>
      <c r="S899" t="s">
        <v>1540</v>
      </c>
      <c r="T899">
        <v>3</v>
      </c>
      <c r="U899">
        <v>4</v>
      </c>
    </row>
    <row r="900" spans="1:21" x14ac:dyDescent="0.25">
      <c r="A900">
        <v>897</v>
      </c>
      <c r="B900" t="s">
        <v>904</v>
      </c>
      <c r="C900" t="s">
        <v>1224</v>
      </c>
      <c r="D900" t="s">
        <v>1213</v>
      </c>
      <c r="E900">
        <v>619</v>
      </c>
      <c r="F900">
        <v>1184</v>
      </c>
      <c r="G900" t="s">
        <v>1266</v>
      </c>
      <c r="H900" s="2">
        <v>42618</v>
      </c>
      <c r="I900" s="2">
        <v>42642</v>
      </c>
      <c r="J900" t="s">
        <v>1288</v>
      </c>
      <c r="K900">
        <v>696251.2</v>
      </c>
      <c r="L900">
        <v>10993.439999999999</v>
      </c>
      <c r="M900">
        <v>221175</v>
      </c>
      <c r="N900" t="s">
        <v>1506</v>
      </c>
      <c r="O900" t="s">
        <v>1538</v>
      </c>
      <c r="P900" t="s">
        <v>1542</v>
      </c>
      <c r="Q900" t="s">
        <v>1506</v>
      </c>
      <c r="R900" t="s">
        <v>1538</v>
      </c>
      <c r="S900" t="s">
        <v>1542</v>
      </c>
      <c r="T900">
        <v>9</v>
      </c>
      <c r="U900">
        <v>9</v>
      </c>
    </row>
    <row r="901" spans="1:21" x14ac:dyDescent="0.25">
      <c r="A901">
        <v>898</v>
      </c>
      <c r="B901" t="s">
        <v>905</v>
      </c>
      <c r="C901" t="s">
        <v>1222</v>
      </c>
      <c r="D901" t="s">
        <v>1213</v>
      </c>
      <c r="E901">
        <v>273</v>
      </c>
      <c r="F901">
        <v>932</v>
      </c>
      <c r="G901" t="s">
        <v>1265</v>
      </c>
      <c r="H901" s="2">
        <v>42743</v>
      </c>
      <c r="I901" s="2">
        <v>42768</v>
      </c>
      <c r="J901" t="s">
        <v>1285</v>
      </c>
      <c r="K901">
        <v>241714.2</v>
      </c>
      <c r="L901">
        <v>3816.54</v>
      </c>
      <c r="M901">
        <v>178107</v>
      </c>
      <c r="N901" t="s">
        <v>1507</v>
      </c>
      <c r="O901" t="s">
        <v>1533</v>
      </c>
      <c r="P901" t="s">
        <v>1544</v>
      </c>
      <c r="Q901" t="s">
        <v>1507</v>
      </c>
      <c r="R901" t="s">
        <v>1533</v>
      </c>
      <c r="S901" t="s">
        <v>1545</v>
      </c>
      <c r="T901">
        <v>1</v>
      </c>
      <c r="U901">
        <v>2</v>
      </c>
    </row>
    <row r="902" spans="1:21" x14ac:dyDescent="0.25">
      <c r="A902">
        <v>899</v>
      </c>
      <c r="B902" t="s">
        <v>906</v>
      </c>
      <c r="C902" t="s">
        <v>1227</v>
      </c>
      <c r="D902" t="s">
        <v>1213</v>
      </c>
      <c r="E902">
        <v>690</v>
      </c>
      <c r="F902">
        <v>77</v>
      </c>
      <c r="G902" t="s">
        <v>1267</v>
      </c>
      <c r="H902" s="2">
        <v>42909</v>
      </c>
      <c r="I902" s="2">
        <v>42922</v>
      </c>
      <c r="J902" t="s">
        <v>1282</v>
      </c>
      <c r="K902">
        <v>50473.5</v>
      </c>
      <c r="L902">
        <v>796.94999999999993</v>
      </c>
      <c r="M902">
        <v>24870</v>
      </c>
      <c r="N902" t="s">
        <v>1507</v>
      </c>
      <c r="O902" t="s">
        <v>1530</v>
      </c>
      <c r="P902" t="s">
        <v>1532</v>
      </c>
      <c r="Q902" t="s">
        <v>1507</v>
      </c>
      <c r="R902" t="s">
        <v>1538</v>
      </c>
      <c r="S902" t="s">
        <v>1539</v>
      </c>
      <c r="T902">
        <v>6</v>
      </c>
      <c r="U902">
        <v>7</v>
      </c>
    </row>
    <row r="903" spans="1:21" x14ac:dyDescent="0.25">
      <c r="A903">
        <v>900</v>
      </c>
      <c r="B903" t="s">
        <v>907</v>
      </c>
      <c r="C903" t="s">
        <v>1227</v>
      </c>
      <c r="D903" t="s">
        <v>1213</v>
      </c>
      <c r="E903">
        <v>381</v>
      </c>
      <c r="F903">
        <v>63</v>
      </c>
      <c r="G903" t="s">
        <v>1267</v>
      </c>
      <c r="H903" s="2">
        <v>42478</v>
      </c>
      <c r="I903" s="2">
        <v>42494</v>
      </c>
      <c r="J903" t="s">
        <v>1289</v>
      </c>
      <c r="K903">
        <v>22802.85</v>
      </c>
      <c r="L903">
        <v>360.04499999999996</v>
      </c>
      <c r="M903">
        <v>17595</v>
      </c>
      <c r="N903" t="s">
        <v>1506</v>
      </c>
      <c r="O903" t="s">
        <v>1530</v>
      </c>
      <c r="P903" t="s">
        <v>1540</v>
      </c>
      <c r="Q903" t="s">
        <v>1506</v>
      </c>
      <c r="R903" t="s">
        <v>1530</v>
      </c>
      <c r="S903" t="s">
        <v>1531</v>
      </c>
      <c r="T903">
        <v>4</v>
      </c>
      <c r="U903">
        <v>5</v>
      </c>
    </row>
    <row r="904" spans="1:21" x14ac:dyDescent="0.25">
      <c r="A904">
        <v>901</v>
      </c>
      <c r="B904" t="s">
        <v>908</v>
      </c>
      <c r="C904" t="s">
        <v>1235</v>
      </c>
      <c r="D904" t="s">
        <v>1240</v>
      </c>
      <c r="E904">
        <v>373</v>
      </c>
      <c r="F904">
        <v>59</v>
      </c>
      <c r="G904" t="s">
        <v>1270</v>
      </c>
      <c r="H904" s="2">
        <v>42686</v>
      </c>
      <c r="I904" s="2">
        <v>42704</v>
      </c>
      <c r="J904" t="s">
        <v>1290</v>
      </c>
      <c r="K904">
        <v>20906.650000000001</v>
      </c>
      <c r="L904">
        <v>330.10499999999996</v>
      </c>
      <c r="M904">
        <v>13799</v>
      </c>
      <c r="N904" t="s">
        <v>1506</v>
      </c>
      <c r="O904" t="s">
        <v>1535</v>
      </c>
      <c r="P904" t="s">
        <v>1536</v>
      </c>
      <c r="Q904" t="s">
        <v>1506</v>
      </c>
      <c r="R904" t="s">
        <v>1535</v>
      </c>
      <c r="S904" t="s">
        <v>1536</v>
      </c>
      <c r="T904">
        <v>11</v>
      </c>
      <c r="U904">
        <v>11</v>
      </c>
    </row>
    <row r="905" spans="1:21" x14ac:dyDescent="0.25">
      <c r="A905">
        <v>902</v>
      </c>
      <c r="B905" t="s">
        <v>909</v>
      </c>
      <c r="C905" t="s">
        <v>1238</v>
      </c>
      <c r="D905" t="s">
        <v>1240</v>
      </c>
      <c r="E905">
        <v>489</v>
      </c>
      <c r="F905">
        <v>16</v>
      </c>
      <c r="G905" t="s">
        <v>1270</v>
      </c>
      <c r="H905" s="2">
        <v>43231</v>
      </c>
      <c r="I905" s="2">
        <v>43251</v>
      </c>
      <c r="J905" t="s">
        <v>1287</v>
      </c>
      <c r="K905">
        <v>7432.8</v>
      </c>
      <c r="L905">
        <v>117.36</v>
      </c>
      <c r="M905">
        <v>5264</v>
      </c>
      <c r="N905" t="s">
        <v>1508</v>
      </c>
      <c r="O905" t="s">
        <v>1530</v>
      </c>
      <c r="P905" t="s">
        <v>1531</v>
      </c>
      <c r="Q905" t="s">
        <v>1508</v>
      </c>
      <c r="R905" t="s">
        <v>1530</v>
      </c>
      <c r="S905" t="s">
        <v>1531</v>
      </c>
      <c r="T905">
        <v>5</v>
      </c>
      <c r="U905">
        <v>5</v>
      </c>
    </row>
    <row r="906" spans="1:21" x14ac:dyDescent="0.25">
      <c r="A906">
        <v>903</v>
      </c>
      <c r="B906" t="s">
        <v>910</v>
      </c>
      <c r="C906" t="s">
        <v>1233</v>
      </c>
      <c r="D906" t="s">
        <v>1234</v>
      </c>
      <c r="E906">
        <v>560</v>
      </c>
      <c r="F906">
        <v>26</v>
      </c>
      <c r="G906" t="s">
        <v>1268</v>
      </c>
      <c r="H906" s="2">
        <v>42723</v>
      </c>
      <c r="I906" s="2">
        <v>42735</v>
      </c>
      <c r="J906" t="s">
        <v>1283</v>
      </c>
      <c r="K906">
        <v>13832</v>
      </c>
      <c r="L906">
        <v>218.4</v>
      </c>
      <c r="M906">
        <v>9916</v>
      </c>
      <c r="N906" t="s">
        <v>1506</v>
      </c>
      <c r="O906" t="s">
        <v>1535</v>
      </c>
      <c r="P906" t="s">
        <v>1537</v>
      </c>
      <c r="Q906" t="s">
        <v>1506</v>
      </c>
      <c r="R906" t="s">
        <v>1535</v>
      </c>
      <c r="S906" t="s">
        <v>1537</v>
      </c>
      <c r="T906">
        <v>12</v>
      </c>
      <c r="U906">
        <v>12</v>
      </c>
    </row>
    <row r="907" spans="1:21" x14ac:dyDescent="0.25">
      <c r="A907">
        <v>904</v>
      </c>
      <c r="B907" t="s">
        <v>911</v>
      </c>
      <c r="C907" t="s">
        <v>1223</v>
      </c>
      <c r="D907" t="s">
        <v>1234</v>
      </c>
      <c r="E907">
        <v>135</v>
      </c>
      <c r="F907">
        <v>969</v>
      </c>
      <c r="G907" t="s">
        <v>1263</v>
      </c>
      <c r="H907" s="2">
        <v>42489</v>
      </c>
      <c r="I907" s="2">
        <v>42500</v>
      </c>
      <c r="J907" t="s">
        <v>1282</v>
      </c>
      <c r="K907">
        <v>124274.25</v>
      </c>
      <c r="L907">
        <v>1962.2249999999999</v>
      </c>
      <c r="M907">
        <v>87</v>
      </c>
      <c r="N907" t="s">
        <v>1506</v>
      </c>
      <c r="O907" t="s">
        <v>1530</v>
      </c>
      <c r="P907" t="s">
        <v>1540</v>
      </c>
      <c r="Q907" t="s">
        <v>1506</v>
      </c>
      <c r="R907" t="s">
        <v>1530</v>
      </c>
      <c r="S907" t="s">
        <v>1531</v>
      </c>
      <c r="T907">
        <v>4</v>
      </c>
      <c r="U907">
        <v>5</v>
      </c>
    </row>
    <row r="908" spans="1:21" x14ac:dyDescent="0.25">
      <c r="A908">
        <v>905</v>
      </c>
      <c r="B908" t="s">
        <v>912</v>
      </c>
      <c r="C908" t="s">
        <v>1231</v>
      </c>
      <c r="D908" t="s">
        <v>1213</v>
      </c>
      <c r="E908">
        <v>393</v>
      </c>
      <c r="F908">
        <v>177</v>
      </c>
      <c r="G908" t="s">
        <v>1263</v>
      </c>
      <c r="H908" s="2">
        <v>42787</v>
      </c>
      <c r="I908" s="2">
        <v>42819</v>
      </c>
      <c r="J908" t="s">
        <v>1282</v>
      </c>
      <c r="K908">
        <v>66082.95</v>
      </c>
      <c r="L908">
        <v>1043.415</v>
      </c>
      <c r="M908">
        <v>38690</v>
      </c>
      <c r="N908" t="s">
        <v>1507</v>
      </c>
      <c r="O908" t="s">
        <v>1533</v>
      </c>
      <c r="P908" t="s">
        <v>1545</v>
      </c>
      <c r="Q908" t="s">
        <v>1507</v>
      </c>
      <c r="R908" t="s">
        <v>1533</v>
      </c>
      <c r="S908" t="s">
        <v>1534</v>
      </c>
      <c r="T908">
        <v>2</v>
      </c>
      <c r="U908">
        <v>3</v>
      </c>
    </row>
    <row r="909" spans="1:21" x14ac:dyDescent="0.25">
      <c r="A909">
        <v>906</v>
      </c>
      <c r="B909" t="s">
        <v>913</v>
      </c>
      <c r="C909" t="s">
        <v>1224</v>
      </c>
      <c r="D909" t="s">
        <v>1213</v>
      </c>
      <c r="E909">
        <v>552</v>
      </c>
      <c r="F909">
        <v>1151</v>
      </c>
      <c r="G909" t="s">
        <v>1266</v>
      </c>
      <c r="H909" s="2">
        <v>43078</v>
      </c>
      <c r="I909" s="2">
        <v>43101</v>
      </c>
      <c r="J909" t="s">
        <v>1282</v>
      </c>
      <c r="K909">
        <v>603584.4</v>
      </c>
      <c r="L909">
        <v>9530.2799999999988</v>
      </c>
      <c r="M909">
        <v>329097</v>
      </c>
      <c r="N909" t="s">
        <v>1507</v>
      </c>
      <c r="O909" t="s">
        <v>1535</v>
      </c>
      <c r="P909" t="s">
        <v>1537</v>
      </c>
      <c r="Q909" t="s">
        <v>1508</v>
      </c>
      <c r="R909" t="s">
        <v>1533</v>
      </c>
      <c r="S909" t="s">
        <v>1544</v>
      </c>
      <c r="T909">
        <v>12</v>
      </c>
      <c r="U909">
        <v>1</v>
      </c>
    </row>
    <row r="910" spans="1:21" x14ac:dyDescent="0.25">
      <c r="A910">
        <v>907</v>
      </c>
      <c r="B910" t="s">
        <v>914</v>
      </c>
      <c r="C910" t="s">
        <v>1222</v>
      </c>
      <c r="D910" t="s">
        <v>1213</v>
      </c>
      <c r="E910">
        <v>746</v>
      </c>
      <c r="F910">
        <v>865</v>
      </c>
      <c r="G910" t="s">
        <v>1265</v>
      </c>
      <c r="H910" s="2">
        <v>42409</v>
      </c>
      <c r="I910" s="2">
        <v>42426</v>
      </c>
      <c r="J910" t="s">
        <v>1285</v>
      </c>
      <c r="K910">
        <v>613025.5</v>
      </c>
      <c r="L910">
        <v>9679.35</v>
      </c>
      <c r="M910">
        <v>278541</v>
      </c>
      <c r="N910" t="s">
        <v>1506</v>
      </c>
      <c r="O910" t="s">
        <v>1533</v>
      </c>
      <c r="P910" t="s">
        <v>1545</v>
      </c>
      <c r="Q910" t="s">
        <v>1506</v>
      </c>
      <c r="R910" t="s">
        <v>1533</v>
      </c>
      <c r="S910" t="s">
        <v>1545</v>
      </c>
      <c r="T910">
        <v>2</v>
      </c>
      <c r="U910">
        <v>2</v>
      </c>
    </row>
    <row r="911" spans="1:21" x14ac:dyDescent="0.25">
      <c r="A911">
        <v>908</v>
      </c>
      <c r="B911" t="s">
        <v>915</v>
      </c>
      <c r="C911" t="s">
        <v>1218</v>
      </c>
      <c r="D911" t="s">
        <v>1213</v>
      </c>
      <c r="E911">
        <v>543</v>
      </c>
      <c r="F911">
        <v>877</v>
      </c>
      <c r="G911" t="s">
        <v>1262</v>
      </c>
      <c r="H911" s="2">
        <v>42563</v>
      </c>
      <c r="I911" s="2">
        <v>42594</v>
      </c>
      <c r="J911" t="s">
        <v>1284</v>
      </c>
      <c r="K911">
        <v>452400.45</v>
      </c>
      <c r="L911">
        <v>7143.165</v>
      </c>
      <c r="M911">
        <v>256401</v>
      </c>
      <c r="N911" t="s">
        <v>1506</v>
      </c>
      <c r="O911" t="s">
        <v>1538</v>
      </c>
      <c r="P911" t="s">
        <v>1539</v>
      </c>
      <c r="Q911" t="s">
        <v>1506</v>
      </c>
      <c r="R911" t="s">
        <v>1538</v>
      </c>
      <c r="S911" t="s">
        <v>1541</v>
      </c>
      <c r="T911">
        <v>7</v>
      </c>
      <c r="U911">
        <v>8</v>
      </c>
    </row>
    <row r="912" spans="1:21" x14ac:dyDescent="0.25">
      <c r="A912">
        <v>909</v>
      </c>
      <c r="B912" t="s">
        <v>916</v>
      </c>
      <c r="C912" t="s">
        <v>1222</v>
      </c>
      <c r="D912" t="s">
        <v>1213</v>
      </c>
      <c r="E912">
        <v>351</v>
      </c>
      <c r="F912">
        <v>835</v>
      </c>
      <c r="G912" t="s">
        <v>1265</v>
      </c>
      <c r="H912" s="2">
        <v>42518</v>
      </c>
      <c r="I912" s="2">
        <v>42553</v>
      </c>
      <c r="J912" t="s">
        <v>1288</v>
      </c>
      <c r="K912">
        <v>278430.75</v>
      </c>
      <c r="L912">
        <v>4396.2749999999996</v>
      </c>
      <c r="M912">
        <v>27897</v>
      </c>
      <c r="N912" t="s">
        <v>1506</v>
      </c>
      <c r="O912" t="s">
        <v>1530</v>
      </c>
      <c r="P912" t="s">
        <v>1531</v>
      </c>
      <c r="Q912" t="s">
        <v>1506</v>
      </c>
      <c r="R912" t="s">
        <v>1538</v>
      </c>
      <c r="S912" t="s">
        <v>1539</v>
      </c>
      <c r="T912">
        <v>5</v>
      </c>
      <c r="U912">
        <v>7</v>
      </c>
    </row>
    <row r="913" spans="1:21" x14ac:dyDescent="0.25">
      <c r="A913">
        <v>910</v>
      </c>
      <c r="B913" t="s">
        <v>917</v>
      </c>
      <c r="C913" t="s">
        <v>1218</v>
      </c>
      <c r="D913" t="s">
        <v>1213</v>
      </c>
      <c r="E913">
        <v>235</v>
      </c>
      <c r="F913">
        <v>975</v>
      </c>
      <c r="G913" t="s">
        <v>1262</v>
      </c>
      <c r="H913" s="2">
        <v>42792</v>
      </c>
      <c r="I913" s="2">
        <v>42811</v>
      </c>
      <c r="J913" t="s">
        <v>1286</v>
      </c>
      <c r="K913">
        <v>217668.75</v>
      </c>
      <c r="L913">
        <v>3436.875</v>
      </c>
      <c r="M913">
        <v>115384</v>
      </c>
      <c r="N913" t="s">
        <v>1507</v>
      </c>
      <c r="O913" t="s">
        <v>1533</v>
      </c>
      <c r="P913" t="s">
        <v>1545</v>
      </c>
      <c r="Q913" t="s">
        <v>1507</v>
      </c>
      <c r="R913" t="s">
        <v>1533</v>
      </c>
      <c r="S913" t="s">
        <v>1534</v>
      </c>
      <c r="T913">
        <v>2</v>
      </c>
      <c r="U913">
        <v>3</v>
      </c>
    </row>
    <row r="914" spans="1:21" x14ac:dyDescent="0.25">
      <c r="A914">
        <v>911</v>
      </c>
      <c r="B914" t="s">
        <v>918</v>
      </c>
      <c r="C914" t="s">
        <v>1226</v>
      </c>
      <c r="D914" t="s">
        <v>1234</v>
      </c>
      <c r="E914">
        <v>221</v>
      </c>
      <c r="F914">
        <v>48</v>
      </c>
      <c r="G914" t="s">
        <v>1266</v>
      </c>
      <c r="H914" s="2">
        <v>43210</v>
      </c>
      <c r="I914" s="2">
        <v>43233</v>
      </c>
      <c r="J914" t="s">
        <v>1286</v>
      </c>
      <c r="K914">
        <v>10077.6</v>
      </c>
      <c r="L914">
        <v>159.12</v>
      </c>
      <c r="M914">
        <v>6515</v>
      </c>
      <c r="N914" t="s">
        <v>1508</v>
      </c>
      <c r="O914" t="s">
        <v>1530</v>
      </c>
      <c r="P914" t="s">
        <v>1540</v>
      </c>
      <c r="Q914" t="s">
        <v>1508</v>
      </c>
      <c r="R914" t="s">
        <v>1530</v>
      </c>
      <c r="S914" t="s">
        <v>1531</v>
      </c>
      <c r="T914">
        <v>4</v>
      </c>
      <c r="U914">
        <v>5</v>
      </c>
    </row>
    <row r="915" spans="1:21" x14ac:dyDescent="0.25">
      <c r="A915">
        <v>912</v>
      </c>
      <c r="B915" t="s">
        <v>919</v>
      </c>
      <c r="C915" t="s">
        <v>1223</v>
      </c>
      <c r="D915" t="s">
        <v>1234</v>
      </c>
      <c r="E915">
        <v>273</v>
      </c>
      <c r="F915">
        <v>989</v>
      </c>
      <c r="G915" t="s">
        <v>1263</v>
      </c>
      <c r="H915" s="2">
        <v>42458</v>
      </c>
      <c r="I915" s="2">
        <v>42471</v>
      </c>
      <c r="J915" t="s">
        <v>1285</v>
      </c>
      <c r="K915">
        <v>256497.15</v>
      </c>
      <c r="L915">
        <v>4049.9549999999999</v>
      </c>
      <c r="M915">
        <v>197368</v>
      </c>
      <c r="N915" t="s">
        <v>1506</v>
      </c>
      <c r="O915" t="s">
        <v>1533</v>
      </c>
      <c r="P915" t="s">
        <v>1534</v>
      </c>
      <c r="Q915" t="s">
        <v>1506</v>
      </c>
      <c r="R915" t="s">
        <v>1530</v>
      </c>
      <c r="S915" t="s">
        <v>1540</v>
      </c>
      <c r="T915">
        <v>3</v>
      </c>
      <c r="U915">
        <v>4</v>
      </c>
    </row>
    <row r="916" spans="1:21" x14ac:dyDescent="0.25">
      <c r="A916">
        <v>913</v>
      </c>
      <c r="B916" t="s">
        <v>920</v>
      </c>
      <c r="C916" t="s">
        <v>1224</v>
      </c>
      <c r="D916" t="s">
        <v>1213</v>
      </c>
      <c r="E916">
        <v>220</v>
      </c>
      <c r="F916">
        <v>1382</v>
      </c>
      <c r="G916" t="s">
        <v>1266</v>
      </c>
      <c r="H916" s="2">
        <v>42672</v>
      </c>
      <c r="I916" s="2">
        <v>42688</v>
      </c>
      <c r="J916" t="s">
        <v>1287</v>
      </c>
      <c r="K916">
        <v>288838</v>
      </c>
      <c r="L916">
        <v>4560.5999999999995</v>
      </c>
      <c r="M916">
        <v>107295</v>
      </c>
      <c r="N916" t="s">
        <v>1506</v>
      </c>
      <c r="O916" t="s">
        <v>1535</v>
      </c>
      <c r="P916" t="s">
        <v>1543</v>
      </c>
      <c r="Q916" t="s">
        <v>1506</v>
      </c>
      <c r="R916" t="s">
        <v>1535</v>
      </c>
      <c r="S916" t="s">
        <v>1536</v>
      </c>
      <c r="T916">
        <v>10</v>
      </c>
      <c r="U916">
        <v>11</v>
      </c>
    </row>
    <row r="917" spans="1:21" x14ac:dyDescent="0.25">
      <c r="A917">
        <v>914</v>
      </c>
      <c r="B917" t="s">
        <v>921</v>
      </c>
      <c r="C917" t="s">
        <v>1223</v>
      </c>
      <c r="D917" t="s">
        <v>1234</v>
      </c>
      <c r="E917">
        <v>809</v>
      </c>
      <c r="F917">
        <v>913</v>
      </c>
      <c r="G917" t="s">
        <v>1263</v>
      </c>
      <c r="H917" s="2">
        <v>43048</v>
      </c>
      <c r="I917" s="2">
        <v>43072</v>
      </c>
      <c r="J917" t="s">
        <v>1289</v>
      </c>
      <c r="K917">
        <v>701686.15</v>
      </c>
      <c r="L917">
        <v>11079.254999999999</v>
      </c>
      <c r="M917">
        <v>64452</v>
      </c>
      <c r="N917" t="s">
        <v>1507</v>
      </c>
      <c r="O917" t="s">
        <v>1535</v>
      </c>
      <c r="P917" t="s">
        <v>1536</v>
      </c>
      <c r="Q917" t="s">
        <v>1507</v>
      </c>
      <c r="R917" t="s">
        <v>1535</v>
      </c>
      <c r="S917" t="s">
        <v>1537</v>
      </c>
      <c r="T917">
        <v>11</v>
      </c>
      <c r="U917">
        <v>12</v>
      </c>
    </row>
    <row r="918" spans="1:21" x14ac:dyDescent="0.25">
      <c r="A918">
        <v>915</v>
      </c>
      <c r="B918" t="s">
        <v>922</v>
      </c>
      <c r="C918" t="s">
        <v>1233</v>
      </c>
      <c r="D918" t="s">
        <v>1234</v>
      </c>
      <c r="E918">
        <v>267</v>
      </c>
      <c r="F918">
        <v>22</v>
      </c>
      <c r="G918" t="s">
        <v>1268</v>
      </c>
      <c r="H918" s="2">
        <v>42720</v>
      </c>
      <c r="I918" s="2">
        <v>42733</v>
      </c>
      <c r="J918" t="s">
        <v>1290</v>
      </c>
      <c r="K918">
        <v>5580.3</v>
      </c>
      <c r="L918">
        <v>88.11</v>
      </c>
      <c r="M918">
        <v>2248</v>
      </c>
      <c r="N918" t="s">
        <v>1506</v>
      </c>
      <c r="O918" t="s">
        <v>1535</v>
      </c>
      <c r="P918" t="s">
        <v>1537</v>
      </c>
      <c r="Q918" t="s">
        <v>1506</v>
      </c>
      <c r="R918" t="s">
        <v>1535</v>
      </c>
      <c r="S918" t="s">
        <v>1537</v>
      </c>
      <c r="T918">
        <v>12</v>
      </c>
      <c r="U918">
        <v>12</v>
      </c>
    </row>
    <row r="919" spans="1:21" x14ac:dyDescent="0.25">
      <c r="A919">
        <v>916</v>
      </c>
      <c r="B919" t="s">
        <v>923</v>
      </c>
      <c r="C919" t="s">
        <v>1222</v>
      </c>
      <c r="D919" t="s">
        <v>1213</v>
      </c>
      <c r="E919">
        <v>420</v>
      </c>
      <c r="F919">
        <v>965</v>
      </c>
      <c r="G919" t="s">
        <v>1265</v>
      </c>
      <c r="H919" s="2">
        <v>42384</v>
      </c>
      <c r="I919" s="2">
        <v>42418</v>
      </c>
      <c r="J919" t="s">
        <v>1285</v>
      </c>
      <c r="K919">
        <v>385035</v>
      </c>
      <c r="L919">
        <v>6079.5</v>
      </c>
      <c r="M919">
        <v>268481</v>
      </c>
      <c r="N919" t="s">
        <v>1506</v>
      </c>
      <c r="O919" t="s">
        <v>1533</v>
      </c>
      <c r="P919" t="s">
        <v>1544</v>
      </c>
      <c r="Q919" t="s">
        <v>1506</v>
      </c>
      <c r="R919" t="s">
        <v>1533</v>
      </c>
      <c r="S919" t="s">
        <v>1545</v>
      </c>
      <c r="T919">
        <v>1</v>
      </c>
      <c r="U919">
        <v>2</v>
      </c>
    </row>
    <row r="920" spans="1:21" x14ac:dyDescent="0.25">
      <c r="A920">
        <v>917</v>
      </c>
      <c r="B920" t="s">
        <v>924</v>
      </c>
      <c r="C920" t="s">
        <v>1222</v>
      </c>
      <c r="D920" t="s">
        <v>1213</v>
      </c>
      <c r="E920">
        <v>483</v>
      </c>
      <c r="F920">
        <v>917</v>
      </c>
      <c r="G920" t="s">
        <v>1265</v>
      </c>
      <c r="H920" s="2">
        <v>42597</v>
      </c>
      <c r="I920" s="2">
        <v>42630</v>
      </c>
      <c r="J920" t="s">
        <v>1283</v>
      </c>
      <c r="K920">
        <v>420765.45</v>
      </c>
      <c r="L920">
        <v>6643.665</v>
      </c>
      <c r="M920">
        <v>179182</v>
      </c>
      <c r="N920" t="s">
        <v>1506</v>
      </c>
      <c r="O920" t="s">
        <v>1538</v>
      </c>
      <c r="P920" t="s">
        <v>1541</v>
      </c>
      <c r="Q920" t="s">
        <v>1506</v>
      </c>
      <c r="R920" t="s">
        <v>1538</v>
      </c>
      <c r="S920" t="s">
        <v>1542</v>
      </c>
      <c r="T920">
        <v>8</v>
      </c>
      <c r="U920">
        <v>9</v>
      </c>
    </row>
    <row r="921" spans="1:21" x14ac:dyDescent="0.25">
      <c r="A921">
        <v>918</v>
      </c>
      <c r="B921" t="s">
        <v>925</v>
      </c>
      <c r="C921" t="s">
        <v>1221</v>
      </c>
      <c r="D921" t="s">
        <v>1234</v>
      </c>
      <c r="E921">
        <v>810</v>
      </c>
      <c r="F921">
        <v>275</v>
      </c>
      <c r="G921" t="s">
        <v>1264</v>
      </c>
      <c r="H921" s="2">
        <v>43102</v>
      </c>
      <c r="I921" s="2">
        <v>43135</v>
      </c>
      <c r="J921" t="s">
        <v>1285</v>
      </c>
      <c r="K921">
        <v>211612.5</v>
      </c>
      <c r="L921">
        <v>3341.25</v>
      </c>
      <c r="M921">
        <v>118970</v>
      </c>
      <c r="N921" t="s">
        <v>1508</v>
      </c>
      <c r="O921" t="s">
        <v>1533</v>
      </c>
      <c r="P921" t="s">
        <v>1544</v>
      </c>
      <c r="Q921" t="s">
        <v>1508</v>
      </c>
      <c r="R921" t="s">
        <v>1533</v>
      </c>
      <c r="S921" t="s">
        <v>1545</v>
      </c>
      <c r="T921">
        <v>1</v>
      </c>
      <c r="U921">
        <v>2</v>
      </c>
    </row>
    <row r="922" spans="1:21" x14ac:dyDescent="0.25">
      <c r="A922">
        <v>919</v>
      </c>
      <c r="B922" t="s">
        <v>926</v>
      </c>
      <c r="C922" t="s">
        <v>1239</v>
      </c>
      <c r="D922" t="s">
        <v>1234</v>
      </c>
      <c r="E922">
        <v>590</v>
      </c>
      <c r="F922">
        <v>240</v>
      </c>
      <c r="G922" t="s">
        <v>1271</v>
      </c>
      <c r="H922" s="2">
        <v>42950</v>
      </c>
      <c r="I922" s="2">
        <v>42976</v>
      </c>
      <c r="J922" t="s">
        <v>1289</v>
      </c>
      <c r="K922">
        <v>134520</v>
      </c>
      <c r="L922">
        <v>2124</v>
      </c>
      <c r="M922">
        <v>53817</v>
      </c>
      <c r="N922" t="s">
        <v>1507</v>
      </c>
      <c r="O922" t="s">
        <v>1538</v>
      </c>
      <c r="P922" t="s">
        <v>1541</v>
      </c>
      <c r="Q922" t="s">
        <v>1507</v>
      </c>
      <c r="R922" t="s">
        <v>1538</v>
      </c>
      <c r="S922" t="s">
        <v>1541</v>
      </c>
      <c r="T922">
        <v>8</v>
      </c>
      <c r="U922">
        <v>8</v>
      </c>
    </row>
    <row r="923" spans="1:21" x14ac:dyDescent="0.25">
      <c r="A923">
        <v>920</v>
      </c>
      <c r="B923" t="s">
        <v>927</v>
      </c>
      <c r="C923" t="s">
        <v>1231</v>
      </c>
      <c r="D923" t="s">
        <v>1213</v>
      </c>
      <c r="E923">
        <v>734</v>
      </c>
      <c r="F923">
        <v>179</v>
      </c>
      <c r="G923" t="s">
        <v>1263</v>
      </c>
      <c r="H923" s="2">
        <v>42871</v>
      </c>
      <c r="I923" s="2">
        <v>42896</v>
      </c>
      <c r="J923" t="s">
        <v>1288</v>
      </c>
      <c r="K923">
        <v>124816.7</v>
      </c>
      <c r="L923">
        <v>1970.79</v>
      </c>
      <c r="M923">
        <v>112453</v>
      </c>
      <c r="N923" t="s">
        <v>1507</v>
      </c>
      <c r="O923" t="s">
        <v>1530</v>
      </c>
      <c r="P923" t="s">
        <v>1531</v>
      </c>
      <c r="Q923" t="s">
        <v>1507</v>
      </c>
      <c r="R923" t="s">
        <v>1530</v>
      </c>
      <c r="S923" t="s">
        <v>1532</v>
      </c>
      <c r="T923">
        <v>5</v>
      </c>
      <c r="U923">
        <v>6</v>
      </c>
    </row>
    <row r="924" spans="1:21" x14ac:dyDescent="0.25">
      <c r="A924">
        <v>921</v>
      </c>
      <c r="B924" t="s">
        <v>928</v>
      </c>
      <c r="C924" t="s">
        <v>1214</v>
      </c>
      <c r="D924" t="s">
        <v>1213</v>
      </c>
      <c r="E924">
        <v>942</v>
      </c>
      <c r="F924">
        <v>614</v>
      </c>
      <c r="G924" t="s">
        <v>1260</v>
      </c>
      <c r="H924" s="2">
        <v>42532</v>
      </c>
      <c r="I924" s="2">
        <v>42545</v>
      </c>
      <c r="J924" t="s">
        <v>1289</v>
      </c>
      <c r="K924">
        <v>549468.6</v>
      </c>
      <c r="L924">
        <v>8675.82</v>
      </c>
      <c r="M924">
        <v>538092</v>
      </c>
      <c r="N924" t="s">
        <v>1506</v>
      </c>
      <c r="O924" t="s">
        <v>1530</v>
      </c>
      <c r="P924" t="s">
        <v>1532</v>
      </c>
      <c r="Q924" t="s">
        <v>1506</v>
      </c>
      <c r="R924" t="s">
        <v>1530</v>
      </c>
      <c r="S924" t="s">
        <v>1532</v>
      </c>
      <c r="T924">
        <v>6</v>
      </c>
      <c r="U924">
        <v>6</v>
      </c>
    </row>
    <row r="925" spans="1:21" x14ac:dyDescent="0.25">
      <c r="A925">
        <v>922</v>
      </c>
      <c r="B925" t="s">
        <v>929</v>
      </c>
      <c r="C925" t="s">
        <v>1236</v>
      </c>
      <c r="D925" t="s">
        <v>1234</v>
      </c>
      <c r="E925">
        <v>498</v>
      </c>
      <c r="F925">
        <v>102</v>
      </c>
      <c r="G925" t="s">
        <v>1269</v>
      </c>
      <c r="H925" s="2">
        <v>43077</v>
      </c>
      <c r="I925" s="2">
        <v>43111</v>
      </c>
      <c r="J925" t="s">
        <v>1283</v>
      </c>
      <c r="K925">
        <v>48256.2</v>
      </c>
      <c r="L925">
        <v>761.93999999999994</v>
      </c>
      <c r="M925">
        <v>12113</v>
      </c>
      <c r="N925" t="s">
        <v>1507</v>
      </c>
      <c r="O925" t="s">
        <v>1535</v>
      </c>
      <c r="P925" t="s">
        <v>1537</v>
      </c>
      <c r="Q925" t="s">
        <v>1508</v>
      </c>
      <c r="R925" t="s">
        <v>1533</v>
      </c>
      <c r="S925" t="s">
        <v>1544</v>
      </c>
      <c r="T925">
        <v>12</v>
      </c>
      <c r="U925">
        <v>1</v>
      </c>
    </row>
    <row r="926" spans="1:21" x14ac:dyDescent="0.25">
      <c r="A926">
        <v>923</v>
      </c>
      <c r="B926" t="s">
        <v>930</v>
      </c>
      <c r="C926" t="s">
        <v>1236</v>
      </c>
      <c r="D926" t="s">
        <v>1234</v>
      </c>
      <c r="E926">
        <v>666</v>
      </c>
      <c r="F926">
        <v>105</v>
      </c>
      <c r="G926" t="s">
        <v>1269</v>
      </c>
      <c r="H926" s="2">
        <v>42399</v>
      </c>
      <c r="I926" s="2">
        <v>42434</v>
      </c>
      <c r="J926" t="s">
        <v>1286</v>
      </c>
      <c r="K926">
        <v>66433.5</v>
      </c>
      <c r="L926">
        <v>1048.95</v>
      </c>
      <c r="M926">
        <v>21433</v>
      </c>
      <c r="N926" t="s">
        <v>1506</v>
      </c>
      <c r="O926" t="s">
        <v>1533</v>
      </c>
      <c r="P926" t="s">
        <v>1544</v>
      </c>
      <c r="Q926" t="s">
        <v>1506</v>
      </c>
      <c r="R926" t="s">
        <v>1533</v>
      </c>
      <c r="S926" t="s">
        <v>1534</v>
      </c>
      <c r="T926">
        <v>1</v>
      </c>
      <c r="U926">
        <v>3</v>
      </c>
    </row>
    <row r="927" spans="1:21" x14ac:dyDescent="0.25">
      <c r="A927">
        <v>924</v>
      </c>
      <c r="B927" t="s">
        <v>931</v>
      </c>
      <c r="C927" t="s">
        <v>1235</v>
      </c>
      <c r="D927" t="s">
        <v>1240</v>
      </c>
      <c r="E927">
        <v>959</v>
      </c>
      <c r="F927">
        <v>55</v>
      </c>
      <c r="G927" t="s">
        <v>1270</v>
      </c>
      <c r="H927" s="2">
        <v>43000</v>
      </c>
      <c r="I927" s="2">
        <v>43016</v>
      </c>
      <c r="J927" t="s">
        <v>1288</v>
      </c>
      <c r="K927">
        <v>50107.75</v>
      </c>
      <c r="L927">
        <v>791.17499999999995</v>
      </c>
      <c r="M927">
        <v>6180</v>
      </c>
      <c r="N927" t="s">
        <v>1507</v>
      </c>
      <c r="O927" t="s">
        <v>1538</v>
      </c>
      <c r="P927" t="s">
        <v>1542</v>
      </c>
      <c r="Q927" t="s">
        <v>1507</v>
      </c>
      <c r="R927" t="s">
        <v>1535</v>
      </c>
      <c r="S927" t="s">
        <v>1543</v>
      </c>
      <c r="T927">
        <v>9</v>
      </c>
      <c r="U927">
        <v>10</v>
      </c>
    </row>
    <row r="928" spans="1:21" x14ac:dyDescent="0.25">
      <c r="A928">
        <v>925</v>
      </c>
      <c r="B928" t="s">
        <v>932</v>
      </c>
      <c r="C928" t="s">
        <v>1218</v>
      </c>
      <c r="D928" t="s">
        <v>1213</v>
      </c>
      <c r="E928">
        <v>580</v>
      </c>
      <c r="F928">
        <v>1027</v>
      </c>
      <c r="G928" t="s">
        <v>1262</v>
      </c>
      <c r="H928" s="2">
        <v>42452</v>
      </c>
      <c r="I928" s="2">
        <v>42466</v>
      </c>
      <c r="J928" t="s">
        <v>1284</v>
      </c>
      <c r="K928">
        <v>565877</v>
      </c>
      <c r="L928">
        <v>8934.9</v>
      </c>
      <c r="M928">
        <v>278331</v>
      </c>
      <c r="N928" t="s">
        <v>1506</v>
      </c>
      <c r="O928" t="s">
        <v>1533</v>
      </c>
      <c r="P928" t="s">
        <v>1534</v>
      </c>
      <c r="Q928" t="s">
        <v>1506</v>
      </c>
      <c r="R928" t="s">
        <v>1530</v>
      </c>
      <c r="S928" t="s">
        <v>1540</v>
      </c>
      <c r="T928">
        <v>3</v>
      </c>
      <c r="U928">
        <v>4</v>
      </c>
    </row>
    <row r="929" spans="1:21" x14ac:dyDescent="0.25">
      <c r="A929">
        <v>926</v>
      </c>
      <c r="B929" t="s">
        <v>933</v>
      </c>
      <c r="C929" t="s">
        <v>1221</v>
      </c>
      <c r="D929" t="s">
        <v>1234</v>
      </c>
      <c r="E929">
        <v>332</v>
      </c>
      <c r="F929">
        <v>314</v>
      </c>
      <c r="G929" t="s">
        <v>1264</v>
      </c>
      <c r="H929" s="2">
        <v>42690</v>
      </c>
      <c r="I929" s="2">
        <v>42700</v>
      </c>
      <c r="J929" t="s">
        <v>1284</v>
      </c>
      <c r="K929">
        <v>99035.6</v>
      </c>
      <c r="L929">
        <v>1563.72</v>
      </c>
      <c r="M929">
        <v>52473</v>
      </c>
      <c r="N929" t="s">
        <v>1506</v>
      </c>
      <c r="O929" t="s">
        <v>1535</v>
      </c>
      <c r="P929" t="s">
        <v>1536</v>
      </c>
      <c r="Q929" t="s">
        <v>1506</v>
      </c>
      <c r="R929" t="s">
        <v>1535</v>
      </c>
      <c r="S929" t="s">
        <v>1536</v>
      </c>
      <c r="T929">
        <v>11</v>
      </c>
      <c r="U929">
        <v>11</v>
      </c>
    </row>
    <row r="930" spans="1:21" x14ac:dyDescent="0.25">
      <c r="A930">
        <v>927</v>
      </c>
      <c r="B930" t="s">
        <v>934</v>
      </c>
      <c r="C930" t="s">
        <v>1230</v>
      </c>
      <c r="D930" t="s">
        <v>1234</v>
      </c>
      <c r="E930">
        <v>309</v>
      </c>
      <c r="F930">
        <v>157</v>
      </c>
      <c r="G930" t="s">
        <v>1272</v>
      </c>
      <c r="H930" s="2">
        <v>42549</v>
      </c>
      <c r="I930" s="2">
        <v>42572</v>
      </c>
      <c r="J930" t="s">
        <v>1285</v>
      </c>
      <c r="K930">
        <v>46087.35</v>
      </c>
      <c r="L930">
        <v>727.69499999999994</v>
      </c>
      <c r="M930">
        <v>45593</v>
      </c>
      <c r="N930" t="s">
        <v>1506</v>
      </c>
      <c r="O930" t="s">
        <v>1530</v>
      </c>
      <c r="P930" t="s">
        <v>1532</v>
      </c>
      <c r="Q930" t="s">
        <v>1506</v>
      </c>
      <c r="R930" t="s">
        <v>1538</v>
      </c>
      <c r="S930" t="s">
        <v>1539</v>
      </c>
      <c r="T930">
        <v>6</v>
      </c>
      <c r="U930">
        <v>7</v>
      </c>
    </row>
    <row r="931" spans="1:21" x14ac:dyDescent="0.25">
      <c r="A931">
        <v>928</v>
      </c>
      <c r="B931" t="s">
        <v>935</v>
      </c>
      <c r="C931" t="s">
        <v>1235</v>
      </c>
      <c r="D931" t="s">
        <v>1240</v>
      </c>
      <c r="E931">
        <v>135</v>
      </c>
      <c r="F931">
        <v>52</v>
      </c>
      <c r="G931" t="s">
        <v>1270</v>
      </c>
      <c r="H931" s="2">
        <v>42467</v>
      </c>
      <c r="I931" s="2">
        <v>42494</v>
      </c>
      <c r="J931" t="s">
        <v>1282</v>
      </c>
      <c r="K931">
        <v>6669</v>
      </c>
      <c r="L931">
        <v>105.3</v>
      </c>
      <c r="M931">
        <v>2084</v>
      </c>
      <c r="N931" t="s">
        <v>1506</v>
      </c>
      <c r="O931" t="s">
        <v>1530</v>
      </c>
      <c r="P931" t="s">
        <v>1540</v>
      </c>
      <c r="Q931" t="s">
        <v>1506</v>
      </c>
      <c r="R931" t="s">
        <v>1530</v>
      </c>
      <c r="S931" t="s">
        <v>1531</v>
      </c>
      <c r="T931">
        <v>4</v>
      </c>
      <c r="U931">
        <v>5</v>
      </c>
    </row>
    <row r="932" spans="1:21" x14ac:dyDescent="0.25">
      <c r="A932">
        <v>929</v>
      </c>
      <c r="B932" t="s">
        <v>936</v>
      </c>
      <c r="C932" t="s">
        <v>1215</v>
      </c>
      <c r="D932" t="s">
        <v>1213</v>
      </c>
      <c r="E932">
        <v>549</v>
      </c>
      <c r="F932">
        <v>823</v>
      </c>
      <c r="G932" t="s">
        <v>1261</v>
      </c>
      <c r="H932" s="2">
        <v>42746</v>
      </c>
      <c r="I932" s="2">
        <v>42770</v>
      </c>
      <c r="J932" t="s">
        <v>1282</v>
      </c>
      <c r="K932">
        <v>429235.65</v>
      </c>
      <c r="L932">
        <v>6777.4049999999997</v>
      </c>
      <c r="M932">
        <v>209269</v>
      </c>
      <c r="N932" t="s">
        <v>1507</v>
      </c>
      <c r="O932" t="s">
        <v>1533</v>
      </c>
      <c r="P932" t="s">
        <v>1544</v>
      </c>
      <c r="Q932" t="s">
        <v>1507</v>
      </c>
      <c r="R932" t="s">
        <v>1533</v>
      </c>
      <c r="S932" t="s">
        <v>1545</v>
      </c>
      <c r="T932">
        <v>1</v>
      </c>
      <c r="U932">
        <v>2</v>
      </c>
    </row>
    <row r="933" spans="1:21" x14ac:dyDescent="0.25">
      <c r="A933">
        <v>930</v>
      </c>
      <c r="B933" t="s">
        <v>937</v>
      </c>
      <c r="C933" t="s">
        <v>1218</v>
      </c>
      <c r="D933" t="s">
        <v>1213</v>
      </c>
      <c r="E933">
        <v>830</v>
      </c>
      <c r="F933">
        <v>1076</v>
      </c>
      <c r="G933" t="s">
        <v>1262</v>
      </c>
      <c r="H933" s="2">
        <v>42689</v>
      </c>
      <c r="I933" s="2">
        <v>42702</v>
      </c>
      <c r="J933" t="s">
        <v>1286</v>
      </c>
      <c r="K933">
        <v>848426</v>
      </c>
      <c r="L933">
        <v>13396.199999999999</v>
      </c>
      <c r="M933">
        <v>533425</v>
      </c>
      <c r="N933" t="s">
        <v>1506</v>
      </c>
      <c r="O933" t="s">
        <v>1535</v>
      </c>
      <c r="P933" t="s">
        <v>1536</v>
      </c>
      <c r="Q933" t="s">
        <v>1506</v>
      </c>
      <c r="R933" t="s">
        <v>1535</v>
      </c>
      <c r="S933" t="s">
        <v>1536</v>
      </c>
      <c r="T933">
        <v>11</v>
      </c>
      <c r="U933">
        <v>11</v>
      </c>
    </row>
    <row r="934" spans="1:21" x14ac:dyDescent="0.25">
      <c r="A934">
        <v>931</v>
      </c>
      <c r="B934" t="s">
        <v>938</v>
      </c>
      <c r="C934" t="s">
        <v>1236</v>
      </c>
      <c r="D934" t="s">
        <v>1234</v>
      </c>
      <c r="E934">
        <v>393</v>
      </c>
      <c r="F934">
        <v>89</v>
      </c>
      <c r="G934" t="s">
        <v>1269</v>
      </c>
      <c r="H934" s="2">
        <v>43177</v>
      </c>
      <c r="I934" s="2">
        <v>43200</v>
      </c>
      <c r="J934" t="s">
        <v>1283</v>
      </c>
      <c r="K934">
        <v>33228.15</v>
      </c>
      <c r="L934">
        <v>524.65499999999997</v>
      </c>
      <c r="M934">
        <v>30437</v>
      </c>
      <c r="N934" t="s">
        <v>1508</v>
      </c>
      <c r="O934" t="s">
        <v>1533</v>
      </c>
      <c r="P934" t="s">
        <v>1534</v>
      </c>
      <c r="Q934" t="s">
        <v>1508</v>
      </c>
      <c r="R934" t="s">
        <v>1530</v>
      </c>
      <c r="S934" t="s">
        <v>1540</v>
      </c>
      <c r="T934">
        <v>3</v>
      </c>
      <c r="U934">
        <v>4</v>
      </c>
    </row>
    <row r="935" spans="1:21" x14ac:dyDescent="0.25">
      <c r="A935">
        <v>932</v>
      </c>
      <c r="B935" t="s">
        <v>939</v>
      </c>
      <c r="C935" t="s">
        <v>1223</v>
      </c>
      <c r="D935" t="s">
        <v>1234</v>
      </c>
      <c r="E935">
        <v>528</v>
      </c>
      <c r="F935">
        <v>944</v>
      </c>
      <c r="G935" t="s">
        <v>1263</v>
      </c>
      <c r="H935" s="2">
        <v>43032</v>
      </c>
      <c r="I935" s="2">
        <v>43058</v>
      </c>
      <c r="J935" t="s">
        <v>1289</v>
      </c>
      <c r="K935">
        <v>473510.40000000002</v>
      </c>
      <c r="L935">
        <v>7476.48</v>
      </c>
      <c r="M935">
        <v>428796</v>
      </c>
      <c r="N935" t="s">
        <v>1507</v>
      </c>
      <c r="O935" t="s">
        <v>1535</v>
      </c>
      <c r="P935" t="s">
        <v>1543</v>
      </c>
      <c r="Q935" t="s">
        <v>1507</v>
      </c>
      <c r="R935" t="s">
        <v>1535</v>
      </c>
      <c r="S935" t="s">
        <v>1536</v>
      </c>
      <c r="T935">
        <v>10</v>
      </c>
      <c r="U935">
        <v>11</v>
      </c>
    </row>
    <row r="936" spans="1:21" x14ac:dyDescent="0.25">
      <c r="A936">
        <v>933</v>
      </c>
      <c r="B936" t="s">
        <v>940</v>
      </c>
      <c r="C936" t="s">
        <v>1239</v>
      </c>
      <c r="D936" t="s">
        <v>1234</v>
      </c>
      <c r="E936">
        <v>281</v>
      </c>
      <c r="F936">
        <v>219</v>
      </c>
      <c r="G936" t="s">
        <v>1271</v>
      </c>
      <c r="H936" s="2">
        <v>42965</v>
      </c>
      <c r="I936" s="2">
        <v>42996</v>
      </c>
      <c r="J936" t="s">
        <v>1284</v>
      </c>
      <c r="K936">
        <v>58462.05</v>
      </c>
      <c r="L936">
        <v>923.08499999999992</v>
      </c>
      <c r="M936">
        <v>20674</v>
      </c>
      <c r="N936" t="s">
        <v>1507</v>
      </c>
      <c r="O936" t="s">
        <v>1538</v>
      </c>
      <c r="P936" t="s">
        <v>1541</v>
      </c>
      <c r="Q936" t="s">
        <v>1507</v>
      </c>
      <c r="R936" t="s">
        <v>1538</v>
      </c>
      <c r="S936" t="s">
        <v>1542</v>
      </c>
      <c r="T936">
        <v>8</v>
      </c>
      <c r="U936">
        <v>9</v>
      </c>
    </row>
    <row r="937" spans="1:21" x14ac:dyDescent="0.25">
      <c r="A937">
        <v>934</v>
      </c>
      <c r="B937" t="s">
        <v>941</v>
      </c>
      <c r="C937" t="s">
        <v>1214</v>
      </c>
      <c r="D937" t="s">
        <v>1213</v>
      </c>
      <c r="E937">
        <v>474</v>
      </c>
      <c r="F937">
        <v>673</v>
      </c>
      <c r="G937" t="s">
        <v>1260</v>
      </c>
      <c r="H937" s="2">
        <v>42607</v>
      </c>
      <c r="I937" s="2">
        <v>42636</v>
      </c>
      <c r="J937" t="s">
        <v>1289</v>
      </c>
      <c r="K937">
        <v>303051.90000000002</v>
      </c>
      <c r="L937">
        <v>4785.03</v>
      </c>
      <c r="M937">
        <v>74000</v>
      </c>
      <c r="N937" t="s">
        <v>1506</v>
      </c>
      <c r="O937" t="s">
        <v>1538</v>
      </c>
      <c r="P937" t="s">
        <v>1541</v>
      </c>
      <c r="Q937" t="s">
        <v>1506</v>
      </c>
      <c r="R937" t="s">
        <v>1538</v>
      </c>
      <c r="S937" t="s">
        <v>1542</v>
      </c>
      <c r="T937">
        <v>8</v>
      </c>
      <c r="U937">
        <v>9</v>
      </c>
    </row>
    <row r="938" spans="1:21" x14ac:dyDescent="0.25">
      <c r="A938">
        <v>935</v>
      </c>
      <c r="B938" t="s">
        <v>942</v>
      </c>
      <c r="C938" t="s">
        <v>1233</v>
      </c>
      <c r="D938" t="s">
        <v>1234</v>
      </c>
      <c r="E938">
        <v>182</v>
      </c>
      <c r="F938">
        <v>23</v>
      </c>
      <c r="G938" t="s">
        <v>1268</v>
      </c>
      <c r="H938" s="2">
        <v>42484</v>
      </c>
      <c r="I938" s="2">
        <v>42519</v>
      </c>
      <c r="J938" t="s">
        <v>1283</v>
      </c>
      <c r="K938">
        <v>3976.7</v>
      </c>
      <c r="L938">
        <v>62.79</v>
      </c>
      <c r="M938">
        <v>232</v>
      </c>
      <c r="N938" t="s">
        <v>1506</v>
      </c>
      <c r="O938" t="s">
        <v>1530</v>
      </c>
      <c r="P938" t="s">
        <v>1540</v>
      </c>
      <c r="Q938" t="s">
        <v>1506</v>
      </c>
      <c r="R938" t="s">
        <v>1530</v>
      </c>
      <c r="S938" t="s">
        <v>1531</v>
      </c>
      <c r="T938">
        <v>4</v>
      </c>
      <c r="U938">
        <v>5</v>
      </c>
    </row>
    <row r="939" spans="1:21" x14ac:dyDescent="0.25">
      <c r="A939">
        <v>936</v>
      </c>
      <c r="B939" t="s">
        <v>943</v>
      </c>
      <c r="C939" t="s">
        <v>1221</v>
      </c>
      <c r="D939" t="s">
        <v>1234</v>
      </c>
      <c r="E939">
        <v>144</v>
      </c>
      <c r="F939">
        <v>270</v>
      </c>
      <c r="G939" t="s">
        <v>1264</v>
      </c>
      <c r="H939" s="2">
        <v>43168</v>
      </c>
      <c r="I939" s="2">
        <v>43189</v>
      </c>
      <c r="J939" t="s">
        <v>1282</v>
      </c>
      <c r="K939">
        <v>36936</v>
      </c>
      <c r="L939">
        <v>583.19999999999993</v>
      </c>
      <c r="M939">
        <v>11474</v>
      </c>
      <c r="N939" t="s">
        <v>1508</v>
      </c>
      <c r="O939" t="s">
        <v>1533</v>
      </c>
      <c r="P939" t="s">
        <v>1534</v>
      </c>
      <c r="Q939" t="s">
        <v>1508</v>
      </c>
      <c r="R939" t="s">
        <v>1533</v>
      </c>
      <c r="S939" t="s">
        <v>1534</v>
      </c>
      <c r="T939">
        <v>3</v>
      </c>
      <c r="U939">
        <v>3</v>
      </c>
    </row>
    <row r="940" spans="1:21" x14ac:dyDescent="0.25">
      <c r="A940">
        <v>937</v>
      </c>
      <c r="B940" t="s">
        <v>944</v>
      </c>
      <c r="C940" t="s">
        <v>1231</v>
      </c>
      <c r="D940" t="s">
        <v>1213</v>
      </c>
      <c r="E940">
        <v>355</v>
      </c>
      <c r="F940">
        <v>208</v>
      </c>
      <c r="G940" t="s">
        <v>1263</v>
      </c>
      <c r="H940" s="2">
        <v>42749</v>
      </c>
      <c r="I940" s="2">
        <v>42783</v>
      </c>
      <c r="J940" t="s">
        <v>1289</v>
      </c>
      <c r="K940">
        <v>70148</v>
      </c>
      <c r="L940">
        <v>1107.5999999999999</v>
      </c>
      <c r="M940">
        <v>39742</v>
      </c>
      <c r="N940" t="s">
        <v>1507</v>
      </c>
      <c r="O940" t="s">
        <v>1533</v>
      </c>
      <c r="P940" t="s">
        <v>1544</v>
      </c>
      <c r="Q940" t="s">
        <v>1507</v>
      </c>
      <c r="R940" t="s">
        <v>1533</v>
      </c>
      <c r="S940" t="s">
        <v>1545</v>
      </c>
      <c r="T940">
        <v>1</v>
      </c>
      <c r="U940">
        <v>2</v>
      </c>
    </row>
    <row r="941" spans="1:21" x14ac:dyDescent="0.25">
      <c r="A941">
        <v>938</v>
      </c>
      <c r="B941" t="s">
        <v>945</v>
      </c>
      <c r="C941" t="s">
        <v>1231</v>
      </c>
      <c r="D941" t="s">
        <v>1213</v>
      </c>
      <c r="E941">
        <v>406</v>
      </c>
      <c r="F941">
        <v>181</v>
      </c>
      <c r="G941" t="s">
        <v>1263</v>
      </c>
      <c r="H941" s="2">
        <v>42572</v>
      </c>
      <c r="I941" s="2">
        <v>42583</v>
      </c>
      <c r="J941" t="s">
        <v>1283</v>
      </c>
      <c r="K941">
        <v>69811.7</v>
      </c>
      <c r="L941">
        <v>1102.29</v>
      </c>
      <c r="M941">
        <v>38948</v>
      </c>
      <c r="N941" t="s">
        <v>1506</v>
      </c>
      <c r="O941" t="s">
        <v>1538</v>
      </c>
      <c r="P941" t="s">
        <v>1539</v>
      </c>
      <c r="Q941" t="s">
        <v>1506</v>
      </c>
      <c r="R941" t="s">
        <v>1538</v>
      </c>
      <c r="S941" t="s">
        <v>1541</v>
      </c>
      <c r="T941">
        <v>7</v>
      </c>
      <c r="U941">
        <v>8</v>
      </c>
    </row>
    <row r="942" spans="1:21" x14ac:dyDescent="0.25">
      <c r="A942">
        <v>939</v>
      </c>
      <c r="B942" t="s">
        <v>946</v>
      </c>
      <c r="C942" t="s">
        <v>1221</v>
      </c>
      <c r="D942" t="s">
        <v>1234</v>
      </c>
      <c r="E942">
        <v>143</v>
      </c>
      <c r="F942">
        <v>333</v>
      </c>
      <c r="G942" t="s">
        <v>1264</v>
      </c>
      <c r="H942" s="2">
        <v>43248</v>
      </c>
      <c r="I942" s="2">
        <v>43269</v>
      </c>
      <c r="J942" t="s">
        <v>1283</v>
      </c>
      <c r="K942">
        <v>45238.05</v>
      </c>
      <c r="L942">
        <v>714.28499999999997</v>
      </c>
      <c r="M942">
        <v>3052</v>
      </c>
      <c r="N942" t="s">
        <v>1508</v>
      </c>
      <c r="O942" t="s">
        <v>1530</v>
      </c>
      <c r="P942" t="s">
        <v>1531</v>
      </c>
      <c r="Q942" t="s">
        <v>1508</v>
      </c>
      <c r="R942" t="s">
        <v>1530</v>
      </c>
      <c r="S942" t="s">
        <v>1532</v>
      </c>
      <c r="T942">
        <v>5</v>
      </c>
      <c r="U942">
        <v>6</v>
      </c>
    </row>
    <row r="943" spans="1:21" x14ac:dyDescent="0.25">
      <c r="A943">
        <v>940</v>
      </c>
      <c r="B943" t="s">
        <v>947</v>
      </c>
      <c r="C943" t="s">
        <v>1227</v>
      </c>
      <c r="D943" t="s">
        <v>1213</v>
      </c>
      <c r="E943">
        <v>421</v>
      </c>
      <c r="F943">
        <v>70</v>
      </c>
      <c r="G943" t="s">
        <v>1267</v>
      </c>
      <c r="H943" s="2">
        <v>43004</v>
      </c>
      <c r="I943" s="2">
        <v>43021</v>
      </c>
      <c r="J943" t="s">
        <v>1284</v>
      </c>
      <c r="K943">
        <v>27996.5</v>
      </c>
      <c r="L943">
        <v>442.05</v>
      </c>
      <c r="M943">
        <v>23997</v>
      </c>
      <c r="N943" t="s">
        <v>1507</v>
      </c>
      <c r="O943" t="s">
        <v>1538</v>
      </c>
      <c r="P943" t="s">
        <v>1542</v>
      </c>
      <c r="Q943" t="s">
        <v>1507</v>
      </c>
      <c r="R943" t="s">
        <v>1535</v>
      </c>
      <c r="S943" t="s">
        <v>1543</v>
      </c>
      <c r="T943">
        <v>9</v>
      </c>
      <c r="U943">
        <v>10</v>
      </c>
    </row>
    <row r="944" spans="1:21" x14ac:dyDescent="0.25">
      <c r="A944">
        <v>941</v>
      </c>
      <c r="B944" t="s">
        <v>948</v>
      </c>
      <c r="C944" t="s">
        <v>1214</v>
      </c>
      <c r="D944" t="s">
        <v>1213</v>
      </c>
      <c r="E944">
        <v>748</v>
      </c>
      <c r="F944">
        <v>784</v>
      </c>
      <c r="G944" t="s">
        <v>1260</v>
      </c>
      <c r="H944" s="2">
        <v>43138</v>
      </c>
      <c r="I944" s="2">
        <v>43168</v>
      </c>
      <c r="J944" t="s">
        <v>1287</v>
      </c>
      <c r="K944">
        <v>557110.4</v>
      </c>
      <c r="L944">
        <v>8796.48</v>
      </c>
      <c r="M944">
        <v>408481</v>
      </c>
      <c r="N944" t="s">
        <v>1508</v>
      </c>
      <c r="O944" t="s">
        <v>1533</v>
      </c>
      <c r="P944" t="s">
        <v>1545</v>
      </c>
      <c r="Q944" t="s">
        <v>1508</v>
      </c>
      <c r="R944" t="s">
        <v>1533</v>
      </c>
      <c r="S944" t="s">
        <v>1534</v>
      </c>
      <c r="T944">
        <v>2</v>
      </c>
      <c r="U944">
        <v>3</v>
      </c>
    </row>
    <row r="945" spans="1:21" x14ac:dyDescent="0.25">
      <c r="A945">
        <v>942</v>
      </c>
      <c r="B945" t="s">
        <v>949</v>
      </c>
      <c r="C945" t="s">
        <v>1224</v>
      </c>
      <c r="D945" t="s">
        <v>1213</v>
      </c>
      <c r="E945">
        <v>70</v>
      </c>
      <c r="F945">
        <v>1405</v>
      </c>
      <c r="G945" t="s">
        <v>1266</v>
      </c>
      <c r="H945" s="2">
        <v>42948</v>
      </c>
      <c r="I945" s="2">
        <v>42962</v>
      </c>
      <c r="J945" t="s">
        <v>1285</v>
      </c>
      <c r="K945">
        <v>93432.5</v>
      </c>
      <c r="L945">
        <v>1475.25</v>
      </c>
      <c r="M945">
        <v>81781</v>
      </c>
      <c r="N945" t="s">
        <v>1507</v>
      </c>
      <c r="O945" t="s">
        <v>1538</v>
      </c>
      <c r="P945" t="s">
        <v>1541</v>
      </c>
      <c r="Q945" t="s">
        <v>1507</v>
      </c>
      <c r="R945" t="s">
        <v>1538</v>
      </c>
      <c r="S945" t="s">
        <v>1541</v>
      </c>
      <c r="T945">
        <v>8</v>
      </c>
      <c r="U945">
        <v>8</v>
      </c>
    </row>
    <row r="946" spans="1:21" x14ac:dyDescent="0.25">
      <c r="A946">
        <v>943</v>
      </c>
      <c r="B946" t="s">
        <v>950</v>
      </c>
      <c r="C946" t="s">
        <v>1233</v>
      </c>
      <c r="D946" t="s">
        <v>1234</v>
      </c>
      <c r="E946">
        <v>829</v>
      </c>
      <c r="F946">
        <v>22</v>
      </c>
      <c r="G946" t="s">
        <v>1268</v>
      </c>
      <c r="H946" s="2">
        <v>43071</v>
      </c>
      <c r="I946" s="2">
        <v>43089</v>
      </c>
      <c r="J946" t="s">
        <v>1286</v>
      </c>
      <c r="K946">
        <v>17326.099999999999</v>
      </c>
      <c r="L946">
        <v>273.57</v>
      </c>
      <c r="M946">
        <v>6706</v>
      </c>
      <c r="N946" t="s">
        <v>1507</v>
      </c>
      <c r="O946" t="s">
        <v>1535</v>
      </c>
      <c r="P946" t="s">
        <v>1537</v>
      </c>
      <c r="Q946" t="s">
        <v>1507</v>
      </c>
      <c r="R946" t="s">
        <v>1535</v>
      </c>
      <c r="S946" t="s">
        <v>1537</v>
      </c>
      <c r="T946">
        <v>12</v>
      </c>
      <c r="U946">
        <v>12</v>
      </c>
    </row>
    <row r="947" spans="1:21" x14ac:dyDescent="0.25">
      <c r="A947">
        <v>944</v>
      </c>
      <c r="B947" t="s">
        <v>951</v>
      </c>
      <c r="C947" t="s">
        <v>1241</v>
      </c>
      <c r="D947" t="s">
        <v>1234</v>
      </c>
      <c r="E947">
        <v>502</v>
      </c>
      <c r="F947">
        <v>133</v>
      </c>
      <c r="G947" t="s">
        <v>1271</v>
      </c>
      <c r="H947" s="2">
        <v>42458</v>
      </c>
      <c r="I947" s="2">
        <v>42476</v>
      </c>
      <c r="J947" t="s">
        <v>1284</v>
      </c>
      <c r="K947">
        <v>63427.7</v>
      </c>
      <c r="L947">
        <v>1001.49</v>
      </c>
      <c r="M947">
        <v>28532</v>
      </c>
      <c r="N947" t="s">
        <v>1506</v>
      </c>
      <c r="O947" t="s">
        <v>1533</v>
      </c>
      <c r="P947" t="s">
        <v>1534</v>
      </c>
      <c r="Q947" t="s">
        <v>1506</v>
      </c>
      <c r="R947" t="s">
        <v>1530</v>
      </c>
      <c r="S947" t="s">
        <v>1540</v>
      </c>
      <c r="T947">
        <v>3</v>
      </c>
      <c r="U947">
        <v>4</v>
      </c>
    </row>
    <row r="948" spans="1:21" x14ac:dyDescent="0.25">
      <c r="A948">
        <v>945</v>
      </c>
      <c r="B948" t="s">
        <v>952</v>
      </c>
      <c r="C948" t="s">
        <v>1215</v>
      </c>
      <c r="D948" t="s">
        <v>1213</v>
      </c>
      <c r="E948">
        <v>342</v>
      </c>
      <c r="F948">
        <v>788</v>
      </c>
      <c r="G948" t="s">
        <v>1261</v>
      </c>
      <c r="H948" s="2">
        <v>42501</v>
      </c>
      <c r="I948" s="2">
        <v>42536</v>
      </c>
      <c r="J948" t="s">
        <v>1282</v>
      </c>
      <c r="K948">
        <v>256021.2</v>
      </c>
      <c r="L948">
        <v>4042.44</v>
      </c>
      <c r="M948">
        <v>55307</v>
      </c>
      <c r="N948" t="s">
        <v>1506</v>
      </c>
      <c r="O948" t="s">
        <v>1530</v>
      </c>
      <c r="P948" t="s">
        <v>1531</v>
      </c>
      <c r="Q948" t="s">
        <v>1506</v>
      </c>
      <c r="R948" t="s">
        <v>1530</v>
      </c>
      <c r="S948" t="s">
        <v>1532</v>
      </c>
      <c r="T948">
        <v>5</v>
      </c>
      <c r="U948">
        <v>6</v>
      </c>
    </row>
    <row r="949" spans="1:21" x14ac:dyDescent="0.25">
      <c r="A949">
        <v>946</v>
      </c>
      <c r="B949" t="s">
        <v>953</v>
      </c>
      <c r="C949" t="s">
        <v>1236</v>
      </c>
      <c r="D949" t="s">
        <v>1234</v>
      </c>
      <c r="E949">
        <v>709</v>
      </c>
      <c r="F949">
        <v>88</v>
      </c>
      <c r="G949" t="s">
        <v>1269</v>
      </c>
      <c r="H949" s="2">
        <v>42584</v>
      </c>
      <c r="I949" s="2">
        <v>42607</v>
      </c>
      <c r="J949" t="s">
        <v>1282</v>
      </c>
      <c r="K949">
        <v>59272.4</v>
      </c>
      <c r="L949">
        <v>935.88</v>
      </c>
      <c r="M949">
        <v>29091</v>
      </c>
      <c r="N949" t="s">
        <v>1506</v>
      </c>
      <c r="O949" t="s">
        <v>1538</v>
      </c>
      <c r="P949" t="s">
        <v>1541</v>
      </c>
      <c r="Q949" t="s">
        <v>1506</v>
      </c>
      <c r="R949" t="s">
        <v>1538</v>
      </c>
      <c r="S949" t="s">
        <v>1541</v>
      </c>
      <c r="T949">
        <v>8</v>
      </c>
      <c r="U949">
        <v>8</v>
      </c>
    </row>
    <row r="950" spans="1:21" x14ac:dyDescent="0.25">
      <c r="A950">
        <v>947</v>
      </c>
      <c r="B950" t="s">
        <v>954</v>
      </c>
      <c r="C950" t="s">
        <v>1242</v>
      </c>
      <c r="D950" t="s">
        <v>1240</v>
      </c>
      <c r="E950">
        <v>931</v>
      </c>
      <c r="F950">
        <v>62</v>
      </c>
      <c r="G950" t="s">
        <v>1271</v>
      </c>
      <c r="H950" s="2">
        <v>42614</v>
      </c>
      <c r="I950" s="2">
        <v>42637</v>
      </c>
      <c r="J950" t="s">
        <v>1285</v>
      </c>
      <c r="K950">
        <v>54835.9</v>
      </c>
      <c r="L950">
        <v>865.82999999999993</v>
      </c>
      <c r="M950">
        <v>31159</v>
      </c>
      <c r="N950" t="s">
        <v>1506</v>
      </c>
      <c r="O950" t="s">
        <v>1538</v>
      </c>
      <c r="P950" t="s">
        <v>1542</v>
      </c>
      <c r="Q950" t="s">
        <v>1506</v>
      </c>
      <c r="R950" t="s">
        <v>1538</v>
      </c>
      <c r="S950" t="s">
        <v>1542</v>
      </c>
      <c r="T950">
        <v>9</v>
      </c>
      <c r="U950">
        <v>9</v>
      </c>
    </row>
    <row r="951" spans="1:21" x14ac:dyDescent="0.25">
      <c r="A951">
        <v>948</v>
      </c>
      <c r="B951" t="s">
        <v>955</v>
      </c>
      <c r="C951" t="s">
        <v>1231</v>
      </c>
      <c r="D951" t="s">
        <v>1213</v>
      </c>
      <c r="E951">
        <v>288</v>
      </c>
      <c r="F951">
        <v>190</v>
      </c>
      <c r="G951" t="s">
        <v>1263</v>
      </c>
      <c r="H951" s="2">
        <v>43266</v>
      </c>
      <c r="I951" s="2">
        <v>43281</v>
      </c>
      <c r="J951" t="s">
        <v>1286</v>
      </c>
      <c r="K951">
        <v>51984</v>
      </c>
      <c r="L951">
        <v>820.8</v>
      </c>
      <c r="M951">
        <v>20310</v>
      </c>
      <c r="N951" t="s">
        <v>1508</v>
      </c>
      <c r="O951" t="s">
        <v>1530</v>
      </c>
      <c r="P951" t="s">
        <v>1532</v>
      </c>
      <c r="Q951" t="s">
        <v>1508</v>
      </c>
      <c r="R951" t="s">
        <v>1530</v>
      </c>
      <c r="S951" t="s">
        <v>1532</v>
      </c>
      <c r="T951">
        <v>6</v>
      </c>
      <c r="U951">
        <v>6</v>
      </c>
    </row>
    <row r="952" spans="1:21" x14ac:dyDescent="0.25">
      <c r="A952">
        <v>949</v>
      </c>
      <c r="B952" t="s">
        <v>956</v>
      </c>
      <c r="C952" t="s">
        <v>1233</v>
      </c>
      <c r="D952" t="s">
        <v>1234</v>
      </c>
      <c r="E952">
        <v>974</v>
      </c>
      <c r="F952">
        <v>25</v>
      </c>
      <c r="G952" t="s">
        <v>1268</v>
      </c>
      <c r="H952" s="2">
        <v>42554</v>
      </c>
      <c r="I952" s="2">
        <v>42585</v>
      </c>
      <c r="J952" t="s">
        <v>1284</v>
      </c>
      <c r="K952">
        <v>23132.5</v>
      </c>
      <c r="L952">
        <v>365.25</v>
      </c>
      <c r="M952">
        <v>23068</v>
      </c>
      <c r="N952" t="s">
        <v>1506</v>
      </c>
      <c r="O952" t="s">
        <v>1538</v>
      </c>
      <c r="P952" t="s">
        <v>1539</v>
      </c>
      <c r="Q952" t="s">
        <v>1506</v>
      </c>
      <c r="R952" t="s">
        <v>1538</v>
      </c>
      <c r="S952" t="s">
        <v>1541</v>
      </c>
      <c r="T952">
        <v>7</v>
      </c>
      <c r="U952">
        <v>8</v>
      </c>
    </row>
    <row r="953" spans="1:21" x14ac:dyDescent="0.25">
      <c r="A953">
        <v>950</v>
      </c>
      <c r="B953" t="s">
        <v>957</v>
      </c>
      <c r="C953" t="s">
        <v>1231</v>
      </c>
      <c r="D953" t="s">
        <v>1213</v>
      </c>
      <c r="E953">
        <v>465</v>
      </c>
      <c r="F953">
        <v>204</v>
      </c>
      <c r="G953" t="s">
        <v>1263</v>
      </c>
      <c r="H953" s="2">
        <v>42463</v>
      </c>
      <c r="I953" s="2">
        <v>42481</v>
      </c>
      <c r="J953" t="s">
        <v>1282</v>
      </c>
      <c r="K953">
        <v>90117</v>
      </c>
      <c r="L953">
        <v>1422.8999999999999</v>
      </c>
      <c r="M953">
        <v>42848</v>
      </c>
      <c r="N953" t="s">
        <v>1506</v>
      </c>
      <c r="O953" t="s">
        <v>1530</v>
      </c>
      <c r="P953" t="s">
        <v>1540</v>
      </c>
      <c r="Q953" t="s">
        <v>1506</v>
      </c>
      <c r="R953" t="s">
        <v>1530</v>
      </c>
      <c r="S953" t="s">
        <v>1540</v>
      </c>
      <c r="T953">
        <v>4</v>
      </c>
      <c r="U953">
        <v>4</v>
      </c>
    </row>
    <row r="954" spans="1:21" x14ac:dyDescent="0.25">
      <c r="A954">
        <v>951</v>
      </c>
      <c r="B954" t="s">
        <v>958</v>
      </c>
      <c r="C954" t="s">
        <v>1222</v>
      </c>
      <c r="D954" t="s">
        <v>1213</v>
      </c>
      <c r="E954">
        <v>459</v>
      </c>
      <c r="F954">
        <v>834</v>
      </c>
      <c r="G954" t="s">
        <v>1265</v>
      </c>
      <c r="H954" s="2">
        <v>42898</v>
      </c>
      <c r="I954" s="2">
        <v>42917</v>
      </c>
      <c r="J954" t="s">
        <v>1284</v>
      </c>
      <c r="K954">
        <v>363665.7</v>
      </c>
      <c r="L954">
        <v>5742.09</v>
      </c>
      <c r="M954">
        <v>300021</v>
      </c>
      <c r="N954" t="s">
        <v>1507</v>
      </c>
      <c r="O954" t="s">
        <v>1530</v>
      </c>
      <c r="P954" t="s">
        <v>1532</v>
      </c>
      <c r="Q954" t="s">
        <v>1507</v>
      </c>
      <c r="R954" t="s">
        <v>1538</v>
      </c>
      <c r="S954" t="s">
        <v>1539</v>
      </c>
      <c r="T954">
        <v>6</v>
      </c>
      <c r="U954">
        <v>7</v>
      </c>
    </row>
    <row r="955" spans="1:21" x14ac:dyDescent="0.25">
      <c r="A955">
        <v>952</v>
      </c>
      <c r="B955" t="s">
        <v>959</v>
      </c>
      <c r="C955" t="s">
        <v>1219</v>
      </c>
      <c r="D955" t="s">
        <v>1234</v>
      </c>
      <c r="E955">
        <v>891</v>
      </c>
      <c r="F955">
        <v>1497</v>
      </c>
      <c r="G955" t="s">
        <v>1263</v>
      </c>
      <c r="H955" s="2">
        <v>43121</v>
      </c>
      <c r="I955" s="2">
        <v>43139</v>
      </c>
      <c r="J955" t="s">
        <v>1284</v>
      </c>
      <c r="K955">
        <v>1267135.6499999999</v>
      </c>
      <c r="L955">
        <v>20007.404999999999</v>
      </c>
      <c r="M955">
        <v>449022</v>
      </c>
      <c r="N955" t="s">
        <v>1508</v>
      </c>
      <c r="O955" t="s">
        <v>1533</v>
      </c>
      <c r="P955" t="s">
        <v>1544</v>
      </c>
      <c r="Q955" t="s">
        <v>1508</v>
      </c>
      <c r="R955" t="s">
        <v>1533</v>
      </c>
      <c r="S955" t="s">
        <v>1545</v>
      </c>
      <c r="T955">
        <v>1</v>
      </c>
      <c r="U955">
        <v>2</v>
      </c>
    </row>
    <row r="956" spans="1:21" x14ac:dyDescent="0.25">
      <c r="A956">
        <v>953</v>
      </c>
      <c r="B956" t="s">
        <v>960</v>
      </c>
      <c r="C956" t="s">
        <v>1218</v>
      </c>
      <c r="D956" t="s">
        <v>1213</v>
      </c>
      <c r="E956">
        <v>865</v>
      </c>
      <c r="F956">
        <v>875</v>
      </c>
      <c r="G956" t="s">
        <v>1262</v>
      </c>
      <c r="H956" s="2">
        <v>42878</v>
      </c>
      <c r="I956" s="2">
        <v>42910</v>
      </c>
      <c r="J956" t="s">
        <v>1283</v>
      </c>
      <c r="K956">
        <v>719031.25</v>
      </c>
      <c r="L956">
        <v>11353.125</v>
      </c>
      <c r="M956">
        <v>650395</v>
      </c>
      <c r="N956" t="s">
        <v>1507</v>
      </c>
      <c r="O956" t="s">
        <v>1530</v>
      </c>
      <c r="P956" t="s">
        <v>1531</v>
      </c>
      <c r="Q956" t="s">
        <v>1507</v>
      </c>
      <c r="R956" t="s">
        <v>1530</v>
      </c>
      <c r="S956" t="s">
        <v>1532</v>
      </c>
      <c r="T956">
        <v>5</v>
      </c>
      <c r="U956">
        <v>6</v>
      </c>
    </row>
    <row r="957" spans="1:21" x14ac:dyDescent="0.25">
      <c r="A957">
        <v>954</v>
      </c>
      <c r="B957" t="s">
        <v>961</v>
      </c>
      <c r="C957" t="s">
        <v>1223</v>
      </c>
      <c r="D957" t="s">
        <v>1234</v>
      </c>
      <c r="E957">
        <v>565</v>
      </c>
      <c r="F957">
        <v>882</v>
      </c>
      <c r="G957" t="s">
        <v>1263</v>
      </c>
      <c r="H957" s="2">
        <v>42860</v>
      </c>
      <c r="I957" s="2">
        <v>42890</v>
      </c>
      <c r="J957" t="s">
        <v>1284</v>
      </c>
      <c r="K957">
        <v>473413.5</v>
      </c>
      <c r="L957">
        <v>7474.95</v>
      </c>
      <c r="M957">
        <v>51446</v>
      </c>
      <c r="N957" t="s">
        <v>1507</v>
      </c>
      <c r="O957" t="s">
        <v>1530</v>
      </c>
      <c r="P957" t="s">
        <v>1531</v>
      </c>
      <c r="Q957" t="s">
        <v>1507</v>
      </c>
      <c r="R957" t="s">
        <v>1530</v>
      </c>
      <c r="S957" t="s">
        <v>1532</v>
      </c>
      <c r="T957">
        <v>5</v>
      </c>
      <c r="U957">
        <v>6</v>
      </c>
    </row>
    <row r="958" spans="1:21" x14ac:dyDescent="0.25">
      <c r="A958">
        <v>955</v>
      </c>
      <c r="B958" t="s">
        <v>962</v>
      </c>
      <c r="C958" t="s">
        <v>1214</v>
      </c>
      <c r="D958" t="s">
        <v>1213</v>
      </c>
      <c r="E958">
        <v>538</v>
      </c>
      <c r="F958">
        <v>662</v>
      </c>
      <c r="G958" t="s">
        <v>1260</v>
      </c>
      <c r="H958" s="2">
        <v>42671</v>
      </c>
      <c r="I958" s="2">
        <v>42690</v>
      </c>
      <c r="J958" t="s">
        <v>1282</v>
      </c>
      <c r="K958">
        <v>338348.2</v>
      </c>
      <c r="L958">
        <v>5342.34</v>
      </c>
      <c r="M958">
        <v>203232</v>
      </c>
      <c r="N958" t="s">
        <v>1506</v>
      </c>
      <c r="O958" t="s">
        <v>1535</v>
      </c>
      <c r="P958" t="s">
        <v>1543</v>
      </c>
      <c r="Q958" t="s">
        <v>1506</v>
      </c>
      <c r="R958" t="s">
        <v>1535</v>
      </c>
      <c r="S958" t="s">
        <v>1536</v>
      </c>
      <c r="T958">
        <v>10</v>
      </c>
      <c r="U958">
        <v>11</v>
      </c>
    </row>
    <row r="959" spans="1:21" x14ac:dyDescent="0.25">
      <c r="A959">
        <v>956</v>
      </c>
      <c r="B959" t="s">
        <v>963</v>
      </c>
      <c r="C959" t="s">
        <v>1242</v>
      </c>
      <c r="D959" t="s">
        <v>1240</v>
      </c>
      <c r="E959">
        <v>968</v>
      </c>
      <c r="F959">
        <v>61</v>
      </c>
      <c r="G959" t="s">
        <v>1271</v>
      </c>
      <c r="H959" s="2">
        <v>43011</v>
      </c>
      <c r="I959" s="2">
        <v>43033</v>
      </c>
      <c r="J959" t="s">
        <v>1287</v>
      </c>
      <c r="K959">
        <v>56095.6</v>
      </c>
      <c r="L959">
        <v>885.71999999999991</v>
      </c>
      <c r="M959">
        <v>2705</v>
      </c>
      <c r="N959" t="s">
        <v>1507</v>
      </c>
      <c r="O959" t="s">
        <v>1535</v>
      </c>
      <c r="P959" t="s">
        <v>1543</v>
      </c>
      <c r="Q959" t="s">
        <v>1507</v>
      </c>
      <c r="R959" t="s">
        <v>1535</v>
      </c>
      <c r="S959" t="s">
        <v>1543</v>
      </c>
      <c r="T959">
        <v>10</v>
      </c>
      <c r="U959">
        <v>10</v>
      </c>
    </row>
    <row r="960" spans="1:21" x14ac:dyDescent="0.25">
      <c r="A960">
        <v>957</v>
      </c>
      <c r="B960" t="s">
        <v>964</v>
      </c>
      <c r="C960" t="s">
        <v>1238</v>
      </c>
      <c r="D960" t="s">
        <v>1240</v>
      </c>
      <c r="E960">
        <v>191</v>
      </c>
      <c r="F960">
        <v>16</v>
      </c>
      <c r="G960" t="s">
        <v>1270</v>
      </c>
      <c r="H960" s="2">
        <v>42710</v>
      </c>
      <c r="I960" s="2">
        <v>42725</v>
      </c>
      <c r="J960" t="s">
        <v>1282</v>
      </c>
      <c r="K960">
        <v>2903.2</v>
      </c>
      <c r="L960">
        <v>45.839999999999996</v>
      </c>
      <c r="M960">
        <v>820</v>
      </c>
      <c r="N960" t="s">
        <v>1506</v>
      </c>
      <c r="O960" t="s">
        <v>1535</v>
      </c>
      <c r="P960" t="s">
        <v>1537</v>
      </c>
      <c r="Q960" t="s">
        <v>1506</v>
      </c>
      <c r="R960" t="s">
        <v>1535</v>
      </c>
      <c r="S960" t="s">
        <v>1537</v>
      </c>
      <c r="T960">
        <v>12</v>
      </c>
      <c r="U960">
        <v>12</v>
      </c>
    </row>
    <row r="961" spans="1:21" x14ac:dyDescent="0.25">
      <c r="A961">
        <v>958</v>
      </c>
      <c r="B961" t="s">
        <v>965</v>
      </c>
      <c r="C961" t="s">
        <v>1224</v>
      </c>
      <c r="D961" t="s">
        <v>1213</v>
      </c>
      <c r="E961">
        <v>798</v>
      </c>
      <c r="F961">
        <v>1238</v>
      </c>
      <c r="G961" t="s">
        <v>1266</v>
      </c>
      <c r="H961" s="2">
        <v>42759</v>
      </c>
      <c r="I961" s="2">
        <v>42784</v>
      </c>
      <c r="J961" t="s">
        <v>1282</v>
      </c>
      <c r="K961">
        <v>938527.8</v>
      </c>
      <c r="L961">
        <v>14818.859999999999</v>
      </c>
      <c r="M961">
        <v>521817</v>
      </c>
      <c r="N961" t="s">
        <v>1507</v>
      </c>
      <c r="O961" t="s">
        <v>1533</v>
      </c>
      <c r="P961" t="s">
        <v>1544</v>
      </c>
      <c r="Q961" t="s">
        <v>1507</v>
      </c>
      <c r="R961" t="s">
        <v>1533</v>
      </c>
      <c r="S961" t="s">
        <v>1545</v>
      </c>
      <c r="T961">
        <v>1</v>
      </c>
      <c r="U961">
        <v>2</v>
      </c>
    </row>
    <row r="962" spans="1:21" x14ac:dyDescent="0.25">
      <c r="A962">
        <v>959</v>
      </c>
      <c r="B962" t="s">
        <v>966</v>
      </c>
      <c r="C962" t="s">
        <v>1214</v>
      </c>
      <c r="D962" t="s">
        <v>1213</v>
      </c>
      <c r="E962">
        <v>183</v>
      </c>
      <c r="F962">
        <v>779</v>
      </c>
      <c r="G962" t="s">
        <v>1260</v>
      </c>
      <c r="H962" s="2">
        <v>42892</v>
      </c>
      <c r="I962" s="2">
        <v>42922</v>
      </c>
      <c r="J962" t="s">
        <v>1284</v>
      </c>
      <c r="K962">
        <v>135429.15</v>
      </c>
      <c r="L962">
        <v>2138.355</v>
      </c>
      <c r="M962">
        <v>22053</v>
      </c>
      <c r="N962" t="s">
        <v>1507</v>
      </c>
      <c r="O962" t="s">
        <v>1530</v>
      </c>
      <c r="P962" t="s">
        <v>1532</v>
      </c>
      <c r="Q962" t="s">
        <v>1507</v>
      </c>
      <c r="R962" t="s">
        <v>1538</v>
      </c>
      <c r="S962" t="s">
        <v>1539</v>
      </c>
      <c r="T962">
        <v>6</v>
      </c>
      <c r="U962">
        <v>7</v>
      </c>
    </row>
    <row r="963" spans="1:21" x14ac:dyDescent="0.25">
      <c r="A963">
        <v>960</v>
      </c>
      <c r="B963" t="s">
        <v>967</v>
      </c>
      <c r="C963" t="s">
        <v>1221</v>
      </c>
      <c r="D963" t="s">
        <v>1234</v>
      </c>
      <c r="E963">
        <v>214</v>
      </c>
      <c r="F963">
        <v>276</v>
      </c>
      <c r="G963" t="s">
        <v>1264</v>
      </c>
      <c r="H963" s="2">
        <v>43248</v>
      </c>
      <c r="I963" s="2">
        <v>43262</v>
      </c>
      <c r="J963" t="s">
        <v>1285</v>
      </c>
      <c r="K963">
        <v>56110.8</v>
      </c>
      <c r="L963">
        <v>885.95999999999992</v>
      </c>
      <c r="M963">
        <v>24255</v>
      </c>
      <c r="N963" t="s">
        <v>1508</v>
      </c>
      <c r="O963" t="s">
        <v>1530</v>
      </c>
      <c r="P963" t="s">
        <v>1531</v>
      </c>
      <c r="Q963" t="s">
        <v>1508</v>
      </c>
      <c r="R963" t="s">
        <v>1530</v>
      </c>
      <c r="S963" t="s">
        <v>1532</v>
      </c>
      <c r="T963">
        <v>5</v>
      </c>
      <c r="U963">
        <v>6</v>
      </c>
    </row>
    <row r="964" spans="1:21" x14ac:dyDescent="0.25">
      <c r="A964">
        <v>961</v>
      </c>
      <c r="B964" t="s">
        <v>968</v>
      </c>
      <c r="C964" t="s">
        <v>1227</v>
      </c>
      <c r="D964" t="s">
        <v>1213</v>
      </c>
      <c r="E964">
        <v>253</v>
      </c>
      <c r="F964">
        <v>77</v>
      </c>
      <c r="G964" t="s">
        <v>1267</v>
      </c>
      <c r="H964" s="2">
        <v>43231</v>
      </c>
      <c r="I964" s="2">
        <v>43252</v>
      </c>
      <c r="J964" t="s">
        <v>1286</v>
      </c>
      <c r="K964">
        <v>18506.95</v>
      </c>
      <c r="L964">
        <v>292.21499999999997</v>
      </c>
      <c r="M964">
        <v>15367</v>
      </c>
      <c r="N964" t="s">
        <v>1508</v>
      </c>
      <c r="O964" t="s">
        <v>1530</v>
      </c>
      <c r="P964" t="s">
        <v>1531</v>
      </c>
      <c r="Q964" t="s">
        <v>1508</v>
      </c>
      <c r="R964" t="s">
        <v>1530</v>
      </c>
      <c r="S964" t="s">
        <v>1532</v>
      </c>
      <c r="T964">
        <v>5</v>
      </c>
      <c r="U964">
        <v>6</v>
      </c>
    </row>
    <row r="965" spans="1:21" x14ac:dyDescent="0.25">
      <c r="A965">
        <v>962</v>
      </c>
      <c r="B965" t="s">
        <v>969</v>
      </c>
      <c r="C965" t="s">
        <v>1233</v>
      </c>
      <c r="D965" t="s">
        <v>1234</v>
      </c>
      <c r="E965">
        <v>973</v>
      </c>
      <c r="F965">
        <v>26</v>
      </c>
      <c r="G965" t="s">
        <v>1268</v>
      </c>
      <c r="H965" s="2">
        <v>42568</v>
      </c>
      <c r="I965" s="2">
        <v>42600</v>
      </c>
      <c r="J965" t="s">
        <v>1285</v>
      </c>
      <c r="K965">
        <v>24033.1</v>
      </c>
      <c r="L965">
        <v>379.46999999999997</v>
      </c>
      <c r="M965">
        <v>10181</v>
      </c>
      <c r="N965" t="s">
        <v>1506</v>
      </c>
      <c r="O965" t="s">
        <v>1538</v>
      </c>
      <c r="P965" t="s">
        <v>1539</v>
      </c>
      <c r="Q965" t="s">
        <v>1506</v>
      </c>
      <c r="R965" t="s">
        <v>1538</v>
      </c>
      <c r="S965" t="s">
        <v>1541</v>
      </c>
      <c r="T965">
        <v>7</v>
      </c>
      <c r="U965">
        <v>8</v>
      </c>
    </row>
    <row r="966" spans="1:21" x14ac:dyDescent="0.25">
      <c r="A966">
        <v>963</v>
      </c>
      <c r="B966" t="s">
        <v>970</v>
      </c>
      <c r="C966" t="s">
        <v>1215</v>
      </c>
      <c r="D966" t="s">
        <v>1213</v>
      </c>
      <c r="E966">
        <v>372</v>
      </c>
      <c r="F966">
        <v>975</v>
      </c>
      <c r="G966" t="s">
        <v>1261</v>
      </c>
      <c r="H966" s="2">
        <v>43085</v>
      </c>
      <c r="I966" s="2">
        <v>43102</v>
      </c>
      <c r="J966" t="s">
        <v>1283</v>
      </c>
      <c r="K966">
        <v>344565</v>
      </c>
      <c r="L966">
        <v>5440.5</v>
      </c>
      <c r="M966">
        <v>206489</v>
      </c>
      <c r="N966" t="s">
        <v>1507</v>
      </c>
      <c r="O966" t="s">
        <v>1535</v>
      </c>
      <c r="P966" t="s">
        <v>1537</v>
      </c>
      <c r="Q966" t="s">
        <v>1508</v>
      </c>
      <c r="R966" t="s">
        <v>1533</v>
      </c>
      <c r="S966" t="s">
        <v>1544</v>
      </c>
      <c r="T966">
        <v>12</v>
      </c>
      <c r="U966">
        <v>1</v>
      </c>
    </row>
    <row r="967" spans="1:21" x14ac:dyDescent="0.25">
      <c r="A967">
        <v>964</v>
      </c>
      <c r="B967" t="s">
        <v>971</v>
      </c>
      <c r="C967" t="s">
        <v>1242</v>
      </c>
      <c r="D967" t="s">
        <v>1240</v>
      </c>
      <c r="E967">
        <v>901</v>
      </c>
      <c r="F967">
        <v>49</v>
      </c>
      <c r="G967" t="s">
        <v>1271</v>
      </c>
      <c r="H967" s="2">
        <v>42908</v>
      </c>
      <c r="I967" s="2">
        <v>42918</v>
      </c>
      <c r="J967" t="s">
        <v>1282</v>
      </c>
      <c r="K967">
        <v>41941.550000000003</v>
      </c>
      <c r="L967">
        <v>662.23500000000001</v>
      </c>
      <c r="M967">
        <v>35261</v>
      </c>
      <c r="N967" t="s">
        <v>1507</v>
      </c>
      <c r="O967" t="s">
        <v>1530</v>
      </c>
      <c r="P967" t="s">
        <v>1532</v>
      </c>
      <c r="Q967" t="s">
        <v>1507</v>
      </c>
      <c r="R967" t="s">
        <v>1538</v>
      </c>
      <c r="S967" t="s">
        <v>1539</v>
      </c>
      <c r="T967">
        <v>6</v>
      </c>
      <c r="U967">
        <v>7</v>
      </c>
    </row>
    <row r="968" spans="1:21" x14ac:dyDescent="0.25">
      <c r="A968">
        <v>965</v>
      </c>
      <c r="B968" t="s">
        <v>972</v>
      </c>
      <c r="C968" t="s">
        <v>1219</v>
      </c>
      <c r="D968" t="s">
        <v>1234</v>
      </c>
      <c r="E968">
        <v>456</v>
      </c>
      <c r="F968">
        <v>1336</v>
      </c>
      <c r="G968" t="s">
        <v>1263</v>
      </c>
      <c r="H968" s="2">
        <v>43257</v>
      </c>
      <c r="I968" s="2">
        <v>43278</v>
      </c>
      <c r="J968" t="s">
        <v>1283</v>
      </c>
      <c r="K968">
        <v>578755.19999999995</v>
      </c>
      <c r="L968">
        <v>9138.24</v>
      </c>
      <c r="M968">
        <v>116675</v>
      </c>
      <c r="N968" t="s">
        <v>1508</v>
      </c>
      <c r="O968" t="s">
        <v>1530</v>
      </c>
      <c r="P968" t="s">
        <v>1532</v>
      </c>
      <c r="Q968" t="s">
        <v>1508</v>
      </c>
      <c r="R968" t="s">
        <v>1530</v>
      </c>
      <c r="S968" t="s">
        <v>1532</v>
      </c>
      <c r="T968">
        <v>6</v>
      </c>
      <c r="U968">
        <v>6</v>
      </c>
    </row>
    <row r="969" spans="1:21" x14ac:dyDescent="0.25">
      <c r="A969">
        <v>966</v>
      </c>
      <c r="B969" t="s">
        <v>973</v>
      </c>
      <c r="C969" t="s">
        <v>1225</v>
      </c>
      <c r="D969" t="s">
        <v>1213</v>
      </c>
      <c r="E969">
        <v>490</v>
      </c>
      <c r="F969">
        <v>212</v>
      </c>
      <c r="G969" t="s">
        <v>1266</v>
      </c>
      <c r="H969" s="2">
        <v>42860</v>
      </c>
      <c r="I969" s="2">
        <v>42872</v>
      </c>
      <c r="J969" t="s">
        <v>1289</v>
      </c>
      <c r="K969">
        <v>98686</v>
      </c>
      <c r="L969">
        <v>1558.2</v>
      </c>
      <c r="M969">
        <v>74933</v>
      </c>
      <c r="N969" t="s">
        <v>1507</v>
      </c>
      <c r="O969" t="s">
        <v>1530</v>
      </c>
      <c r="P969" t="s">
        <v>1531</v>
      </c>
      <c r="Q969" t="s">
        <v>1507</v>
      </c>
      <c r="R969" t="s">
        <v>1530</v>
      </c>
      <c r="S969" t="s">
        <v>1531</v>
      </c>
      <c r="T969">
        <v>5</v>
      </c>
      <c r="U969">
        <v>5</v>
      </c>
    </row>
    <row r="970" spans="1:21" x14ac:dyDescent="0.25">
      <c r="A970">
        <v>967</v>
      </c>
      <c r="B970" t="s">
        <v>974</v>
      </c>
      <c r="C970" t="s">
        <v>1231</v>
      </c>
      <c r="D970" t="s">
        <v>1213</v>
      </c>
      <c r="E970">
        <v>733</v>
      </c>
      <c r="F970">
        <v>185</v>
      </c>
      <c r="G970" t="s">
        <v>1263</v>
      </c>
      <c r="H970" s="2">
        <v>42500</v>
      </c>
      <c r="I970" s="2">
        <v>42527</v>
      </c>
      <c r="J970" t="s">
        <v>1285</v>
      </c>
      <c r="K970">
        <v>128824.75</v>
      </c>
      <c r="L970">
        <v>2034.0749999999998</v>
      </c>
      <c r="M970">
        <v>43322</v>
      </c>
      <c r="N970" t="s">
        <v>1506</v>
      </c>
      <c r="O970" t="s">
        <v>1530</v>
      </c>
      <c r="P970" t="s">
        <v>1531</v>
      </c>
      <c r="Q970" t="s">
        <v>1506</v>
      </c>
      <c r="R970" t="s">
        <v>1530</v>
      </c>
      <c r="S970" t="s">
        <v>1532</v>
      </c>
      <c r="T970">
        <v>5</v>
      </c>
      <c r="U970">
        <v>6</v>
      </c>
    </row>
    <row r="971" spans="1:21" x14ac:dyDescent="0.25">
      <c r="A971">
        <v>968</v>
      </c>
      <c r="B971" t="s">
        <v>975</v>
      </c>
      <c r="C971" t="s">
        <v>1236</v>
      </c>
      <c r="D971" t="s">
        <v>1234</v>
      </c>
      <c r="E971">
        <v>377</v>
      </c>
      <c r="F971">
        <v>96</v>
      </c>
      <c r="G971" t="s">
        <v>1269</v>
      </c>
      <c r="H971" s="2">
        <v>42480</v>
      </c>
      <c r="I971" s="2">
        <v>42506</v>
      </c>
      <c r="J971" t="s">
        <v>1286</v>
      </c>
      <c r="K971">
        <v>34382.400000000001</v>
      </c>
      <c r="L971">
        <v>542.88</v>
      </c>
      <c r="M971">
        <v>27106</v>
      </c>
      <c r="N971" t="s">
        <v>1506</v>
      </c>
      <c r="O971" t="s">
        <v>1530</v>
      </c>
      <c r="P971" t="s">
        <v>1540</v>
      </c>
      <c r="Q971" t="s">
        <v>1506</v>
      </c>
      <c r="R971" t="s">
        <v>1530</v>
      </c>
      <c r="S971" t="s">
        <v>1531</v>
      </c>
      <c r="T971">
        <v>4</v>
      </c>
      <c r="U971">
        <v>5</v>
      </c>
    </row>
    <row r="972" spans="1:21" x14ac:dyDescent="0.25">
      <c r="A972">
        <v>969</v>
      </c>
      <c r="B972" t="s">
        <v>976</v>
      </c>
      <c r="C972" t="s">
        <v>1232</v>
      </c>
      <c r="D972" t="s">
        <v>1213</v>
      </c>
      <c r="E972">
        <v>976</v>
      </c>
      <c r="F972">
        <v>47</v>
      </c>
      <c r="G972" t="s">
        <v>1263</v>
      </c>
      <c r="H972" s="2">
        <v>42820</v>
      </c>
      <c r="I972" s="2">
        <v>42833</v>
      </c>
      <c r="J972" t="s">
        <v>1284</v>
      </c>
      <c r="K972">
        <v>43578.400000000001</v>
      </c>
      <c r="L972">
        <v>688.07999999999993</v>
      </c>
      <c r="M972">
        <v>13727</v>
      </c>
      <c r="N972" t="s">
        <v>1507</v>
      </c>
      <c r="O972" t="s">
        <v>1533</v>
      </c>
      <c r="P972" t="s">
        <v>1534</v>
      </c>
      <c r="Q972" t="s">
        <v>1507</v>
      </c>
      <c r="R972" t="s">
        <v>1530</v>
      </c>
      <c r="S972" t="s">
        <v>1540</v>
      </c>
      <c r="T972">
        <v>3</v>
      </c>
      <c r="U972">
        <v>4</v>
      </c>
    </row>
    <row r="973" spans="1:21" x14ac:dyDescent="0.25">
      <c r="A973">
        <v>970</v>
      </c>
      <c r="B973" t="s">
        <v>977</v>
      </c>
      <c r="C973" t="s">
        <v>1226</v>
      </c>
      <c r="D973" t="s">
        <v>1234</v>
      </c>
      <c r="E973">
        <v>319</v>
      </c>
      <c r="F973">
        <v>51</v>
      </c>
      <c r="G973" t="s">
        <v>1266</v>
      </c>
      <c r="H973" s="2">
        <v>42972</v>
      </c>
      <c r="I973" s="2">
        <v>42997</v>
      </c>
      <c r="J973" t="s">
        <v>1285</v>
      </c>
      <c r="K973">
        <v>15455.55</v>
      </c>
      <c r="L973">
        <v>244.035</v>
      </c>
      <c r="M973">
        <v>12552</v>
      </c>
      <c r="N973" t="s">
        <v>1507</v>
      </c>
      <c r="O973" t="s">
        <v>1538</v>
      </c>
      <c r="P973" t="s">
        <v>1541</v>
      </c>
      <c r="Q973" t="s">
        <v>1507</v>
      </c>
      <c r="R973" t="s">
        <v>1538</v>
      </c>
      <c r="S973" t="s">
        <v>1542</v>
      </c>
      <c r="T973">
        <v>8</v>
      </c>
      <c r="U973">
        <v>9</v>
      </c>
    </row>
    <row r="974" spans="1:21" x14ac:dyDescent="0.25">
      <c r="A974">
        <v>971</v>
      </c>
      <c r="B974" t="s">
        <v>978</v>
      </c>
      <c r="C974" t="s">
        <v>1223</v>
      </c>
      <c r="D974" t="s">
        <v>1234</v>
      </c>
      <c r="E974">
        <v>625</v>
      </c>
      <c r="F974">
        <v>916</v>
      </c>
      <c r="G974" t="s">
        <v>1263</v>
      </c>
      <c r="H974" s="2">
        <v>42953</v>
      </c>
      <c r="I974" s="2">
        <v>42975</v>
      </c>
      <c r="J974" t="s">
        <v>1287</v>
      </c>
      <c r="K974">
        <v>543875</v>
      </c>
      <c r="L974">
        <v>8587.5</v>
      </c>
      <c r="M974">
        <v>418929</v>
      </c>
      <c r="N974" t="s">
        <v>1507</v>
      </c>
      <c r="O974" t="s">
        <v>1538</v>
      </c>
      <c r="P974" t="s">
        <v>1541</v>
      </c>
      <c r="Q974" t="s">
        <v>1507</v>
      </c>
      <c r="R974" t="s">
        <v>1538</v>
      </c>
      <c r="S974" t="s">
        <v>1541</v>
      </c>
      <c r="T974">
        <v>8</v>
      </c>
      <c r="U974">
        <v>8</v>
      </c>
    </row>
    <row r="975" spans="1:21" x14ac:dyDescent="0.25">
      <c r="A975">
        <v>972</v>
      </c>
      <c r="B975" t="s">
        <v>979</v>
      </c>
      <c r="C975" t="s">
        <v>1242</v>
      </c>
      <c r="D975" t="s">
        <v>1240</v>
      </c>
      <c r="E975">
        <v>729</v>
      </c>
      <c r="F975">
        <v>58</v>
      </c>
      <c r="G975" t="s">
        <v>1271</v>
      </c>
      <c r="H975" s="2">
        <v>42394</v>
      </c>
      <c r="I975" s="2">
        <v>42406</v>
      </c>
      <c r="J975" t="s">
        <v>1283</v>
      </c>
      <c r="K975">
        <v>40167.9</v>
      </c>
      <c r="L975">
        <v>634.23</v>
      </c>
      <c r="M975">
        <v>2642</v>
      </c>
      <c r="N975" t="s">
        <v>1506</v>
      </c>
      <c r="O975" t="s">
        <v>1533</v>
      </c>
      <c r="P975" t="s">
        <v>1544</v>
      </c>
      <c r="Q975" t="s">
        <v>1506</v>
      </c>
      <c r="R975" t="s">
        <v>1533</v>
      </c>
      <c r="S975" t="s">
        <v>1545</v>
      </c>
      <c r="T975">
        <v>1</v>
      </c>
      <c r="U975">
        <v>2</v>
      </c>
    </row>
    <row r="976" spans="1:21" x14ac:dyDescent="0.25">
      <c r="A976">
        <v>973</v>
      </c>
      <c r="B976" t="s">
        <v>980</v>
      </c>
      <c r="C976" t="s">
        <v>1238</v>
      </c>
      <c r="D976" t="s">
        <v>1240</v>
      </c>
      <c r="E976">
        <v>304</v>
      </c>
      <c r="F976">
        <v>15</v>
      </c>
      <c r="G976" t="s">
        <v>1270</v>
      </c>
      <c r="H976" s="2">
        <v>42373</v>
      </c>
      <c r="I976" s="2">
        <v>42399</v>
      </c>
      <c r="J976" t="s">
        <v>1284</v>
      </c>
      <c r="K976">
        <v>4332</v>
      </c>
      <c r="L976">
        <v>68.399999999999991</v>
      </c>
      <c r="M976">
        <v>917</v>
      </c>
      <c r="N976" t="s">
        <v>1506</v>
      </c>
      <c r="O976" t="s">
        <v>1533</v>
      </c>
      <c r="P976" t="s">
        <v>1544</v>
      </c>
      <c r="Q976" t="s">
        <v>1506</v>
      </c>
      <c r="R976" t="s">
        <v>1533</v>
      </c>
      <c r="S976" t="s">
        <v>1544</v>
      </c>
      <c r="T976">
        <v>1</v>
      </c>
      <c r="U976">
        <v>1</v>
      </c>
    </row>
    <row r="977" spans="1:21" x14ac:dyDescent="0.25">
      <c r="A977">
        <v>974</v>
      </c>
      <c r="B977" t="s">
        <v>981</v>
      </c>
      <c r="C977" t="s">
        <v>1237</v>
      </c>
      <c r="D977" t="s">
        <v>1240</v>
      </c>
      <c r="E977">
        <v>583</v>
      </c>
      <c r="F977">
        <v>34</v>
      </c>
      <c r="G977" t="s">
        <v>1271</v>
      </c>
      <c r="H977" s="2">
        <v>43195</v>
      </c>
      <c r="I977" s="2">
        <v>43212</v>
      </c>
      <c r="J977" t="s">
        <v>1282</v>
      </c>
      <c r="K977">
        <v>18830.900000000001</v>
      </c>
      <c r="L977">
        <v>297.33</v>
      </c>
      <c r="M977">
        <v>16501</v>
      </c>
      <c r="N977" t="s">
        <v>1508</v>
      </c>
      <c r="O977" t="s">
        <v>1530</v>
      </c>
      <c r="P977" t="s">
        <v>1540</v>
      </c>
      <c r="Q977" t="s">
        <v>1508</v>
      </c>
      <c r="R977" t="s">
        <v>1530</v>
      </c>
      <c r="S977" t="s">
        <v>1540</v>
      </c>
      <c r="T977">
        <v>4</v>
      </c>
      <c r="U977">
        <v>4</v>
      </c>
    </row>
    <row r="978" spans="1:21" x14ac:dyDescent="0.25">
      <c r="A978">
        <v>975</v>
      </c>
      <c r="B978" t="s">
        <v>982</v>
      </c>
      <c r="C978" t="s">
        <v>1218</v>
      </c>
      <c r="D978" t="s">
        <v>1213</v>
      </c>
      <c r="E978">
        <v>890</v>
      </c>
      <c r="F978">
        <v>964</v>
      </c>
      <c r="G978" t="s">
        <v>1262</v>
      </c>
      <c r="H978" s="2">
        <v>42888</v>
      </c>
      <c r="I978" s="2">
        <v>42901</v>
      </c>
      <c r="J978" t="s">
        <v>1288</v>
      </c>
      <c r="K978">
        <v>815062</v>
      </c>
      <c r="L978">
        <v>12869.4</v>
      </c>
      <c r="M978">
        <v>80921</v>
      </c>
      <c r="N978" t="s">
        <v>1507</v>
      </c>
      <c r="O978" t="s">
        <v>1530</v>
      </c>
      <c r="P978" t="s">
        <v>1532</v>
      </c>
      <c r="Q978" t="s">
        <v>1507</v>
      </c>
      <c r="R978" t="s">
        <v>1530</v>
      </c>
      <c r="S978" t="s">
        <v>1532</v>
      </c>
      <c r="T978">
        <v>6</v>
      </c>
      <c r="U978">
        <v>6</v>
      </c>
    </row>
    <row r="979" spans="1:21" x14ac:dyDescent="0.25">
      <c r="A979">
        <v>976</v>
      </c>
      <c r="B979" t="s">
        <v>983</v>
      </c>
      <c r="C979" t="s">
        <v>1231</v>
      </c>
      <c r="D979" t="s">
        <v>1213</v>
      </c>
      <c r="E979">
        <v>187</v>
      </c>
      <c r="F979">
        <v>203</v>
      </c>
      <c r="G979" t="s">
        <v>1263</v>
      </c>
      <c r="H979" s="2">
        <v>42872</v>
      </c>
      <c r="I979" s="2">
        <v>42903</v>
      </c>
      <c r="J979" t="s">
        <v>1284</v>
      </c>
      <c r="K979">
        <v>36062.949999999997</v>
      </c>
      <c r="L979">
        <v>569.41499999999996</v>
      </c>
      <c r="M979">
        <v>13243</v>
      </c>
      <c r="N979" t="s">
        <v>1507</v>
      </c>
      <c r="O979" t="s">
        <v>1530</v>
      </c>
      <c r="P979" t="s">
        <v>1531</v>
      </c>
      <c r="Q979" t="s">
        <v>1507</v>
      </c>
      <c r="R979" t="s">
        <v>1530</v>
      </c>
      <c r="S979" t="s">
        <v>1532</v>
      </c>
      <c r="T979">
        <v>5</v>
      </c>
      <c r="U979">
        <v>6</v>
      </c>
    </row>
    <row r="980" spans="1:21" x14ac:dyDescent="0.25">
      <c r="A980">
        <v>977</v>
      </c>
      <c r="B980" t="s">
        <v>984</v>
      </c>
      <c r="C980" t="s">
        <v>1223</v>
      </c>
      <c r="D980" t="s">
        <v>1234</v>
      </c>
      <c r="E980">
        <v>334</v>
      </c>
      <c r="F980">
        <v>996</v>
      </c>
      <c r="G980" t="s">
        <v>1263</v>
      </c>
      <c r="H980" s="2">
        <v>42626</v>
      </c>
      <c r="I980" s="2">
        <v>42661</v>
      </c>
      <c r="J980" t="s">
        <v>1284</v>
      </c>
      <c r="K980">
        <v>316030.8</v>
      </c>
      <c r="L980">
        <v>4989.96</v>
      </c>
      <c r="M980">
        <v>262550</v>
      </c>
      <c r="N980" t="s">
        <v>1506</v>
      </c>
      <c r="O980" t="s">
        <v>1538</v>
      </c>
      <c r="P980" t="s">
        <v>1542</v>
      </c>
      <c r="Q980" t="s">
        <v>1506</v>
      </c>
      <c r="R980" t="s">
        <v>1535</v>
      </c>
      <c r="S980" t="s">
        <v>1543</v>
      </c>
      <c r="T980">
        <v>9</v>
      </c>
      <c r="U980">
        <v>10</v>
      </c>
    </row>
    <row r="981" spans="1:21" x14ac:dyDescent="0.25">
      <c r="A981">
        <v>978</v>
      </c>
      <c r="B981" t="s">
        <v>985</v>
      </c>
      <c r="C981" t="s">
        <v>1222</v>
      </c>
      <c r="D981" t="s">
        <v>1213</v>
      </c>
      <c r="E981">
        <v>189</v>
      </c>
      <c r="F981">
        <v>848</v>
      </c>
      <c r="G981" t="s">
        <v>1265</v>
      </c>
      <c r="H981" s="2">
        <v>42762</v>
      </c>
      <c r="I981" s="2">
        <v>42788</v>
      </c>
      <c r="J981" t="s">
        <v>1282</v>
      </c>
      <c r="K981">
        <v>152258.4</v>
      </c>
      <c r="L981">
        <v>2404.08</v>
      </c>
      <c r="M981">
        <v>103955</v>
      </c>
      <c r="N981" t="s">
        <v>1507</v>
      </c>
      <c r="O981" t="s">
        <v>1533</v>
      </c>
      <c r="P981" t="s">
        <v>1544</v>
      </c>
      <c r="Q981" t="s">
        <v>1507</v>
      </c>
      <c r="R981" t="s">
        <v>1533</v>
      </c>
      <c r="S981" t="s">
        <v>1545</v>
      </c>
      <c r="T981">
        <v>1</v>
      </c>
      <c r="U981">
        <v>2</v>
      </c>
    </row>
    <row r="982" spans="1:21" x14ac:dyDescent="0.25">
      <c r="A982">
        <v>979</v>
      </c>
      <c r="B982" t="s">
        <v>986</v>
      </c>
      <c r="C982" t="s">
        <v>1214</v>
      </c>
      <c r="D982" t="s">
        <v>1213</v>
      </c>
      <c r="E982">
        <v>573</v>
      </c>
      <c r="F982">
        <v>772</v>
      </c>
      <c r="G982" t="s">
        <v>1260</v>
      </c>
      <c r="H982" s="2">
        <v>42848</v>
      </c>
      <c r="I982" s="2">
        <v>42874</v>
      </c>
      <c r="J982" t="s">
        <v>1289</v>
      </c>
      <c r="K982">
        <v>420238.2</v>
      </c>
      <c r="L982">
        <v>6635.34</v>
      </c>
      <c r="M982">
        <v>143515</v>
      </c>
      <c r="N982" t="s">
        <v>1507</v>
      </c>
      <c r="O982" t="s">
        <v>1530</v>
      </c>
      <c r="P982" t="s">
        <v>1540</v>
      </c>
      <c r="Q982" t="s">
        <v>1507</v>
      </c>
      <c r="R982" t="s">
        <v>1530</v>
      </c>
      <c r="S982" t="s">
        <v>1531</v>
      </c>
      <c r="T982">
        <v>4</v>
      </c>
      <c r="U982">
        <v>5</v>
      </c>
    </row>
    <row r="983" spans="1:21" x14ac:dyDescent="0.25">
      <c r="A983">
        <v>980</v>
      </c>
      <c r="B983" t="s">
        <v>987</v>
      </c>
      <c r="C983" t="s">
        <v>1236</v>
      </c>
      <c r="D983" t="s">
        <v>1234</v>
      </c>
      <c r="E983">
        <v>453</v>
      </c>
      <c r="F983">
        <v>109</v>
      </c>
      <c r="G983" t="s">
        <v>1269</v>
      </c>
      <c r="H983" s="2">
        <v>42913</v>
      </c>
      <c r="I983" s="2">
        <v>42933</v>
      </c>
      <c r="J983" t="s">
        <v>1282</v>
      </c>
      <c r="K983">
        <v>46908.15</v>
      </c>
      <c r="L983">
        <v>740.65499999999997</v>
      </c>
      <c r="M983">
        <v>26180</v>
      </c>
      <c r="N983" t="s">
        <v>1507</v>
      </c>
      <c r="O983" t="s">
        <v>1530</v>
      </c>
      <c r="P983" t="s">
        <v>1532</v>
      </c>
      <c r="Q983" t="s">
        <v>1507</v>
      </c>
      <c r="R983" t="s">
        <v>1538</v>
      </c>
      <c r="S983" t="s">
        <v>1539</v>
      </c>
      <c r="T983">
        <v>6</v>
      </c>
      <c r="U983">
        <v>7</v>
      </c>
    </row>
    <row r="984" spans="1:21" x14ac:dyDescent="0.25">
      <c r="A984">
        <v>981</v>
      </c>
      <c r="B984" t="s">
        <v>988</v>
      </c>
      <c r="C984" t="s">
        <v>1231</v>
      </c>
      <c r="D984" t="s">
        <v>1213</v>
      </c>
      <c r="E984">
        <v>945</v>
      </c>
      <c r="F984">
        <v>180</v>
      </c>
      <c r="G984" t="s">
        <v>1263</v>
      </c>
      <c r="H984" s="2">
        <v>42615</v>
      </c>
      <c r="I984" s="2">
        <v>42647</v>
      </c>
      <c r="J984" t="s">
        <v>1282</v>
      </c>
      <c r="K984">
        <v>161595</v>
      </c>
      <c r="L984">
        <v>2551.5</v>
      </c>
      <c r="M984">
        <v>82160</v>
      </c>
      <c r="N984" t="s">
        <v>1506</v>
      </c>
      <c r="O984" t="s">
        <v>1538</v>
      </c>
      <c r="P984" t="s">
        <v>1542</v>
      </c>
      <c r="Q984" t="s">
        <v>1506</v>
      </c>
      <c r="R984" t="s">
        <v>1535</v>
      </c>
      <c r="S984" t="s">
        <v>1543</v>
      </c>
      <c r="T984">
        <v>9</v>
      </c>
      <c r="U984">
        <v>10</v>
      </c>
    </row>
    <row r="985" spans="1:21" x14ac:dyDescent="0.25">
      <c r="A985">
        <v>982</v>
      </c>
      <c r="B985" t="s">
        <v>989</v>
      </c>
      <c r="C985" t="s">
        <v>1223</v>
      </c>
      <c r="D985" t="s">
        <v>1234</v>
      </c>
      <c r="E985">
        <v>655</v>
      </c>
      <c r="F985">
        <v>956</v>
      </c>
      <c r="G985" t="s">
        <v>1263</v>
      </c>
      <c r="H985" s="2">
        <v>43194</v>
      </c>
      <c r="I985" s="2">
        <v>43212</v>
      </c>
      <c r="J985" t="s">
        <v>1282</v>
      </c>
      <c r="K985">
        <v>594871</v>
      </c>
      <c r="L985">
        <v>9392.6999999999989</v>
      </c>
      <c r="M985">
        <v>421579</v>
      </c>
      <c r="N985" t="s">
        <v>1508</v>
      </c>
      <c r="O985" t="s">
        <v>1530</v>
      </c>
      <c r="P985" t="s">
        <v>1540</v>
      </c>
      <c r="Q985" t="s">
        <v>1508</v>
      </c>
      <c r="R985" t="s">
        <v>1530</v>
      </c>
      <c r="S985" t="s">
        <v>1540</v>
      </c>
      <c r="T985">
        <v>4</v>
      </c>
      <c r="U985">
        <v>4</v>
      </c>
    </row>
    <row r="986" spans="1:21" x14ac:dyDescent="0.25">
      <c r="A986">
        <v>983</v>
      </c>
      <c r="B986" t="s">
        <v>990</v>
      </c>
      <c r="C986" t="s">
        <v>1226</v>
      </c>
      <c r="D986" t="s">
        <v>1234</v>
      </c>
      <c r="E986">
        <v>446</v>
      </c>
      <c r="F986">
        <v>46</v>
      </c>
      <c r="G986" t="s">
        <v>1266</v>
      </c>
      <c r="H986" s="2">
        <v>42937</v>
      </c>
      <c r="I986" s="2">
        <v>42956</v>
      </c>
      <c r="J986" t="s">
        <v>1288</v>
      </c>
      <c r="K986">
        <v>19490.2</v>
      </c>
      <c r="L986">
        <v>307.74</v>
      </c>
      <c r="M986">
        <v>13742</v>
      </c>
      <c r="N986" t="s">
        <v>1507</v>
      </c>
      <c r="O986" t="s">
        <v>1538</v>
      </c>
      <c r="P986" t="s">
        <v>1539</v>
      </c>
      <c r="Q986" t="s">
        <v>1507</v>
      </c>
      <c r="R986" t="s">
        <v>1538</v>
      </c>
      <c r="S986" t="s">
        <v>1541</v>
      </c>
      <c r="T986">
        <v>7</v>
      </c>
      <c r="U986">
        <v>8</v>
      </c>
    </row>
    <row r="987" spans="1:21" x14ac:dyDescent="0.25">
      <c r="A987">
        <v>984</v>
      </c>
      <c r="B987" t="s">
        <v>991</v>
      </c>
      <c r="C987" t="s">
        <v>1237</v>
      </c>
      <c r="D987" t="s">
        <v>1240</v>
      </c>
      <c r="E987">
        <v>994</v>
      </c>
      <c r="F987">
        <v>38</v>
      </c>
      <c r="G987" t="s">
        <v>1271</v>
      </c>
      <c r="H987" s="2">
        <v>42934</v>
      </c>
      <c r="I987" s="2">
        <v>42966</v>
      </c>
      <c r="J987" t="s">
        <v>1287</v>
      </c>
      <c r="K987">
        <v>35883.4</v>
      </c>
      <c r="L987">
        <v>566.57999999999993</v>
      </c>
      <c r="M987">
        <v>7964</v>
      </c>
      <c r="N987" t="s">
        <v>1507</v>
      </c>
      <c r="O987" t="s">
        <v>1538</v>
      </c>
      <c r="P987" t="s">
        <v>1539</v>
      </c>
      <c r="Q987" t="s">
        <v>1507</v>
      </c>
      <c r="R987" t="s">
        <v>1538</v>
      </c>
      <c r="S987" t="s">
        <v>1541</v>
      </c>
      <c r="T987">
        <v>7</v>
      </c>
      <c r="U987">
        <v>8</v>
      </c>
    </row>
    <row r="988" spans="1:21" x14ac:dyDescent="0.25">
      <c r="A988">
        <v>985</v>
      </c>
      <c r="B988" t="s">
        <v>992</v>
      </c>
      <c r="C988" t="s">
        <v>1242</v>
      </c>
      <c r="D988" t="s">
        <v>1240</v>
      </c>
      <c r="E988">
        <v>182</v>
      </c>
      <c r="F988">
        <v>61</v>
      </c>
      <c r="G988" t="s">
        <v>1271</v>
      </c>
      <c r="H988" s="2">
        <v>42389</v>
      </c>
      <c r="I988" s="2">
        <v>42416</v>
      </c>
      <c r="J988" t="s">
        <v>1283</v>
      </c>
      <c r="K988">
        <v>10546.9</v>
      </c>
      <c r="L988">
        <v>166.53</v>
      </c>
      <c r="M988">
        <v>2099</v>
      </c>
      <c r="N988" t="s">
        <v>1506</v>
      </c>
      <c r="O988" t="s">
        <v>1533</v>
      </c>
      <c r="P988" t="s">
        <v>1544</v>
      </c>
      <c r="Q988" t="s">
        <v>1506</v>
      </c>
      <c r="R988" t="s">
        <v>1533</v>
      </c>
      <c r="S988" t="s">
        <v>1545</v>
      </c>
      <c r="T988">
        <v>1</v>
      </c>
      <c r="U988">
        <v>2</v>
      </c>
    </row>
    <row r="989" spans="1:21" x14ac:dyDescent="0.25">
      <c r="A989">
        <v>986</v>
      </c>
      <c r="B989" t="s">
        <v>993</v>
      </c>
      <c r="C989" t="s">
        <v>1242</v>
      </c>
      <c r="D989" t="s">
        <v>1240</v>
      </c>
      <c r="E989">
        <v>407</v>
      </c>
      <c r="F989">
        <v>49</v>
      </c>
      <c r="G989" t="s">
        <v>1271</v>
      </c>
      <c r="H989" s="2">
        <v>42496</v>
      </c>
      <c r="I989" s="2">
        <v>42515</v>
      </c>
      <c r="J989" t="s">
        <v>1282</v>
      </c>
      <c r="K989">
        <v>18945.849999999999</v>
      </c>
      <c r="L989">
        <v>299.14499999999998</v>
      </c>
      <c r="M989">
        <v>17753</v>
      </c>
      <c r="N989" t="s">
        <v>1506</v>
      </c>
      <c r="O989" t="s">
        <v>1530</v>
      </c>
      <c r="P989" t="s">
        <v>1531</v>
      </c>
      <c r="Q989" t="s">
        <v>1506</v>
      </c>
      <c r="R989" t="s">
        <v>1530</v>
      </c>
      <c r="S989" t="s">
        <v>1531</v>
      </c>
      <c r="T989">
        <v>5</v>
      </c>
      <c r="U989">
        <v>5</v>
      </c>
    </row>
    <row r="990" spans="1:21" x14ac:dyDescent="0.25">
      <c r="A990">
        <v>987</v>
      </c>
      <c r="B990" t="s">
        <v>994</v>
      </c>
      <c r="C990" t="s">
        <v>1224</v>
      </c>
      <c r="D990" t="s">
        <v>1213</v>
      </c>
      <c r="E990">
        <v>949</v>
      </c>
      <c r="F990">
        <v>1315</v>
      </c>
      <c r="G990" t="s">
        <v>1266</v>
      </c>
      <c r="H990" s="2">
        <v>42839</v>
      </c>
      <c r="I990" s="2">
        <v>42868</v>
      </c>
      <c r="J990" t="s">
        <v>1285</v>
      </c>
      <c r="K990">
        <v>1185538.25</v>
      </c>
      <c r="L990">
        <v>18719.024999999998</v>
      </c>
      <c r="M990">
        <v>182527</v>
      </c>
      <c r="N990" t="s">
        <v>1507</v>
      </c>
      <c r="O990" t="s">
        <v>1530</v>
      </c>
      <c r="P990" t="s">
        <v>1540</v>
      </c>
      <c r="Q990" t="s">
        <v>1507</v>
      </c>
      <c r="R990" t="s">
        <v>1530</v>
      </c>
      <c r="S990" t="s">
        <v>1531</v>
      </c>
      <c r="T990">
        <v>4</v>
      </c>
      <c r="U990">
        <v>5</v>
      </c>
    </row>
    <row r="991" spans="1:21" x14ac:dyDescent="0.25">
      <c r="A991">
        <v>988</v>
      </c>
      <c r="B991" t="s">
        <v>995</v>
      </c>
      <c r="C991" t="s">
        <v>1214</v>
      </c>
      <c r="D991" t="s">
        <v>1213</v>
      </c>
      <c r="E991">
        <v>932</v>
      </c>
      <c r="F991">
        <v>777</v>
      </c>
      <c r="G991" t="s">
        <v>1260</v>
      </c>
      <c r="H991" s="2">
        <v>42495</v>
      </c>
      <c r="I991" s="2">
        <v>42522</v>
      </c>
      <c r="J991" t="s">
        <v>1287</v>
      </c>
      <c r="K991">
        <v>687955.8</v>
      </c>
      <c r="L991">
        <v>10862.46</v>
      </c>
      <c r="M991">
        <v>600438</v>
      </c>
      <c r="N991" t="s">
        <v>1506</v>
      </c>
      <c r="O991" t="s">
        <v>1530</v>
      </c>
      <c r="P991" t="s">
        <v>1531</v>
      </c>
      <c r="Q991" t="s">
        <v>1506</v>
      </c>
      <c r="R991" t="s">
        <v>1530</v>
      </c>
      <c r="S991" t="s">
        <v>1532</v>
      </c>
      <c r="T991">
        <v>5</v>
      </c>
      <c r="U991">
        <v>6</v>
      </c>
    </row>
    <row r="992" spans="1:21" x14ac:dyDescent="0.25">
      <c r="A992">
        <v>989</v>
      </c>
      <c r="B992" t="s">
        <v>996</v>
      </c>
      <c r="C992" t="s">
        <v>1215</v>
      </c>
      <c r="D992" t="s">
        <v>1213</v>
      </c>
      <c r="E992">
        <v>176</v>
      </c>
      <c r="F992">
        <v>980</v>
      </c>
      <c r="G992" t="s">
        <v>1261</v>
      </c>
      <c r="H992" s="2">
        <v>43056</v>
      </c>
      <c r="I992" s="2">
        <v>43071</v>
      </c>
      <c r="J992" t="s">
        <v>1284</v>
      </c>
      <c r="K992">
        <v>163856</v>
      </c>
      <c r="L992">
        <v>2587.1999999999998</v>
      </c>
      <c r="M992">
        <v>3016</v>
      </c>
      <c r="N992" t="s">
        <v>1507</v>
      </c>
      <c r="O992" t="s">
        <v>1535</v>
      </c>
      <c r="P992" t="s">
        <v>1536</v>
      </c>
      <c r="Q992" t="s">
        <v>1507</v>
      </c>
      <c r="R992" t="s">
        <v>1535</v>
      </c>
      <c r="S992" t="s">
        <v>1537</v>
      </c>
      <c r="T992">
        <v>11</v>
      </c>
      <c r="U992">
        <v>12</v>
      </c>
    </row>
    <row r="993" spans="1:21" x14ac:dyDescent="0.25">
      <c r="A993">
        <v>990</v>
      </c>
      <c r="B993" t="s">
        <v>997</v>
      </c>
      <c r="C993" t="s">
        <v>1221</v>
      </c>
      <c r="D993" t="s">
        <v>1234</v>
      </c>
      <c r="E993">
        <v>285</v>
      </c>
      <c r="F993">
        <v>281</v>
      </c>
      <c r="G993" t="s">
        <v>1264</v>
      </c>
      <c r="H993" s="2">
        <v>42858</v>
      </c>
      <c r="I993" s="2">
        <v>42880</v>
      </c>
      <c r="J993" t="s">
        <v>1282</v>
      </c>
      <c r="K993">
        <v>76080.75</v>
      </c>
      <c r="L993">
        <v>1201.2749999999999</v>
      </c>
      <c r="M993">
        <v>10576</v>
      </c>
      <c r="N993" t="s">
        <v>1507</v>
      </c>
      <c r="O993" t="s">
        <v>1530</v>
      </c>
      <c r="P993" t="s">
        <v>1531</v>
      </c>
      <c r="Q993" t="s">
        <v>1507</v>
      </c>
      <c r="R993" t="s">
        <v>1530</v>
      </c>
      <c r="S993" t="s">
        <v>1531</v>
      </c>
      <c r="T993">
        <v>5</v>
      </c>
      <c r="U993">
        <v>5</v>
      </c>
    </row>
    <row r="994" spans="1:21" x14ac:dyDescent="0.25">
      <c r="A994">
        <v>991</v>
      </c>
      <c r="B994" t="s">
        <v>998</v>
      </c>
      <c r="C994" t="s">
        <v>1237</v>
      </c>
      <c r="D994" t="s">
        <v>1240</v>
      </c>
      <c r="E994">
        <v>144</v>
      </c>
      <c r="F994">
        <v>37</v>
      </c>
      <c r="G994" t="s">
        <v>1271</v>
      </c>
      <c r="H994" s="2">
        <v>43237</v>
      </c>
      <c r="I994" s="2">
        <v>43251</v>
      </c>
      <c r="J994" t="s">
        <v>1283</v>
      </c>
      <c r="K994">
        <v>5061.6000000000004</v>
      </c>
      <c r="L994">
        <v>79.92</v>
      </c>
      <c r="M994">
        <v>1996</v>
      </c>
      <c r="N994" t="s">
        <v>1508</v>
      </c>
      <c r="O994" t="s">
        <v>1530</v>
      </c>
      <c r="P994" t="s">
        <v>1531</v>
      </c>
      <c r="Q994" t="s">
        <v>1508</v>
      </c>
      <c r="R994" t="s">
        <v>1530</v>
      </c>
      <c r="S994" t="s">
        <v>1531</v>
      </c>
      <c r="T994">
        <v>5</v>
      </c>
      <c r="U994">
        <v>5</v>
      </c>
    </row>
    <row r="995" spans="1:21" x14ac:dyDescent="0.25">
      <c r="A995">
        <v>992</v>
      </c>
      <c r="B995" t="s">
        <v>999</v>
      </c>
      <c r="C995" t="s">
        <v>1214</v>
      </c>
      <c r="D995" t="s">
        <v>1213</v>
      </c>
      <c r="E995">
        <v>843</v>
      </c>
      <c r="F995">
        <v>784</v>
      </c>
      <c r="G995" t="s">
        <v>1260</v>
      </c>
      <c r="H995" s="2">
        <v>42765</v>
      </c>
      <c r="I995" s="2">
        <v>42787</v>
      </c>
      <c r="J995" t="s">
        <v>1282</v>
      </c>
      <c r="K995">
        <v>627866.4</v>
      </c>
      <c r="L995">
        <v>9913.68</v>
      </c>
      <c r="M995">
        <v>305624</v>
      </c>
      <c r="N995" t="s">
        <v>1507</v>
      </c>
      <c r="O995" t="s">
        <v>1533</v>
      </c>
      <c r="P995" t="s">
        <v>1544</v>
      </c>
      <c r="Q995" t="s">
        <v>1507</v>
      </c>
      <c r="R995" t="s">
        <v>1533</v>
      </c>
      <c r="S995" t="s">
        <v>1545</v>
      </c>
      <c r="T995">
        <v>1</v>
      </c>
      <c r="U995">
        <v>2</v>
      </c>
    </row>
    <row r="996" spans="1:21" x14ac:dyDescent="0.25">
      <c r="A996">
        <v>993</v>
      </c>
      <c r="B996" t="s">
        <v>1000</v>
      </c>
      <c r="C996" t="s">
        <v>1215</v>
      </c>
      <c r="D996" t="s">
        <v>1213</v>
      </c>
      <c r="E996">
        <v>975</v>
      </c>
      <c r="F996">
        <v>971</v>
      </c>
      <c r="G996" t="s">
        <v>1261</v>
      </c>
      <c r="H996" s="2">
        <v>42400</v>
      </c>
      <c r="I996" s="2">
        <v>42420</v>
      </c>
      <c r="J996" t="s">
        <v>1283</v>
      </c>
      <c r="K996">
        <v>899388.75</v>
      </c>
      <c r="L996">
        <v>14200.875</v>
      </c>
      <c r="M996">
        <v>305045</v>
      </c>
      <c r="N996" t="s">
        <v>1506</v>
      </c>
      <c r="O996" t="s">
        <v>1533</v>
      </c>
      <c r="P996" t="s">
        <v>1544</v>
      </c>
      <c r="Q996" t="s">
        <v>1506</v>
      </c>
      <c r="R996" t="s">
        <v>1533</v>
      </c>
      <c r="S996" t="s">
        <v>1545</v>
      </c>
      <c r="T996">
        <v>1</v>
      </c>
      <c r="U996">
        <v>2</v>
      </c>
    </row>
    <row r="997" spans="1:21" x14ac:dyDescent="0.25">
      <c r="A997">
        <v>994</v>
      </c>
      <c r="B997" t="s">
        <v>1001</v>
      </c>
      <c r="C997" t="s">
        <v>1231</v>
      </c>
      <c r="D997" t="s">
        <v>1213</v>
      </c>
      <c r="E997">
        <v>700</v>
      </c>
      <c r="F997">
        <v>185</v>
      </c>
      <c r="G997" t="s">
        <v>1263</v>
      </c>
      <c r="H997" s="2">
        <v>42656</v>
      </c>
      <c r="I997" s="2">
        <v>42675</v>
      </c>
      <c r="J997" t="s">
        <v>1289</v>
      </c>
      <c r="K997">
        <v>123025</v>
      </c>
      <c r="L997">
        <v>1942.5</v>
      </c>
      <c r="M997">
        <v>72151</v>
      </c>
      <c r="N997" t="s">
        <v>1506</v>
      </c>
      <c r="O997" t="s">
        <v>1535</v>
      </c>
      <c r="P997" t="s">
        <v>1543</v>
      </c>
      <c r="Q997" t="s">
        <v>1506</v>
      </c>
      <c r="R997" t="s">
        <v>1535</v>
      </c>
      <c r="S997" t="s">
        <v>1536</v>
      </c>
      <c r="T997">
        <v>10</v>
      </c>
      <c r="U997">
        <v>11</v>
      </c>
    </row>
    <row r="998" spans="1:21" x14ac:dyDescent="0.25">
      <c r="A998">
        <v>995</v>
      </c>
      <c r="B998" t="s">
        <v>1002</v>
      </c>
      <c r="C998" t="s">
        <v>1218</v>
      </c>
      <c r="D998" t="s">
        <v>1213</v>
      </c>
      <c r="E998">
        <v>734</v>
      </c>
      <c r="F998">
        <v>1078</v>
      </c>
      <c r="G998" t="s">
        <v>1262</v>
      </c>
      <c r="H998" s="2">
        <v>42778</v>
      </c>
      <c r="I998" s="2">
        <v>42797</v>
      </c>
      <c r="J998" t="s">
        <v>1284</v>
      </c>
      <c r="K998">
        <v>751689.4</v>
      </c>
      <c r="L998">
        <v>11868.779999999999</v>
      </c>
      <c r="M998">
        <v>739869</v>
      </c>
      <c r="N998" t="s">
        <v>1507</v>
      </c>
      <c r="O998" t="s">
        <v>1533</v>
      </c>
      <c r="P998" t="s">
        <v>1545</v>
      </c>
      <c r="Q998" t="s">
        <v>1507</v>
      </c>
      <c r="R998" t="s">
        <v>1533</v>
      </c>
      <c r="S998" t="s">
        <v>1534</v>
      </c>
      <c r="T998">
        <v>2</v>
      </c>
      <c r="U998">
        <v>3</v>
      </c>
    </row>
    <row r="999" spans="1:21" x14ac:dyDescent="0.25">
      <c r="A999">
        <v>996</v>
      </c>
      <c r="B999" t="s">
        <v>1003</v>
      </c>
      <c r="C999" t="s">
        <v>1239</v>
      </c>
      <c r="D999" t="s">
        <v>1234</v>
      </c>
      <c r="E999">
        <v>373</v>
      </c>
      <c r="F999">
        <v>232</v>
      </c>
      <c r="G999" t="s">
        <v>1271</v>
      </c>
      <c r="H999" s="2">
        <v>43103</v>
      </c>
      <c r="I999" s="2">
        <v>43134</v>
      </c>
      <c r="J999" t="s">
        <v>1282</v>
      </c>
      <c r="K999">
        <v>82209.2</v>
      </c>
      <c r="L999">
        <v>1298.04</v>
      </c>
      <c r="M999">
        <v>10110</v>
      </c>
      <c r="N999" t="s">
        <v>1508</v>
      </c>
      <c r="O999" t="s">
        <v>1533</v>
      </c>
      <c r="P999" t="s">
        <v>1544</v>
      </c>
      <c r="Q999" t="s">
        <v>1508</v>
      </c>
      <c r="R999" t="s">
        <v>1533</v>
      </c>
      <c r="S999" t="s">
        <v>1545</v>
      </c>
      <c r="T999">
        <v>1</v>
      </c>
      <c r="U999">
        <v>2</v>
      </c>
    </row>
    <row r="1000" spans="1:21" x14ac:dyDescent="0.25">
      <c r="A1000">
        <v>997</v>
      </c>
      <c r="B1000" t="s">
        <v>1004</v>
      </c>
      <c r="C1000" t="s">
        <v>1219</v>
      </c>
      <c r="D1000" t="s">
        <v>1234</v>
      </c>
      <c r="E1000">
        <v>508</v>
      </c>
      <c r="F1000">
        <v>1630</v>
      </c>
      <c r="G1000" t="s">
        <v>1263</v>
      </c>
      <c r="H1000" s="2">
        <v>43275</v>
      </c>
      <c r="I1000" s="2">
        <v>43308</v>
      </c>
      <c r="J1000" t="s">
        <v>1286</v>
      </c>
      <c r="K1000">
        <v>786638</v>
      </c>
      <c r="L1000">
        <v>12420.6</v>
      </c>
      <c r="M1000">
        <v>350664</v>
      </c>
      <c r="N1000" t="s">
        <v>1508</v>
      </c>
      <c r="O1000" t="s">
        <v>1530</v>
      </c>
      <c r="P1000" t="s">
        <v>1532</v>
      </c>
      <c r="Q1000" t="s">
        <v>1508</v>
      </c>
      <c r="R1000" t="s">
        <v>1538</v>
      </c>
      <c r="S1000" t="s">
        <v>1539</v>
      </c>
      <c r="T1000">
        <v>6</v>
      </c>
      <c r="U1000">
        <v>7</v>
      </c>
    </row>
    <row r="1001" spans="1:21" x14ac:dyDescent="0.25">
      <c r="A1001">
        <v>998</v>
      </c>
      <c r="B1001" t="s">
        <v>1005</v>
      </c>
      <c r="C1001" t="s">
        <v>1221</v>
      </c>
      <c r="D1001" t="s">
        <v>1234</v>
      </c>
      <c r="E1001">
        <v>545</v>
      </c>
      <c r="F1001">
        <v>330</v>
      </c>
      <c r="G1001" t="s">
        <v>1264</v>
      </c>
      <c r="H1001" s="2">
        <v>42472</v>
      </c>
      <c r="I1001" s="2">
        <v>42493</v>
      </c>
      <c r="J1001" t="s">
        <v>1285</v>
      </c>
      <c r="K1001">
        <v>170857.5</v>
      </c>
      <c r="L1001">
        <v>2697.75</v>
      </c>
      <c r="M1001">
        <v>47767</v>
      </c>
      <c r="N1001" t="s">
        <v>1506</v>
      </c>
      <c r="O1001" t="s">
        <v>1530</v>
      </c>
      <c r="P1001" t="s">
        <v>1540</v>
      </c>
      <c r="Q1001" t="s">
        <v>1506</v>
      </c>
      <c r="R1001" t="s">
        <v>1530</v>
      </c>
      <c r="S1001" t="s">
        <v>1531</v>
      </c>
      <c r="T1001">
        <v>4</v>
      </c>
      <c r="U1001">
        <v>5</v>
      </c>
    </row>
    <row r="1002" spans="1:21" x14ac:dyDescent="0.25">
      <c r="A1002">
        <v>999</v>
      </c>
      <c r="B1002" t="s">
        <v>1006</v>
      </c>
      <c r="C1002" t="s">
        <v>1238</v>
      </c>
      <c r="D1002" t="s">
        <v>1240</v>
      </c>
      <c r="E1002">
        <v>424</v>
      </c>
      <c r="F1002">
        <v>16</v>
      </c>
      <c r="G1002" t="s">
        <v>1270</v>
      </c>
      <c r="H1002" s="2">
        <v>42613</v>
      </c>
      <c r="I1002" s="2">
        <v>42626</v>
      </c>
      <c r="J1002" t="s">
        <v>1282</v>
      </c>
      <c r="K1002">
        <v>6444.8</v>
      </c>
      <c r="L1002">
        <v>101.75999999999999</v>
      </c>
      <c r="M1002">
        <v>2693</v>
      </c>
      <c r="N1002" t="s">
        <v>1506</v>
      </c>
      <c r="O1002" t="s">
        <v>1538</v>
      </c>
      <c r="P1002" t="s">
        <v>1541</v>
      </c>
      <c r="Q1002" t="s">
        <v>1506</v>
      </c>
      <c r="R1002" t="s">
        <v>1538</v>
      </c>
      <c r="S1002" t="s">
        <v>1542</v>
      </c>
      <c r="T1002">
        <v>8</v>
      </c>
      <c r="U1002">
        <v>9</v>
      </c>
    </row>
    <row r="1003" spans="1:21" x14ac:dyDescent="0.25">
      <c r="A1003">
        <v>1000</v>
      </c>
      <c r="B1003" t="s">
        <v>1007</v>
      </c>
      <c r="C1003" t="s">
        <v>1242</v>
      </c>
      <c r="D1003" t="s">
        <v>1240</v>
      </c>
      <c r="E1003">
        <v>293</v>
      </c>
      <c r="F1003">
        <v>54</v>
      </c>
      <c r="G1003" t="s">
        <v>1271</v>
      </c>
      <c r="H1003" s="2">
        <v>42603</v>
      </c>
      <c r="I1003" s="2">
        <v>42630</v>
      </c>
      <c r="J1003" t="s">
        <v>1285</v>
      </c>
      <c r="K1003">
        <v>15030.9</v>
      </c>
      <c r="L1003">
        <v>237.32999999999998</v>
      </c>
      <c r="M1003">
        <v>9999</v>
      </c>
      <c r="N1003" t="s">
        <v>1506</v>
      </c>
      <c r="O1003" t="s">
        <v>1538</v>
      </c>
      <c r="P1003" t="s">
        <v>1541</v>
      </c>
      <c r="Q1003" t="s">
        <v>1506</v>
      </c>
      <c r="R1003" t="s">
        <v>1538</v>
      </c>
      <c r="S1003" t="s">
        <v>1542</v>
      </c>
      <c r="T1003">
        <v>8</v>
      </c>
      <c r="U1003">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7CF19-E7AA-4F42-BE77-62A0B24F76B0}">
  <dimension ref="A3:D18"/>
  <sheetViews>
    <sheetView workbookViewId="0">
      <selection activeCell="A18" sqref="A18"/>
    </sheetView>
  </sheetViews>
  <sheetFormatPr defaultRowHeight="15" x14ac:dyDescent="0.25"/>
  <cols>
    <col min="1" max="1" width="17.42578125" bestFit="1" customWidth="1"/>
    <col min="2" max="2" width="18.42578125" bestFit="1" customWidth="1"/>
    <col min="3" max="3" width="15.7109375" bestFit="1" customWidth="1"/>
    <col min="4" max="4" width="14.7109375" bestFit="1" customWidth="1"/>
  </cols>
  <sheetData>
    <row r="3" spans="1:4" x14ac:dyDescent="0.25">
      <c r="A3" t="s">
        <v>1498</v>
      </c>
      <c r="D3" s="10"/>
    </row>
    <row r="4" spans="1:4" x14ac:dyDescent="0.25">
      <c r="A4" s="25">
        <v>4979759.8650000021</v>
      </c>
    </row>
    <row r="9" spans="1:4" x14ac:dyDescent="0.25">
      <c r="A9" t="s">
        <v>1500</v>
      </c>
    </row>
    <row r="10" spans="1:4" x14ac:dyDescent="0.25">
      <c r="A10">
        <v>315384791.44999999</v>
      </c>
    </row>
    <row r="13" spans="1:4" x14ac:dyDescent="0.25">
      <c r="A13" t="s">
        <v>1547</v>
      </c>
    </row>
    <row r="14" spans="1:4" x14ac:dyDescent="0.25">
      <c r="A14">
        <v>155624024</v>
      </c>
    </row>
    <row r="18" spans="1:1" x14ac:dyDescent="0.25">
      <c r="A18" t="s">
        <v>1550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56AD9-E16E-4AB0-BC6C-988DF2BA2990}">
  <dimension ref="A3:B34"/>
  <sheetViews>
    <sheetView workbookViewId="0">
      <selection activeCell="A3" sqref="A3:B33"/>
    </sheetView>
  </sheetViews>
  <sheetFormatPr defaultRowHeight="15" x14ac:dyDescent="0.25"/>
  <cols>
    <col min="1" max="1" width="23.85546875" bestFit="1" customWidth="1"/>
    <col min="2" max="2" width="18.85546875" bestFit="1" customWidth="1"/>
  </cols>
  <sheetData>
    <row r="3" spans="1:2" x14ac:dyDescent="0.25">
      <c r="B3" t="s">
        <v>1503</v>
      </c>
    </row>
    <row r="4" spans="1:2" x14ac:dyDescent="0.25">
      <c r="A4" s="13" t="s">
        <v>1240</v>
      </c>
      <c r="B4" s="36"/>
    </row>
    <row r="5" spans="1:2" x14ac:dyDescent="0.25">
      <c r="A5" s="14" t="s">
        <v>1287</v>
      </c>
      <c r="B5" s="36">
        <v>6</v>
      </c>
    </row>
    <row r="6" spans="1:2" x14ac:dyDescent="0.25">
      <c r="A6" s="14" t="s">
        <v>1282</v>
      </c>
      <c r="B6" s="36">
        <v>37</v>
      </c>
    </row>
    <row r="7" spans="1:2" x14ac:dyDescent="0.25">
      <c r="A7" s="14" t="s">
        <v>1286</v>
      </c>
      <c r="B7" s="36">
        <v>10</v>
      </c>
    </row>
    <row r="8" spans="1:2" x14ac:dyDescent="0.25">
      <c r="A8" s="14" t="s">
        <v>1285</v>
      </c>
      <c r="B8" s="36">
        <v>16</v>
      </c>
    </row>
    <row r="9" spans="1:2" x14ac:dyDescent="0.25">
      <c r="A9" s="14" t="s">
        <v>1289</v>
      </c>
      <c r="B9" s="36">
        <v>6</v>
      </c>
    </row>
    <row r="10" spans="1:2" x14ac:dyDescent="0.25">
      <c r="A10" s="14" t="s">
        <v>1290</v>
      </c>
      <c r="B10" s="36">
        <v>5</v>
      </c>
    </row>
    <row r="11" spans="1:2" x14ac:dyDescent="0.25">
      <c r="A11" s="14" t="s">
        <v>1288</v>
      </c>
      <c r="B11" s="36">
        <v>10</v>
      </c>
    </row>
    <row r="12" spans="1:2" x14ac:dyDescent="0.25">
      <c r="A12" s="14" t="s">
        <v>1284</v>
      </c>
      <c r="B12" s="36">
        <v>32</v>
      </c>
    </row>
    <row r="13" spans="1:2" x14ac:dyDescent="0.25">
      <c r="A13" s="14" t="s">
        <v>1283</v>
      </c>
      <c r="B13" s="36">
        <v>20</v>
      </c>
    </row>
    <row r="14" spans="1:2" x14ac:dyDescent="0.25">
      <c r="A14" s="13" t="s">
        <v>1213</v>
      </c>
      <c r="B14" s="36"/>
    </row>
    <row r="15" spans="1:2" x14ac:dyDescent="0.25">
      <c r="A15" s="14" t="s">
        <v>1287</v>
      </c>
      <c r="B15" s="36">
        <v>28</v>
      </c>
    </row>
    <row r="16" spans="1:2" x14ac:dyDescent="0.25">
      <c r="A16" s="14" t="s">
        <v>1282</v>
      </c>
      <c r="B16" s="36">
        <v>151</v>
      </c>
    </row>
    <row r="17" spans="1:2" x14ac:dyDescent="0.25">
      <c r="A17" s="14" t="s">
        <v>1286</v>
      </c>
      <c r="B17" s="36">
        <v>66</v>
      </c>
    </row>
    <row r="18" spans="1:2" x14ac:dyDescent="0.25">
      <c r="A18" s="14" t="s">
        <v>1285</v>
      </c>
      <c r="B18" s="36">
        <v>86</v>
      </c>
    </row>
    <row r="19" spans="1:2" x14ac:dyDescent="0.25">
      <c r="A19" s="14" t="s">
        <v>1289</v>
      </c>
      <c r="B19" s="36">
        <v>47</v>
      </c>
    </row>
    <row r="20" spans="1:2" x14ac:dyDescent="0.25">
      <c r="A20" s="14" t="s">
        <v>1290</v>
      </c>
      <c r="B20" s="36">
        <v>29</v>
      </c>
    </row>
    <row r="21" spans="1:2" x14ac:dyDescent="0.25">
      <c r="A21" s="14" t="s">
        <v>1288</v>
      </c>
      <c r="B21" s="36">
        <v>37</v>
      </c>
    </row>
    <row r="22" spans="1:2" x14ac:dyDescent="0.25">
      <c r="A22" s="14" t="s">
        <v>1284</v>
      </c>
      <c r="B22" s="36">
        <v>137</v>
      </c>
    </row>
    <row r="23" spans="1:2" x14ac:dyDescent="0.25">
      <c r="A23" s="14" t="s">
        <v>1283</v>
      </c>
      <c r="B23" s="36">
        <v>74</v>
      </c>
    </row>
    <row r="24" spans="1:2" x14ac:dyDescent="0.25">
      <c r="A24" s="13" t="s">
        <v>1234</v>
      </c>
      <c r="B24" s="36"/>
    </row>
    <row r="25" spans="1:2" x14ac:dyDescent="0.25">
      <c r="A25" s="14" t="s">
        <v>1287</v>
      </c>
      <c r="B25" s="36">
        <v>18</v>
      </c>
    </row>
    <row r="26" spans="1:2" x14ac:dyDescent="0.25">
      <c r="A26" s="14" t="s">
        <v>1282</v>
      </c>
      <c r="B26" s="36">
        <v>107</v>
      </c>
    </row>
    <row r="27" spans="1:2" x14ac:dyDescent="0.25">
      <c r="A27" s="14" t="s">
        <v>1286</v>
      </c>
      <c r="B27" s="36">
        <v>47</v>
      </c>
    </row>
    <row r="28" spans="1:2" x14ac:dyDescent="0.25">
      <c r="A28" s="14" t="s">
        <v>1285</v>
      </c>
      <c r="B28" s="36">
        <v>42</v>
      </c>
    </row>
    <row r="29" spans="1:2" x14ac:dyDescent="0.25">
      <c r="A29" s="14" t="s">
        <v>1289</v>
      </c>
      <c r="B29" s="36">
        <v>21</v>
      </c>
    </row>
    <row r="30" spans="1:2" x14ac:dyDescent="0.25">
      <c r="A30" s="14" t="s">
        <v>1290</v>
      </c>
      <c r="B30" s="36">
        <v>23</v>
      </c>
    </row>
    <row r="31" spans="1:2" x14ac:dyDescent="0.25">
      <c r="A31" s="14" t="s">
        <v>1288</v>
      </c>
      <c r="B31" s="36">
        <v>19</v>
      </c>
    </row>
    <row r="32" spans="1:2" x14ac:dyDescent="0.25">
      <c r="A32" s="14" t="s">
        <v>1284</v>
      </c>
      <c r="B32" s="36">
        <v>81</v>
      </c>
    </row>
    <row r="33" spans="1:2" x14ac:dyDescent="0.25">
      <c r="A33" s="14" t="s">
        <v>1283</v>
      </c>
      <c r="B33" s="36">
        <v>50</v>
      </c>
    </row>
    <row r="34" spans="1:2" x14ac:dyDescent="0.25">
      <c r="A34" s="13" t="s">
        <v>1502</v>
      </c>
      <c r="B34" s="36">
        <v>1205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0DFA-64C5-4CD6-AF51-522190278D50}">
  <dimension ref="A3:B23"/>
  <sheetViews>
    <sheetView workbookViewId="0">
      <selection activeCell="A3" sqref="A3:B23"/>
    </sheetView>
  </sheetViews>
  <sheetFormatPr defaultRowHeight="15" x14ac:dyDescent="0.25"/>
  <cols>
    <col min="1" max="1" width="15.140625" bestFit="1" customWidth="1"/>
    <col min="2" max="2" width="20.140625" bestFit="1" customWidth="1"/>
  </cols>
  <sheetData>
    <row r="3" spans="1:2" x14ac:dyDescent="0.25">
      <c r="B3" t="s">
        <v>1504</v>
      </c>
    </row>
    <row r="4" spans="1:2" x14ac:dyDescent="0.25">
      <c r="A4" s="13" t="s">
        <v>1240</v>
      </c>
      <c r="B4" s="36"/>
    </row>
    <row r="5" spans="1:2" x14ac:dyDescent="0.25">
      <c r="A5" s="14" t="s">
        <v>1271</v>
      </c>
      <c r="B5" s="36">
        <v>67</v>
      </c>
    </row>
    <row r="6" spans="1:2" x14ac:dyDescent="0.25">
      <c r="A6" s="14" t="s">
        <v>1270</v>
      </c>
      <c r="B6" s="36">
        <v>75</v>
      </c>
    </row>
    <row r="7" spans="1:2" x14ac:dyDescent="0.25">
      <c r="A7" s="13" t="s">
        <v>1213</v>
      </c>
      <c r="B7" s="36"/>
    </row>
    <row r="8" spans="1:2" x14ac:dyDescent="0.25">
      <c r="A8" s="14" t="s">
        <v>1267</v>
      </c>
      <c r="B8" s="36">
        <v>37</v>
      </c>
    </row>
    <row r="9" spans="1:2" x14ac:dyDescent="0.25">
      <c r="A9" s="14" t="s">
        <v>1263</v>
      </c>
      <c r="B9" s="36">
        <v>144</v>
      </c>
    </row>
    <row r="10" spans="1:2" x14ac:dyDescent="0.25">
      <c r="A10" s="14" t="s">
        <v>1260</v>
      </c>
      <c r="B10" s="36">
        <v>113</v>
      </c>
    </row>
    <row r="11" spans="1:2" x14ac:dyDescent="0.25">
      <c r="A11" s="14" t="s">
        <v>1265</v>
      </c>
      <c r="B11" s="36">
        <v>130</v>
      </c>
    </row>
    <row r="12" spans="1:2" x14ac:dyDescent="0.25">
      <c r="A12" s="14" t="s">
        <v>1261</v>
      </c>
      <c r="B12" s="36">
        <v>72</v>
      </c>
    </row>
    <row r="13" spans="1:2" x14ac:dyDescent="0.25">
      <c r="A13" s="14" t="s">
        <v>1266</v>
      </c>
      <c r="B13" s="36">
        <v>105</v>
      </c>
    </row>
    <row r="14" spans="1:2" x14ac:dyDescent="0.25">
      <c r="A14" s="14" t="s">
        <v>1262</v>
      </c>
      <c r="B14" s="36">
        <v>54</v>
      </c>
    </row>
    <row r="15" spans="1:2" x14ac:dyDescent="0.25">
      <c r="A15" s="13" t="s">
        <v>1234</v>
      </c>
      <c r="B15" s="36"/>
    </row>
    <row r="16" spans="1:2" x14ac:dyDescent="0.25">
      <c r="A16" s="14" t="s">
        <v>1263</v>
      </c>
      <c r="B16" s="36">
        <v>115</v>
      </c>
    </row>
    <row r="17" spans="1:2" x14ac:dyDescent="0.25">
      <c r="A17" s="14" t="s">
        <v>1272</v>
      </c>
      <c r="B17" s="36">
        <v>57</v>
      </c>
    </row>
    <row r="18" spans="1:2" x14ac:dyDescent="0.25">
      <c r="A18" s="14" t="s">
        <v>1271</v>
      </c>
      <c r="B18" s="36">
        <v>71</v>
      </c>
    </row>
    <row r="19" spans="1:2" x14ac:dyDescent="0.25">
      <c r="A19" s="14" t="s">
        <v>1268</v>
      </c>
      <c r="B19" s="36">
        <v>41</v>
      </c>
    </row>
    <row r="20" spans="1:2" x14ac:dyDescent="0.25">
      <c r="A20" s="14" t="s">
        <v>1269</v>
      </c>
      <c r="B20" s="36">
        <v>36</v>
      </c>
    </row>
    <row r="21" spans="1:2" x14ac:dyDescent="0.25">
      <c r="A21" s="14" t="s">
        <v>1266</v>
      </c>
      <c r="B21" s="36">
        <v>22</v>
      </c>
    </row>
    <row r="22" spans="1:2" x14ac:dyDescent="0.25">
      <c r="A22" s="14" t="s">
        <v>1264</v>
      </c>
      <c r="B22" s="36">
        <v>66</v>
      </c>
    </row>
    <row r="23" spans="1:2" x14ac:dyDescent="0.25">
      <c r="A23" s="13" t="s">
        <v>1502</v>
      </c>
      <c r="B23" s="36">
        <v>1205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2AD21-9344-42E5-B0C8-A681F5E0402A}">
  <dimension ref="A3:B17"/>
  <sheetViews>
    <sheetView workbookViewId="0">
      <selection activeCell="A4" sqref="A4:B4"/>
    </sheetView>
  </sheetViews>
  <sheetFormatPr defaultRowHeight="15" x14ac:dyDescent="0.25"/>
  <cols>
    <col min="1" max="1" width="13.140625" bestFit="1" customWidth="1"/>
    <col min="2" max="2" width="13.28515625" bestFit="1" customWidth="1"/>
  </cols>
  <sheetData>
    <row r="3" spans="1:2" x14ac:dyDescent="0.25">
      <c r="A3" s="12" t="s">
        <v>1501</v>
      </c>
      <c r="B3" t="s">
        <v>1505</v>
      </c>
    </row>
    <row r="4" spans="1:2" x14ac:dyDescent="0.25">
      <c r="A4" s="13" t="s">
        <v>1263</v>
      </c>
      <c r="B4">
        <v>22222.754999999997</v>
      </c>
    </row>
    <row r="5" spans="1:2" x14ac:dyDescent="0.25">
      <c r="A5" s="13" t="s">
        <v>1266</v>
      </c>
      <c r="B5">
        <v>20462.399999999998</v>
      </c>
    </row>
    <row r="6" spans="1:2" x14ac:dyDescent="0.25">
      <c r="A6" s="13" t="s">
        <v>1272</v>
      </c>
      <c r="B6">
        <v>16944.794999999998</v>
      </c>
    </row>
    <row r="7" spans="1:2" x14ac:dyDescent="0.25">
      <c r="A7" s="13" t="s">
        <v>1262</v>
      </c>
      <c r="B7">
        <v>16234.08</v>
      </c>
    </row>
    <row r="8" spans="1:2" x14ac:dyDescent="0.25">
      <c r="A8" s="13" t="s">
        <v>1265</v>
      </c>
      <c r="B8">
        <v>15474.48</v>
      </c>
    </row>
    <row r="9" spans="1:2" x14ac:dyDescent="0.25">
      <c r="A9" s="13" t="s">
        <v>1261</v>
      </c>
      <c r="B9">
        <v>14200.875</v>
      </c>
    </row>
    <row r="10" spans="1:2" x14ac:dyDescent="0.25">
      <c r="A10" s="13" t="s">
        <v>1260</v>
      </c>
      <c r="B10">
        <v>11098.5</v>
      </c>
    </row>
    <row r="11" spans="1:2" x14ac:dyDescent="0.25">
      <c r="A11" s="13" t="s">
        <v>1264</v>
      </c>
      <c r="B11">
        <v>4468.1399999999994</v>
      </c>
    </row>
    <row r="12" spans="1:2" x14ac:dyDescent="0.25">
      <c r="A12" s="13" t="s">
        <v>1271</v>
      </c>
      <c r="B12">
        <v>3560.58</v>
      </c>
    </row>
    <row r="13" spans="1:2" x14ac:dyDescent="0.25">
      <c r="A13" s="13" t="s">
        <v>1269</v>
      </c>
      <c r="B13">
        <v>1653.345</v>
      </c>
    </row>
    <row r="14" spans="1:2" x14ac:dyDescent="0.25">
      <c r="A14" s="13" t="s">
        <v>1267</v>
      </c>
      <c r="B14">
        <v>1109.9549999999999</v>
      </c>
    </row>
    <row r="15" spans="1:2" x14ac:dyDescent="0.25">
      <c r="A15" s="13" t="s">
        <v>1270</v>
      </c>
      <c r="B15">
        <v>889.38</v>
      </c>
    </row>
    <row r="16" spans="1:2" x14ac:dyDescent="0.25">
      <c r="A16" s="13" t="s">
        <v>1268</v>
      </c>
      <c r="B16">
        <v>379.46999999999997</v>
      </c>
    </row>
    <row r="17" spans="1:2" x14ac:dyDescent="0.25">
      <c r="A17" s="13" t="s">
        <v>1502</v>
      </c>
      <c r="B17">
        <v>22222.754999999997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2F48A-6A32-4BB3-B496-CC18FBAEB2B8}">
  <dimension ref="D7:W92"/>
  <sheetViews>
    <sheetView showGridLines="0" tabSelected="1" topLeftCell="I79" zoomScale="70" zoomScaleNormal="70" workbookViewId="0">
      <selection activeCell="R111" sqref="R111"/>
    </sheetView>
  </sheetViews>
  <sheetFormatPr defaultRowHeight="15" x14ac:dyDescent="0.25"/>
  <cols>
    <col min="1" max="4" width="9.140625" style="24"/>
    <col min="5" max="5" width="33.42578125" style="24" bestFit="1" customWidth="1"/>
    <col min="6" max="6" width="24.85546875" style="24" bestFit="1" customWidth="1"/>
    <col min="7" max="7" width="14.28515625" style="24" bestFit="1" customWidth="1"/>
    <col min="8" max="8" width="26.85546875" style="24" bestFit="1" customWidth="1"/>
    <col min="9" max="9" width="17.140625" style="24" bestFit="1" customWidth="1"/>
    <col min="10" max="10" width="17.42578125" style="24" customWidth="1"/>
    <col min="11" max="11" width="12.42578125" style="24" bestFit="1" customWidth="1"/>
    <col min="12" max="12" width="24.28515625" style="24" bestFit="1" customWidth="1"/>
    <col min="13" max="13" width="41.42578125" style="24" bestFit="1" customWidth="1"/>
    <col min="14" max="14" width="37.7109375" style="24" bestFit="1" customWidth="1"/>
    <col min="15" max="15" width="22.5703125" style="24" bestFit="1" customWidth="1"/>
    <col min="16" max="16" width="9.140625" style="24"/>
    <col min="17" max="17" width="24.140625" style="24" bestFit="1" customWidth="1"/>
    <col min="18" max="18" width="40.7109375" style="24" customWidth="1"/>
    <col min="19" max="19" width="22.5703125" style="24" bestFit="1" customWidth="1"/>
    <col min="20" max="21" width="9.140625" style="24"/>
    <col min="22" max="22" width="46.28515625" style="24" bestFit="1" customWidth="1"/>
    <col min="23" max="23" width="33" style="24" bestFit="1" customWidth="1"/>
    <col min="24" max="16384" width="9.140625" style="24"/>
  </cols>
  <sheetData>
    <row r="7" spans="5:23" x14ac:dyDescent="0.25">
      <c r="L7" s="24">
        <f>GETPIVOTDATA("[Measures].[Sum of كلفة الشحن]",الاجماليات!$A$3)</f>
        <v>4979759.8650000021</v>
      </c>
    </row>
    <row r="12" spans="5:23" ht="46.5" x14ac:dyDescent="0.7">
      <c r="E12" s="33" t="s">
        <v>1498</v>
      </c>
      <c r="F12" s="35"/>
      <c r="G12" s="35"/>
      <c r="H12" s="35"/>
      <c r="I12" s="35"/>
      <c r="J12" s="35"/>
      <c r="K12" s="35"/>
      <c r="L12" s="35"/>
      <c r="M12" s="32" t="s">
        <v>1551</v>
      </c>
      <c r="N12" s="32"/>
      <c r="O12" s="32"/>
      <c r="P12" s="32"/>
      <c r="Q12" s="32"/>
      <c r="R12" s="32"/>
      <c r="S12" s="32"/>
      <c r="T12" s="32"/>
    </row>
    <row r="13" spans="5:23" ht="51" x14ac:dyDescent="0.8">
      <c r="E13" s="27" t="s">
        <v>1548</v>
      </c>
      <c r="F13" s="34">
        <f>GETPIVOTDATA("[Measures].[Sum of كلفة الشحن]",الاجماليات!$A$3)</f>
        <v>4979759.8650000021</v>
      </c>
      <c r="G13" s="34"/>
      <c r="H13" s="34"/>
      <c r="I13" s="34"/>
      <c r="J13" s="34"/>
      <c r="K13" s="34"/>
    </row>
    <row r="15" spans="5:23" ht="46.5" x14ac:dyDescent="0.7">
      <c r="E15" s="33" t="s">
        <v>1500</v>
      </c>
      <c r="F15" s="35"/>
      <c r="G15" s="35"/>
      <c r="H15" s="35"/>
      <c r="I15" s="35"/>
      <c r="J15" s="35"/>
      <c r="K15" s="35"/>
      <c r="L15" s="35"/>
      <c r="M15" s="31"/>
      <c r="N15" s="31" t="s">
        <v>1503</v>
      </c>
      <c r="Q15" s="31"/>
      <c r="R15" s="31" t="s">
        <v>1504</v>
      </c>
      <c r="S15" s="31"/>
      <c r="V15" s="31"/>
      <c r="W15" s="31" t="s">
        <v>1557</v>
      </c>
    </row>
    <row r="16" spans="5:23" ht="51" x14ac:dyDescent="0.8">
      <c r="E16" s="27" t="s">
        <v>1548</v>
      </c>
      <c r="F16" s="34">
        <f>GETPIVOTDATA("[Measures].[Sum of المبلغ الصافي]",الاجماليات!$A$9)</f>
        <v>315384791.44999999</v>
      </c>
      <c r="G16" s="34"/>
      <c r="H16" s="34"/>
      <c r="I16" s="34"/>
      <c r="J16" s="34"/>
      <c r="K16" s="34"/>
      <c r="M16" s="31" t="s">
        <v>1240</v>
      </c>
      <c r="N16" s="31"/>
      <c r="Q16" s="31" t="s">
        <v>1240</v>
      </c>
      <c r="R16" s="31"/>
      <c r="S16" s="31"/>
      <c r="V16" s="31" t="s">
        <v>1282</v>
      </c>
      <c r="W16" s="31">
        <v>1259099.2799999998</v>
      </c>
    </row>
    <row r="17" spans="4:23" ht="28.5" x14ac:dyDescent="0.25">
      <c r="M17" s="31" t="s">
        <v>1287</v>
      </c>
      <c r="N17" s="31">
        <v>6</v>
      </c>
      <c r="Q17" s="31" t="s">
        <v>1271</v>
      </c>
      <c r="R17" s="31">
        <v>67</v>
      </c>
      <c r="S17" s="31"/>
      <c r="V17" s="31" t="s">
        <v>1284</v>
      </c>
      <c r="W17" s="31">
        <v>1017805.8749999995</v>
      </c>
    </row>
    <row r="18" spans="4:23" ht="46.5" x14ac:dyDescent="0.7">
      <c r="D18" s="33" t="s">
        <v>1547</v>
      </c>
      <c r="E18" s="35"/>
      <c r="F18" s="35"/>
      <c r="G18" s="35"/>
      <c r="H18" s="35"/>
      <c r="I18" s="35"/>
      <c r="J18" s="35"/>
      <c r="K18" s="35"/>
      <c r="M18" s="31" t="s">
        <v>1282</v>
      </c>
      <c r="N18" s="31">
        <v>37</v>
      </c>
      <c r="Q18" s="31" t="s">
        <v>1270</v>
      </c>
      <c r="R18" s="31">
        <v>75</v>
      </c>
      <c r="S18" s="31"/>
      <c r="V18" s="31" t="s">
        <v>1285</v>
      </c>
      <c r="W18" s="31">
        <v>588169.99499999988</v>
      </c>
    </row>
    <row r="19" spans="4:23" ht="28.5" x14ac:dyDescent="0.25">
      <c r="M19" s="31" t="s">
        <v>1286</v>
      </c>
      <c r="N19" s="31">
        <v>10</v>
      </c>
      <c r="Q19" s="31" t="s">
        <v>1213</v>
      </c>
      <c r="R19" s="31"/>
      <c r="S19" s="31"/>
      <c r="V19" s="31" t="s">
        <v>1283</v>
      </c>
      <c r="W19" s="31">
        <v>571795.03499999992</v>
      </c>
    </row>
    <row r="20" spans="4:23" ht="51" x14ac:dyDescent="0.8">
      <c r="E20" s="27" t="s">
        <v>1548</v>
      </c>
      <c r="F20" s="34">
        <f>GETPIVOTDATA("[Measures].[Sum of المبلغ المسدد]",الاجماليات!$A$13)</f>
        <v>155624024</v>
      </c>
      <c r="G20" s="34"/>
      <c r="H20" s="34"/>
      <c r="I20" s="34"/>
      <c r="J20" s="34"/>
      <c r="L20" s="29"/>
      <c r="M20" s="31" t="s">
        <v>1285</v>
      </c>
      <c r="N20" s="31">
        <v>16</v>
      </c>
      <c r="Q20" s="31" t="s">
        <v>1267</v>
      </c>
      <c r="R20" s="31">
        <v>37</v>
      </c>
      <c r="S20" s="31"/>
      <c r="V20" s="31" t="s">
        <v>1286</v>
      </c>
      <c r="W20" s="31">
        <v>523772.41499999998</v>
      </c>
    </row>
    <row r="21" spans="4:23" ht="28.5" x14ac:dyDescent="0.25">
      <c r="M21" s="31" t="s">
        <v>1289</v>
      </c>
      <c r="N21" s="31">
        <v>6</v>
      </c>
      <c r="Q21" s="31" t="s">
        <v>1263</v>
      </c>
      <c r="R21" s="31">
        <v>144</v>
      </c>
      <c r="S21" s="31"/>
      <c r="V21" s="31" t="s">
        <v>1289</v>
      </c>
      <c r="W21" s="31">
        <v>334112.05500000017</v>
      </c>
    </row>
    <row r="22" spans="4:23" ht="46.5" x14ac:dyDescent="0.7">
      <c r="D22" s="33" t="s">
        <v>1550</v>
      </c>
      <c r="E22" s="35"/>
      <c r="F22" s="35"/>
      <c r="G22" s="35"/>
      <c r="H22" s="35"/>
      <c r="I22" s="35"/>
      <c r="J22" s="35"/>
      <c r="K22" s="35"/>
      <c r="M22" s="31" t="s">
        <v>1290</v>
      </c>
      <c r="N22" s="31">
        <v>5</v>
      </c>
      <c r="Q22" s="31" t="s">
        <v>1260</v>
      </c>
      <c r="R22" s="31">
        <v>113</v>
      </c>
      <c r="S22" s="31"/>
      <c r="V22" s="31" t="s">
        <v>1288</v>
      </c>
      <c r="W22" s="31">
        <v>300388.06499999989</v>
      </c>
    </row>
    <row r="23" spans="4:23" ht="28.5" x14ac:dyDescent="0.25">
      <c r="M23" s="31" t="s">
        <v>1288</v>
      </c>
      <c r="N23" s="31">
        <v>10</v>
      </c>
      <c r="Q23" s="31" t="s">
        <v>1265</v>
      </c>
      <c r="R23" s="31">
        <v>130</v>
      </c>
      <c r="S23" s="31"/>
      <c r="V23" s="31" t="s">
        <v>1287</v>
      </c>
      <c r="W23" s="31">
        <v>205402.095</v>
      </c>
    </row>
    <row r="24" spans="4:23" ht="51" x14ac:dyDescent="0.8">
      <c r="D24" s="28"/>
      <c r="E24" s="27" t="s">
        <v>1548</v>
      </c>
      <c r="F24" s="29"/>
      <c r="G24" s="29"/>
      <c r="H24" s="30">
        <f>F16-F20</f>
        <v>159760767.44999999</v>
      </c>
      <c r="I24" s="30"/>
      <c r="J24" s="30"/>
      <c r="K24" s="30"/>
      <c r="L24" s="30"/>
      <c r="M24" s="31" t="s">
        <v>1284</v>
      </c>
      <c r="N24" s="31">
        <v>32</v>
      </c>
      <c r="Q24" s="31" t="s">
        <v>1261</v>
      </c>
      <c r="R24" s="31">
        <v>72</v>
      </c>
      <c r="S24" s="31"/>
      <c r="V24" s="31" t="s">
        <v>1290</v>
      </c>
      <c r="W24" s="31">
        <v>179215.05000000002</v>
      </c>
    </row>
    <row r="25" spans="4:23" ht="46.5" x14ac:dyDescent="0.7">
      <c r="L25" s="26"/>
      <c r="M25" s="31" t="s">
        <v>1283</v>
      </c>
      <c r="N25" s="31">
        <v>20</v>
      </c>
      <c r="Q25" s="31" t="s">
        <v>1266</v>
      </c>
      <c r="R25" s="31">
        <v>105</v>
      </c>
      <c r="S25" s="31"/>
      <c r="V25" s="31" t="s">
        <v>1502</v>
      </c>
      <c r="W25" s="31">
        <v>4979759.8650000021</v>
      </c>
    </row>
    <row r="26" spans="4:23" ht="46.5" x14ac:dyDescent="0.7">
      <c r="D26" s="33" t="s">
        <v>1551</v>
      </c>
      <c r="E26" s="35"/>
      <c r="F26" s="35"/>
      <c r="G26" s="35"/>
      <c r="H26" s="35"/>
      <c r="I26" s="35"/>
      <c r="J26" s="35"/>
      <c r="K26" s="35"/>
      <c r="L26" s="26"/>
      <c r="M26" s="31" t="s">
        <v>1213</v>
      </c>
      <c r="N26" s="31"/>
      <c r="Q26" s="31" t="s">
        <v>1262</v>
      </c>
      <c r="R26" s="31">
        <v>54</v>
      </c>
      <c r="S26" s="31"/>
    </row>
    <row r="27" spans="4:23" ht="46.5" x14ac:dyDescent="0.7">
      <c r="E27" s="28"/>
      <c r="F27" s="29"/>
      <c r="G27" s="31" t="s">
        <v>1263</v>
      </c>
      <c r="H27" s="31">
        <v>22222.755000000001</v>
      </c>
      <c r="I27" s="29"/>
      <c r="J27" s="29"/>
      <c r="K27" s="29"/>
      <c r="L27" s="29"/>
      <c r="M27" s="31" t="s">
        <v>1287</v>
      </c>
      <c r="N27" s="31">
        <v>28</v>
      </c>
      <c r="Q27" s="31" t="s">
        <v>1234</v>
      </c>
      <c r="R27" s="31"/>
      <c r="S27" s="31"/>
    </row>
    <row r="28" spans="4:23" ht="28.5" x14ac:dyDescent="0.25">
      <c r="M28" s="31" t="s">
        <v>1282</v>
      </c>
      <c r="N28" s="31">
        <v>151</v>
      </c>
      <c r="Q28" s="31" t="s">
        <v>1263</v>
      </c>
      <c r="R28" s="31">
        <v>115</v>
      </c>
      <c r="S28" s="31"/>
    </row>
    <row r="29" spans="4:23" ht="28.5" x14ac:dyDescent="0.25">
      <c r="M29" s="31" t="s">
        <v>1286</v>
      </c>
      <c r="N29" s="31">
        <v>66</v>
      </c>
      <c r="Q29" s="31" t="s">
        <v>1272</v>
      </c>
      <c r="R29" s="31">
        <v>57</v>
      </c>
      <c r="S29" s="31"/>
    </row>
    <row r="30" spans="4:23" ht="28.5" x14ac:dyDescent="0.25">
      <c r="F30" s="24" t="s">
        <v>1552</v>
      </c>
      <c r="M30" s="31" t="s">
        <v>1285</v>
      </c>
      <c r="N30" s="31">
        <v>86</v>
      </c>
      <c r="Q30" s="31" t="s">
        <v>1271</v>
      </c>
      <c r="R30" s="31">
        <v>71</v>
      </c>
      <c r="S30" s="31"/>
    </row>
    <row r="31" spans="4:23" ht="46.5" x14ac:dyDescent="0.7">
      <c r="E31" s="33" t="s">
        <v>1552</v>
      </c>
      <c r="F31" s="32"/>
      <c r="G31" s="32"/>
      <c r="H31" s="32"/>
      <c r="I31" s="32"/>
      <c r="J31" s="32"/>
      <c r="K31" s="32"/>
      <c r="L31" s="29"/>
      <c r="M31" s="31" t="s">
        <v>1289</v>
      </c>
      <c r="N31" s="31">
        <v>47</v>
      </c>
      <c r="Q31" s="31" t="s">
        <v>1268</v>
      </c>
      <c r="R31" s="31">
        <v>41</v>
      </c>
      <c r="S31" s="31"/>
    </row>
    <row r="32" spans="4:23" ht="46.5" x14ac:dyDescent="0.7">
      <c r="F32" s="28"/>
      <c r="G32" s="31" t="s">
        <v>1282</v>
      </c>
      <c r="H32" s="31">
        <v>1259099.2799999998</v>
      </c>
      <c r="I32" s="29"/>
      <c r="M32" s="31" t="s">
        <v>1290</v>
      </c>
      <c r="N32" s="31">
        <v>29</v>
      </c>
      <c r="Q32" s="31" t="s">
        <v>1269</v>
      </c>
      <c r="R32" s="31">
        <v>36</v>
      </c>
      <c r="S32" s="31"/>
    </row>
    <row r="33" spans="6:19" ht="46.5" x14ac:dyDescent="0.7">
      <c r="F33" s="28"/>
      <c r="G33" s="29"/>
      <c r="H33" s="29"/>
      <c r="I33" s="29"/>
      <c r="M33" s="31" t="s">
        <v>1288</v>
      </c>
      <c r="N33" s="31">
        <v>37</v>
      </c>
      <c r="Q33" s="31" t="s">
        <v>1266</v>
      </c>
      <c r="R33" s="31">
        <v>22</v>
      </c>
      <c r="S33" s="31"/>
    </row>
    <row r="34" spans="6:19" ht="28.5" x14ac:dyDescent="0.25">
      <c r="M34" s="31" t="s">
        <v>1284</v>
      </c>
      <c r="N34" s="31">
        <v>137</v>
      </c>
      <c r="Q34" s="31" t="s">
        <v>1264</v>
      </c>
      <c r="R34" s="31">
        <v>66</v>
      </c>
      <c r="S34" s="31"/>
    </row>
    <row r="35" spans="6:19" ht="28.5" x14ac:dyDescent="0.25">
      <c r="M35" s="31" t="s">
        <v>1283</v>
      </c>
      <c r="N35" s="31">
        <v>74</v>
      </c>
      <c r="Q35" s="31" t="s">
        <v>1502</v>
      </c>
      <c r="R35" s="31">
        <v>1205</v>
      </c>
      <c r="S35" s="31"/>
    </row>
    <row r="36" spans="6:19" ht="28.5" x14ac:dyDescent="0.25">
      <c r="M36" s="31" t="s">
        <v>1234</v>
      </c>
      <c r="N36" s="31"/>
    </row>
    <row r="37" spans="6:19" ht="28.5" x14ac:dyDescent="0.25">
      <c r="M37" s="31" t="s">
        <v>1287</v>
      </c>
      <c r="N37" s="31">
        <v>18</v>
      </c>
    </row>
    <row r="38" spans="6:19" ht="28.5" x14ac:dyDescent="0.25">
      <c r="M38" s="31" t="s">
        <v>1282</v>
      </c>
      <c r="N38" s="31">
        <v>107</v>
      </c>
    </row>
    <row r="39" spans="6:19" ht="28.5" x14ac:dyDescent="0.25">
      <c r="M39" s="31" t="s">
        <v>1286</v>
      </c>
      <c r="N39" s="31">
        <v>47</v>
      </c>
    </row>
    <row r="40" spans="6:19" ht="28.5" x14ac:dyDescent="0.25">
      <c r="M40" s="31" t="s">
        <v>1285</v>
      </c>
      <c r="N40" s="31">
        <v>42</v>
      </c>
    </row>
    <row r="41" spans="6:19" ht="28.5" x14ac:dyDescent="0.25">
      <c r="M41" s="31" t="s">
        <v>1289</v>
      </c>
      <c r="N41" s="31">
        <v>21</v>
      </c>
    </row>
    <row r="42" spans="6:19" ht="28.5" x14ac:dyDescent="0.25">
      <c r="M42" s="31" t="s">
        <v>1290</v>
      </c>
      <c r="N42" s="31">
        <v>23</v>
      </c>
    </row>
    <row r="43" spans="6:19" ht="28.5" x14ac:dyDescent="0.25">
      <c r="M43" s="31" t="s">
        <v>1288</v>
      </c>
      <c r="N43" s="31">
        <v>19</v>
      </c>
    </row>
    <row r="44" spans="6:19" ht="28.5" x14ac:dyDescent="0.25">
      <c r="M44" s="31" t="s">
        <v>1284</v>
      </c>
      <c r="N44" s="31">
        <v>81</v>
      </c>
    </row>
    <row r="45" spans="6:19" ht="28.5" x14ac:dyDescent="0.25">
      <c r="M45" s="31" t="s">
        <v>1283</v>
      </c>
      <c r="N45" s="31">
        <v>50</v>
      </c>
    </row>
    <row r="46" spans="6:19" ht="28.5" x14ac:dyDescent="0.25">
      <c r="M46" s="31" t="s">
        <v>1502</v>
      </c>
      <c r="N46" s="31">
        <v>1205</v>
      </c>
    </row>
    <row r="51" spans="5:15" ht="28.5" x14ac:dyDescent="0.25">
      <c r="E51" s="31" t="s">
        <v>1555</v>
      </c>
      <c r="F51" s="31"/>
      <c r="G51" s="31"/>
      <c r="H51" s="31"/>
      <c r="I51" s="31"/>
      <c r="J51" s="31"/>
      <c r="K51" s="31"/>
      <c r="L51" s="31"/>
      <c r="M51" s="31"/>
      <c r="N51" s="31"/>
      <c r="O51" s="31"/>
    </row>
    <row r="52" spans="5:15" ht="28.5" x14ac:dyDescent="0.25">
      <c r="E52" s="31"/>
      <c r="F52" s="31" t="s">
        <v>1287</v>
      </c>
      <c r="G52" s="31" t="s">
        <v>1282</v>
      </c>
      <c r="H52" s="31" t="s">
        <v>1286</v>
      </c>
      <c r="I52" s="31" t="s">
        <v>1285</v>
      </c>
      <c r="J52" s="31" t="s">
        <v>1289</v>
      </c>
      <c r="K52" s="31" t="s">
        <v>1290</v>
      </c>
      <c r="L52" s="31" t="s">
        <v>1288</v>
      </c>
      <c r="M52" s="31" t="s">
        <v>1284</v>
      </c>
      <c r="N52" s="31" t="s">
        <v>1283</v>
      </c>
      <c r="O52" s="31" t="s">
        <v>1502</v>
      </c>
    </row>
    <row r="53" spans="5:15" ht="28.5" x14ac:dyDescent="0.25">
      <c r="E53" s="31" t="s">
        <v>1506</v>
      </c>
      <c r="F53" s="31">
        <v>20</v>
      </c>
      <c r="G53" s="31">
        <v>128</v>
      </c>
      <c r="H53" s="31">
        <v>44</v>
      </c>
      <c r="I53" s="31">
        <v>62</v>
      </c>
      <c r="J53" s="31">
        <v>36</v>
      </c>
      <c r="K53" s="31">
        <v>29</v>
      </c>
      <c r="L53" s="31">
        <v>21</v>
      </c>
      <c r="M53" s="31">
        <v>91</v>
      </c>
      <c r="N53" s="31">
        <v>50</v>
      </c>
      <c r="O53" s="31">
        <v>481</v>
      </c>
    </row>
    <row r="54" spans="5:15" ht="28.5" x14ac:dyDescent="0.25">
      <c r="E54" s="31" t="s">
        <v>1507</v>
      </c>
      <c r="F54" s="31">
        <v>22</v>
      </c>
      <c r="G54" s="31">
        <v>116</v>
      </c>
      <c r="H54" s="31">
        <v>54</v>
      </c>
      <c r="I54" s="31">
        <v>56</v>
      </c>
      <c r="J54" s="31">
        <v>22</v>
      </c>
      <c r="K54" s="31">
        <v>13</v>
      </c>
      <c r="L54" s="31">
        <v>30</v>
      </c>
      <c r="M54" s="31">
        <v>107</v>
      </c>
      <c r="N54" s="31">
        <v>58</v>
      </c>
      <c r="O54" s="31">
        <v>478</v>
      </c>
    </row>
    <row r="55" spans="5:15" ht="28.5" x14ac:dyDescent="0.25">
      <c r="E55" s="31" t="s">
        <v>1508</v>
      </c>
      <c r="F55" s="31">
        <v>10</v>
      </c>
      <c r="G55" s="31">
        <v>51</v>
      </c>
      <c r="H55" s="31">
        <v>25</v>
      </c>
      <c r="I55" s="31">
        <v>26</v>
      </c>
      <c r="J55" s="31">
        <v>16</v>
      </c>
      <c r="K55" s="31">
        <v>15</v>
      </c>
      <c r="L55" s="31">
        <v>15</v>
      </c>
      <c r="M55" s="31">
        <v>52</v>
      </c>
      <c r="N55" s="31">
        <v>36</v>
      </c>
      <c r="O55" s="31">
        <v>246</v>
      </c>
    </row>
    <row r="56" spans="5:15" ht="28.5" x14ac:dyDescent="0.25">
      <c r="E56" s="31" t="s">
        <v>1502</v>
      </c>
      <c r="F56" s="31">
        <v>52</v>
      </c>
      <c r="G56" s="31">
        <v>295</v>
      </c>
      <c r="H56" s="31">
        <v>123</v>
      </c>
      <c r="I56" s="31">
        <v>144</v>
      </c>
      <c r="J56" s="31">
        <v>74</v>
      </c>
      <c r="K56" s="31">
        <v>57</v>
      </c>
      <c r="L56" s="31">
        <v>66</v>
      </c>
      <c r="M56" s="31">
        <v>250</v>
      </c>
      <c r="N56" s="31">
        <v>144</v>
      </c>
      <c r="O56" s="31">
        <v>1205</v>
      </c>
    </row>
    <row r="87" spans="5:19" ht="28.5" x14ac:dyDescent="0.25">
      <c r="E87" s="31" t="s">
        <v>1556</v>
      </c>
      <c r="F87" s="31"/>
      <c r="G87" s="31"/>
      <c r="H87" s="31"/>
      <c r="I87" s="31"/>
      <c r="J87" s="31"/>
      <c r="K87" s="31"/>
      <c r="L87" s="31"/>
      <c r="M87" s="31"/>
      <c r="N87" s="31"/>
      <c r="O87" s="31"/>
      <c r="P87" s="31"/>
      <c r="Q87" s="31"/>
      <c r="R87" s="31"/>
      <c r="S87" s="31"/>
    </row>
    <row r="88" spans="5:19" ht="28.5" x14ac:dyDescent="0.25">
      <c r="E88" s="31"/>
      <c r="F88" s="31" t="s">
        <v>1267</v>
      </c>
      <c r="G88" s="31" t="s">
        <v>1263</v>
      </c>
      <c r="H88" s="31" t="s">
        <v>1272</v>
      </c>
      <c r="I88" s="31" t="s">
        <v>1271</v>
      </c>
      <c r="J88" s="31" t="s">
        <v>1260</v>
      </c>
      <c r="K88" s="31" t="s">
        <v>1265</v>
      </c>
      <c r="L88" s="31" t="s">
        <v>1270</v>
      </c>
      <c r="M88" s="31" t="s">
        <v>1268</v>
      </c>
      <c r="N88" s="31" t="s">
        <v>1269</v>
      </c>
      <c r="O88" s="31" t="s">
        <v>1261</v>
      </c>
      <c r="P88" s="31" t="s">
        <v>1266</v>
      </c>
      <c r="Q88" s="31" t="s">
        <v>1264</v>
      </c>
      <c r="R88" s="31" t="s">
        <v>1262</v>
      </c>
      <c r="S88" s="31" t="s">
        <v>1502</v>
      </c>
    </row>
    <row r="89" spans="5:19" ht="28.5" x14ac:dyDescent="0.25">
      <c r="E89" s="31" t="s">
        <v>1506</v>
      </c>
      <c r="F89" s="31">
        <v>12</v>
      </c>
      <c r="G89" s="31">
        <v>100</v>
      </c>
      <c r="H89" s="31">
        <v>20</v>
      </c>
      <c r="I89" s="31">
        <v>50</v>
      </c>
      <c r="J89" s="31">
        <v>37</v>
      </c>
      <c r="K89" s="31">
        <v>52</v>
      </c>
      <c r="L89" s="31">
        <v>32</v>
      </c>
      <c r="M89" s="31">
        <v>17</v>
      </c>
      <c r="N89" s="31">
        <v>16</v>
      </c>
      <c r="O89" s="31">
        <v>14</v>
      </c>
      <c r="P89" s="31">
        <v>46</v>
      </c>
      <c r="Q89" s="31">
        <v>28</v>
      </c>
      <c r="R89" s="31">
        <v>23</v>
      </c>
      <c r="S89" s="31">
        <v>447</v>
      </c>
    </row>
    <row r="90" spans="5:19" ht="28.5" x14ac:dyDescent="0.25">
      <c r="E90" s="31" t="s">
        <v>1507</v>
      </c>
      <c r="F90" s="31">
        <v>13</v>
      </c>
      <c r="G90" s="31">
        <v>111</v>
      </c>
      <c r="H90" s="31">
        <v>25</v>
      </c>
      <c r="I90" s="31">
        <v>61</v>
      </c>
      <c r="J90" s="31">
        <v>46</v>
      </c>
      <c r="K90" s="31">
        <v>49</v>
      </c>
      <c r="L90" s="31">
        <v>25</v>
      </c>
      <c r="M90" s="31">
        <v>12</v>
      </c>
      <c r="N90" s="31">
        <v>10</v>
      </c>
      <c r="O90" s="31">
        <v>34</v>
      </c>
      <c r="P90" s="31">
        <v>47</v>
      </c>
      <c r="Q90" s="31">
        <v>23</v>
      </c>
      <c r="R90" s="31">
        <v>20</v>
      </c>
      <c r="S90" s="31">
        <v>476</v>
      </c>
    </row>
    <row r="91" spans="5:19" ht="28.5" x14ac:dyDescent="0.25">
      <c r="E91" s="31" t="s">
        <v>1508</v>
      </c>
      <c r="F91" s="31">
        <v>12</v>
      </c>
      <c r="G91" s="31">
        <v>48</v>
      </c>
      <c r="H91" s="31">
        <v>12</v>
      </c>
      <c r="I91" s="31">
        <v>27</v>
      </c>
      <c r="J91" s="31">
        <v>30</v>
      </c>
      <c r="K91" s="31">
        <v>29</v>
      </c>
      <c r="L91" s="31">
        <v>18</v>
      </c>
      <c r="M91" s="31">
        <v>12</v>
      </c>
      <c r="N91" s="31">
        <v>10</v>
      </c>
      <c r="O91" s="31">
        <v>24</v>
      </c>
      <c r="P91" s="31">
        <v>34</v>
      </c>
      <c r="Q91" s="31">
        <v>15</v>
      </c>
      <c r="R91" s="31">
        <v>11</v>
      </c>
      <c r="S91" s="31">
        <v>282</v>
      </c>
    </row>
    <row r="92" spans="5:19" ht="28.5" x14ac:dyDescent="0.25">
      <c r="E92" s="31" t="s">
        <v>1502</v>
      </c>
      <c r="F92" s="31">
        <v>37</v>
      </c>
      <c r="G92" s="31">
        <v>259</v>
      </c>
      <c r="H92" s="31">
        <v>57</v>
      </c>
      <c r="I92" s="31">
        <v>138</v>
      </c>
      <c r="J92" s="31">
        <v>113</v>
      </c>
      <c r="K92" s="31">
        <v>130</v>
      </c>
      <c r="L92" s="31">
        <v>75</v>
      </c>
      <c r="M92" s="31">
        <v>41</v>
      </c>
      <c r="N92" s="31">
        <v>36</v>
      </c>
      <c r="O92" s="31">
        <v>72</v>
      </c>
      <c r="P92" s="31">
        <v>127</v>
      </c>
      <c r="Q92" s="31">
        <v>66</v>
      </c>
      <c r="R92" s="31">
        <v>54</v>
      </c>
      <c r="S92" s="31">
        <v>1205</v>
      </c>
    </row>
  </sheetData>
  <mergeCells count="10">
    <mergeCell ref="M12:T12"/>
    <mergeCell ref="E31:K31"/>
    <mergeCell ref="F20:J20"/>
    <mergeCell ref="D22:K22"/>
    <mergeCell ref="D26:K26"/>
    <mergeCell ref="E12:L12"/>
    <mergeCell ref="F13:K13"/>
    <mergeCell ref="E15:L15"/>
    <mergeCell ref="F16:K16"/>
    <mergeCell ref="D18:K18"/>
  </mergeCells>
  <pageMargins left="0.7" right="0.7" top="0.75" bottom="0.75" header="0.3" footer="0.3"/>
  <pageSetup paperSize="9" orientation="portrait" r:id="rId6"/>
  <drawing r:id="rId7"/>
  <extLst>
    <ext xmlns:x15="http://schemas.microsoft.com/office/spreadsheetml/2010/11/main" uri="{7E03D99C-DC04-49d9-9315-930204A7B6E9}">
      <x15:timelineRefs>
        <x15:timelineRef r:id="rId8"/>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73B4-6017-421A-B704-6CDB7A701776}">
  <dimension ref="A3:B13"/>
  <sheetViews>
    <sheetView workbookViewId="0">
      <selection activeCell="A3" sqref="A3:B13"/>
    </sheetView>
  </sheetViews>
  <sheetFormatPr defaultRowHeight="15" x14ac:dyDescent="0.25"/>
  <cols>
    <col min="1" max="1" width="20" bestFit="1" customWidth="1"/>
    <col min="2" max="2" width="16" bestFit="1" customWidth="1"/>
  </cols>
  <sheetData>
    <row r="3" spans="1:2" x14ac:dyDescent="0.25">
      <c r="B3" t="s">
        <v>1557</v>
      </c>
    </row>
    <row r="4" spans="1:2" x14ac:dyDescent="0.25">
      <c r="A4" s="13" t="s">
        <v>1282</v>
      </c>
      <c r="B4" s="36">
        <v>1259099.2799999998</v>
      </c>
    </row>
    <row r="5" spans="1:2" x14ac:dyDescent="0.25">
      <c r="A5" s="13" t="s">
        <v>1284</v>
      </c>
      <c r="B5" s="36">
        <v>1017805.8749999995</v>
      </c>
    </row>
    <row r="6" spans="1:2" x14ac:dyDescent="0.25">
      <c r="A6" s="13" t="s">
        <v>1285</v>
      </c>
      <c r="B6" s="36">
        <v>588169.99499999988</v>
      </c>
    </row>
    <row r="7" spans="1:2" x14ac:dyDescent="0.25">
      <c r="A7" s="13" t="s">
        <v>1283</v>
      </c>
      <c r="B7" s="36">
        <v>571795.03499999992</v>
      </c>
    </row>
    <row r="8" spans="1:2" x14ac:dyDescent="0.25">
      <c r="A8" s="13" t="s">
        <v>1286</v>
      </c>
      <c r="B8" s="36">
        <v>523772.41499999998</v>
      </c>
    </row>
    <row r="9" spans="1:2" x14ac:dyDescent="0.25">
      <c r="A9" s="13" t="s">
        <v>1289</v>
      </c>
      <c r="B9" s="36">
        <v>334112.05500000017</v>
      </c>
    </row>
    <row r="10" spans="1:2" x14ac:dyDescent="0.25">
      <c r="A10" s="13" t="s">
        <v>1288</v>
      </c>
      <c r="B10" s="36">
        <v>300388.06499999989</v>
      </c>
    </row>
    <row r="11" spans="1:2" x14ac:dyDescent="0.25">
      <c r="A11" s="13" t="s">
        <v>1287</v>
      </c>
      <c r="B11" s="36">
        <v>205402.095</v>
      </c>
    </row>
    <row r="12" spans="1:2" x14ac:dyDescent="0.25">
      <c r="A12" s="13" t="s">
        <v>1290</v>
      </c>
      <c r="B12" s="36">
        <v>179215.05000000002</v>
      </c>
    </row>
    <row r="13" spans="1:2" x14ac:dyDescent="0.25">
      <c r="A13" s="13" t="s">
        <v>1502</v>
      </c>
      <c r="B13" s="36">
        <v>4979759.8650000021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 C o l u m n s \ 1BE  'D*3D3D< / K e y > < / a : K e y > < a : V a l u e   i : t y p e = " T a b l e W i d g e t B a s e V i e w S t a t e " / > < / a : K e y V a l u e O f D i a g r a m O b j e c t K e y a n y T y p e z b w N T n L X > < a : K e y V a l u e O f D i a g r a m O b j e c t K e y a n y T y p e z b w N T n L X > < a : K e y > < K e y > C o l u m n s \ CH/  'D:16< / K e y > < / a : K e y > < a : V a l u e   i : t y p e = " T a b l e W i d g e t B a s e V i e w S t a t e " / > < / a : K e y V a l u e O f D i a g r a m O b j e c t K e y a n y T y p e z b w N T n L X > < a : K e y V a l u e O f D i a g r a m O b j e c t K e y a n y T y p e z b w N T n L X > < a : K e y > < K e y > C o l u m n s \ FH9  'D:16< / K e y > < / a : K e y > < a : V a l u e   i : t y p e = " T a b l e W i d g e t B a s e V i e w S t a t e " / > < / a : K e y V a l u e O f D i a g r a m O b j e c t K e y a n y T y p e z b w N T n L X > < a : K e y V a l u e O f D i a g r a m O b j e c t K e y a n y T y p e z b w N T n L X > < a : K e y > < K e y > C o l u m n s \ 'DA&)< / K e y > < / a : K e y > < a : V a l u e   i : t y p e = " T a b l e W i d g e t B a s e V i e w S t a t e " / > < / a : K e y V a l u e O f D i a g r a m O b j e c t K e y a n y T y p e z b w N T n L X > < a : K e y V a l u e O f D i a g r a m O b j e c t K e y a n y T y p e z b w N T n L X > < a : K e y > < K e y > C o l u m n s \ 'DCEJ)< / K e y > < / a : K e y > < a : V a l u e   i : t y p e = " T a b l e W i d g e t B a s e V i e w S t a t e " / > < / a : K e y V a l u e O f D i a g r a m O b j e c t K e y a n y T y p e z b w N T n L X > < a : K e y V a l u e O f D i a g r a m O b j e c t K e y a n y T y p e z b w N T n L X > < a : K e y > < K e y > C o l u m n s \ 'DE(D:  'DA1/J< / K e y > < / a : K e y > < a : V a l u e   i : t y p e = " T a b l e W i d g e t B a s e V i e w S t a t e " / > < / a : K e y V a l u e O f D i a g r a m O b j e c t K e y a n y T y p e z b w N T n L X > < a : K e y V a l u e O f D i a g r a m O b j e c t K e y a n y T y p e z b w N T n L X > < a : K e y > < K e y > C o l u m n s \ 'D(D/  'DE3*H1/< / K e y > < / a : K e y > < a : V a l u e   i : t y p e = " T a b l e W i d g e t B a s e V i e w S t a t e " / > < / a : K e y V a l u e O f D i a g r a m O b j e c t K e y a n y T y p e z b w N T n L X > < a : K e y V a l u e O f D i a g r a m O b j e c t K e y a n y T y p e z b w N T n L X > < a : K e y > < K e y > C o l u m n s \ *'1J.  'D'3*J1'/< / K e y > < / a : K e y > < a : V a l u e   i : t y p e = " T a b l e W i d g e t B a s e V i e w S t a t e " / > < / a : K e y V a l u e O f D i a g r a m O b j e c t K e y a n y T y p e z b w N T n L X > < a : K e y V a l u e O f D i a g r a m O b j e c t K e y a n y T y p e z b w N T n L X > < a : K e y > < K e y > C o l u m n s \ *'1J.  'D*5/J1< / K e y > < / a : K e y > < a : V a l u e   i : t y p e = " T a b l e W i d g e t B a s e V i e w S t a t e " / > < / a : K e y V a l u e O f D i a g r a m O b j e c t K e y a n y T y p e z b w N T n L X > < a : K e y V a l u e O f D i a g r a m O b j e c t K e y a n y T y p e z b w N T n L X > < a : K e y > < K e y > C o l u m n s \ H,G)  'D*5/J1< / K e y > < / a : K e y > < a : V a l u e   i : t y p e = " T a b l e W i d g e t B a s e V i e w S t a t e " / > < / a : K e y V a l u e O f D i a g r a m O b j e c t K e y a n y T y p e z b w N T n L X > < a : K e y V a l u e O f D i a g r a m O b j e c t K e y a n y T y p e z b w N T n L X > < a : K e y > < K e y > C o l u m n s \ 'DE(D:  'D5'AJ< / K e y > < / a : K e y > < a : V a l u e   i : t y p e = " T a b l e W i d g e t B a s e V i e w S t a t e " / > < / a : K e y V a l u e O f D i a g r a m O b j e c t K e y a n y T y p e z b w N T n L X > < a : K e y V a l u e O f D i a g r a m O b j e c t K e y a n y T y p e z b w N T n L X > < a : K e y > < K e y > C o l u m n s \ CDA)  'D4-F< / K e y > < / a : K e y > < a : V a l u e   i : t y p e = " T a b l e W i d g e t B a s e V i e w S t a t e " / > < / a : K e y V a l u e O f D i a g r a m O b j e c t K e y a n y T y p e z b w N T n L X > < a : K e y V a l u e O f D i a g r a m O b j e c t K e y a n y T y p e z b w N T n L X > < a : K e y > < K e y > C o l u m n s \ 'DE(D:  'DE3//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T a b l e 1 ] ] > < / C u s t o m C o n t e n t > < / G e m i n i > 
</file>

<file path=customXml/item12.xml>��< ? x m l   v e r s i o n = " 1 . 0 "   e n c o d i n g = " U T F - 1 6 " ? > < G e m i n i   x m l n s = " h t t p : / / g e m i n i / p i v o t c u s t o m i z a t i o n / M a n u a l C a l c M o d e " > < 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O r d e r " > < C u s t o m C o n t e n t > < ! [ C D A T A [ T a b l e 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 2 0 2 5 - 0 7 - 3 1 T 2 2 : 5 6 : 4 8 . 3 6 3 6 5 9 5 + 0 3 : 0 0 < / L a s t P r o c e s s e d T i m e > < / D a t a M o d e l i n g S a n d b o x . S e r i a l i z e d S a n d b o x E r r o r C a c h 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 CDA)  'D4-F< / K e y > < / D i a g r a m O b j e c t K e y > < D i a g r a m O b j e c t K e y > < K e y > M e a s u r e s \ S u m   o f   CDA)  'D4-F\ T a g I n f o \ F o r m u l a < / K e y > < / D i a g r a m O b j e c t K e y > < D i a g r a m O b j e c t K e y > < K e y > M e a s u r e s \ S u m   o f   CDA)  'D4-F\ T a g I n f o \ V a l u e < / K e y > < / D i a g r a m O b j e c t K e y > < D i a g r a m O b j e c t K e y > < K e y > M e a s u r e s \ S u m   o f   'DE(D:  'DE3//< / K e y > < / D i a g r a m O b j e c t K e y > < D i a g r a m O b j e c t K e y > < K e y > M e a s u r e s \ S u m   o f   'DE(D:  'DE3//\ T a g I n f o \ F o r m u l a < / K e y > < / D i a g r a m O b j e c t K e y > < D i a g r a m O b j e c t K e y > < K e y > M e a s u r e s \ S u m   o f   'DE(D:  'DE3//\ T a g I n f o \ V a l u e < / K e y > < / D i a g r a m O b j e c t K e y > < D i a g r a m O b j e c t K e y > < K e y > M e a s u r e s \ S u m   o f   'DE(D:  'D5'AJ< / K e y > < / D i a g r a m O b j e c t K e y > < D i a g r a m O b j e c t K e y > < K e y > M e a s u r e s \ S u m   o f   'DE(D:  'D5'AJ\ T a g I n f o \ F o r m u l a < / K e y > < / D i a g r a m O b j e c t K e y > < D i a g r a m O b j e c t K e y > < K e y > M e a s u r e s \ S u m   o f   'DE(D:  'D5'AJ\ T a g I n f o \ V a l u e < / K e y > < / D i a g r a m O b j e c t K e y > < D i a g r a m O b j e c t K e y > < K e y > M e a s u r e s \ C o u n t   o f   'DA&)< / K e y > < / D i a g r a m O b j e c t K e y > < D i a g r a m O b j e c t K e y > < K e y > M e a s u r e s \ C o u n t   o f   'DA&)\ T a g I n f o \ F o r m u l a < / K e y > < / D i a g r a m O b j e c t K e y > < D i a g r a m O b j e c t K e y > < K e y > M e a s u r e s \ C o u n t   o f   'DA&)\ T a g I n f o \ V a l u e < / K e y > < / D i a g r a m O b j e c t K e y > < D i a g r a m O b j e c t K e y > < K e y > M e a s u r e s \ C o u n t   o f   FH9  'D:16< / K e y > < / D i a g r a m O b j e c t K e y > < D i a g r a m O b j e c t K e y > < K e y > M e a s u r e s \ C o u n t   o f   FH9  'D:16\ T a g I n f o \ F o r m u l a < / K e y > < / D i a g r a m O b j e c t K e y > < D i a g r a m O b j e c t K e y > < K e y > M e a s u r e s \ C o u n t   o f   FH9  'D:16\ T a g I n f o \ V a l u e < / K e y > < / D i a g r a m O b j e c t K e y > < D i a g r a m O b j e c t K e y > < K e y > M e a s u r e s \ S u m   o f   'DCEJ)< / K e y > < / D i a g r a m O b j e c t K e y > < D i a g r a m O b j e c t K e y > < K e y > M e a s u r e s \ S u m   o f   'DCEJ)\ T a g I n f o \ F o r m u l a < / K e y > < / D i a g r a m O b j e c t K e y > < D i a g r a m O b j e c t K e y > < K e y > M e a s u r e s \ S u m   o f   'DCEJ)\ T a g I n f o \ V a l u e < / K e y > < / D i a g r a m O b j e c t K e y > < D i a g r a m O b j e c t K e y > < K e y > M e a s u r e s \ M a x   o f   'DCEJ)< / K e y > < / D i a g r a m O b j e c t K e y > < D i a g r a m O b j e c t K e y > < K e y > M e a s u r e s \ M a x   o f   'DCEJ)\ T a g I n f o \ F o r m u l a < / K e y > < / D i a g r a m O b j e c t K e y > < D i a g r a m O b j e c t K e y > < K e y > M e a s u r e s \ M a x   o f   'DCEJ)\ T a g I n f o \ V a l u e < / K e y > < / D i a g r a m O b j e c t K e y > < D i a g r a m O b j e c t K e y > < K e y > M e a s u r e s \ M a x   o f   CDA)  'D4-F< / K e y > < / D i a g r a m O b j e c t K e y > < D i a g r a m O b j e c t K e y > < K e y > M e a s u r e s \ M a x   o f   CDA)  'D4-F\ T a g I n f o \ F o r m u l a < / K e y > < / D i a g r a m O b j e c t K e y > < D i a g r a m O b j e c t K e y > < K e y > M e a s u r e s \ M a x   o f   CDA)  'D4-F\ T a g I n f o \ V a l u e < / K e y > < / D i a g r a m O b j e c t K e y > < D i a g r a m O b j e c t K e y > < K e y > C o l u m n s \ 1BE  'D*3D3D< / K e y > < / D i a g r a m O b j e c t K e y > < D i a g r a m O b j e c t K e y > < K e y > C o l u m n s \ CH/  'D:16< / K e y > < / D i a g r a m O b j e c t K e y > < D i a g r a m O b j e c t K e y > < K e y > C o l u m n s \ FH9  'D:16< / K e y > < / D i a g r a m O b j e c t K e y > < D i a g r a m O b j e c t K e y > < K e y > C o l u m n s \ 'DA&)< / K e y > < / D i a g r a m O b j e c t K e y > < D i a g r a m O b j e c t K e y > < K e y > C o l u m n s \ 'DCEJ)< / K e y > < / D i a g r a m O b j e c t K e y > < D i a g r a m O b j e c t K e y > < K e y > C o l u m n s \ 'DE(D:  'DA1/J< / K e y > < / D i a g r a m O b j e c t K e y > < D i a g r a m O b j e c t K e y > < K e y > C o l u m n s \ 'D(D/  'DE3*H1/< / K e y > < / D i a g r a m O b j e c t K e y > < D i a g r a m O b j e c t K e y > < K e y > C o l u m n s \ *'1J.  'D'3*J1'/< / K e y > < / D i a g r a m O b j e c t K e y > < D i a g r a m O b j e c t K e y > < K e y > C o l u m n s \ *'1J.  'D*5/J1< / K e y > < / D i a g r a m O b j e c t K e y > < D i a g r a m O b j e c t K e y > < K e y > C o l u m n s \ H,G)  'D*5/J1< / K e y > < / D i a g r a m O b j e c t K e y > < D i a g r a m O b j e c t K e y > < K e y > C o l u m n s \ 'DE(D:  'D5'AJ< / K e y > < / D i a g r a m O b j e c t K e y > < D i a g r a m O b j e c t K e y > < K e y > C o l u m n s \ CDA)  'D4-F< / K e y > < / D i a g r a m O b j e c t K e y > < D i a g r a m O b j e c t K e y > < K e y > C o l u m n s \ 'DE(D:  'DE3//< / K e y > < / D i a g r a m O b j e c t K e y > < D i a g r a m O b j e c t K e y > < K e y > L i n k s \ & l t ; C o l u m n s \ S u m   o f   CDA)  'D4-F& g t ; - & l t ; M e a s u r e s \ CDA)  'D4-F& g t ; < / K e y > < / D i a g r a m O b j e c t K e y > < D i a g r a m O b j e c t K e y > < K e y > L i n k s \ & l t ; C o l u m n s \ S u m   o f   CDA)  'D4-F& g t ; - & l t ; M e a s u r e s \ CDA)  'D4-F& g t ; \ C O L U M N < / K e y > < / D i a g r a m O b j e c t K e y > < D i a g r a m O b j e c t K e y > < K e y > L i n k s \ & l t ; C o l u m n s \ S u m   o f   CDA)  'D4-F& g t ; - & l t ; M e a s u r e s \ CDA)  'D4-F& g t ; \ M E A S U R E < / K e y > < / D i a g r a m O b j e c t K e y > < D i a g r a m O b j e c t K e y > < K e y > L i n k s \ & l t ; C o l u m n s \ S u m   o f   'DE(D:  'DE3//& g t ; - & l t ; M e a s u r e s \ 'DE(D:  'DE3//& g t ; < / K e y > < / D i a g r a m O b j e c t K e y > < D i a g r a m O b j e c t K e y > < K e y > L i n k s \ & l t ; C o l u m n s \ S u m   o f   'DE(D:  'DE3//& g t ; - & l t ; M e a s u r e s \ 'DE(D:  'DE3//& g t ; \ C O L U M N < / K e y > < / D i a g r a m O b j e c t K e y > < D i a g r a m O b j e c t K e y > < K e y > L i n k s \ & l t ; C o l u m n s \ S u m   o f   'DE(D:  'DE3//& g t ; - & l t ; M e a s u r e s \ 'DE(D:  'DE3//& g t ; \ M E A S U R E < / K e y > < / D i a g r a m O b j e c t K e y > < D i a g r a m O b j e c t K e y > < K e y > L i n k s \ & l t ; C o l u m n s \ S u m   o f   'DE(D:  'D5'AJ& g t ; - & l t ; M e a s u r e s \ 'DE(D:  'D5'AJ& g t ; < / K e y > < / D i a g r a m O b j e c t K e y > < D i a g r a m O b j e c t K e y > < K e y > L i n k s \ & l t ; C o l u m n s \ S u m   o f   'DE(D:  'D5'AJ& g t ; - & l t ; M e a s u r e s \ 'DE(D:  'D5'AJ& g t ; \ C O L U M N < / K e y > < / D i a g r a m O b j e c t K e y > < D i a g r a m O b j e c t K e y > < K e y > L i n k s \ & l t ; C o l u m n s \ S u m   o f   'DE(D:  'D5'AJ& g t ; - & l t ; M e a s u r e s \ 'DE(D:  'D5'AJ& g t ; \ M E A S U R E < / K e y > < / D i a g r a m O b j e c t K e y > < D i a g r a m O b j e c t K e y > < K e y > L i n k s \ & l t ; C o l u m n s \ C o u n t   o f   'DA&)& g t ; - & l t ; M e a s u r e s \ 'DA&)& g t ; < / K e y > < / D i a g r a m O b j e c t K e y > < D i a g r a m O b j e c t K e y > < K e y > L i n k s \ & l t ; C o l u m n s \ C o u n t   o f   'DA&)& g t ; - & l t ; M e a s u r e s \ 'DA&)& g t ; \ C O L U M N < / K e y > < / D i a g r a m O b j e c t K e y > < D i a g r a m O b j e c t K e y > < K e y > L i n k s \ & l t ; C o l u m n s \ C o u n t   o f   'DA&)& g t ; - & l t ; M e a s u r e s \ 'DA&)& g t ; \ M E A S U R E < / K e y > < / D i a g r a m O b j e c t K e y > < D i a g r a m O b j e c t K e y > < K e y > L i n k s \ & l t ; C o l u m n s \ C o u n t   o f   FH9  'D:16& g t ; - & l t ; M e a s u r e s \ FH9  'D:16& g t ; < / K e y > < / D i a g r a m O b j e c t K e y > < D i a g r a m O b j e c t K e y > < K e y > L i n k s \ & l t ; C o l u m n s \ C o u n t   o f   FH9  'D:16& g t ; - & l t ; M e a s u r e s \ FH9  'D:16& g t ; \ C O L U M N < / K e y > < / D i a g r a m O b j e c t K e y > < D i a g r a m O b j e c t K e y > < K e y > L i n k s \ & l t ; C o l u m n s \ C o u n t   o f   FH9  'D:16& g t ; - & l t ; M e a s u r e s \ FH9  'D:16& g t ; \ M E A S U R E < / K e y > < / D i a g r a m O b j e c t K e y > < D i a g r a m O b j e c t K e y > < K e y > L i n k s \ & l t ; C o l u m n s \ S u m   o f   'DCEJ)& g t ; - & l t ; M e a s u r e s \ 'DCEJ)& g t ; < / K e y > < / D i a g r a m O b j e c t K e y > < D i a g r a m O b j e c t K e y > < K e y > L i n k s \ & l t ; C o l u m n s \ S u m   o f   'DCEJ)& g t ; - & l t ; M e a s u r e s \ 'DCEJ)& g t ; \ C O L U M N < / K e y > < / D i a g r a m O b j e c t K e y > < D i a g r a m O b j e c t K e y > < K e y > L i n k s \ & l t ; C o l u m n s \ S u m   o f   'DCEJ)& g t ; - & l t ; M e a s u r e s \ 'DCEJ)& g t ; \ M E A S U R E < / K e y > < / D i a g r a m O b j e c t K e y > < D i a g r a m O b j e c t K e y > < K e y > L i n k s \ & l t ; C o l u m n s \ M a x   o f   'DCEJ)& g t ; - & l t ; M e a s u r e s \ 'DCEJ)& g t ; < / K e y > < / D i a g r a m O b j e c t K e y > < D i a g r a m O b j e c t K e y > < K e y > L i n k s \ & l t ; C o l u m n s \ M a x   o f   'DCEJ)& g t ; - & l t ; M e a s u r e s \ 'DCEJ)& g t ; \ C O L U M N < / K e y > < / D i a g r a m O b j e c t K e y > < D i a g r a m O b j e c t K e y > < K e y > L i n k s \ & l t ; C o l u m n s \ M a x   o f   'DCEJ)& g t ; - & l t ; M e a s u r e s \ 'DCEJ)& g t ; \ M E A S U R E < / K e y > < / D i a g r a m O b j e c t K e y > < D i a g r a m O b j e c t K e y > < K e y > L i n k s \ & l t ; C o l u m n s \ M a x   o f   CDA)  'D4-F& g t ; - & l t ; M e a s u r e s \ CDA)  'D4-F& g t ; < / K e y > < / D i a g r a m O b j e c t K e y > < D i a g r a m O b j e c t K e y > < K e y > L i n k s \ & l t ; C o l u m n s \ M a x   o f   CDA)  'D4-F& g t ; - & l t ; M e a s u r e s \ CDA)  'D4-F& g t ; \ C O L U M N < / K e y > < / D i a g r a m O b j e c t K e y > < D i a g r a m O b j e c t K e y > < K e y > L i n k s \ & l t ; C o l u m n s \ M a x   o f   CDA)  'D4-F& g t ; - & l t ; M e a s u r e s \ CDA)  'D4-F& g t ; \ M E A S U R E 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 CDA)  'D4-F< / K e y > < / a : K e y > < a : V a l u e   i : t y p e = " M e a s u r e G r i d N o d e V i e w S t a t e " > < C o l u m n > 1 1 < / C o l u m n > < L a y e d O u t > t r u e < / L a y e d O u t > < W a s U I I n v i s i b l e > t r u e < / W a s U I I n v i s i b l e > < / a : V a l u e > < / a : K e y V a l u e O f D i a g r a m O b j e c t K e y a n y T y p e z b w N T n L X > < a : K e y V a l u e O f D i a g r a m O b j e c t K e y a n y T y p e z b w N T n L X > < a : K e y > < K e y > M e a s u r e s \ S u m   o f   CDA)  'D4-F\ T a g I n f o \ F o r m u l a < / K e y > < / a : K e y > < a : V a l u e   i : t y p e = " M e a s u r e G r i d V i e w S t a t e I D i a g r a m T a g A d d i t i o n a l I n f o " / > < / a : K e y V a l u e O f D i a g r a m O b j e c t K e y a n y T y p e z b w N T n L X > < a : K e y V a l u e O f D i a g r a m O b j e c t K e y a n y T y p e z b w N T n L X > < a : K e y > < K e y > M e a s u r e s \ S u m   o f   CDA)  'D4-F\ T a g I n f o \ V a l u e < / K e y > < / a : K e y > < a : V a l u e   i : t y p e = " M e a s u r e G r i d V i e w S t a t e I D i a g r a m T a g A d d i t i o n a l I n f o " / > < / a : K e y V a l u e O f D i a g r a m O b j e c t K e y a n y T y p e z b w N T n L X > < a : K e y V a l u e O f D i a g r a m O b j e c t K e y a n y T y p e z b w N T n L X > < a : K e y > < K e y > M e a s u r e s \ S u m   o f   'DE(D:  'DE3//< / K e y > < / a : K e y > < a : V a l u e   i : t y p e = " M e a s u r e G r i d N o d e V i e w S t a t e " > < C o l u m n > 1 2 < / C o l u m n > < L a y e d O u t > t r u e < / L a y e d O u t > < W a s U I I n v i s i b l e > t r u e < / W a s U I I n v i s i b l e > < / a : V a l u e > < / a : K e y V a l u e O f D i a g r a m O b j e c t K e y a n y T y p e z b w N T n L X > < a : K e y V a l u e O f D i a g r a m O b j e c t K e y a n y T y p e z b w N T n L X > < a : K e y > < K e y > M e a s u r e s \ S u m   o f   'DE(D:  'DE3//\ T a g I n f o \ F o r m u l a < / K e y > < / a : K e y > < a : V a l u e   i : t y p e = " M e a s u r e G r i d V i e w S t a t e I D i a g r a m T a g A d d i t i o n a l I n f o " / > < / a : K e y V a l u e O f D i a g r a m O b j e c t K e y a n y T y p e z b w N T n L X > < a : K e y V a l u e O f D i a g r a m O b j e c t K e y a n y T y p e z b w N T n L X > < a : K e y > < K e y > M e a s u r e s \ S u m   o f   'DE(D:  'DE3//\ T a g I n f o \ V a l u e < / K e y > < / a : K e y > < a : V a l u e   i : t y p e = " M e a s u r e G r i d V i e w S t a t e I D i a g r a m T a g A d d i t i o n a l I n f o " / > < / a : K e y V a l u e O f D i a g r a m O b j e c t K e y a n y T y p e z b w N T n L X > < a : K e y V a l u e O f D i a g r a m O b j e c t K e y a n y T y p e z b w N T n L X > < a : K e y > < K e y > M e a s u r e s \ S u m   o f   'DE(D:  'D5'AJ< / K e y > < / a : K e y > < a : V a l u e   i : t y p e = " M e a s u r e G r i d N o d e V i e w S t a t e " > < C o l u m n > 1 0 < / C o l u m n > < L a y e d O u t > t r u e < / L a y e d O u t > < W a s U I I n v i s i b l e > t r u e < / W a s U I I n v i s i b l e > < / a : V a l u e > < / a : K e y V a l u e O f D i a g r a m O b j e c t K e y a n y T y p e z b w N T n L X > < a : K e y V a l u e O f D i a g r a m O b j e c t K e y a n y T y p e z b w N T n L X > < a : K e y > < K e y > M e a s u r e s \ S u m   o f   'DE(D:  'D5'AJ\ T a g I n f o \ F o r m u l a < / K e y > < / a : K e y > < a : V a l u e   i : t y p e = " M e a s u r e G r i d V i e w S t a t e I D i a g r a m T a g A d d i t i o n a l I n f o " / > < / a : K e y V a l u e O f D i a g r a m O b j e c t K e y a n y T y p e z b w N T n L X > < a : K e y V a l u e O f D i a g r a m O b j e c t K e y a n y T y p e z b w N T n L X > < a : K e y > < K e y > M e a s u r e s \ S u m   o f   'DE(D:  'D5'AJ\ T a g I n f o \ V a l u e < / K e y > < / a : K e y > < a : V a l u e   i : t y p e = " M e a s u r e G r i d V i e w S t a t e I D i a g r a m T a g A d d i t i o n a l I n f o " / > < / a : K e y V a l u e O f D i a g r a m O b j e c t K e y a n y T y p e z b w N T n L X > < a : K e y V a l u e O f D i a g r a m O b j e c t K e y a n y T y p e z b w N T n L X > < a : K e y > < K e y > M e a s u r e s \ C o u n t   o f   'DA&)< / K e y > < / a : K e y > < a : V a l u e   i : t y p e = " M e a s u r e G r i d N o d e V i e w S t a t e " > < C o l u m n > 3 < / C o l u m n > < L a y e d O u t > t r u e < / L a y e d O u t > < W a s U I I n v i s i b l e > t r u e < / W a s U I I n v i s i b l e > < / a : V a l u e > < / a : K e y V a l u e O f D i a g r a m O b j e c t K e y a n y T y p e z b w N T n L X > < a : K e y V a l u e O f D i a g r a m O b j e c t K e y a n y T y p e z b w N T n L X > < a : K e y > < K e y > M e a s u r e s \ C o u n t   o f   'DA&)\ T a g I n f o \ F o r m u l a < / K e y > < / a : K e y > < a : V a l u e   i : t y p e = " M e a s u r e G r i d V i e w S t a t e I D i a g r a m T a g A d d i t i o n a l I n f o " / > < / a : K e y V a l u e O f D i a g r a m O b j e c t K e y a n y T y p e z b w N T n L X > < a : K e y V a l u e O f D i a g r a m O b j e c t K e y a n y T y p e z b w N T n L X > < a : K e y > < K e y > M e a s u r e s \ C o u n t   o f   'DA&)\ T a g I n f o \ V a l u e < / K e y > < / a : K e y > < a : V a l u e   i : t y p e = " M e a s u r e G r i d V i e w S t a t e I D i a g r a m T a g A d d i t i o n a l I n f o " / > < / a : K e y V a l u e O f D i a g r a m O b j e c t K e y a n y T y p e z b w N T n L X > < a : K e y V a l u e O f D i a g r a m O b j e c t K e y a n y T y p e z b w N T n L X > < a : K e y > < K e y > M e a s u r e s \ C o u n t   o f   FH9  'D:16< / K e y > < / a : K e y > < a : V a l u e   i : t y p e = " M e a s u r e G r i d N o d e V i e w S t a t e " > < C o l u m n > 2 < / C o l u m n > < L a y e d O u t > t r u e < / L a y e d O u t > < W a s U I I n v i s i b l e > t r u e < / W a s U I I n v i s i b l e > < / a : V a l u e > < / a : K e y V a l u e O f D i a g r a m O b j e c t K e y a n y T y p e z b w N T n L X > < a : K e y V a l u e O f D i a g r a m O b j e c t K e y a n y T y p e z b w N T n L X > < a : K e y > < K e y > M e a s u r e s \ C o u n t   o f   FH9  'D:16\ T a g I n f o \ F o r m u l a < / K e y > < / a : K e y > < a : V a l u e   i : t y p e = " M e a s u r e G r i d V i e w S t a t e I D i a g r a m T a g A d d i t i o n a l I n f o " / > < / a : K e y V a l u e O f D i a g r a m O b j e c t K e y a n y T y p e z b w N T n L X > < a : K e y V a l u e O f D i a g r a m O b j e c t K e y a n y T y p e z b w N T n L X > < a : K e y > < K e y > M e a s u r e s \ C o u n t   o f   FH9  'D:16\ T a g I n f o \ V a l u e < / K e y > < / a : K e y > < a : V a l u e   i : t y p e = " M e a s u r e G r i d V i e w S t a t e I D i a g r a m T a g A d d i t i o n a l I n f o " / > < / a : K e y V a l u e O f D i a g r a m O b j e c t K e y a n y T y p e z b w N T n L X > < a : K e y V a l u e O f D i a g r a m O b j e c t K e y a n y T y p e z b w N T n L X > < a : K e y > < K e y > M e a s u r e s \ S u m   o f   'DCEJ)< / K e y > < / a : K e y > < a : V a l u e   i : t y p e = " M e a s u r e G r i d N o d e V i e w S t a t e " > < C o l u m n > 4 < / C o l u m n > < L a y e d O u t > t r u e < / L a y e d O u t > < W a s U I I n v i s i b l e > t r u e < / W a s U I I n v i s i b l e > < / a : V a l u e > < / a : K e y V a l u e O f D i a g r a m O b j e c t K e y a n y T y p e z b w N T n L X > < a : K e y V a l u e O f D i a g r a m O b j e c t K e y a n y T y p e z b w N T n L X > < a : K e y > < K e y > M e a s u r e s \ S u m   o f   'DCEJ)\ T a g I n f o \ F o r m u l a < / K e y > < / a : K e y > < a : V a l u e   i : t y p e = " M e a s u r e G r i d V i e w S t a t e I D i a g r a m T a g A d d i t i o n a l I n f o " / > < / a : K e y V a l u e O f D i a g r a m O b j e c t K e y a n y T y p e z b w N T n L X > < a : K e y V a l u e O f D i a g r a m O b j e c t K e y a n y T y p e z b w N T n L X > < a : K e y > < K e y > M e a s u r e s \ S u m   o f   'DCEJ)\ T a g I n f o \ V a l u e < / K e y > < / a : K e y > < a : V a l u e   i : t y p e = " M e a s u r e G r i d V i e w S t a t e I D i a g r a m T a g A d d i t i o n a l I n f o " / > < / a : K e y V a l u e O f D i a g r a m O b j e c t K e y a n y T y p e z b w N T n L X > < a : K e y V a l u e O f D i a g r a m O b j e c t K e y a n y T y p e z b w N T n L X > < a : K e y > < K e y > M e a s u r e s \ M a x   o f   'DCEJ)< / K e y > < / a : K e y > < a : V a l u e   i : t y p e = " M e a s u r e G r i d N o d e V i e w S t a t e " > < C o l u m n > 4 < / C o l u m n > < L a y e d O u t > t r u e < / L a y e d O u t > < R o w > 1 < / R o w > < W a s U I I n v i s i b l e > t r u e < / W a s U I I n v i s i b l e > < / a : V a l u e > < / a : K e y V a l u e O f D i a g r a m O b j e c t K e y a n y T y p e z b w N T n L X > < a : K e y V a l u e O f D i a g r a m O b j e c t K e y a n y T y p e z b w N T n L X > < a : K e y > < K e y > M e a s u r e s \ M a x   o f   'DCEJ)\ T a g I n f o \ F o r m u l a < / K e y > < / a : K e y > < a : V a l u e   i : t y p e = " M e a s u r e G r i d V i e w S t a t e I D i a g r a m T a g A d d i t i o n a l I n f o " / > < / a : K e y V a l u e O f D i a g r a m O b j e c t K e y a n y T y p e z b w N T n L X > < a : K e y V a l u e O f D i a g r a m O b j e c t K e y a n y T y p e z b w N T n L X > < a : K e y > < K e y > M e a s u r e s \ M a x   o f   'DCEJ)\ T a g I n f o \ V a l u e < / K e y > < / a : K e y > < a : V a l u e   i : t y p e = " M e a s u r e G r i d V i e w S t a t e I D i a g r a m T a g A d d i t i o n a l I n f o " / > < / a : K e y V a l u e O f D i a g r a m O b j e c t K e y a n y T y p e z b w N T n L X > < a : K e y V a l u e O f D i a g r a m O b j e c t K e y a n y T y p e z b w N T n L X > < a : K e y > < K e y > M e a s u r e s \ M a x   o f   CDA)  'D4-F< / K e y > < / a : K e y > < a : V a l u e   i : t y p e = " M e a s u r e G r i d N o d e V i e w S t a t e " > < C o l u m n > 1 1 < / C o l u m n > < L a y e d O u t > t r u e < / L a y e d O u t > < R o w > 1 < / R o w > < W a s U I I n v i s i b l e > t r u e < / W a s U I I n v i s i b l e > < / a : V a l u e > < / a : K e y V a l u e O f D i a g r a m O b j e c t K e y a n y T y p e z b w N T n L X > < a : K e y V a l u e O f D i a g r a m O b j e c t K e y a n y T y p e z b w N T n L X > < a : K e y > < K e y > M e a s u r e s \ M a x   o f   CDA)  'D4-F\ T a g I n f o \ F o r m u l a < / K e y > < / a : K e y > < a : V a l u e   i : t y p e = " M e a s u r e G r i d V i e w S t a t e I D i a g r a m T a g A d d i t i o n a l I n f o " / > < / a : K e y V a l u e O f D i a g r a m O b j e c t K e y a n y T y p e z b w N T n L X > < a : K e y V a l u e O f D i a g r a m O b j e c t K e y a n y T y p e z b w N T n L X > < a : K e y > < K e y > M e a s u r e s \ M a x   o f   CDA)  'D4-F\ T a g I n f o \ V a l u e < / K e y > < / a : K e y > < a : V a l u e   i : t y p e = " M e a s u r e G r i d V i e w S t a t e I D i a g r a m T a g A d d i t i o n a l I n f o " / > < / a : K e y V a l u e O f D i a g r a m O b j e c t K e y a n y T y p e z b w N T n L X > < a : K e y V a l u e O f D i a g r a m O b j e c t K e y a n y T y p e z b w N T n L X > < a : K e y > < K e y > C o l u m n s \ 1BE  'D*3D3D< / K e y > < / a : K e y > < a : V a l u e   i : t y p e = " M e a s u r e G r i d N o d e V i e w S t a t e " > < L a y e d O u t > t r u e < / L a y e d O u t > < / a : V a l u e > < / a : K e y V a l u e O f D i a g r a m O b j e c t K e y a n y T y p e z b w N T n L X > < a : K e y V a l u e O f D i a g r a m O b j e c t K e y a n y T y p e z b w N T n L X > < a : K e y > < K e y > C o l u m n s \ CH/  'D:16< / K e y > < / a : K e y > < a : V a l u e   i : t y p e = " M e a s u r e G r i d N o d e V i e w S t a t e " > < C o l u m n > 1 < / C o l u m n > < L a y e d O u t > t r u e < / L a y e d O u t > < / a : V a l u e > < / a : K e y V a l u e O f D i a g r a m O b j e c t K e y a n y T y p e z b w N T n L X > < a : K e y V a l u e O f D i a g r a m O b j e c t K e y a n y T y p e z b w N T n L X > < a : K e y > < K e y > C o l u m n s \ FH9  'D:16< / K e y > < / a : K e y > < a : V a l u e   i : t y p e = " M e a s u r e G r i d N o d e V i e w S t a t e " > < C o l u m n > 2 < / C o l u m n > < L a y e d O u t > t r u e < / L a y e d O u t > < / a : V a l u e > < / a : K e y V a l u e O f D i a g r a m O b j e c t K e y a n y T y p e z b w N T n L X > < a : K e y V a l u e O f D i a g r a m O b j e c t K e y a n y T y p e z b w N T n L X > < a : K e y > < K e y > C o l u m n s \ 'DA&)< / K e y > < / a : K e y > < a : V a l u e   i : t y p e = " M e a s u r e G r i d N o d e V i e w S t a t e " > < C o l u m n > 3 < / C o l u m n > < L a y e d O u t > t r u e < / L a y e d O u t > < / a : V a l u e > < / a : K e y V a l u e O f D i a g r a m O b j e c t K e y a n y T y p e z b w N T n L X > < a : K e y V a l u e O f D i a g r a m O b j e c t K e y a n y T y p e z b w N T n L X > < a : K e y > < K e y > C o l u m n s \ 'DCEJ)< / K e y > < / a : K e y > < a : V a l u e   i : t y p e = " M e a s u r e G r i d N o d e V i e w S t a t e " > < C o l u m n > 4 < / C o l u m n > < L a y e d O u t > t r u e < / L a y e d O u t > < / a : V a l u e > < / a : K e y V a l u e O f D i a g r a m O b j e c t K e y a n y T y p e z b w N T n L X > < a : K e y V a l u e O f D i a g r a m O b j e c t K e y a n y T y p e z b w N T n L X > < a : K e y > < K e y > C o l u m n s \ 'DE(D:  'DA1/J< / K e y > < / a : K e y > < a : V a l u e   i : t y p e = " M e a s u r e G r i d N o d e V i e w S t a t e " > < C o l u m n > 5 < / C o l u m n > < L a y e d O u t > t r u e < / L a y e d O u t > < / a : V a l u e > < / a : K e y V a l u e O f D i a g r a m O b j e c t K e y a n y T y p e z b w N T n L X > < a : K e y V a l u e O f D i a g r a m O b j e c t K e y a n y T y p e z b w N T n L X > < a : K e y > < K e y > C o l u m n s \ 'D(D/  'DE3*H1/< / K e y > < / a : K e y > < a : V a l u e   i : t y p e = " M e a s u r e G r i d N o d e V i e w S t a t e " > < C o l u m n > 6 < / C o l u m n > < L a y e d O u t > t r u e < / L a y e d O u t > < / a : V a l u e > < / a : K e y V a l u e O f D i a g r a m O b j e c t K e y a n y T y p e z b w N T n L X > < a : K e y V a l u e O f D i a g r a m O b j e c t K e y a n y T y p e z b w N T n L X > < a : K e y > < K e y > C o l u m n s \ *'1J.  'D'3*J1'/< / K e y > < / a : K e y > < a : V a l u e   i : t y p e = " M e a s u r e G r i d N o d e V i e w S t a t e " > < C o l u m n > 7 < / C o l u m n > < L a y e d O u t > t r u e < / L a y e d O u t > < / a : V a l u e > < / a : K e y V a l u e O f D i a g r a m O b j e c t K e y a n y T y p e z b w N T n L X > < a : K e y V a l u e O f D i a g r a m O b j e c t K e y a n y T y p e z b w N T n L X > < a : K e y > < K e y > C o l u m n s \ *'1J.  'D*5/J1< / K e y > < / a : K e y > < a : V a l u e   i : t y p e = " M e a s u r e G r i d N o d e V i e w S t a t e " > < C o l u m n > 8 < / C o l u m n > < L a y e d O u t > t r u e < / L a y e d O u t > < / a : V a l u e > < / a : K e y V a l u e O f D i a g r a m O b j e c t K e y a n y T y p e z b w N T n L X > < a : K e y V a l u e O f D i a g r a m O b j e c t K e y a n y T y p e z b w N T n L X > < a : K e y > < K e y > C o l u m n s \ H,G)  'D*5/J1< / K e y > < / a : K e y > < a : V a l u e   i : t y p e = " M e a s u r e G r i d N o d e V i e w S t a t e " > < C o l u m n > 9 < / C o l u m n > < L a y e d O u t > t r u e < / L a y e d O u t > < / a : V a l u e > < / a : K e y V a l u e O f D i a g r a m O b j e c t K e y a n y T y p e z b w N T n L X > < a : K e y V a l u e O f D i a g r a m O b j e c t K e y a n y T y p e z b w N T n L X > < a : K e y > < K e y > C o l u m n s \ 'DE(D:  'D5'AJ< / K e y > < / a : K e y > < a : V a l u e   i : t y p e = " M e a s u r e G r i d N o d e V i e w S t a t e " > < C o l u m n > 1 0 < / C o l u m n > < L a y e d O u t > t r u e < / L a y e d O u t > < / a : V a l u e > < / a : K e y V a l u e O f D i a g r a m O b j e c t K e y a n y T y p e z b w N T n L X > < a : K e y V a l u e O f D i a g r a m O b j e c t K e y a n y T y p e z b w N T n L X > < a : K e y > < K e y > C o l u m n s \ CDA)  'D4-F< / K e y > < / a : K e y > < a : V a l u e   i : t y p e = " M e a s u r e G r i d N o d e V i e w S t a t e " > < C o l u m n > 1 1 < / C o l u m n > < L a y e d O u t > t r u e < / L a y e d O u t > < / a : V a l u e > < / a : K e y V a l u e O f D i a g r a m O b j e c t K e y a n y T y p e z b w N T n L X > < a : K e y V a l u e O f D i a g r a m O b j e c t K e y a n y T y p e z b w N T n L X > < a : K e y > < K e y > C o l u m n s \ 'DE(D:  'DE3//< / K e y > < / a : K e y > < a : V a l u e   i : t y p e = " M e a s u r e G r i d N o d e V i e w S t a t e " > < C o l u m n > 1 2 < / C o l u m n > < L a y e d O u t > t r u e < / L a y e d O u t > < / a : V a l u e > < / a : K e y V a l u e O f D i a g r a m O b j e c t K e y a n y T y p e z b w N T n L X > < a : K e y V a l u e O f D i a g r a m O b j e c t K e y a n y T y p e z b w N T n L X > < a : K e y > < K e y > L i n k s \ & l t ; C o l u m n s \ S u m   o f   CDA)  'D4-F& g t ; - & l t ; M e a s u r e s \ CDA)  'D4-F& g t ; < / K e y > < / a : K e y > < a : V a l u e   i : t y p e = " M e a s u r e G r i d V i e w S t a t e I D i a g r a m L i n k " / > < / a : K e y V a l u e O f D i a g r a m O b j e c t K e y a n y T y p e z b w N T n L X > < a : K e y V a l u e O f D i a g r a m O b j e c t K e y a n y T y p e z b w N T n L X > < a : K e y > < K e y > L i n k s \ & l t ; C o l u m n s \ S u m   o f   CDA)  'D4-F& g t ; - & l t ; M e a s u r e s \ CDA)  'D4-F& g t ; \ C O L U M N < / K e y > < / a : K e y > < a : V a l u e   i : t y p e = " M e a s u r e G r i d V i e w S t a t e I D i a g r a m L i n k E n d p o i n t " / > < / a : K e y V a l u e O f D i a g r a m O b j e c t K e y a n y T y p e z b w N T n L X > < a : K e y V a l u e O f D i a g r a m O b j e c t K e y a n y T y p e z b w N T n L X > < a : K e y > < K e y > L i n k s \ & l t ; C o l u m n s \ S u m   o f   CDA)  'D4-F& g t ; - & l t ; M e a s u r e s \ CDA)  'D4-F& g t ; \ M E A S U R E < / K e y > < / a : K e y > < a : V a l u e   i : t y p e = " M e a s u r e G r i d V i e w S t a t e I D i a g r a m L i n k E n d p o i n t " / > < / a : K e y V a l u e O f D i a g r a m O b j e c t K e y a n y T y p e z b w N T n L X > < a : K e y V a l u e O f D i a g r a m O b j e c t K e y a n y T y p e z b w N T n L X > < a : K e y > < K e y > L i n k s \ & l t ; C o l u m n s \ S u m   o f   'DE(D:  'DE3//& g t ; - & l t ; M e a s u r e s \ 'DE(D:  'DE3//& g t ; < / K e y > < / a : K e y > < a : V a l u e   i : t y p e = " M e a s u r e G r i d V i e w S t a t e I D i a g r a m L i n k " / > < / a : K e y V a l u e O f D i a g r a m O b j e c t K e y a n y T y p e z b w N T n L X > < a : K e y V a l u e O f D i a g r a m O b j e c t K e y a n y T y p e z b w N T n L X > < a : K e y > < K e y > L i n k s \ & l t ; C o l u m n s \ S u m   o f   'DE(D:  'DE3//& g t ; - & l t ; M e a s u r e s \ 'DE(D:  'DE3//& g t ; \ C O L U M N < / K e y > < / a : K e y > < a : V a l u e   i : t y p e = " M e a s u r e G r i d V i e w S t a t e I D i a g r a m L i n k E n d p o i n t " / > < / a : K e y V a l u e O f D i a g r a m O b j e c t K e y a n y T y p e z b w N T n L X > < a : K e y V a l u e O f D i a g r a m O b j e c t K e y a n y T y p e z b w N T n L X > < a : K e y > < K e y > L i n k s \ & l t ; C o l u m n s \ S u m   o f   'DE(D:  'DE3//& g t ; - & l t ; M e a s u r e s \ 'DE(D:  'DE3//& g t ; \ M E A S U R E < / K e y > < / a : K e y > < a : V a l u e   i : t y p e = " M e a s u r e G r i d V i e w S t a t e I D i a g r a m L i n k E n d p o i n t " / > < / a : K e y V a l u e O f D i a g r a m O b j e c t K e y a n y T y p e z b w N T n L X > < a : K e y V a l u e O f D i a g r a m O b j e c t K e y a n y T y p e z b w N T n L X > < a : K e y > < K e y > L i n k s \ & l t ; C o l u m n s \ S u m   o f   'DE(D:  'D5'AJ& g t ; - & l t ; M e a s u r e s \ 'DE(D:  'D5'AJ& g t ; < / K e y > < / a : K e y > < a : V a l u e   i : t y p e = " M e a s u r e G r i d V i e w S t a t e I D i a g r a m L i n k " / > < / a : K e y V a l u e O f D i a g r a m O b j e c t K e y a n y T y p e z b w N T n L X > < a : K e y V a l u e O f D i a g r a m O b j e c t K e y a n y T y p e z b w N T n L X > < a : K e y > < K e y > L i n k s \ & l t ; C o l u m n s \ S u m   o f   'DE(D:  'D5'AJ& g t ; - & l t ; M e a s u r e s \ 'DE(D:  'D5'AJ& g t ; \ C O L U M N < / K e y > < / a : K e y > < a : V a l u e   i : t y p e = " M e a s u r e G r i d V i e w S t a t e I D i a g r a m L i n k E n d p o i n t " / > < / a : K e y V a l u e O f D i a g r a m O b j e c t K e y a n y T y p e z b w N T n L X > < a : K e y V a l u e O f D i a g r a m O b j e c t K e y a n y T y p e z b w N T n L X > < a : K e y > < K e y > L i n k s \ & l t ; C o l u m n s \ S u m   o f   'DE(D:  'D5'AJ& g t ; - & l t ; M e a s u r e s \ 'DE(D:  'D5'AJ& g t ; \ M E A S U R E < / K e y > < / a : K e y > < a : V a l u e   i : t y p e = " M e a s u r e G r i d V i e w S t a t e I D i a g r a m L i n k E n d p o i n t " / > < / a : K e y V a l u e O f D i a g r a m O b j e c t K e y a n y T y p e z b w N T n L X > < a : K e y V a l u e O f D i a g r a m O b j e c t K e y a n y T y p e z b w N T n L X > < a : K e y > < K e y > L i n k s \ & l t ; C o l u m n s \ C o u n t   o f   'DA&)& g t ; - & l t ; M e a s u r e s \ 'DA&)& g t ; < / K e y > < / a : K e y > < a : V a l u e   i : t y p e = " M e a s u r e G r i d V i e w S t a t e I D i a g r a m L i n k " / > < / a : K e y V a l u e O f D i a g r a m O b j e c t K e y a n y T y p e z b w N T n L X > < a : K e y V a l u e O f D i a g r a m O b j e c t K e y a n y T y p e z b w N T n L X > < a : K e y > < K e y > L i n k s \ & l t ; C o l u m n s \ C o u n t   o f   'DA&)& g t ; - & l t ; M e a s u r e s \ 'DA&)& g t ; \ C O L U M N < / K e y > < / a : K e y > < a : V a l u e   i : t y p e = " M e a s u r e G r i d V i e w S t a t e I D i a g r a m L i n k E n d p o i n t " / > < / a : K e y V a l u e O f D i a g r a m O b j e c t K e y a n y T y p e z b w N T n L X > < a : K e y V a l u e O f D i a g r a m O b j e c t K e y a n y T y p e z b w N T n L X > < a : K e y > < K e y > L i n k s \ & l t ; C o l u m n s \ C o u n t   o f   'DA&)& g t ; - & l t ; M e a s u r e s \ 'DA&)& g t ; \ M E A S U R E < / K e y > < / a : K e y > < a : V a l u e   i : t y p e = " M e a s u r e G r i d V i e w S t a t e I D i a g r a m L i n k E n d p o i n t " / > < / a : K e y V a l u e O f D i a g r a m O b j e c t K e y a n y T y p e z b w N T n L X > < a : K e y V a l u e O f D i a g r a m O b j e c t K e y a n y T y p e z b w N T n L X > < a : K e y > < K e y > L i n k s \ & l t ; C o l u m n s \ C o u n t   o f   FH9  'D:16& g t ; - & l t ; M e a s u r e s \ FH9  'D:16& g t ; < / K e y > < / a : K e y > < a : V a l u e   i : t y p e = " M e a s u r e G r i d V i e w S t a t e I D i a g r a m L i n k " / > < / a : K e y V a l u e O f D i a g r a m O b j e c t K e y a n y T y p e z b w N T n L X > < a : K e y V a l u e O f D i a g r a m O b j e c t K e y a n y T y p e z b w N T n L X > < a : K e y > < K e y > L i n k s \ & l t ; C o l u m n s \ C o u n t   o f   FH9  'D:16& g t ; - & l t ; M e a s u r e s \ FH9  'D:16& g t ; \ C O L U M N < / K e y > < / a : K e y > < a : V a l u e   i : t y p e = " M e a s u r e G r i d V i e w S t a t e I D i a g r a m L i n k E n d p o i n t " / > < / a : K e y V a l u e O f D i a g r a m O b j e c t K e y a n y T y p e z b w N T n L X > < a : K e y V a l u e O f D i a g r a m O b j e c t K e y a n y T y p e z b w N T n L X > < a : K e y > < K e y > L i n k s \ & l t ; C o l u m n s \ C o u n t   o f   FH9  'D:16& g t ; - & l t ; M e a s u r e s \ FH9  'D:16& g t ; \ M E A S U R E < / K e y > < / a : K e y > < a : V a l u e   i : t y p e = " M e a s u r e G r i d V i e w S t a t e I D i a g r a m L i n k E n d p o i n t " / > < / a : K e y V a l u e O f D i a g r a m O b j e c t K e y a n y T y p e z b w N T n L X > < a : K e y V a l u e O f D i a g r a m O b j e c t K e y a n y T y p e z b w N T n L X > < a : K e y > < K e y > L i n k s \ & l t ; C o l u m n s \ S u m   o f   'DCEJ)& g t ; - & l t ; M e a s u r e s \ 'DCEJ)& g t ; < / K e y > < / a : K e y > < a : V a l u e   i : t y p e = " M e a s u r e G r i d V i e w S t a t e I D i a g r a m L i n k " / > < / a : K e y V a l u e O f D i a g r a m O b j e c t K e y a n y T y p e z b w N T n L X > < a : K e y V a l u e O f D i a g r a m O b j e c t K e y a n y T y p e z b w N T n L X > < a : K e y > < K e y > L i n k s \ & l t ; C o l u m n s \ S u m   o f   'DCEJ)& g t ; - & l t ; M e a s u r e s \ 'DCEJ)& g t ; \ C O L U M N < / K e y > < / a : K e y > < a : V a l u e   i : t y p e = " M e a s u r e G r i d V i e w S t a t e I D i a g r a m L i n k E n d p o i n t " / > < / a : K e y V a l u e O f D i a g r a m O b j e c t K e y a n y T y p e z b w N T n L X > < a : K e y V a l u e O f D i a g r a m O b j e c t K e y a n y T y p e z b w N T n L X > < a : K e y > < K e y > L i n k s \ & l t ; C o l u m n s \ S u m   o f   'DCEJ)& g t ; - & l t ; M e a s u r e s \ 'DCEJ)& g t ; \ M E A S U R E < / K e y > < / a : K e y > < a : V a l u e   i : t y p e = " M e a s u r e G r i d V i e w S t a t e I D i a g r a m L i n k E n d p o i n t " / > < / a : K e y V a l u e O f D i a g r a m O b j e c t K e y a n y T y p e z b w N T n L X > < a : K e y V a l u e O f D i a g r a m O b j e c t K e y a n y T y p e z b w N T n L X > < a : K e y > < K e y > L i n k s \ & l t ; C o l u m n s \ M a x   o f   'DCEJ)& g t ; - & l t ; M e a s u r e s \ 'DCEJ)& g t ; < / K e y > < / a : K e y > < a : V a l u e   i : t y p e = " M e a s u r e G r i d V i e w S t a t e I D i a g r a m L i n k " / > < / a : K e y V a l u e O f D i a g r a m O b j e c t K e y a n y T y p e z b w N T n L X > < a : K e y V a l u e O f D i a g r a m O b j e c t K e y a n y T y p e z b w N T n L X > < a : K e y > < K e y > L i n k s \ & l t ; C o l u m n s \ M a x   o f   'DCEJ)& g t ; - & l t ; M e a s u r e s \ 'DCEJ)& g t ; \ C O L U M N < / K e y > < / a : K e y > < a : V a l u e   i : t y p e = " M e a s u r e G r i d V i e w S t a t e I D i a g r a m L i n k E n d p o i n t " / > < / a : K e y V a l u e O f D i a g r a m O b j e c t K e y a n y T y p e z b w N T n L X > < a : K e y V a l u e O f D i a g r a m O b j e c t K e y a n y T y p e z b w N T n L X > < a : K e y > < K e y > L i n k s \ & l t ; C o l u m n s \ M a x   o f   'DCEJ)& g t ; - & l t ; M e a s u r e s \ 'DCEJ)& g t ; \ M E A S U R E < / K e y > < / a : K e y > < a : V a l u e   i : t y p e = " M e a s u r e G r i d V i e w S t a t e I D i a g r a m L i n k E n d p o i n t " / > < / a : K e y V a l u e O f D i a g r a m O b j e c t K e y a n y T y p e z b w N T n L X > < a : K e y V a l u e O f D i a g r a m O b j e c t K e y a n y T y p e z b w N T n L X > < a : K e y > < K e y > L i n k s \ & l t ; C o l u m n s \ M a x   o f   CDA)  'D4-F& g t ; - & l t ; M e a s u r e s \ CDA)  'D4-F& g t ; < / K e y > < / a : K e y > < a : V a l u e   i : t y p e = " M e a s u r e G r i d V i e w S t a t e I D i a g r a m L i n k " / > < / a : K e y V a l u e O f D i a g r a m O b j e c t K e y a n y T y p e z b w N T n L X > < a : K e y V a l u e O f D i a g r a m O b j e c t K e y a n y T y p e z b w N T n L X > < a : K e y > < K e y > L i n k s \ & l t ; C o l u m n s \ M a x   o f   CDA)  'D4-F& g t ; - & l t ; M e a s u r e s \ CDA)  'D4-F& g t ; \ C O L U M N < / K e y > < / a : K e y > < a : V a l u e   i : t y p e = " M e a s u r e G r i d V i e w S t a t e I D i a g r a m L i n k E n d p o i n t " / > < / a : K e y V a l u e O f D i a g r a m O b j e c t K e y a n y T y p e z b w N T n L X > < a : K e y V a l u e O f D i a g r a m O b j e c t K e y a n y T y p e z b w N T n L X > < a : K e y > < K e y > L i n k s \ & l t ; C o l u m n s \ M a x   o f   CDA)  'D4-F& g t ; - & l t ; M e a s u r e s \ CDA)  'D4-F& g t ; \ M E A S U R E 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 1BE  'D*3D3D< / s t r i n g > < / k e y > < v a l u e > < i n t > 9 9 < / i n t > < / v a l u e > < / i t e m > < i t e m > < k e y > < s t r i n g > CH/  'D:16< / s t r i n g > < / k e y > < v a l u e > < i n t > 9 2 < / i n t > < / v a l u e > < / i t e m > < i t e m > < k e y > < s t r i n g > FH9  'D:16< / s t r i n g > < / k e y > < v a l u e > < i n t > 9 0 < / i n t > < / v a l u e > < / i t e m > < i t e m > < k e y > < s t r i n g > 'DA&)< / s t r i n g > < / k e y > < v a l u e > < i n t > 5 9 < / i n t > < / v a l u e > < / i t e m > < i t e m > < k e y > < s t r i n g > 'DCEJ)< / s t r i n g > < / k e y > < v a l u e > < i n t > 6 6 < / i n t > < / v a l u e > < / i t e m > < i t e m > < k e y > < s t r i n g > 'DE(D:  'DA1/J< / s t r i n g > < / k e y > < v a l u e > < i n t > 1 0 1 < / i n t > < / v a l u e > < / i t e m > < i t e m > < k e y > < s t r i n g > 'D(D/  'DE3*H1/< / s t r i n g > < / k e y > < v a l u e > < i n t > 1 0 3 < / i n t > < / v a l u e > < / i t e m > < i t e m > < k e y > < s t r i n g > *'1J.  'D'3*J1'/< / s t r i n g > < / k e y > < v a l u e > < i n t > 1 0 9 < / i n t > < / v a l u e > < / i t e m > < i t e m > < k e y > < s t r i n g > *'1J.  'D*5/J1< / s t r i n g > < / k e y > < v a l u e > < i n t > 1 0 8 < / i n t > < / v a l u e > < / i t e m > < i t e m > < k e y > < s t r i n g > H,G)  'D*5/J1< / s t r i n g > < / k e y > < v a l u e > < i n t > 1 0 7 < / i n t > < / v a l u e > < / i t e m > < i t e m > < k e y > < s t r i n g > 'DE(D:  'D5'AJ< / s t r i n g > < / k e y > < v a l u e > < i n t > 1 0 0 < / i n t > < / v a l u e > < / i t e m > < i t e m > < k e y > < s t r i n g > CDA)  'D4-F< / s t r i n g > < / k e y > < v a l u e > < i n t > 9 6 < / i n t > < / v a l u e > < / i t e m > < i t e m > < k e y > < s t r i n g > 'DE(D:  'DE3//< / s t r i n g > < / k e y > < v a l u e > < i n t > 1 0 4 < / i n t > < / v a l u e > < / i t e m > < / C o l u m n W i d t h s > < C o l u m n D i s p l a y I n d e x > < i t e m > < k e y > < s t r i n g > 1BE  'D*3D3D< / s t r i n g > < / k e y > < v a l u e > < i n t > 0 < / i n t > < / v a l u e > < / i t e m > < i t e m > < k e y > < s t r i n g > CH/  'D:16< / s t r i n g > < / k e y > < v a l u e > < i n t > 1 < / i n t > < / v a l u e > < / i t e m > < i t e m > < k e y > < s t r i n g > FH9  'D:16< / s t r i n g > < / k e y > < v a l u e > < i n t > 2 < / i n t > < / v a l u e > < / i t e m > < i t e m > < k e y > < s t r i n g > 'DA&)< / s t r i n g > < / k e y > < v a l u e > < i n t > 3 < / i n t > < / v a l u e > < / i t e m > < i t e m > < k e y > < s t r i n g > 'DCEJ)< / s t r i n g > < / k e y > < v a l u e > < i n t > 4 < / i n t > < / v a l u e > < / i t e m > < i t e m > < k e y > < s t r i n g > 'DE(D:  'DA1/J< / s t r i n g > < / k e y > < v a l u e > < i n t > 5 < / i n t > < / v a l u e > < / i t e m > < i t e m > < k e y > < s t r i n g > 'D(D/  'DE3*H1/< / s t r i n g > < / k e y > < v a l u e > < i n t > 6 < / i n t > < / v a l u e > < / i t e m > < i t e m > < k e y > < s t r i n g > *'1J.  'D'3*J1'/< / s t r i n g > < / k e y > < v a l u e > < i n t > 7 < / i n t > < / v a l u e > < / i t e m > < i t e m > < k e y > < s t r i n g > *'1J.  'D*5/J1< / s t r i n g > < / k e y > < v a l u e > < i n t > 8 < / i n t > < / v a l u e > < / i t e m > < i t e m > < k e y > < s t r i n g > H,G)  'D*5/J1< / s t r i n g > < / k e y > < v a l u e > < i n t > 9 < / i n t > < / v a l u e > < / i t e m > < i t e m > < k e y > < s t r i n g > 'DE(D:  'D5'AJ< / s t r i n g > < / k e y > < v a l u e > < i n t > 1 0 < / i n t > < / v a l u e > < / i t e m > < i t e m > < k e y > < s t r i n g > CDA)  'D4-F< / s t r i n g > < / k e y > < v a l u e > < i n t > 1 1 < / i n t > < / v a l u e > < / i t e m > < i t e m > < k e y > < s t r i n g > 'DE(D:  'DE3//< / 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3AD3B14-E9BA-4CB3-9A8F-7DEC931EEB0F}">
  <ds:schemaRefs/>
</ds:datastoreItem>
</file>

<file path=customXml/itemProps10.xml><?xml version="1.0" encoding="utf-8"?>
<ds:datastoreItem xmlns:ds="http://schemas.openxmlformats.org/officeDocument/2006/customXml" ds:itemID="{2B44FC66-1FA9-4B86-8ABB-8DD57C48BC19}">
  <ds:schemaRefs/>
</ds:datastoreItem>
</file>

<file path=customXml/itemProps11.xml><?xml version="1.0" encoding="utf-8"?>
<ds:datastoreItem xmlns:ds="http://schemas.openxmlformats.org/officeDocument/2006/customXml" ds:itemID="{4D0E8FD9-54F4-4E0F-9BA3-AB0E797042F4}">
  <ds:schemaRefs/>
</ds:datastoreItem>
</file>

<file path=customXml/itemProps12.xml><?xml version="1.0" encoding="utf-8"?>
<ds:datastoreItem xmlns:ds="http://schemas.openxmlformats.org/officeDocument/2006/customXml" ds:itemID="{CDFFD31B-2C57-4C97-9852-7461FD7B6FF3}">
  <ds:schemaRefs/>
</ds:datastoreItem>
</file>

<file path=customXml/itemProps13.xml><?xml version="1.0" encoding="utf-8"?>
<ds:datastoreItem xmlns:ds="http://schemas.openxmlformats.org/officeDocument/2006/customXml" ds:itemID="{5C1AA3F6-72D0-4B3F-8518-5F4CA9AAE338}">
  <ds:schemaRefs/>
</ds:datastoreItem>
</file>

<file path=customXml/itemProps14.xml><?xml version="1.0" encoding="utf-8"?>
<ds:datastoreItem xmlns:ds="http://schemas.openxmlformats.org/officeDocument/2006/customXml" ds:itemID="{F8047DCE-0E6F-411F-8DC9-CE72801407EA}">
  <ds:schemaRefs/>
</ds:datastoreItem>
</file>

<file path=customXml/itemProps15.xml><?xml version="1.0" encoding="utf-8"?>
<ds:datastoreItem xmlns:ds="http://schemas.openxmlformats.org/officeDocument/2006/customXml" ds:itemID="{FEE65701-5DB1-4816-8A37-B6C2077062CD}">
  <ds:schemaRefs/>
</ds:datastoreItem>
</file>

<file path=customXml/itemProps16.xml><?xml version="1.0" encoding="utf-8"?>
<ds:datastoreItem xmlns:ds="http://schemas.openxmlformats.org/officeDocument/2006/customXml" ds:itemID="{39DE207C-1381-4161-B63A-2B7139B44101}">
  <ds:schemaRefs/>
</ds:datastoreItem>
</file>

<file path=customXml/itemProps2.xml><?xml version="1.0" encoding="utf-8"?>
<ds:datastoreItem xmlns:ds="http://schemas.openxmlformats.org/officeDocument/2006/customXml" ds:itemID="{7EA90E95-35A4-4418-834B-7EEEC553606C}">
  <ds:schemaRefs/>
</ds:datastoreItem>
</file>

<file path=customXml/itemProps3.xml><?xml version="1.0" encoding="utf-8"?>
<ds:datastoreItem xmlns:ds="http://schemas.openxmlformats.org/officeDocument/2006/customXml" ds:itemID="{279151E4-0253-4DF4-AA68-EEA83E6E3DE1}">
  <ds:schemaRefs/>
</ds:datastoreItem>
</file>

<file path=customXml/itemProps4.xml><?xml version="1.0" encoding="utf-8"?>
<ds:datastoreItem xmlns:ds="http://schemas.openxmlformats.org/officeDocument/2006/customXml" ds:itemID="{B771B2A6-FB78-4F7D-BAB7-0CC83CE234BE}">
  <ds:schemaRefs/>
</ds:datastoreItem>
</file>

<file path=customXml/itemProps5.xml><?xml version="1.0" encoding="utf-8"?>
<ds:datastoreItem xmlns:ds="http://schemas.openxmlformats.org/officeDocument/2006/customXml" ds:itemID="{78E45FD3-240B-4149-8893-FCDA0828A2B1}">
  <ds:schemaRefs/>
</ds:datastoreItem>
</file>

<file path=customXml/itemProps6.xml><?xml version="1.0" encoding="utf-8"?>
<ds:datastoreItem xmlns:ds="http://schemas.openxmlformats.org/officeDocument/2006/customXml" ds:itemID="{69905FFD-9093-49FC-8AEC-27CD4A4081FB}">
  <ds:schemaRefs/>
</ds:datastoreItem>
</file>

<file path=customXml/itemProps7.xml><?xml version="1.0" encoding="utf-8"?>
<ds:datastoreItem xmlns:ds="http://schemas.openxmlformats.org/officeDocument/2006/customXml" ds:itemID="{E9AB1CE7-34F8-49F9-85B3-A47A069C0E27}">
  <ds:schemaRefs/>
</ds:datastoreItem>
</file>

<file path=customXml/itemProps8.xml><?xml version="1.0" encoding="utf-8"?>
<ds:datastoreItem xmlns:ds="http://schemas.openxmlformats.org/officeDocument/2006/customXml" ds:itemID="{0D9C5B28-25FE-4DA3-9313-02E01EEF866F}">
  <ds:schemaRefs/>
</ds:datastoreItem>
</file>

<file path=customXml/itemProps9.xml><?xml version="1.0" encoding="utf-8"?>
<ds:datastoreItem xmlns:ds="http://schemas.openxmlformats.org/officeDocument/2006/customXml" ds:itemID="{D212BC63-7642-406D-AF8D-8F446585E9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Detail1</vt:lpstr>
      <vt:lpstr>Sheet3</vt:lpstr>
      <vt:lpstr>Sheet2</vt:lpstr>
      <vt:lpstr>الاجماليات</vt:lpstr>
      <vt:lpstr>عدد مرات استيراد للدول</vt:lpstr>
      <vt:lpstr>عدد مرات التصدير للدول </vt:lpstr>
      <vt:lpstr>أعلي بلد مصدرة في تكلفة الشحن</vt:lpstr>
      <vt:lpstr>dashboard</vt:lpstr>
      <vt:lpstr>أعلي بلد مستوردة في تكلفة الشحن</vt:lpstr>
      <vt:lpstr>عدد مرات الاستيراد البلد السنة </vt:lpstr>
      <vt:lpstr>عدد مرات التصدير البلد السنه</vt:lpstr>
      <vt:lpstr>Sheet15</vt:lpstr>
      <vt:lpstr>Data</vt:lpstr>
      <vt:lpstr>Sheet1</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Munthir</dc:creator>
  <cp:lastModifiedBy>Tarek Sobhy</cp:lastModifiedBy>
  <dcterms:created xsi:type="dcterms:W3CDTF">2018-07-04T08:14:39Z</dcterms:created>
  <dcterms:modified xsi:type="dcterms:W3CDTF">2025-08-02T18:20:15Z</dcterms:modified>
</cp:coreProperties>
</file>