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filterPrivacy="1" defaultThemeVersion="166925"/>
  <xr:revisionPtr revIDLastSave="0" documentId="8_{094E1E43-3DB5-4765-BED9-84DEC86EAD6C}" xr6:coauthVersionLast="47" xr6:coauthVersionMax="47" xr10:uidLastSave="{00000000-0000-0000-0000-000000000000}"/>
  <bookViews>
    <workbookView xWindow="28680" yWindow="-120" windowWidth="29040" windowHeight="15720" activeTab="4" xr2:uid="{E33C1CB1-3267-45EA-AC43-1797BB781622}"/>
  </bookViews>
  <sheets>
    <sheet name="Outsourcing" sheetId="3" r:id="rId1"/>
    <sheet name="Flowers" sheetId="6" r:id="rId2"/>
    <sheet name="Shipping Cost" sheetId="1" r:id="rId3"/>
    <sheet name="Estimated Shipment Date" sheetId="5" r:id="rId4"/>
    <sheet name="Compatibility" sheetId="7" r:id="rId5"/>
  </sheets>
  <definedNames>
    <definedName name="_xlnm._FilterDatabase" localSheetId="1" hidden="1">Flowers!$C$1:$C$28</definedName>
    <definedName name="blue">'Shipping Cost'!$B$12</definedName>
    <definedName name="green">'Shipping Cost'!$B$13</definedName>
    <definedName name="miles">'Shipping Cost'!$D$2:$D$8</definedName>
    <definedName name="_xlnm.Print_Area" localSheetId="1">Flowers!$A$1:$J$29</definedName>
    <definedName name="_xlnm.Print_Titles" localSheetId="1">Flowers!$A:$A,Flowers!$1:$1</definedName>
    <definedName name="red">'Shipping Cost'!$B$11</definedName>
    <definedName name="Zone_3">'Shipping Cost'!$A$2</definedName>
    <definedName name="Zone_4">'Shipping Cost'!$A$3</definedName>
    <definedName name="Zone_5">'Shipping Cost'!$A$4</definedName>
    <definedName name="Zone_6">'Shipping Cost'!$A$5</definedName>
    <definedName name="Zone_7">'Shipping Cost'!$A$6</definedName>
    <definedName name="Zone_8">'Shipping Cost'!$A$7</definedName>
    <definedName name="Zone_9">'Shipping Cost'!$A$8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9" i="6" l="1"/>
  <c r="E29" i="6"/>
  <c r="F29" i="6"/>
  <c r="G29" i="6"/>
  <c r="H29" i="6"/>
  <c r="I29" i="6"/>
  <c r="C29" i="6"/>
  <c r="J29" i="6"/>
  <c r="G3" i="3"/>
  <c r="G4" i="3"/>
  <c r="G5" i="3"/>
  <c r="G6" i="3"/>
  <c r="G7" i="3"/>
  <c r="G8" i="3"/>
  <c r="G2" i="3"/>
  <c r="G2" i="1" a="1"/>
  <c r="G2" i="1" s="1"/>
  <c r="F2" i="1" a="1"/>
  <c r="F2" i="1" s="1"/>
  <c r="E2" i="1" a="1"/>
  <c r="E2"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B3EB0CB-7BB5-4DBA-AF86-78189D03AA1E}" keepAlive="1" name="Query - Flowers" description="Connection to the 'Flowers' query in the workbook." type="5" refreshedVersion="8" background="1" saveData="1">
    <dbPr connection="Provider=Microsoft.Mashup.OleDb.1;Data Source=$Workbook$;Location=Flowers;Extended Properties=&quot;&quot;" command="SELECT * FROM [Flowers]"/>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<sst xmlns="http://schemas.openxmlformats.org/spreadsheetml/2006/main" count="383" uniqueCount="161">
  <si>
    <t>Zone</t>
  </si>
  <si>
    <t>State</t>
  </si>
  <si>
    <t xml:space="preserve">City </t>
  </si>
  <si>
    <t>Nusery Owner</t>
  </si>
  <si>
    <t>Last Name</t>
  </si>
  <si>
    <t>Intials</t>
  </si>
  <si>
    <t>Zone Number</t>
  </si>
  <si>
    <t>Zone 3</t>
  </si>
  <si>
    <t xml:space="preserve">Montana </t>
  </si>
  <si>
    <t>Harlem</t>
  </si>
  <si>
    <t>Gregory Peeler</t>
  </si>
  <si>
    <t>Zone 4</t>
  </si>
  <si>
    <t xml:space="preserve">Wyoming </t>
  </si>
  <si>
    <t>Casper</t>
  </si>
  <si>
    <t>Pramod Mistry</t>
  </si>
  <si>
    <t>Zone 5</t>
  </si>
  <si>
    <t>Lamar</t>
  </si>
  <si>
    <t xml:space="preserve">Colorado </t>
  </si>
  <si>
    <t>Linda Schmid</t>
  </si>
  <si>
    <t>Zone 6</t>
  </si>
  <si>
    <t>Christmas Valley</t>
  </si>
  <si>
    <t xml:space="preserve">Oregon </t>
  </si>
  <si>
    <t>Alisa Belova</t>
  </si>
  <si>
    <t>Zone 7</t>
  </si>
  <si>
    <t xml:space="preserve">Washington </t>
  </si>
  <si>
    <t>Kennewick</t>
  </si>
  <si>
    <t>Yeen Zhuang</t>
  </si>
  <si>
    <t>Zone 8</t>
  </si>
  <si>
    <t>Edison</t>
  </si>
  <si>
    <t>Donald Mayr</t>
  </si>
  <si>
    <t>Zone 9</t>
  </si>
  <si>
    <t>Oregon</t>
  </si>
  <si>
    <t>Gold Beach</t>
  </si>
  <si>
    <t>Victor Ivanov</t>
  </si>
  <si>
    <t>Miles to Munson's</t>
  </si>
  <si>
    <t>Red Line Shipping Cost</t>
  </si>
  <si>
    <t>Blue Line Shipping Cost</t>
  </si>
  <si>
    <t>Green Line Shipping Cost</t>
  </si>
  <si>
    <t xml:space="preserve"> Montana </t>
  </si>
  <si>
    <t xml:space="preserve"> Wyoming </t>
  </si>
  <si>
    <t xml:space="preserve"> Colorado </t>
  </si>
  <si>
    <t xml:space="preserve"> Oregon </t>
  </si>
  <si>
    <t xml:space="preserve"> Washington </t>
  </si>
  <si>
    <t xml:space="preserve"> Oregon</t>
  </si>
  <si>
    <t>Top 3 Shipping Lines</t>
  </si>
  <si>
    <t>Red Line</t>
  </si>
  <si>
    <t>Blue Line</t>
  </si>
  <si>
    <t>Green Line</t>
  </si>
  <si>
    <t>Region</t>
  </si>
  <si>
    <t xml:space="preserve"> Flower</t>
  </si>
  <si>
    <t>Shipping Cost</t>
  </si>
  <si>
    <t>Australia</t>
  </si>
  <si>
    <t xml:space="preserve"> Golden Wattle</t>
  </si>
  <si>
    <t>x</t>
  </si>
  <si>
    <t/>
  </si>
  <si>
    <t xml:space="preserve"> $841.00 </t>
  </si>
  <si>
    <t>Singapore</t>
  </si>
  <si>
    <t xml:space="preserve"> Orchid</t>
  </si>
  <si>
    <t xml:space="preserve"> $700.00 </t>
  </si>
  <si>
    <t>Cook Islands</t>
  </si>
  <si>
    <t xml:space="preserve"> Tiaré Flower</t>
  </si>
  <si>
    <t xml:space="preserve"> $520.00 </t>
  </si>
  <si>
    <t>England</t>
  </si>
  <si>
    <t xml:space="preserve"> Tudor rose</t>
  </si>
  <si>
    <t xml:space="preserve"> $100.00 </t>
  </si>
  <si>
    <t>Pakistan</t>
  </si>
  <si>
    <t xml:space="preserve"> Poet's Jasmine</t>
  </si>
  <si>
    <t xml:space="preserve"> $265.00 </t>
  </si>
  <si>
    <t>India</t>
  </si>
  <si>
    <t xml:space="preserve"> Lotus</t>
  </si>
  <si>
    <t xml:space="preserve"> $578.00 </t>
  </si>
  <si>
    <t>Iran</t>
  </si>
  <si>
    <t xml:space="preserve"> Persian pearl</t>
  </si>
  <si>
    <t xml:space="preserve"> $25.00 </t>
  </si>
  <si>
    <t>Kashmiristan</t>
  </si>
  <si>
    <t xml:space="preserve"> Rhododendron</t>
  </si>
  <si>
    <t xml:space="preserve"> $26.00 </t>
  </si>
  <si>
    <t>Maldives</t>
  </si>
  <si>
    <t xml:space="preserve"> Pink rose</t>
  </si>
  <si>
    <t xml:space="preserve"> $214.00 </t>
  </si>
  <si>
    <t>Malaysia</t>
  </si>
  <si>
    <t xml:space="preserve"> Chinese hibiscus</t>
  </si>
  <si>
    <t xml:space="preserve"> $780.00 </t>
  </si>
  <si>
    <t>Finland</t>
  </si>
  <si>
    <t xml:space="preserve"> Lily of the Valley</t>
  </si>
  <si>
    <t xml:space="preserve"> $540.00 </t>
  </si>
  <si>
    <t>Estonia</t>
  </si>
  <si>
    <t xml:space="preserve"> Cornflower</t>
  </si>
  <si>
    <t xml:space="preserve"> $245.00 </t>
  </si>
  <si>
    <t>Nepal</t>
  </si>
  <si>
    <t xml:space="preserve"> $300.00 </t>
  </si>
  <si>
    <t>Norway</t>
  </si>
  <si>
    <t xml:space="preserve"> Palestinian poppy</t>
  </si>
  <si>
    <t>Sri Lanka</t>
  </si>
  <si>
    <t xml:space="preserve"> Water lily</t>
  </si>
  <si>
    <t xml:space="preserve"> $754.00 </t>
  </si>
  <si>
    <t>South Korea</t>
  </si>
  <si>
    <t xml:space="preserve"> Rose of Sharon</t>
  </si>
  <si>
    <t xml:space="preserve"> $185.00 </t>
  </si>
  <si>
    <t>Afghanistan</t>
  </si>
  <si>
    <t xml:space="preserve"> Tulip</t>
  </si>
  <si>
    <t xml:space="preserve"> $456.00 </t>
  </si>
  <si>
    <t>Bangladesh</t>
  </si>
  <si>
    <t xml:space="preserve"> Shapla</t>
  </si>
  <si>
    <t xml:space="preserve"> $358.00 </t>
  </si>
  <si>
    <t>Bhutan</t>
  </si>
  <si>
    <t xml:space="preserve"> Blue poppy</t>
  </si>
  <si>
    <t xml:space="preserve"> $200.00 </t>
  </si>
  <si>
    <t>Cambodia</t>
  </si>
  <si>
    <t xml:space="preserve"> Rumduol</t>
  </si>
  <si>
    <t xml:space="preserve"> $120.00 </t>
  </si>
  <si>
    <t>China</t>
  </si>
  <si>
    <t xml:space="preserve"> Peony</t>
  </si>
  <si>
    <t>Chile</t>
  </si>
  <si>
    <t xml:space="preserve"> Copihue</t>
  </si>
  <si>
    <t xml:space="preserve"> $568.00 </t>
  </si>
  <si>
    <t>Switzerland</t>
  </si>
  <si>
    <t xml:space="preserve"> Persian Poppy</t>
  </si>
  <si>
    <t xml:space="preserve"> $140.00 </t>
  </si>
  <si>
    <t>Iceland</t>
  </si>
  <si>
    <t xml:space="preserve"> Mountain avens</t>
  </si>
  <si>
    <t xml:space="preserve"> $206.00 </t>
  </si>
  <si>
    <t>Samoa</t>
  </si>
  <si>
    <t xml:space="preserve"> Red ginger</t>
  </si>
  <si>
    <t xml:space="preserve"> $650.00 </t>
  </si>
  <si>
    <t>South Africa</t>
  </si>
  <si>
    <t xml:space="preserve"> Protea</t>
  </si>
  <si>
    <t xml:space="preserve"> $354.00 </t>
  </si>
  <si>
    <t>United States</t>
  </si>
  <si>
    <t xml:space="preserve"> Rose</t>
  </si>
  <si>
    <t xml:space="preserve"> $182.00 </t>
  </si>
  <si>
    <t>Peeler</t>
  </si>
  <si>
    <t>Mistry</t>
  </si>
  <si>
    <t>Schmid</t>
  </si>
  <si>
    <t>Belova</t>
  </si>
  <si>
    <t>Zhuang</t>
  </si>
  <si>
    <t>Mayr</t>
  </si>
  <si>
    <t>Ivanov</t>
  </si>
  <si>
    <t>GP</t>
  </si>
  <si>
    <t>PM</t>
  </si>
  <si>
    <t>LS</t>
  </si>
  <si>
    <t>AB</t>
  </si>
  <si>
    <t>YZ</t>
  </si>
  <si>
    <t>DM</t>
  </si>
  <si>
    <t>VI</t>
  </si>
  <si>
    <t>Column11</t>
  </si>
  <si>
    <t>Total</t>
  </si>
  <si>
    <t>Compatibility Report for Project2_datafile.xlsx</t>
  </si>
  <si>
    <t>Run on 10/11/2024 21:34</t>
  </si>
  <si>
    <t>If the workbook is saved in an earlier file format or opened in an earlier version of Microsoft Excel, the listed features will not be available.</t>
  </si>
  <si>
    <t>Significant loss of functionality</t>
  </si>
  <si>
    <t># of occurrences</t>
  </si>
  <si>
    <t>Version</t>
  </si>
  <si>
    <t>One or more cells in this workbook contain a formula that has spilled or may spill in the future. These formulas will be converted into legacy array formulas and will not spill or change dimension in older versions of Excel.</t>
  </si>
  <si>
    <t>Shipping Cost'!E2:G2</t>
  </si>
  <si>
    <t>Excel 97-2003</t>
  </si>
  <si>
    <t>Excel 2007</t>
  </si>
  <si>
    <t>Excel 2010</t>
  </si>
  <si>
    <t>Excel 2013</t>
  </si>
  <si>
    <t>Excel 2016</t>
  </si>
  <si>
    <t>Excel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</si>
</sst>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quot;$&quot;* #,##0.00_);_(&quot;$&quot;* \(#,##0.00\);_(&quot;$&quot;* &quot;-&quot;??_);_(@_)"/>
    <numFmt numFmtId="168" formatCode="&quot;£&quot;#,##0"/>
  </numFmts>
  <fonts count="9" x14ac:knownFonts="1">
    <font>
      <sz val="11"/>
      <color theme="1"/>
      <name val="Calibri"/>
      <family val="2"/>
      <scheme val="minor"/>
    </font>
    <font>
      <sz val="11"/>
      <color theme="1"/>
      <name val="Calibri"/>
      <family val="2"/>
      <scheme val="minor"/>
    </font>
    <font>
      <sz val="8"/>
      <name val="Calibri"/>
      <family val="2"/>
      <scheme val="minor"/>
    </font>
    <font>
      <sz val="12"/>
      <color theme="1"/>
      <name val="Segoe UI"/>
      <family val="2"/>
    </font>
    <font>
      <u/>
      <sz val="11"/>
      <color theme="10"/>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i/>
      <sz val="11"/>
      <color theme="4" tint="-0.24994659260841701"/>
      <name val="Algerian"/>
      <family val="5"/>
    </font>
  </fonts>
  <fills count="6">
    <fill>
      <patternFill patternType="none"/>
    </fill>
    <fill>
      <patternFill patternType="gray125"/>
    </fill>
    <fill>
      <patternFill patternType="solid">
        <fgColor theme="4"/>
      </patternFill>
    </fill>
    <fill>
      <patternFill patternType="solid">
        <fgColor theme="4" tint="0.39997558519241921"/>
        <bgColor indexed="65"/>
      </patternFill>
    </fill>
    <fill>
      <patternFill patternType="solid">
        <fgColor theme="4"/>
        <bgColor theme="4"/>
      </patternFill>
    </fill>
    <fill>
      <patternFill patternType="solid">
        <fgColor theme="4" tint="0.79998168889431442"/>
        <bgColor theme="4" tint="0.79998168889431442"/>
      </patternFill>
    </fill>
  </fills>
  <borders count="15">
    <border>
      <left/>
      <right/>
      <top/>
      <bottom/>
      <diagonal/>
    </border>
    <border>
      <left style="thin">
        <color theme="4" tint="0.39997558519241921"/>
      </left>
      <right/>
      <top style="double">
        <color theme="4"/>
      </top>
      <bottom style="thin">
        <color theme="4" tint="0.39997558519241921"/>
      </bottom>
      <diagonal/>
    </border>
    <border>
      <left/>
      <right/>
      <top style="double">
        <color theme="4"/>
      </top>
      <bottom style="thin">
        <color theme="4" tint="0.39997558519241921"/>
      </bottom>
      <diagonal/>
    </border>
    <border>
      <left/>
      <right style="thin">
        <color theme="4" tint="0.39997558519241921"/>
      </right>
      <top style="double">
        <color theme="4"/>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8"/>
      </left>
      <right/>
      <top/>
      <bottom/>
      <diagonal/>
    </border>
    <border>
      <left/>
      <right style="medium">
        <color indexed="8"/>
      </right>
      <top/>
      <bottom/>
      <diagonal/>
    </border>
    <border>
      <left/>
      <right/>
      <top style="medium">
        <color indexed="8"/>
      </top>
      <bottom/>
      <diagonal/>
    </border>
    <border>
      <left style="medium">
        <color indexed="8"/>
      </left>
      <right/>
      <top style="medium">
        <color indexed="8"/>
      </top>
      <bottom/>
      <diagonal/>
    </border>
    <border>
      <left/>
      <right style="medium">
        <color indexed="8"/>
      </right>
      <top style="medium">
        <color indexed="8"/>
      </top>
      <bottom/>
      <diagonal/>
    </border>
    <border>
      <left/>
      <right/>
      <top/>
      <bottom style="medium">
        <color indexed="8"/>
      </bottom>
      <diagonal/>
    </border>
    <border>
      <left style="medium">
        <color indexed="8"/>
      </left>
      <right/>
      <top/>
      <bottom style="medium">
        <color indexed="8"/>
      </bottom>
      <diagonal/>
    </border>
    <border>
      <left/>
      <right style="medium">
        <color indexed="8"/>
      </right>
      <top/>
      <bottom style="medium">
        <color indexed="8"/>
      </bottom>
      <diagonal/>
    </border>
  </borders>
  <cellStyleXfs count="5">
    <xf numFmtId="0" fontId="0" fillId="0" borderId="0"/>
    <xf numFmtId="164" fontId="1" fillId="0" borderId="0" applyFont="0" applyFill="0" applyBorder="0" applyAlignment="0" applyProtection="0"/>
    <xf numFmtId="0" fontId="4" fillId="0" borderId="0" applyNumberFormat="0" applyFill="0" applyBorder="0" applyAlignment="0" applyProtection="0"/>
    <xf numFmtId="0" fontId="7" fillId="2" borderId="0" applyNumberFormat="0" applyBorder="0" applyAlignment="0" applyProtection="0"/>
    <xf numFmtId="0" fontId="1" fillId="3" borderId="0" applyNumberFormat="0" applyBorder="0" applyAlignment="0" applyProtection="0"/>
  </cellStyleXfs>
  <cellXfs count="37">
    <xf numFmtId="0" fontId="0" fillId="0" borderId="0" xfId="0"/>
    <xf numFmtId="0" fontId="3" fillId="0" borderId="0" xfId="0" applyFont="1"/>
    <xf numFmtId="0" fontId="3" fillId="0" borderId="0" xfId="0" applyFont="1" applyAlignment="1">
      <alignment horizontal="left" vertical="center" wrapText="1" indent="1"/>
    </xf>
    <xf numFmtId="0" fontId="3" fillId="0" borderId="0" xfId="0" applyFont="1" applyAlignment="1">
      <alignment horizontal="left"/>
    </xf>
    <xf numFmtId="164" fontId="3" fillId="0" borderId="0" xfId="0" applyNumberFormat="1" applyFont="1"/>
    <xf numFmtId="14" fontId="0" fillId="0" borderId="0" xfId="0" applyNumberFormat="1"/>
    <xf numFmtId="168" fontId="3" fillId="0" borderId="0" xfId="1" applyNumberFormat="1" applyFont="1"/>
    <xf numFmtId="0" fontId="7" fillId="2" borderId="0" xfId="3"/>
    <xf numFmtId="0" fontId="1" fillId="3" borderId="0" xfId="4"/>
    <xf numFmtId="0" fontId="6" fillId="0" borderId="2" xfId="0" applyFont="1" applyBorder="1"/>
    <xf numFmtId="0" fontId="6" fillId="0" borderId="3" xfId="0" applyFont="1" applyBorder="1"/>
    <xf numFmtId="0" fontId="0" fillId="5" borderId="4" xfId="0" applyNumberFormat="1" applyFont="1" applyFill="1" applyBorder="1"/>
    <xf numFmtId="0" fontId="0" fillId="0" borderId="5" xfId="0" applyNumberFormat="1" applyFont="1" applyBorder="1"/>
    <xf numFmtId="0" fontId="0" fillId="0" borderId="6" xfId="0" applyNumberFormat="1" applyFont="1" applyBorder="1"/>
    <xf numFmtId="0" fontId="5" fillId="5" borderId="4" xfId="0" applyNumberFormat="1" applyFont="1" applyFill="1" applyBorder="1"/>
    <xf numFmtId="0" fontId="5" fillId="4" borderId="5" xfId="0" applyNumberFormat="1" applyFont="1" applyFill="1" applyBorder="1"/>
    <xf numFmtId="0" fontId="5" fillId="5" borderId="5" xfId="0" applyNumberFormat="1" applyFont="1" applyFill="1" applyBorder="1"/>
    <xf numFmtId="0" fontId="5" fillId="4" borderId="6" xfId="0" applyNumberFormat="1" applyFont="1" applyFill="1" applyBorder="1"/>
    <xf numFmtId="0" fontId="0" fillId="5" borderId="5" xfId="0" applyFont="1" applyFill="1" applyBorder="1"/>
    <xf numFmtId="0" fontId="0" fillId="0" borderId="5" xfId="0" applyFont="1" applyBorder="1"/>
    <xf numFmtId="0" fontId="6" fillId="5" borderId="1" xfId="0" applyFont="1" applyFill="1" applyBorder="1"/>
    <xf numFmtId="0" fontId="8" fillId="5" borderId="2" xfId="0" applyFont="1" applyFill="1" applyBorder="1" applyAlignment="1">
      <alignment horizontal="center" vertical="center"/>
    </xf>
    <xf numFmtId="0" fontId="6" fillId="0" borderId="0" xfId="0" applyNumberFormat="1" applyFont="1" applyAlignment="1">
      <alignment vertical="top" wrapText="1"/>
    </xf>
    <xf numFmtId="0" fontId="0" fillId="0" borderId="0" xfId="0" applyNumberFormat="1" applyAlignment="1">
      <alignment vertical="top" wrapText="1"/>
    </xf>
    <xf numFmtId="0" fontId="0" fillId="0" borderId="10" xfId="0" applyNumberFormat="1" applyBorder="1" applyAlignment="1">
      <alignment vertical="top" wrapText="1"/>
    </xf>
    <xf numFmtId="0" fontId="0" fillId="0" borderId="9" xfId="0" applyNumberFormat="1" applyBorder="1" applyAlignment="1">
      <alignment vertical="top" wrapText="1"/>
    </xf>
    <xf numFmtId="0" fontId="0" fillId="0" borderId="7" xfId="0" applyNumberFormat="1" applyBorder="1" applyAlignment="1">
      <alignment vertical="top" wrapText="1"/>
    </xf>
    <xf numFmtId="0" fontId="0" fillId="0" borderId="13" xfId="0" applyNumberFormat="1" applyBorder="1" applyAlignment="1">
      <alignment vertical="top" wrapText="1"/>
    </xf>
    <xf numFmtId="0" fontId="0" fillId="0" borderId="12" xfId="0" applyNumberFormat="1" applyBorder="1" applyAlignment="1">
      <alignment vertical="top" wrapText="1"/>
    </xf>
    <xf numFmtId="0" fontId="6"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9" xfId="0" applyNumberFormat="1" applyBorder="1" applyAlignment="1">
      <alignment horizontal="center" vertical="top" wrapText="1"/>
    </xf>
    <xf numFmtId="0" fontId="0" fillId="0" borderId="11" xfId="0" applyNumberFormat="1" applyBorder="1" applyAlignment="1">
      <alignment horizontal="center" vertical="top" wrapText="1"/>
    </xf>
    <xf numFmtId="0" fontId="4" fillId="0" borderId="0" xfId="2" quotePrefix="1" applyNumberFormat="1" applyAlignment="1">
      <alignment horizontal="center" vertical="top" wrapText="1"/>
    </xf>
    <xf numFmtId="0" fontId="0" fillId="0" borderId="8" xfId="0" applyNumberFormat="1" applyBorder="1" applyAlignment="1">
      <alignment horizontal="center" vertical="top" wrapText="1"/>
    </xf>
    <xf numFmtId="0" fontId="0" fillId="0" borderId="12" xfId="0" applyNumberFormat="1" applyBorder="1" applyAlignment="1">
      <alignment horizontal="center" vertical="top" wrapText="1"/>
    </xf>
    <xf numFmtId="0" fontId="0" fillId="0" borderId="14" xfId="0" applyNumberFormat="1" applyBorder="1" applyAlignment="1">
      <alignment horizontal="center" vertical="top" wrapText="1"/>
    </xf>
  </cellXfs>
  <cellStyles count="5">
    <cellStyle name="60% - Accent1" xfId="4" builtinId="32"/>
    <cellStyle name="Accent1" xfId="3" builtinId="29"/>
    <cellStyle name="Currency" xfId="1" builtinId="4"/>
    <cellStyle name="Hyperlink" xfId="2" builtinId="8"/>
    <cellStyle name="Normal" xfId="0" builtinId="0"/>
  </cellStyles>
  <dxfs count="3">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onnections" Target="connections.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D6502-E0F0-48C2-93D0-A0E2CA6E88A7}">
  <dimension ref="A1:G8"/>
  <sheetViews>
    <sheetView workbookViewId="0">
      <selection sqref="A1:A1048576"/>
    </sheetView>
  </sheetViews>
  <sheetFormatPr defaultRowHeight="17.25" x14ac:dyDescent="0.3"/>
  <cols>
    <col min="1" max="1" width="8.7109375" style="8" customWidth="1"/>
    <col min="2" max="2" width="14" style="1" bestFit="1" customWidth="1"/>
    <col min="3" max="3" width="15.85546875" style="1" bestFit="1" customWidth="1"/>
    <col min="4" max="4" width="16.28515625" style="1" bestFit="1" customWidth="1"/>
    <col min="5" max="5" width="11.85546875" bestFit="1" customWidth="1"/>
    <col min="6" max="6" width="7.140625" bestFit="1" customWidth="1"/>
    <col min="7" max="7" width="15.28515625" bestFit="1" customWidth="1"/>
  </cols>
  <sheetData>
    <row r="1" spans="1:7" s="7" customFormat="1" ht="15" x14ac:dyDescent="0.25">
      <c r="A1" s="8" t="s">
        <v>0</v>
      </c>
      <c r="B1" s="7" t="s">
        <v>1</v>
      </c>
      <c r="C1" s="7" t="s">
        <v>2</v>
      </c>
      <c r="D1" s="7" t="s">
        <v>3</v>
      </c>
      <c r="E1" s="7" t="s">
        <v>4</v>
      </c>
      <c r="F1" s="7" t="s">
        <v>5</v>
      </c>
      <c r="G1" s="7" t="s">
        <v>6</v>
      </c>
    </row>
    <row r="2" spans="1:7" x14ac:dyDescent="0.3">
      <c r="A2" s="8" t="s">
        <v>7</v>
      </c>
      <c r="B2" s="1" t="s">
        <v>8</v>
      </c>
      <c r="C2" s="1" t="s">
        <v>9</v>
      </c>
      <c r="D2" s="1" t="s">
        <v>10</v>
      </c>
      <c r="E2" s="1" t="s">
        <v>131</v>
      </c>
      <c r="F2" s="1" t="s">
        <v>138</v>
      </c>
      <c r="G2" t="str">
        <f>MID(A2,6,1)</f>
        <v>3</v>
      </c>
    </row>
    <row r="3" spans="1:7" x14ac:dyDescent="0.3">
      <c r="A3" s="8" t="s">
        <v>11</v>
      </c>
      <c r="B3" s="1" t="s">
        <v>12</v>
      </c>
      <c r="C3" s="1" t="s">
        <v>13</v>
      </c>
      <c r="D3" s="1" t="s">
        <v>14</v>
      </c>
      <c r="E3" s="1" t="s">
        <v>132</v>
      </c>
      <c r="F3" s="1" t="s">
        <v>139</v>
      </c>
      <c r="G3" t="str">
        <f t="shared" ref="G3:G8" si="0">MID(A3,6,1)</f>
        <v>4</v>
      </c>
    </row>
    <row r="4" spans="1:7" x14ac:dyDescent="0.3">
      <c r="A4" s="8" t="s">
        <v>15</v>
      </c>
      <c r="B4" s="1" t="s">
        <v>16</v>
      </c>
      <c r="C4" s="1" t="s">
        <v>17</v>
      </c>
      <c r="D4" s="1" t="s">
        <v>18</v>
      </c>
      <c r="E4" s="1" t="s">
        <v>133</v>
      </c>
      <c r="F4" s="1" t="s">
        <v>140</v>
      </c>
      <c r="G4" t="str">
        <f t="shared" si="0"/>
        <v>5</v>
      </c>
    </row>
    <row r="5" spans="1:7" x14ac:dyDescent="0.3">
      <c r="A5" s="8" t="s">
        <v>19</v>
      </c>
      <c r="B5" s="1" t="s">
        <v>20</v>
      </c>
      <c r="C5" s="1" t="s">
        <v>21</v>
      </c>
      <c r="D5" s="1" t="s">
        <v>22</v>
      </c>
      <c r="E5" s="1" t="s">
        <v>134</v>
      </c>
      <c r="F5" s="1" t="s">
        <v>141</v>
      </c>
      <c r="G5" t="str">
        <f t="shared" si="0"/>
        <v>6</v>
      </c>
    </row>
    <row r="6" spans="1:7" x14ac:dyDescent="0.3">
      <c r="A6" s="8" t="s">
        <v>23</v>
      </c>
      <c r="B6" s="1" t="s">
        <v>24</v>
      </c>
      <c r="C6" s="1" t="s">
        <v>25</v>
      </c>
      <c r="D6" s="1" t="s">
        <v>26</v>
      </c>
      <c r="E6" s="1" t="s">
        <v>135</v>
      </c>
      <c r="F6" s="1" t="s">
        <v>142</v>
      </c>
      <c r="G6" t="str">
        <f t="shared" si="0"/>
        <v>7</v>
      </c>
    </row>
    <row r="7" spans="1:7" x14ac:dyDescent="0.3">
      <c r="A7" s="8" t="s">
        <v>27</v>
      </c>
      <c r="B7" s="1" t="s">
        <v>24</v>
      </c>
      <c r="C7" s="1" t="s">
        <v>28</v>
      </c>
      <c r="D7" s="1" t="s">
        <v>29</v>
      </c>
      <c r="E7" s="1" t="s">
        <v>136</v>
      </c>
      <c r="F7" s="1" t="s">
        <v>143</v>
      </c>
      <c r="G7" t="str">
        <f t="shared" si="0"/>
        <v>8</v>
      </c>
    </row>
    <row r="8" spans="1:7" x14ac:dyDescent="0.3">
      <c r="A8" s="8" t="s">
        <v>30</v>
      </c>
      <c r="B8" s="1" t="s">
        <v>31</v>
      </c>
      <c r="C8" s="1" t="s">
        <v>32</v>
      </c>
      <c r="D8" s="1" t="s">
        <v>33</v>
      </c>
      <c r="E8" s="1" t="s">
        <v>137</v>
      </c>
      <c r="F8" s="1" t="s">
        <v>144</v>
      </c>
      <c r="G8" t="str">
        <f t="shared" si="0"/>
        <v>9</v>
      </c>
    </row>
  </sheetData>
  <phoneticPr fontId="2" type="noConversion"/>
  <hyperlinks>
    <hyperlink ref="A2" location="Zone_3" display="Zone 3" xr:uid="{2FC35D5D-07ED-431A-B161-63F591C67E30}"/>
    <hyperlink ref="A3" location="Zone_4" display="Zone 4" xr:uid="{70B7F02B-D80D-4C86-8909-A95BD262D038}"/>
    <hyperlink ref="A4" location="Zone_5" display="Zone 5" xr:uid="{4C8A1EB9-A74A-4141-8783-DF8A1A5D991F}"/>
    <hyperlink ref="A5" location="Zone_6" display="Zone 6" xr:uid="{739995F4-FF4A-43E2-B987-E8580F7D7B56}"/>
    <hyperlink ref="A6" location="Zone_7" display="Zone 7" xr:uid="{2486BA7A-991A-498A-AD14-159C76C59096}"/>
    <hyperlink ref="A7" location="Zone_8" display="Zone 8" xr:uid="{4B725DBB-12BF-438B-B834-D8D98ACA2D11}"/>
    <hyperlink ref="A8" location="Zone_9" display="Zone 9" xr:uid="{26091959-A0DD-42B6-A7E6-BC9ADE5B65BF}"/>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11D19F-D528-4B56-A57B-E2E96BE37B98}">
  <dimension ref="A1:J29"/>
  <sheetViews>
    <sheetView view="pageLayout" topLeftCell="A2" zoomScaleNormal="100" workbookViewId="0">
      <selection sqref="A1:J29"/>
    </sheetView>
  </sheetViews>
  <sheetFormatPr defaultRowHeight="15" x14ac:dyDescent="0.25"/>
  <cols>
    <col min="1" max="1" width="31.140625" bestFit="1" customWidth="1"/>
    <col min="2" max="2" width="17.5703125" bestFit="1" customWidth="1"/>
    <col min="3" max="9" width="11.140625" bestFit="1" customWidth="1"/>
    <col min="10" max="10" width="15.140625" customWidth="1"/>
  </cols>
  <sheetData>
    <row r="1" spans="1:10" x14ac:dyDescent="0.25">
      <c r="A1" s="14" t="s">
        <v>48</v>
      </c>
      <c r="B1" s="15" t="s">
        <v>49</v>
      </c>
      <c r="C1" s="16" t="s">
        <v>7</v>
      </c>
      <c r="D1" s="15" t="s">
        <v>11</v>
      </c>
      <c r="E1" s="16" t="s">
        <v>15</v>
      </c>
      <c r="F1" s="15" t="s">
        <v>19</v>
      </c>
      <c r="G1" s="16" t="s">
        <v>23</v>
      </c>
      <c r="H1" s="15" t="s">
        <v>27</v>
      </c>
      <c r="I1" s="16" t="s">
        <v>30</v>
      </c>
      <c r="J1" s="17" t="s">
        <v>50</v>
      </c>
    </row>
    <row r="2" spans="1:10" x14ac:dyDescent="0.25">
      <c r="A2" s="11" t="s">
        <v>99</v>
      </c>
      <c r="B2" s="12" t="s">
        <v>100</v>
      </c>
      <c r="C2" s="18" t="s">
        <v>53</v>
      </c>
      <c r="D2" s="19" t="s">
        <v>54</v>
      </c>
      <c r="E2" s="18" t="s">
        <v>54</v>
      </c>
      <c r="F2" s="19" t="s">
        <v>54</v>
      </c>
      <c r="G2" s="18" t="s">
        <v>54</v>
      </c>
      <c r="H2" s="19" t="s">
        <v>54</v>
      </c>
      <c r="I2" s="18" t="s">
        <v>54</v>
      </c>
      <c r="J2" s="13" t="s">
        <v>101</v>
      </c>
    </row>
    <row r="3" spans="1:10" x14ac:dyDescent="0.25">
      <c r="A3" s="11" t="s">
        <v>51</v>
      </c>
      <c r="B3" s="12" t="s">
        <v>52</v>
      </c>
      <c r="C3" s="18" t="s">
        <v>53</v>
      </c>
      <c r="D3" s="19" t="s">
        <v>54</v>
      </c>
      <c r="E3" s="18" t="s">
        <v>54</v>
      </c>
      <c r="F3" s="19" t="s">
        <v>54</v>
      </c>
      <c r="G3" s="18" t="s">
        <v>54</v>
      </c>
      <c r="H3" s="19" t="s">
        <v>54</v>
      </c>
      <c r="I3" s="18" t="s">
        <v>54</v>
      </c>
      <c r="J3" s="13" t="s">
        <v>55</v>
      </c>
    </row>
    <row r="4" spans="1:10" x14ac:dyDescent="0.25">
      <c r="A4" s="11" t="s">
        <v>102</v>
      </c>
      <c r="B4" s="12" t="s">
        <v>103</v>
      </c>
      <c r="C4" s="18" t="s">
        <v>54</v>
      </c>
      <c r="D4" s="19" t="s">
        <v>54</v>
      </c>
      <c r="E4" s="18" t="s">
        <v>53</v>
      </c>
      <c r="F4" s="19" t="s">
        <v>54</v>
      </c>
      <c r="G4" s="18" t="s">
        <v>54</v>
      </c>
      <c r="H4" s="19" t="s">
        <v>54</v>
      </c>
      <c r="I4" s="18" t="s">
        <v>54</v>
      </c>
      <c r="J4" s="13" t="s">
        <v>104</v>
      </c>
    </row>
    <row r="5" spans="1:10" x14ac:dyDescent="0.25">
      <c r="A5" s="11" t="s">
        <v>105</v>
      </c>
      <c r="B5" s="12" t="s">
        <v>106</v>
      </c>
      <c r="C5" s="18" t="s">
        <v>54</v>
      </c>
      <c r="D5" s="19" t="s">
        <v>54</v>
      </c>
      <c r="E5" s="18" t="s">
        <v>54</v>
      </c>
      <c r="F5" s="19" t="s">
        <v>54</v>
      </c>
      <c r="G5" s="18" t="s">
        <v>53</v>
      </c>
      <c r="H5" s="19" t="s">
        <v>54</v>
      </c>
      <c r="I5" s="18" t="s">
        <v>54</v>
      </c>
      <c r="J5" s="13" t="s">
        <v>107</v>
      </c>
    </row>
    <row r="6" spans="1:10" x14ac:dyDescent="0.25">
      <c r="A6" s="11" t="s">
        <v>108</v>
      </c>
      <c r="B6" s="12" t="s">
        <v>109</v>
      </c>
      <c r="C6" s="18" t="s">
        <v>54</v>
      </c>
      <c r="D6" s="19" t="s">
        <v>54</v>
      </c>
      <c r="E6" s="18" t="s">
        <v>54</v>
      </c>
      <c r="F6" s="19" t="s">
        <v>54</v>
      </c>
      <c r="G6" s="18" t="s">
        <v>54</v>
      </c>
      <c r="H6" s="19" t="s">
        <v>54</v>
      </c>
      <c r="I6" s="18" t="s">
        <v>53</v>
      </c>
      <c r="J6" s="13" t="s">
        <v>110</v>
      </c>
    </row>
    <row r="7" spans="1:10" x14ac:dyDescent="0.25">
      <c r="A7" s="11" t="s">
        <v>113</v>
      </c>
      <c r="B7" s="12" t="s">
        <v>114</v>
      </c>
      <c r="C7" s="18" t="s">
        <v>54</v>
      </c>
      <c r="D7" s="19" t="s">
        <v>54</v>
      </c>
      <c r="E7" s="18" t="s">
        <v>53</v>
      </c>
      <c r="F7" s="19" t="s">
        <v>54</v>
      </c>
      <c r="G7" s="18" t="s">
        <v>54</v>
      </c>
      <c r="H7" s="19" t="s">
        <v>54</v>
      </c>
      <c r="I7" s="18" t="s">
        <v>54</v>
      </c>
      <c r="J7" s="13" t="s">
        <v>115</v>
      </c>
    </row>
    <row r="8" spans="1:10" x14ac:dyDescent="0.25">
      <c r="A8" s="11" t="s">
        <v>111</v>
      </c>
      <c r="B8" s="12" t="s">
        <v>112</v>
      </c>
      <c r="C8" s="18" t="s">
        <v>54</v>
      </c>
      <c r="D8" s="19" t="s">
        <v>53</v>
      </c>
      <c r="E8" s="18" t="s">
        <v>54</v>
      </c>
      <c r="F8" s="19" t="s">
        <v>54</v>
      </c>
      <c r="G8" s="18" t="s">
        <v>54</v>
      </c>
      <c r="H8" s="19" t="s">
        <v>54</v>
      </c>
      <c r="I8" s="18" t="s">
        <v>54</v>
      </c>
      <c r="J8" s="13" t="s">
        <v>107</v>
      </c>
    </row>
    <row r="9" spans="1:10" x14ac:dyDescent="0.25">
      <c r="A9" s="11" t="s">
        <v>59</v>
      </c>
      <c r="B9" s="12" t="s">
        <v>60</v>
      </c>
      <c r="C9" s="18" t="s">
        <v>54</v>
      </c>
      <c r="D9" s="19" t="s">
        <v>53</v>
      </c>
      <c r="E9" s="18" t="s">
        <v>54</v>
      </c>
      <c r="F9" s="19" t="s">
        <v>54</v>
      </c>
      <c r="G9" s="18" t="s">
        <v>54</v>
      </c>
      <c r="H9" s="19" t="s">
        <v>54</v>
      </c>
      <c r="I9" s="18" t="s">
        <v>54</v>
      </c>
      <c r="J9" s="13" t="s">
        <v>61</v>
      </c>
    </row>
    <row r="10" spans="1:10" x14ac:dyDescent="0.25">
      <c r="A10" s="11" t="s">
        <v>62</v>
      </c>
      <c r="B10" s="12" t="s">
        <v>63</v>
      </c>
      <c r="C10" s="18" t="s">
        <v>54</v>
      </c>
      <c r="D10" s="19" t="s">
        <v>54</v>
      </c>
      <c r="E10" s="18" t="s">
        <v>54</v>
      </c>
      <c r="F10" s="19" t="s">
        <v>53</v>
      </c>
      <c r="G10" s="18" t="s">
        <v>54</v>
      </c>
      <c r="H10" s="19" t="s">
        <v>54</v>
      </c>
      <c r="I10" s="18" t="s">
        <v>54</v>
      </c>
      <c r="J10" s="13" t="s">
        <v>64</v>
      </c>
    </row>
    <row r="11" spans="1:10" x14ac:dyDescent="0.25">
      <c r="A11" s="11" t="s">
        <v>86</v>
      </c>
      <c r="B11" s="12" t="s">
        <v>87</v>
      </c>
      <c r="C11" s="18" t="s">
        <v>54</v>
      </c>
      <c r="D11" s="19" t="s">
        <v>54</v>
      </c>
      <c r="E11" s="18" t="s">
        <v>54</v>
      </c>
      <c r="F11" s="19" t="s">
        <v>54</v>
      </c>
      <c r="G11" s="18" t="s">
        <v>53</v>
      </c>
      <c r="H11" s="19" t="s">
        <v>54</v>
      </c>
      <c r="I11" s="18" t="s">
        <v>54</v>
      </c>
      <c r="J11" s="13" t="s">
        <v>88</v>
      </c>
    </row>
    <row r="12" spans="1:10" x14ac:dyDescent="0.25">
      <c r="A12" s="11" t="s">
        <v>83</v>
      </c>
      <c r="B12" s="12" t="s">
        <v>84</v>
      </c>
      <c r="C12" s="18" t="s">
        <v>54</v>
      </c>
      <c r="D12" s="19" t="s">
        <v>54</v>
      </c>
      <c r="E12" s="18" t="s">
        <v>53</v>
      </c>
      <c r="F12" s="19" t="s">
        <v>54</v>
      </c>
      <c r="G12" s="18" t="s">
        <v>54</v>
      </c>
      <c r="H12" s="19" t="s">
        <v>54</v>
      </c>
      <c r="I12" s="18" t="s">
        <v>54</v>
      </c>
      <c r="J12" s="13" t="s">
        <v>85</v>
      </c>
    </row>
    <row r="13" spans="1:10" x14ac:dyDescent="0.25">
      <c r="A13" s="11" t="s">
        <v>119</v>
      </c>
      <c r="B13" s="12" t="s">
        <v>120</v>
      </c>
      <c r="C13" s="18" t="s">
        <v>54</v>
      </c>
      <c r="D13" s="19" t="s">
        <v>54</v>
      </c>
      <c r="E13" s="18" t="s">
        <v>54</v>
      </c>
      <c r="F13" s="19" t="s">
        <v>54</v>
      </c>
      <c r="G13" s="18" t="s">
        <v>54</v>
      </c>
      <c r="H13" s="19" t="s">
        <v>54</v>
      </c>
      <c r="I13" s="18" t="s">
        <v>53</v>
      </c>
      <c r="J13" s="13" t="s">
        <v>121</v>
      </c>
    </row>
    <row r="14" spans="1:10" x14ac:dyDescent="0.25">
      <c r="A14" s="11" t="s">
        <v>68</v>
      </c>
      <c r="B14" s="12" t="s">
        <v>69</v>
      </c>
      <c r="C14" s="18" t="s">
        <v>54</v>
      </c>
      <c r="D14" s="19" t="s">
        <v>54</v>
      </c>
      <c r="E14" s="18" t="s">
        <v>54</v>
      </c>
      <c r="F14" s="19" t="s">
        <v>54</v>
      </c>
      <c r="G14" s="18" t="s">
        <v>53</v>
      </c>
      <c r="H14" s="19" t="s">
        <v>54</v>
      </c>
      <c r="I14" s="18" t="s">
        <v>54</v>
      </c>
      <c r="J14" s="13" t="s">
        <v>70</v>
      </c>
    </row>
    <row r="15" spans="1:10" x14ac:dyDescent="0.25">
      <c r="A15" s="11" t="s">
        <v>71</v>
      </c>
      <c r="B15" s="12" t="s">
        <v>72</v>
      </c>
      <c r="C15" s="18" t="s">
        <v>54</v>
      </c>
      <c r="D15" s="19" t="s">
        <v>54</v>
      </c>
      <c r="E15" s="18" t="s">
        <v>54</v>
      </c>
      <c r="F15" s="19" t="s">
        <v>54</v>
      </c>
      <c r="G15" s="18" t="s">
        <v>54</v>
      </c>
      <c r="H15" s="19" t="s">
        <v>53</v>
      </c>
      <c r="I15" s="18" t="s">
        <v>54</v>
      </c>
      <c r="J15" s="13" t="s">
        <v>73</v>
      </c>
    </row>
    <row r="16" spans="1:10" x14ac:dyDescent="0.25">
      <c r="A16" s="11" t="s">
        <v>74</v>
      </c>
      <c r="B16" s="12" t="s">
        <v>75</v>
      </c>
      <c r="C16" s="18" t="s">
        <v>54</v>
      </c>
      <c r="D16" s="19" t="s">
        <v>54</v>
      </c>
      <c r="E16" s="18" t="s">
        <v>54</v>
      </c>
      <c r="F16" s="19" t="s">
        <v>54</v>
      </c>
      <c r="G16" s="18" t="s">
        <v>54</v>
      </c>
      <c r="H16" s="19" t="s">
        <v>53</v>
      </c>
      <c r="I16" s="18" t="s">
        <v>54</v>
      </c>
      <c r="J16" s="13" t="s">
        <v>76</v>
      </c>
    </row>
    <row r="17" spans="1:10" x14ac:dyDescent="0.25">
      <c r="A17" s="11" t="s">
        <v>80</v>
      </c>
      <c r="B17" s="12" t="s">
        <v>81</v>
      </c>
      <c r="C17" s="18" t="s">
        <v>53</v>
      </c>
      <c r="D17" s="19" t="s">
        <v>54</v>
      </c>
      <c r="E17" s="18" t="s">
        <v>54</v>
      </c>
      <c r="F17" s="19" t="s">
        <v>54</v>
      </c>
      <c r="G17" s="18" t="s">
        <v>54</v>
      </c>
      <c r="H17" s="19" t="s">
        <v>54</v>
      </c>
      <c r="I17" s="18" t="s">
        <v>54</v>
      </c>
      <c r="J17" s="13" t="s">
        <v>82</v>
      </c>
    </row>
    <row r="18" spans="1:10" x14ac:dyDescent="0.25">
      <c r="A18" s="11" t="s">
        <v>77</v>
      </c>
      <c r="B18" s="12" t="s">
        <v>78</v>
      </c>
      <c r="C18" s="18" t="s">
        <v>54</v>
      </c>
      <c r="D18" s="19" t="s">
        <v>54</v>
      </c>
      <c r="E18" s="18" t="s">
        <v>54</v>
      </c>
      <c r="F18" s="19" t="s">
        <v>54</v>
      </c>
      <c r="G18" s="18" t="s">
        <v>54</v>
      </c>
      <c r="H18" s="19" t="s">
        <v>54</v>
      </c>
      <c r="I18" s="18" t="s">
        <v>53</v>
      </c>
      <c r="J18" s="13" t="s">
        <v>79</v>
      </c>
    </row>
    <row r="19" spans="1:10" x14ac:dyDescent="0.25">
      <c r="A19" s="11" t="s">
        <v>89</v>
      </c>
      <c r="B19" s="12" t="s">
        <v>75</v>
      </c>
      <c r="C19" s="18" t="s">
        <v>54</v>
      </c>
      <c r="D19" s="19" t="s">
        <v>54</v>
      </c>
      <c r="E19" s="18" t="s">
        <v>54</v>
      </c>
      <c r="F19" s="19" t="s">
        <v>54</v>
      </c>
      <c r="G19" s="18" t="s">
        <v>54</v>
      </c>
      <c r="H19" s="19" t="s">
        <v>53</v>
      </c>
      <c r="I19" s="18" t="s">
        <v>54</v>
      </c>
      <c r="J19" s="13" t="s">
        <v>90</v>
      </c>
    </row>
    <row r="20" spans="1:10" x14ac:dyDescent="0.25">
      <c r="A20" s="11" t="s">
        <v>91</v>
      </c>
      <c r="B20" s="12" t="s">
        <v>92</v>
      </c>
      <c r="C20" s="18" t="s">
        <v>53</v>
      </c>
      <c r="D20" s="19" t="s">
        <v>54</v>
      </c>
      <c r="E20" s="18" t="s">
        <v>54</v>
      </c>
      <c r="F20" s="19" t="s">
        <v>54</v>
      </c>
      <c r="G20" s="18" t="s">
        <v>54</v>
      </c>
      <c r="H20" s="19" t="s">
        <v>54</v>
      </c>
      <c r="I20" s="18" t="s">
        <v>54</v>
      </c>
      <c r="J20" s="13" t="s">
        <v>88</v>
      </c>
    </row>
    <row r="21" spans="1:10" x14ac:dyDescent="0.25">
      <c r="A21" s="11" t="s">
        <v>65</v>
      </c>
      <c r="B21" s="12" t="s">
        <v>66</v>
      </c>
      <c r="C21" s="18" t="s">
        <v>54</v>
      </c>
      <c r="D21" s="19" t="s">
        <v>54</v>
      </c>
      <c r="E21" s="18" t="s">
        <v>53</v>
      </c>
      <c r="F21" s="19" t="s">
        <v>54</v>
      </c>
      <c r="G21" s="18" t="s">
        <v>54</v>
      </c>
      <c r="H21" s="19" t="s">
        <v>54</v>
      </c>
      <c r="I21" s="18" t="s">
        <v>54</v>
      </c>
      <c r="J21" s="13" t="s">
        <v>67</v>
      </c>
    </row>
    <row r="22" spans="1:10" x14ac:dyDescent="0.25">
      <c r="A22" s="11" t="s">
        <v>122</v>
      </c>
      <c r="B22" s="12" t="s">
        <v>123</v>
      </c>
      <c r="C22" s="18" t="s">
        <v>53</v>
      </c>
      <c r="D22" s="19" t="s">
        <v>54</v>
      </c>
      <c r="E22" s="18" t="s">
        <v>54</v>
      </c>
      <c r="F22" s="19" t="s">
        <v>54</v>
      </c>
      <c r="G22" s="18"/>
      <c r="H22" s="19" t="s">
        <v>54</v>
      </c>
      <c r="I22" s="18" t="s">
        <v>54</v>
      </c>
      <c r="J22" s="13" t="s">
        <v>124</v>
      </c>
    </row>
    <row r="23" spans="1:10" x14ac:dyDescent="0.25">
      <c r="A23" s="11" t="s">
        <v>56</v>
      </c>
      <c r="B23" s="12" t="s">
        <v>57</v>
      </c>
      <c r="C23" s="18" t="s">
        <v>53</v>
      </c>
      <c r="D23" s="19" t="s">
        <v>54</v>
      </c>
      <c r="E23" s="18" t="s">
        <v>54</v>
      </c>
      <c r="F23" s="19" t="s">
        <v>54</v>
      </c>
      <c r="G23" s="18" t="s">
        <v>54</v>
      </c>
      <c r="H23" s="19" t="s">
        <v>54</v>
      </c>
      <c r="I23" s="18" t="s">
        <v>54</v>
      </c>
      <c r="J23" s="13" t="s">
        <v>58</v>
      </c>
    </row>
    <row r="24" spans="1:10" x14ac:dyDescent="0.25">
      <c r="A24" s="11" t="s">
        <v>125</v>
      </c>
      <c r="B24" s="12" t="s">
        <v>126</v>
      </c>
      <c r="C24" s="18" t="s">
        <v>54</v>
      </c>
      <c r="D24" s="19" t="s">
        <v>54</v>
      </c>
      <c r="E24" s="18" t="s">
        <v>53</v>
      </c>
      <c r="F24" s="19" t="s">
        <v>54</v>
      </c>
      <c r="G24" s="18" t="s">
        <v>54</v>
      </c>
      <c r="H24" s="19" t="s">
        <v>54</v>
      </c>
      <c r="I24" s="18" t="s">
        <v>54</v>
      </c>
      <c r="J24" s="13" t="s">
        <v>127</v>
      </c>
    </row>
    <row r="25" spans="1:10" x14ac:dyDescent="0.25">
      <c r="A25" s="11" t="s">
        <v>96</v>
      </c>
      <c r="B25" s="12" t="s">
        <v>97</v>
      </c>
      <c r="C25" s="18" t="s">
        <v>54</v>
      </c>
      <c r="D25" s="19" t="s">
        <v>53</v>
      </c>
      <c r="E25" s="18" t="s">
        <v>54</v>
      </c>
      <c r="F25" s="19" t="s">
        <v>54</v>
      </c>
      <c r="G25" s="18" t="s">
        <v>54</v>
      </c>
      <c r="H25" s="19" t="s">
        <v>54</v>
      </c>
      <c r="I25" s="18" t="s">
        <v>54</v>
      </c>
      <c r="J25" s="13" t="s">
        <v>98</v>
      </c>
    </row>
    <row r="26" spans="1:10" x14ac:dyDescent="0.25">
      <c r="A26" s="11" t="s">
        <v>93</v>
      </c>
      <c r="B26" s="12" t="s">
        <v>94</v>
      </c>
      <c r="C26" s="18" t="s">
        <v>54</v>
      </c>
      <c r="D26" s="19" t="s">
        <v>54</v>
      </c>
      <c r="E26" s="18" t="s">
        <v>54</v>
      </c>
      <c r="F26" s="19" t="s">
        <v>53</v>
      </c>
      <c r="G26" s="18" t="s">
        <v>54</v>
      </c>
      <c r="H26" s="19" t="s">
        <v>54</v>
      </c>
      <c r="I26" s="18" t="s">
        <v>54</v>
      </c>
      <c r="J26" s="13" t="s">
        <v>95</v>
      </c>
    </row>
    <row r="27" spans="1:10" x14ac:dyDescent="0.25">
      <c r="A27" s="11" t="s">
        <v>116</v>
      </c>
      <c r="B27" s="12" t="s">
        <v>117</v>
      </c>
      <c r="C27" s="18" t="s">
        <v>54</v>
      </c>
      <c r="D27" s="19" t="s">
        <v>54</v>
      </c>
      <c r="E27" s="18" t="s">
        <v>54</v>
      </c>
      <c r="F27" s="19" t="s">
        <v>53</v>
      </c>
      <c r="G27" s="18" t="s">
        <v>54</v>
      </c>
      <c r="H27" s="19" t="s">
        <v>54</v>
      </c>
      <c r="I27" s="18" t="s">
        <v>54</v>
      </c>
      <c r="J27" s="13" t="s">
        <v>118</v>
      </c>
    </row>
    <row r="28" spans="1:10" ht="15.75" thickBot="1" x14ac:dyDescent="0.3">
      <c r="A28" s="11" t="s">
        <v>128</v>
      </c>
      <c r="B28" s="12" t="s">
        <v>129</v>
      </c>
      <c r="C28" s="18" t="s">
        <v>54</v>
      </c>
      <c r="D28" s="19" t="s">
        <v>54</v>
      </c>
      <c r="E28" s="18" t="s">
        <v>54</v>
      </c>
      <c r="F28" s="19" t="s">
        <v>53</v>
      </c>
      <c r="G28" s="18" t="s">
        <v>54</v>
      </c>
      <c r="H28" s="19" t="s">
        <v>54</v>
      </c>
      <c r="I28" s="18" t="s">
        <v>54</v>
      </c>
      <c r="J28" s="13" t="s">
        <v>130</v>
      </c>
    </row>
    <row r="29" spans="1:10" ht="16.5" thickTop="1" x14ac:dyDescent="0.25">
      <c r="A29" s="20" t="s">
        <v>146</v>
      </c>
      <c r="B29" s="9"/>
      <c r="C29" s="21">
        <f>COUNTIF(C2:C28,"x")</f>
        <v>6</v>
      </c>
      <c r="D29" s="21">
        <f t="shared" ref="D29:I29" si="0">COUNTIF(D2:D28,"x")</f>
        <v>3</v>
      </c>
      <c r="E29" s="21">
        <f t="shared" si="0"/>
        <v>5</v>
      </c>
      <c r="F29" s="21">
        <f t="shared" si="0"/>
        <v>4</v>
      </c>
      <c r="G29" s="21">
        <f t="shared" si="0"/>
        <v>3</v>
      </c>
      <c r="H29" s="21">
        <f t="shared" si="0"/>
        <v>3</v>
      </c>
      <c r="I29" s="21">
        <f t="shared" si="0"/>
        <v>3</v>
      </c>
      <c r="J29" s="10">
        <f>SUBTOTAL(103,Flowers!$J$2:$J$28)</f>
        <v>27</v>
      </c>
    </row>
  </sheetData>
  <autoFilter ref="C1:C28" xr:uid="{2211D19F-D528-4B56-A57B-E2E96BE37B98}"/>
  <conditionalFormatting sqref="J14">
    <cfRule type="top10" dxfId="2" priority="2" percent="1" rank="12"/>
  </conditionalFormatting>
  <conditionalFormatting sqref="J1:J1048576">
    <cfRule type="top10" dxfId="0" priority="1" percent="1" rank="12"/>
  </conditionalFormatting>
  <printOptions horizontalCentered="1" gridLines="1"/>
  <pageMargins left="0.70866141732283472" right="0.70866141732283472" top="0.74803149606299213" bottom="0.74803149606299213" header="0.31496062992125984" footer="0.31496062992125984"/>
  <pageSetup scale="80" pageOrder="overThenDown" orientation="portrait" r:id="rId1"/>
  <headerFooter>
    <oddHeader>&amp;CProject 2</oddHeader>
    <oddFooter>&amp;CFlower</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ABFB4-AD7B-45DA-BE13-967DA90311BC}">
  <dimension ref="A1:G13"/>
  <sheetViews>
    <sheetView zoomScaleNormal="100" workbookViewId="0">
      <selection activeCell="A5" sqref="A5"/>
    </sheetView>
  </sheetViews>
  <sheetFormatPr defaultRowHeight="17.25" x14ac:dyDescent="0.3"/>
  <cols>
    <col min="1" max="1" width="22.42578125" style="1" bestFit="1" customWidth="1"/>
    <col min="2" max="2" width="18.140625" style="1" bestFit="1" customWidth="1"/>
    <col min="3" max="3" width="14.5703125" style="1" bestFit="1" customWidth="1"/>
    <col min="4" max="4" width="17.28515625" style="1" bestFit="1" customWidth="1"/>
    <col min="5" max="5" width="16.28515625" style="1" bestFit="1" customWidth="1"/>
    <col min="6" max="6" width="16.85546875" style="1" bestFit="1" customWidth="1"/>
    <col min="7" max="7" width="18.140625" style="1" bestFit="1" customWidth="1"/>
    <col min="9" max="9" width="6.7109375" customWidth="1"/>
  </cols>
  <sheetData>
    <row r="1" spans="1:7" ht="51.75" x14ac:dyDescent="0.25">
      <c r="A1" t="s">
        <v>0</v>
      </c>
      <c r="B1" t="s">
        <v>2</v>
      </c>
      <c r="C1" t="s">
        <v>1</v>
      </c>
      <c r="D1" t="s">
        <v>34</v>
      </c>
      <c r="E1" s="2" t="s">
        <v>35</v>
      </c>
      <c r="F1" s="2" t="s">
        <v>36</v>
      </c>
      <c r="G1" s="2" t="s">
        <v>37</v>
      </c>
    </row>
    <row r="2" spans="1:7" x14ac:dyDescent="0.3">
      <c r="A2" s="1" t="s">
        <v>7</v>
      </c>
      <c r="B2" s="1" t="s">
        <v>9</v>
      </c>
      <c r="C2" s="1" t="s">
        <v>38</v>
      </c>
      <c r="D2" s="1">
        <v>861</v>
      </c>
      <c r="E2" s="6" cm="1">
        <f t="array" ref="E2:E8">miles*red</f>
        <v>1575.63</v>
      </c>
      <c r="F2" s="6" cm="1">
        <f t="array" ref="F2:F8">miles*blue</f>
        <v>1928.64</v>
      </c>
      <c r="G2" s="6" cm="1">
        <f t="array" ref="G2:G8">miles*green</f>
        <v>1687.56</v>
      </c>
    </row>
    <row r="3" spans="1:7" x14ac:dyDescent="0.3">
      <c r="A3" s="1" t="s">
        <v>11</v>
      </c>
      <c r="B3" s="1" t="s">
        <v>13</v>
      </c>
      <c r="C3" s="1" t="s">
        <v>39</v>
      </c>
      <c r="D3" s="1">
        <v>1160</v>
      </c>
      <c r="E3" s="6">
        <v>2122.8000000000002</v>
      </c>
      <c r="F3" s="6">
        <v>2598.4</v>
      </c>
      <c r="G3" s="6">
        <v>2273.6</v>
      </c>
    </row>
    <row r="4" spans="1:7" x14ac:dyDescent="0.3">
      <c r="A4" s="1" t="s">
        <v>15</v>
      </c>
      <c r="B4" s="1" t="s">
        <v>16</v>
      </c>
      <c r="C4" s="1" t="s">
        <v>40</v>
      </c>
      <c r="D4" s="1">
        <v>1568</v>
      </c>
      <c r="E4" s="6">
        <v>2869.44</v>
      </c>
      <c r="F4" s="6">
        <v>3512.32</v>
      </c>
      <c r="G4" s="6">
        <v>3073.2799999999997</v>
      </c>
    </row>
    <row r="5" spans="1:7" x14ac:dyDescent="0.3">
      <c r="A5" s="1" t="s">
        <v>19</v>
      </c>
      <c r="B5" s="1" t="s">
        <v>20</v>
      </c>
      <c r="C5" s="1" t="s">
        <v>41</v>
      </c>
      <c r="D5" s="1">
        <v>482</v>
      </c>
      <c r="E5" s="6">
        <v>882.06000000000006</v>
      </c>
      <c r="F5" s="6">
        <v>1079.68</v>
      </c>
      <c r="G5" s="6">
        <v>944.72</v>
      </c>
    </row>
    <row r="6" spans="1:7" x14ac:dyDescent="0.3">
      <c r="A6" s="1" t="s">
        <v>23</v>
      </c>
      <c r="B6" s="1" t="s">
        <v>25</v>
      </c>
      <c r="C6" s="1" t="s">
        <v>42</v>
      </c>
      <c r="D6" s="1">
        <v>280</v>
      </c>
      <c r="E6" s="6">
        <v>512.4</v>
      </c>
      <c r="F6" s="6">
        <v>627.20000000000005</v>
      </c>
      <c r="G6" s="6">
        <v>548.79999999999995</v>
      </c>
    </row>
    <row r="7" spans="1:7" x14ac:dyDescent="0.3">
      <c r="A7" s="1" t="s">
        <v>27</v>
      </c>
      <c r="B7" s="1" t="s">
        <v>28</v>
      </c>
      <c r="C7" s="1" t="s">
        <v>42</v>
      </c>
      <c r="D7" s="1">
        <v>6</v>
      </c>
      <c r="E7" s="6">
        <v>10.98</v>
      </c>
      <c r="F7" s="6">
        <v>13.440000000000001</v>
      </c>
      <c r="G7" s="6">
        <v>11.76</v>
      </c>
    </row>
    <row r="8" spans="1:7" x14ac:dyDescent="0.3">
      <c r="A8" s="1" t="s">
        <v>30</v>
      </c>
      <c r="B8" s="1" t="s">
        <v>32</v>
      </c>
      <c r="C8" s="1" t="s">
        <v>43</v>
      </c>
      <c r="D8" s="1">
        <v>547</v>
      </c>
      <c r="E8" s="6">
        <v>1001.01</v>
      </c>
      <c r="F8" s="6">
        <v>1225.2800000000002</v>
      </c>
      <c r="G8" s="6">
        <v>1072.1199999999999</v>
      </c>
    </row>
    <row r="10" spans="1:7" x14ac:dyDescent="0.3">
      <c r="A10" s="3" t="s">
        <v>44</v>
      </c>
    </row>
    <row r="11" spans="1:7" x14ac:dyDescent="0.3">
      <c r="A11" s="1" t="s">
        <v>45</v>
      </c>
      <c r="B11" s="1">
        <v>1.83</v>
      </c>
      <c r="E11" s="4"/>
    </row>
    <row r="12" spans="1:7" x14ac:dyDescent="0.3">
      <c r="A12" s="1" t="s">
        <v>46</v>
      </c>
      <c r="B12" s="1">
        <v>2.2400000000000002</v>
      </c>
    </row>
    <row r="13" spans="1:7" x14ac:dyDescent="0.3">
      <c r="A13" s="1" t="s">
        <v>47</v>
      </c>
      <c r="B13" s="1">
        <v>1.96</v>
      </c>
    </row>
  </sheetData>
  <phoneticPr fontId="2" type="noConversion"/>
  <pageMargins left="0.7" right="0.7" top="0.75" bottom="0.75" header="0.3" footer="0.3"/>
  <pageSetup orientation="landscape"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576FF6-7489-4FA3-B126-1F00BCA5EAF3}">
  <dimension ref="A1:H13"/>
  <sheetViews>
    <sheetView workbookViewId="0">
      <selection activeCell="A2" sqref="A2"/>
    </sheetView>
  </sheetViews>
  <sheetFormatPr defaultRowHeight="15" x14ac:dyDescent="0.25"/>
  <cols>
    <col min="1" max="1" width="10.7109375" bestFit="1" customWidth="1"/>
    <col min="2" max="2" width="6.85546875" bestFit="1" customWidth="1"/>
  </cols>
  <sheetData>
    <row r="1" spans="1:8" x14ac:dyDescent="0.25">
      <c r="B1" t="s">
        <v>7</v>
      </c>
      <c r="C1" t="s">
        <v>11</v>
      </c>
      <c r="D1" t="s">
        <v>15</v>
      </c>
      <c r="E1" t="s">
        <v>19</v>
      </c>
      <c r="F1" t="s">
        <v>23</v>
      </c>
      <c r="G1" t="s">
        <v>27</v>
      </c>
      <c r="H1" t="s">
        <v>30</v>
      </c>
    </row>
    <row r="2" spans="1:8" x14ac:dyDescent="0.25">
      <c r="A2" s="5">
        <v>43850</v>
      </c>
    </row>
    <row r="3" spans="1:8" x14ac:dyDescent="0.25">
      <c r="A3" s="5">
        <v>43910</v>
      </c>
    </row>
    <row r="4" spans="1:8" x14ac:dyDescent="0.25">
      <c r="A4" s="5">
        <v>43971</v>
      </c>
    </row>
    <row r="5" spans="1:8" x14ac:dyDescent="0.25">
      <c r="A5" s="5">
        <v>44032</v>
      </c>
    </row>
    <row r="6" spans="1:8" x14ac:dyDescent="0.25">
      <c r="A6" s="5">
        <v>44094</v>
      </c>
    </row>
    <row r="7" spans="1:8" x14ac:dyDescent="0.25">
      <c r="A7" s="5">
        <v>44155</v>
      </c>
    </row>
    <row r="8" spans="1:8" x14ac:dyDescent="0.25">
      <c r="A8" s="5">
        <v>44216</v>
      </c>
    </row>
    <row r="9" spans="1:8" x14ac:dyDescent="0.25">
      <c r="A9" s="5">
        <v>44275</v>
      </c>
    </row>
    <row r="10" spans="1:8" x14ac:dyDescent="0.25">
      <c r="A10" s="5">
        <v>44336</v>
      </c>
    </row>
    <row r="11" spans="1:8" x14ac:dyDescent="0.25">
      <c r="A11" s="5">
        <v>44397</v>
      </c>
    </row>
    <row r="12" spans="1:8" x14ac:dyDescent="0.25">
      <c r="A12" s="5">
        <v>44459</v>
      </c>
    </row>
    <row r="13" spans="1:8" x14ac:dyDescent="0.25">
      <c r="A13" s="5">
        <v>44520</v>
      </c>
    </row>
  </sheetData>
  <phoneticPr fontId="2"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A9C2F2-1118-4372-AEF1-94741DAD0C59}">
  <dimension ref="B1:F18"/>
  <sheetViews>
    <sheetView showGridLines="0" tabSelected="1" workbookViewId="0"/>
  </sheetViews>
  <sheetFormatPr defaultRowHeight="15" x14ac:dyDescent="0.25"/>
  <cols>
    <col min="1" max="1" width="1.140625" customWidth="1"/>
    <col min="2" max="2" width="64.42578125" customWidth="1"/>
    <col min="3" max="3" width="1.5703125" customWidth="1"/>
    <col min="4" max="4" width="5.5703125" customWidth="1"/>
    <col min="5" max="6" width="16" customWidth="1"/>
  </cols>
  <sheetData>
    <row r="1" spans="2:6" x14ac:dyDescent="0.25">
      <c r="B1" s="22" t="s">
        <v>147</v>
      </c>
      <c r="C1" s="22"/>
      <c r="D1" s="29"/>
      <c r="E1" s="29"/>
      <c r="F1" s="29"/>
    </row>
    <row r="2" spans="2:6" x14ac:dyDescent="0.25">
      <c r="B2" s="22" t="s">
        <v>148</v>
      </c>
      <c r="C2" s="22"/>
      <c r="D2" s="29"/>
      <c r="E2" s="29"/>
      <c r="F2" s="29"/>
    </row>
    <row r="3" spans="2:6" x14ac:dyDescent="0.25">
      <c r="B3" s="23"/>
      <c r="C3" s="23"/>
      <c r="D3" s="30"/>
      <c r="E3" s="30"/>
      <c r="F3" s="30"/>
    </row>
    <row r="4" spans="2:6" ht="45" x14ac:dyDescent="0.25">
      <c r="B4" s="23" t="s">
        <v>149</v>
      </c>
      <c r="C4" s="23"/>
      <c r="D4" s="30"/>
      <c r="E4" s="30"/>
      <c r="F4" s="30"/>
    </row>
    <row r="5" spans="2:6" x14ac:dyDescent="0.25">
      <c r="B5" s="23"/>
      <c r="C5" s="23"/>
      <c r="D5" s="30"/>
      <c r="E5" s="30"/>
      <c r="F5" s="30"/>
    </row>
    <row r="6" spans="2:6" x14ac:dyDescent="0.25">
      <c r="B6" s="22" t="s">
        <v>150</v>
      </c>
      <c r="C6" s="22"/>
      <c r="D6" s="29"/>
      <c r="E6" s="29" t="s">
        <v>151</v>
      </c>
      <c r="F6" s="29" t="s">
        <v>152</v>
      </c>
    </row>
    <row r="7" spans="2:6" ht="15.75" thickBot="1" x14ac:dyDescent="0.3">
      <c r="B7" s="23"/>
      <c r="C7" s="23"/>
      <c r="D7" s="30"/>
      <c r="E7" s="30"/>
      <c r="F7" s="30"/>
    </row>
    <row r="8" spans="2:6" ht="60" x14ac:dyDescent="0.25">
      <c r="B8" s="24" t="s">
        <v>153</v>
      </c>
      <c r="C8" s="25"/>
      <c r="D8" s="31"/>
      <c r="E8" s="31">
        <v>3</v>
      </c>
      <c r="F8" s="32"/>
    </row>
    <row r="9" spans="2:6" ht="30" x14ac:dyDescent="0.25">
      <c r="B9" s="26"/>
      <c r="C9" s="23"/>
      <c r="D9" s="30"/>
      <c r="E9" s="33" t="s">
        <v>154</v>
      </c>
      <c r="F9" s="34" t="s">
        <v>155</v>
      </c>
    </row>
    <row r="10" spans="2:6" x14ac:dyDescent="0.25">
      <c r="B10" s="26"/>
      <c r="C10" s="23"/>
      <c r="D10" s="30"/>
      <c r="E10" s="30"/>
      <c r="F10" s="34" t="s">
        <v>156</v>
      </c>
    </row>
    <row r="11" spans="2:6" x14ac:dyDescent="0.25">
      <c r="B11" s="26"/>
      <c r="C11" s="23"/>
      <c r="D11" s="30"/>
      <c r="E11" s="30"/>
      <c r="F11" s="34" t="s">
        <v>157</v>
      </c>
    </row>
    <row r="12" spans="2:6" x14ac:dyDescent="0.25">
      <c r="B12" s="26"/>
      <c r="C12" s="23"/>
      <c r="D12" s="30"/>
      <c r="E12" s="30"/>
      <c r="F12" s="34" t="s">
        <v>158</v>
      </c>
    </row>
    <row r="13" spans="2:6" x14ac:dyDescent="0.25">
      <c r="B13" s="26"/>
      <c r="C13" s="23"/>
      <c r="D13" s="30"/>
      <c r="E13" s="30"/>
      <c r="F13" s="34" t="s">
        <v>159</v>
      </c>
    </row>
    <row r="14" spans="2:6" x14ac:dyDescent="0.25">
      <c r="B14" s="26"/>
      <c r="C14" s="23"/>
      <c r="D14" s="30"/>
      <c r="E14" s="30"/>
      <c r="F14" s="34" t="s">
        <v>160</v>
      </c>
    </row>
    <row r="15" spans="2:6" x14ac:dyDescent="0.25">
      <c r="B15" s="26"/>
      <c r="C15" s="23"/>
      <c r="D15" s="30"/>
      <c r="E15" s="30"/>
      <c r="F15" s="34"/>
    </row>
    <row r="16" spans="2:6" ht="15.75" thickBot="1" x14ac:dyDescent="0.3">
      <c r="B16" s="27"/>
      <c r="C16" s="28"/>
      <c r="D16" s="35"/>
      <c r="E16" s="35"/>
      <c r="F16" s="36"/>
    </row>
    <row r="17" spans="2:6" x14ac:dyDescent="0.25">
      <c r="B17" s="23"/>
      <c r="C17" s="23"/>
      <c r="D17" s="30"/>
      <c r="E17" s="30"/>
      <c r="F17" s="30"/>
    </row>
    <row r="18" spans="2:6" x14ac:dyDescent="0.25">
      <c r="B18" s="23"/>
      <c r="C18" s="23"/>
      <c r="D18" s="30"/>
      <c r="E18" s="30"/>
      <c r="F18" s="30"/>
    </row>
  </sheetData>
  <hyperlinks>
    <hyperlink ref="E9" location="'Shipping Cost'!E2:G2" display="'Shipping Cost'!E2:G2" xr:uid="{E4C5238B-BF9D-46FC-A884-AAF86DBE53E9}"/>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f0b27c84-eb43-417a-b779-a9d24b8f2dd1">
      <Terms xmlns="http://schemas.microsoft.com/office/infopath/2007/PartnerControls"/>
    </lcf76f155ced4ddcb4097134ff3c332f>
    <TaxCatchAll xmlns="3ca26961-045d-41f8-aad7-ea3ea40ec207"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457370CDDA08348B8D77BF3624821BE" ma:contentTypeVersion="15" ma:contentTypeDescription="Create a new document." ma:contentTypeScope="" ma:versionID="ca89699b339e0cd0ce9d242f851a15e3">
  <xsd:schema xmlns:xsd="http://www.w3.org/2001/XMLSchema" xmlns:xs="http://www.w3.org/2001/XMLSchema" xmlns:p="http://schemas.microsoft.com/office/2006/metadata/properties" xmlns:ns2="f0b27c84-eb43-417a-b779-a9d24b8f2dd1" xmlns:ns3="3ca26961-045d-41f8-aad7-ea3ea40ec207" targetNamespace="http://schemas.microsoft.com/office/2006/metadata/properties" ma:root="true" ma:fieldsID="e562843dba2762e5e9aa927d24d9c28d" ns2:_="" ns3:_="">
    <xsd:import namespace="f0b27c84-eb43-417a-b779-a9d24b8f2dd1"/>
    <xsd:import namespace="3ca26961-045d-41f8-aad7-ea3ea40ec20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LengthInSeconds" minOccurs="0"/>
                <xsd:element ref="ns3:SharedWithUsers" minOccurs="0"/>
                <xsd:element ref="ns3:SharedWithDetail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0b27c84-eb43-417a-b779-a9d24b8f2dd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be0b0c86-d794-473d-85e5-71fe77f8617f"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ca26961-045d-41f8-aad7-ea3ea40ec207"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a42ee9ba-1384-45ec-9e8d-3674066f59bb}" ma:internalName="TaxCatchAll" ma:showField="CatchAllData" ma:web="3ca26961-045d-41f8-aad7-ea3ea40ec20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AE1BCF88-C957-44F7-9391-20FE627479FB}">
  <ds:schemaRefs>
    <ds:schemaRef ds:uri="f0b27c84-eb43-417a-b779-a9d24b8f2dd1"/>
    <ds:schemaRef ds:uri="3ca26961-045d-41f8-aad7-ea3ea40ec207"/>
    <ds:schemaRef ds:uri="http://purl.org/dc/dcmitype/"/>
    <ds:schemaRef ds:uri="http://schemas.microsoft.com/office/2006/documentManagement/types"/>
    <ds:schemaRef ds:uri="http://purl.org/dc/terms/"/>
    <ds:schemaRef ds:uri="http://schemas.microsoft.com/office/infopath/2007/PartnerControls"/>
    <ds:schemaRef ds:uri="http://schemas.openxmlformats.org/package/2006/metadata/core-properties"/>
    <ds:schemaRef ds:uri="http://schemas.microsoft.com/office/2006/metadata/properties"/>
    <ds:schemaRef ds:uri="http://www.w3.org/XML/1998/namespace"/>
    <ds:schemaRef ds:uri="http://purl.org/dc/elements/1.1/"/>
  </ds:schemaRefs>
</ds:datastoreItem>
</file>

<file path=customXml/itemProps2.xml><?xml version="1.0" encoding="utf-8"?>
<ds:datastoreItem xmlns:ds="http://schemas.openxmlformats.org/officeDocument/2006/customXml" ds:itemID="{3B0C73FF-14E3-40E0-BE29-8FC8B8264E4E}">
  <ds:schemaRefs>
    <ds:schemaRef ds:uri="http://schemas.microsoft.com/sharepoint/v3/contenttype/forms"/>
  </ds:schemaRefs>
</ds:datastoreItem>
</file>

<file path=customXml/itemProps3.xml><?xml version="1.0" encoding="utf-8"?>
<ds:datastoreItem xmlns:ds="http://schemas.openxmlformats.org/officeDocument/2006/customXml" ds:itemID="{FAE4FFB7-ECCB-4F71-9C0A-CF2C084C08D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0b27c84-eb43-417a-b779-a9d24b8f2dd1"/>
    <ds:schemaRef ds:uri="3ca26961-045d-41f8-aad7-ea3ea40ec20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E54E2D4A-CE46-4520-8ED0-BAB20E6FD8B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13</vt:i4>
      </vt:variant>
    </vt:vector>
  </HeadingPairs>
  <TitlesOfParts>
    <vt:vector size="18" baseType="lpstr">
      <vt:lpstr>Outsourcing</vt:lpstr>
      <vt:lpstr>Flowers</vt:lpstr>
      <vt:lpstr>Shipping Cost</vt:lpstr>
      <vt:lpstr>Estimated Shipment Date</vt:lpstr>
      <vt:lpstr>Compatibility</vt:lpstr>
      <vt:lpstr>blue</vt:lpstr>
      <vt:lpstr>green</vt:lpstr>
      <vt:lpstr>miles</vt:lpstr>
      <vt:lpstr>Flowers!Print_Area</vt:lpstr>
      <vt:lpstr>Flowers!Print_Titles</vt:lpstr>
      <vt:lpstr>red</vt:lpstr>
      <vt:lpstr>Zone_3</vt:lpstr>
      <vt:lpstr>Zone_4</vt:lpstr>
      <vt:lpstr>Zone_5</vt:lpstr>
      <vt:lpstr>Zone_6</vt:lpstr>
      <vt:lpstr>Zone_7</vt:lpstr>
      <vt:lpstr>Zone_8</vt:lpstr>
      <vt:lpstr>Zone_9</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2022-10-27T13:02:10Z</dcterms:created>
  <dcterms:modified xsi:type="dcterms:W3CDTF">2024-11-10T21:35:01Z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rder">
    <vt:r8>159000</vt:r8>
  </property>
  <property fmtid="{D5CDD505-2E9C-101B-9397-08002B2CF9AE}" pid="3" name="MediaServiceImageTags">
    <vt:lpwstr/>
  </property>
  <property fmtid="{D5CDD505-2E9C-101B-9397-08002B2CF9AE}" pid="4" name="ContentTypeId">
    <vt:lpwstr>0x010100A457370CDDA08348B8D77BF3624821BE</vt:lpwstr>
  </property>
  <property fmtid="{D5CDD505-2E9C-101B-9397-08002B2CF9AE}" pid="5" name="ComplianceAssetId">
    <vt:lpwstr/>
  </property>
</Properties>
</file>