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rre\Desktop\TARSILA\"/>
    </mc:Choice>
  </mc:AlternateContent>
  <xr:revisionPtr revIDLastSave="0" documentId="13_ncr:1_{0287E827-3435-4256-907F-7896C4D8111C}" xr6:coauthVersionLast="47" xr6:coauthVersionMax="47" xr10:uidLastSave="{00000000-0000-0000-0000-000000000000}"/>
  <bookViews>
    <workbookView xWindow="-108" yWindow="-108" windowWidth="23256" windowHeight="12456" firstSheet="2" activeTab="2" xr2:uid="{8A4D9021-ABAA-44FC-80C4-CB677096BB5D}"/>
  </bookViews>
  <sheets>
    <sheet name="Data" sheetId="1" state="hidden" r:id="rId1"/>
    <sheet name="Controller" sheetId="2" state="hidden" r:id="rId2"/>
    <sheet name="Dashboard" sheetId="3" r:id="rId3"/>
    <sheet name="Caixinha" sheetId="4" state="hidden" r:id="rId4"/>
  </sheets>
  <definedNames>
    <definedName name="SegmentaçãodeDados_mês">#N/A</definedName>
  </definedNames>
  <calcPr calcId="191029"/>
  <pivotCaches>
    <pivotCache cacheId="3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</calcChain>
</file>

<file path=xl/sharedStrings.xml><?xml version="1.0" encoding="utf-8"?>
<sst xmlns="http://schemas.openxmlformats.org/spreadsheetml/2006/main" count="240" uniqueCount="82">
  <si>
    <t>Data</t>
  </si>
  <si>
    <t>Tipo</t>
  </si>
  <si>
    <t>Descrição</t>
  </si>
  <si>
    <t>Valor</t>
  </si>
  <si>
    <t>Categoria</t>
  </si>
  <si>
    <t>Status</t>
  </si>
  <si>
    <t>Operação Bancaria</t>
  </si>
  <si>
    <t>ENTRADA</t>
  </si>
  <si>
    <t>Renda Fixa</t>
  </si>
  <si>
    <t>Salário mensal</t>
  </si>
  <si>
    <t>SAÍDA</t>
  </si>
  <si>
    <t>Alimentação</t>
  </si>
  <si>
    <t>Compras no supermercado</t>
  </si>
  <si>
    <t>Débito Automático</t>
  </si>
  <si>
    <t>Transporte</t>
  </si>
  <si>
    <t>Gasolina</t>
  </si>
  <si>
    <t>Cartão de Crédito</t>
  </si>
  <si>
    <t>Pago</t>
  </si>
  <si>
    <t>Lazer</t>
  </si>
  <si>
    <t>Saúde</t>
  </si>
  <si>
    <t>Educação</t>
  </si>
  <si>
    <t>Vestuário</t>
  </si>
  <si>
    <t>Investimentos</t>
  </si>
  <si>
    <t>Serviços</t>
  </si>
  <si>
    <t>Utilidades Domésticas</t>
  </si>
  <si>
    <t>Reparos domésticos</t>
  </si>
  <si>
    <t>Presentes</t>
  </si>
  <si>
    <t>Beleza</t>
  </si>
  <si>
    <t>Pet Care</t>
  </si>
  <si>
    <t>Gastronomia</t>
  </si>
  <si>
    <t>Plano de saúde</t>
  </si>
  <si>
    <t>Compra de roupas</t>
  </si>
  <si>
    <t>Remédios de farmácia</t>
  </si>
  <si>
    <t>Cursos online</t>
  </si>
  <si>
    <t>Manutenção da casa</t>
  </si>
  <si>
    <t>VR Alimentação</t>
  </si>
  <si>
    <t>Streamings</t>
  </si>
  <si>
    <t>Consulta Médica</t>
  </si>
  <si>
    <t>Faculdade dependente</t>
  </si>
  <si>
    <t>Rendimentos Renda Fixa</t>
  </si>
  <si>
    <t>Limpeza casa</t>
  </si>
  <si>
    <t>Manicure</t>
  </si>
  <si>
    <t>Ração e petiscos para os pets</t>
  </si>
  <si>
    <t>Mensalidade Banho e Tosa</t>
  </si>
  <si>
    <t xml:space="preserve">Jantar/Almoço em restaurante </t>
  </si>
  <si>
    <t>Eletrodomesticos</t>
  </si>
  <si>
    <t>Compra de aparelho de ar condicionado</t>
  </si>
  <si>
    <t>Produtos de Farmácia</t>
  </si>
  <si>
    <t>Presente de Natal</t>
  </si>
  <si>
    <t>Pix</t>
  </si>
  <si>
    <t>Moradia</t>
  </si>
  <si>
    <t>Conta Energia Eletrica</t>
  </si>
  <si>
    <t>Conta Agua/Esgoto</t>
  </si>
  <si>
    <t>Prestaçã do financiamento</t>
  </si>
  <si>
    <t>Condomínio</t>
  </si>
  <si>
    <t>Seguro do automóvel</t>
  </si>
  <si>
    <t>Compras no Hortifruti</t>
  </si>
  <si>
    <t>Internet</t>
  </si>
  <si>
    <t>Compra de panela nova</t>
  </si>
  <si>
    <t>IPVA</t>
  </si>
  <si>
    <t>IPTU</t>
  </si>
  <si>
    <t>remédio pets/tapetinho</t>
  </si>
  <si>
    <t xml:space="preserve"> Dependente</t>
  </si>
  <si>
    <t xml:space="preserve">Dependente </t>
  </si>
  <si>
    <t>Mesada dependente</t>
  </si>
  <si>
    <t>Assinaturas</t>
  </si>
  <si>
    <t>Conta Celular</t>
  </si>
  <si>
    <t>Academia</t>
  </si>
  <si>
    <t>Crédito em Conta</t>
  </si>
  <si>
    <t xml:space="preserve">Gasolina </t>
  </si>
  <si>
    <t xml:space="preserve">Troca de móveis </t>
  </si>
  <si>
    <t>Boleto</t>
  </si>
  <si>
    <t>Crédito em conta</t>
  </si>
  <si>
    <t>pago</t>
  </si>
  <si>
    <t>Rótulos de Linha</t>
  </si>
  <si>
    <t>Total Geral</t>
  </si>
  <si>
    <t>Soma de Valor</t>
  </si>
  <si>
    <t>mês</t>
  </si>
  <si>
    <t>Data de lançamento</t>
  </si>
  <si>
    <t>Depósito resevado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</si>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</sst>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94B77F"/>
      <name val="Aptos Narrow"/>
      <family val="2"/>
      <scheme val="minor"/>
    </font>
    <font>
      <b/>
      <sz val="11"/>
      <color theme="6" tint="-0.49998474074526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rgb="FF94B77F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double">
        <color theme="9"/>
      </top>
      <bottom style="thin">
        <color theme="9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3" borderId="0" xfId="0" applyFill="1"/>
    <xf numFmtId="0" fontId="0" fillId="4" borderId="0" xfId="0" applyFill="1"/>
    <xf numFmtId="1" fontId="0" fillId="0" borderId="0" xfId="0" applyNumberFormat="1"/>
    <xf numFmtId="0" fontId="3" fillId="3" borderId="0" xfId="0" applyFont="1" applyFill="1"/>
    <xf numFmtId="0" fontId="4" fillId="0" borderId="0" xfId="0" applyFont="1"/>
    <xf numFmtId="0" fontId="2" fillId="2" borderId="1" xfId="2" applyBorder="1"/>
    <xf numFmtId="0" fontId="2" fillId="2" borderId="0" xfId="2"/>
  </cellXfs>
  <cellStyles count="3">
    <cellStyle name="Ênfase3" xfId="2" builtinId="37"/>
    <cellStyle name="Moeda" xfId="1" builtinId="4"/>
    <cellStyle name="Normal" xfId="0" builtinId="0"/>
  </cellStyles>
  <dxfs count="10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6" tint="-0.499984740745262"/>
        <name val="Aptos Narrow"/>
        <family val="2"/>
        <scheme val="minor"/>
      </font>
    </dxf>
    <dxf>
      <font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theme="9" tint="-0.2499465926084170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</dxf>
    <dxf>
      <font>
        <color theme="0"/>
      </font>
    </dxf>
    <dxf>
      <font>
        <color theme="0"/>
      </font>
    </dxf>
    <dxf>
      <numFmt numFmtId="19" formatCode="dd/mm/yyyy"/>
    </dxf>
  </dxfs>
  <tableStyles count="3" defaultTableStyle="TableStyleMedium2" defaultPivotStyle="PivotStyleLight16">
    <tableStyle name="Estilo de Segmentação de Dados 4" pivot="0" table="0" count="1" xr9:uid="{F34562E9-B8E5-49AF-AB00-319CF42F77D5}">
      <tableStyleElement type="wholeTable" dxfId="8"/>
    </tableStyle>
    <tableStyle name="Estilo de Segmentação de Dados 6" pivot="0" table="0" count="2" xr9:uid="{2CFE1E79-AC42-484C-AC95-ACA68F7ADD3C}">
      <tableStyleElement type="wholeTable" dxfId="6"/>
      <tableStyleElement type="headerRow" dxfId="7"/>
    </tableStyle>
    <tableStyle name="SlicerStyleLight6 2" pivot="0" table="0" count="10" xr9:uid="{E5DDAB94-0A5D-4A6A-8BB1-DBF84095A209}">
      <tableStyleElement type="wholeTable" dxfId="5"/>
      <tableStyleElement type="headerRow" dxfId="4"/>
    </tableStyle>
  </tableStyles>
  <colors>
    <mruColors>
      <color rgb="FF5C8E26"/>
      <color rgb="FF94B77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6" tint="-0.499984740745262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4"/>
        <x14:slicerStyle name="Estilo de Segmentação de Dados 6"/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17000">
                <a:srgbClr val="94B77F"/>
              </a:gs>
              <a:gs pos="89000">
                <a:srgbClr val="92D050"/>
              </a:gs>
              <a:gs pos="51000">
                <a:srgbClr val="94B77F"/>
              </a:gs>
              <a:gs pos="75000">
                <a:srgbClr val="94B77F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88000">
                <a:srgbClr val="94B77F"/>
              </a:gs>
              <a:gs pos="29000">
                <a:schemeClr val="accent6">
                  <a:lumMod val="75000"/>
                </a:schemeClr>
              </a:gs>
              <a:gs pos="51000">
                <a:srgbClr val="5C8E26"/>
              </a:gs>
            </a:gsLst>
            <a:lin ang="5400000" scaled="1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605504587155959"/>
                  <c:h val="0.19266975308641976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7802704452692311"/>
          <c:y val="0.21859020244847016"/>
          <c:w val="0.67191382327209104"/>
          <c:h val="0.446542359288422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Controller!$G$3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7000">
                  <a:srgbClr val="94B77F"/>
                </a:gs>
                <a:gs pos="89000">
                  <a:srgbClr val="92D050"/>
                </a:gs>
                <a:gs pos="51000">
                  <a:srgbClr val="94B77F"/>
                </a:gs>
                <a:gs pos="75000">
                  <a:srgbClr val="94B77F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88000">
                    <a:srgbClr val="94B77F"/>
                  </a:gs>
                  <a:gs pos="29000">
                    <a:schemeClr val="accent6">
                      <a:lumMod val="75000"/>
                    </a:schemeClr>
                  </a:gs>
                  <a:gs pos="51000">
                    <a:srgbClr val="5C8E26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B40-467C-84FB-6E7D34876378}"/>
              </c:ext>
            </c:extLst>
          </c:dPt>
          <c:dLbls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605504587155959"/>
                      <c:h val="0.192669753086419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EB40-467C-84FB-6E7D348763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Controller!$F$4:$F$6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Controller!$G$4:$G$6</c:f>
              <c:numCache>
                <c:formatCode>_("R$"* #,##0.00_);_("R$"* \(#,##0.00\);_("R$"* "-"??_);_(@_)</c:formatCode>
                <c:ptCount val="2"/>
                <c:pt idx="0">
                  <c:v>225</c:v>
                </c:pt>
                <c:pt idx="1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F-4396-B655-C8F89C5BD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830287"/>
        <c:axId val="746831247"/>
      </c:barChart>
      <c:catAx>
        <c:axId val="74683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6831247"/>
        <c:crosses val="autoZero"/>
        <c:auto val="1"/>
        <c:lblAlgn val="ctr"/>
        <c:lblOffset val="100"/>
        <c:noMultiLvlLbl val="0"/>
      </c:catAx>
      <c:valAx>
        <c:axId val="746831247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4683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financeira.xlsx]Controller!Tabela dinâmica1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72000">
                <a:srgbClr val="94B77F"/>
              </a:gs>
              <a:gs pos="15000">
                <a:schemeClr val="accent6">
                  <a:lumMod val="75000"/>
                </a:schemeClr>
              </a:gs>
              <a:gs pos="41000">
                <a:srgbClr val="5C8E26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72000">
                <a:srgbClr val="94B77F"/>
              </a:gs>
              <a:gs pos="15000">
                <a:schemeClr val="accent6">
                  <a:lumMod val="75000"/>
                </a:schemeClr>
              </a:gs>
              <a:gs pos="41000">
                <a:srgbClr val="5C8E26"/>
              </a:gs>
            </a:gsLst>
            <a:lin ang="5400000" scaled="1"/>
          </a:gradFill>
          <a:ln>
            <a:noFill/>
          </a:ln>
          <a:effectLst/>
        </c:spPr>
      </c:pivotFmt>
      <c:pivotFmt>
        <c:idx val="4"/>
        <c:spPr>
          <a:gradFill>
            <a:gsLst>
              <a:gs pos="72000">
                <a:srgbClr val="94B77F"/>
              </a:gs>
              <a:gs pos="15000">
                <a:schemeClr val="accent6">
                  <a:lumMod val="75000"/>
                </a:schemeClr>
              </a:gs>
              <a:gs pos="41000">
                <a:srgbClr val="5C8E26"/>
              </a:gs>
            </a:gsLst>
            <a:lin ang="5400000" scaled="1"/>
          </a:gradFill>
          <a:ln>
            <a:solidFill>
              <a:srgbClr val="94B77F"/>
            </a:solidFill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9192663632593716E-2"/>
          <c:y val="7.4073839576230857E-2"/>
          <c:w val="0.93929784734569466"/>
          <c:h val="0.591413312919218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72000">
                  <a:srgbClr val="94B77F"/>
                </a:gs>
                <a:gs pos="15000">
                  <a:schemeClr val="accent6">
                    <a:lumMod val="75000"/>
                  </a:schemeClr>
                </a:gs>
                <a:gs pos="41000">
                  <a:srgbClr val="5C8E26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gradFill>
                <a:gsLst>
                  <a:gs pos="72000">
                    <a:srgbClr val="94B77F"/>
                  </a:gs>
                  <a:gs pos="15000">
                    <a:schemeClr val="accent6">
                      <a:lumMod val="75000"/>
                    </a:schemeClr>
                  </a:gs>
                  <a:gs pos="41000">
                    <a:srgbClr val="5C8E26"/>
                  </a:gs>
                </a:gsLst>
                <a:lin ang="5400000" scaled="1"/>
              </a:gradFill>
              <a:ln>
                <a:solidFill>
                  <a:srgbClr val="94B77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33C-4896-9D2A-F4BDFD3B93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Controller!$C$5:$C$21</c:f>
              <c:strCache>
                <c:ptCount val="16"/>
                <c:pt idx="0">
                  <c:v> Dependente</c:v>
                </c:pt>
                <c:pt idx="1">
                  <c:v>Alimentação</c:v>
                </c:pt>
                <c:pt idx="2">
                  <c:v>Beleza</c:v>
                </c:pt>
                <c:pt idx="3">
                  <c:v>Dependente </c:v>
                </c:pt>
                <c:pt idx="4">
                  <c:v>Educação</c:v>
                </c:pt>
                <c:pt idx="5">
                  <c:v>Eletrodomesticos</c:v>
                </c:pt>
                <c:pt idx="6">
                  <c:v>Gastronomia</c:v>
                </c:pt>
                <c:pt idx="7">
                  <c:v>Lazer</c:v>
                </c:pt>
                <c:pt idx="8">
                  <c:v>Moradia</c:v>
                </c:pt>
                <c:pt idx="9">
                  <c:v>Pet Care</c:v>
                </c:pt>
                <c:pt idx="10">
                  <c:v>Presentes</c:v>
                </c:pt>
                <c:pt idx="11">
                  <c:v>Saúde</c:v>
                </c:pt>
                <c:pt idx="12">
                  <c:v>Serviços</c:v>
                </c:pt>
                <c:pt idx="13">
                  <c:v>Transporte</c:v>
                </c:pt>
                <c:pt idx="14">
                  <c:v>Utilidades Domésticas</c:v>
                </c:pt>
                <c:pt idx="15">
                  <c:v>Vestuário</c:v>
                </c:pt>
              </c:strCache>
            </c:strRef>
          </c:cat>
          <c:val>
            <c:numRef>
              <c:f>Controller!$D$5:$D$21</c:f>
              <c:numCache>
                <c:formatCode>_("R$"* #,##0.00_);_("R$"* \(#,##0.00\);_("R$"* "-"??_);_(@_)</c:formatCode>
                <c:ptCount val="16"/>
                <c:pt idx="0">
                  <c:v>712</c:v>
                </c:pt>
                <c:pt idx="1">
                  <c:v>2900</c:v>
                </c:pt>
                <c:pt idx="2">
                  <c:v>470</c:v>
                </c:pt>
                <c:pt idx="3">
                  <c:v>1000</c:v>
                </c:pt>
                <c:pt idx="4">
                  <c:v>20</c:v>
                </c:pt>
                <c:pt idx="5">
                  <c:v>2500</c:v>
                </c:pt>
                <c:pt idx="6">
                  <c:v>410</c:v>
                </c:pt>
                <c:pt idx="7">
                  <c:v>240</c:v>
                </c:pt>
                <c:pt idx="8">
                  <c:v>3234</c:v>
                </c:pt>
                <c:pt idx="9">
                  <c:v>845</c:v>
                </c:pt>
                <c:pt idx="10">
                  <c:v>1250</c:v>
                </c:pt>
                <c:pt idx="11">
                  <c:v>2550</c:v>
                </c:pt>
                <c:pt idx="12">
                  <c:v>1450</c:v>
                </c:pt>
                <c:pt idx="13">
                  <c:v>1110</c:v>
                </c:pt>
                <c:pt idx="14">
                  <c:v>3250</c:v>
                </c:pt>
                <c:pt idx="1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C-4896-9D2A-F4BDFD3B93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739418175"/>
        <c:axId val="739419615"/>
      </c:barChart>
      <c:catAx>
        <c:axId val="73941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9419615"/>
        <c:crosses val="autoZero"/>
        <c:auto val="1"/>
        <c:lblAlgn val="ctr"/>
        <c:lblOffset val="100"/>
        <c:noMultiLvlLbl val="0"/>
      </c:catAx>
      <c:valAx>
        <c:axId val="739419615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39418175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61938669966937"/>
          <c:y val="0.28365455658525257"/>
          <c:w val="0.71943811693242221"/>
          <c:h val="0.62369980227002464"/>
        </c:manualLayout>
      </c:layou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0">
                  <a:schemeClr val="tx2">
                    <a:lumMod val="10000"/>
                    <a:lumOff val="90000"/>
                  </a:schemeClr>
                </a:gs>
                <a:gs pos="0">
                  <a:schemeClr val="tx2">
                    <a:lumMod val="10000"/>
                    <a:lumOff val="90000"/>
                  </a:schemeClr>
                </a:gs>
                <a:gs pos="47000">
                  <a:schemeClr val="tx2">
                    <a:lumMod val="50000"/>
                    <a:lumOff val="50000"/>
                  </a:schemeClr>
                </a:gs>
                <a:gs pos="95000">
                  <a:schemeClr val="accent1">
                    <a:lumMod val="50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Caixinha!$C$3</c:f>
              <c:numCache>
                <c:formatCode>_("R$"* #,##0.00_);_("R$"* \(#,##0.00\);_("R$"* "-"??_);_(@_)</c:formatCode>
                <c:ptCount val="1"/>
                <c:pt idx="0">
                  <c:v>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1-48B3-94FC-595A279E5FE8}"/>
            </c:ext>
          </c:extLst>
        </c:ser>
        <c:ser>
          <c:idx val="1"/>
          <c:order val="1"/>
          <c:spPr>
            <a:gradFill>
              <a:gsLst>
                <a:gs pos="0">
                  <a:schemeClr val="accent2">
                    <a:lumMod val="20000"/>
                    <a:lumOff val="80000"/>
                  </a:schemeClr>
                </a:gs>
                <a:gs pos="27000">
                  <a:schemeClr val="tx2">
                    <a:lumMod val="10000"/>
                    <a:lumOff val="90000"/>
                  </a:schemeClr>
                </a:gs>
                <a:gs pos="0">
                  <a:schemeClr val="tx2">
                    <a:lumMod val="10000"/>
                    <a:lumOff val="90000"/>
                  </a:schemeClr>
                </a:gs>
                <a:gs pos="60000">
                  <a:schemeClr val="tx2">
                    <a:lumMod val="10000"/>
                    <a:lumOff val="90000"/>
                  </a:schemeClr>
                </a:gs>
                <a:gs pos="95000">
                  <a:schemeClr val="tx2">
                    <a:lumMod val="10000"/>
                    <a:lumOff val="90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val>
            <c:numRef>
              <c:f>Caixinha!$C$4</c:f>
              <c:numCache>
                <c:formatCode>_("R$"* #,##0.00_);_("R$"* \(#,##0.00\);_("R$"* "-"??_);_(@_)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1-48B3-94FC-595A279E5F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04449471"/>
        <c:axId val="904448991"/>
      </c:barChart>
      <c:catAx>
        <c:axId val="9044494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04448991"/>
        <c:crosses val="autoZero"/>
        <c:auto val="1"/>
        <c:lblAlgn val="ctr"/>
        <c:lblOffset val="100"/>
        <c:noMultiLvlLbl val="0"/>
      </c:catAx>
      <c:valAx>
        <c:axId val="904448991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0444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1.pn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chart" Target="../charts/chart2.xml"/><Relationship Id="rId16" Type="http://schemas.openxmlformats.org/officeDocument/2006/relationships/chart" Target="../charts/chart3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image" Target="../media/image12.svg"/><Relationship Id="rId10" Type="http://schemas.openxmlformats.org/officeDocument/2006/relationships/image" Target="../media/image7.png"/><Relationship Id="rId4" Type="http://schemas.openxmlformats.org/officeDocument/2006/relationships/image" Target="../media/image2.svg"/><Relationship Id="rId9" Type="http://schemas.openxmlformats.org/officeDocument/2006/relationships/image" Target="../media/image6.svg"/><Relationship Id="rId1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0</xdr:row>
      <xdr:rowOff>1074420</xdr:rowOff>
    </xdr:from>
    <xdr:to>
      <xdr:col>7</xdr:col>
      <xdr:colOff>281940</xdr:colOff>
      <xdr:row>14</xdr:row>
      <xdr:rowOff>175260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3C298378-69A4-11BC-A266-8EFF83A4E3BE}"/>
            </a:ext>
          </a:extLst>
        </xdr:cNvPr>
        <xdr:cNvGrpSpPr/>
      </xdr:nvGrpSpPr>
      <xdr:grpSpPr>
        <a:xfrm>
          <a:off x="1356360" y="1074420"/>
          <a:ext cx="3916680" cy="2628900"/>
          <a:chOff x="1402080" y="1005840"/>
          <a:chExt cx="3916680" cy="2804160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75E6345A-682B-0A04-FAF7-DFA090A41CFA}"/>
              </a:ext>
            </a:extLst>
          </xdr:cNvPr>
          <xdr:cNvGrpSpPr/>
        </xdr:nvGrpSpPr>
        <xdr:grpSpPr>
          <a:xfrm>
            <a:off x="1402080" y="1005840"/>
            <a:ext cx="3916680" cy="2804160"/>
            <a:chOff x="1417320" y="1074420"/>
            <a:chExt cx="3649980" cy="2369820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7E4290AC-B6DD-182E-EB65-3030347BA1BC}"/>
                </a:ext>
              </a:extLst>
            </xdr:cNvPr>
            <xdr:cNvSpPr/>
          </xdr:nvSpPr>
          <xdr:spPr>
            <a:xfrm>
              <a:off x="1417320" y="1074420"/>
              <a:ext cx="3649980" cy="236982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9" name="Retângulo: Cantos Superiores Arredondados 8">
              <a:extLst>
                <a:ext uri="{FF2B5EF4-FFF2-40B4-BE49-F238E27FC236}">
                  <a16:creationId xmlns:a16="http://schemas.microsoft.com/office/drawing/2014/main" id="{9D8D2C9F-1660-A6A1-C6BC-E2035C594A2E}"/>
                </a:ext>
              </a:extLst>
            </xdr:cNvPr>
            <xdr:cNvSpPr/>
          </xdr:nvSpPr>
          <xdr:spPr>
            <a:xfrm>
              <a:off x="1417320" y="1097280"/>
              <a:ext cx="3649980" cy="46482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94B77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E25C7739-E701-4143-8F75-3CABEE729FB8}"/>
              </a:ext>
            </a:extLst>
          </xdr:cNvPr>
          <xdr:cNvGraphicFramePr>
            <a:graphicFrameLocks/>
          </xdr:cNvGraphicFramePr>
        </xdr:nvGraphicFramePr>
        <xdr:xfrm>
          <a:off x="1600200" y="1805940"/>
          <a:ext cx="3322320" cy="19390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2E22F868-303B-E3D5-D933-98C2E4A27350}"/>
              </a:ext>
            </a:extLst>
          </xdr:cNvPr>
          <xdr:cNvSpPr txBox="1"/>
        </xdr:nvSpPr>
        <xdr:spPr>
          <a:xfrm>
            <a:off x="2407920" y="1104900"/>
            <a:ext cx="1943100" cy="4419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Entrada</a:t>
            </a:r>
          </a:p>
        </xdr:txBody>
      </xdr:sp>
    </xdr:grpSp>
    <xdr:clientData/>
  </xdr:twoCellAnchor>
  <xdr:twoCellAnchor>
    <xdr:from>
      <xdr:col>1</xdr:col>
      <xdr:colOff>22860</xdr:colOff>
      <xdr:row>18</xdr:row>
      <xdr:rowOff>99060</xdr:rowOff>
    </xdr:from>
    <xdr:to>
      <xdr:col>20</xdr:col>
      <xdr:colOff>556260</xdr:colOff>
      <xdr:row>37</xdr:row>
      <xdr:rowOff>38100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7B96CD0C-41AB-6D1D-E705-EC8A2016652E}"/>
            </a:ext>
          </a:extLst>
        </xdr:cNvPr>
        <xdr:cNvGrpSpPr/>
      </xdr:nvGrpSpPr>
      <xdr:grpSpPr>
        <a:xfrm>
          <a:off x="1356360" y="4358640"/>
          <a:ext cx="12115800" cy="3413760"/>
          <a:chOff x="1150620" y="5067300"/>
          <a:chExt cx="11523898" cy="2697480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DA2F7863-6CCA-9214-0AE4-25411AE53F25}"/>
              </a:ext>
            </a:extLst>
          </xdr:cNvPr>
          <xdr:cNvGrpSpPr/>
        </xdr:nvGrpSpPr>
        <xdr:grpSpPr>
          <a:xfrm>
            <a:off x="1150620" y="5067300"/>
            <a:ext cx="11523898" cy="2697480"/>
            <a:chOff x="998220" y="5029200"/>
            <a:chExt cx="11523898" cy="2697480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41E950E0-F993-4400-8825-AD5E42D3A164}"/>
                </a:ext>
              </a:extLst>
            </xdr:cNvPr>
            <xdr:cNvSpPr/>
          </xdr:nvSpPr>
          <xdr:spPr>
            <a:xfrm>
              <a:off x="1066800" y="5029200"/>
              <a:ext cx="11455318" cy="269748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F1EFF9B-0033-4DF9-A79D-70E6E9876B33}"/>
                </a:ext>
              </a:extLst>
            </xdr:cNvPr>
            <xdr:cNvGraphicFramePr>
              <a:graphicFrameLocks/>
            </xdr:cNvGraphicFramePr>
          </xdr:nvGraphicFramePr>
          <xdr:xfrm>
            <a:off x="2156310" y="5928359"/>
            <a:ext cx="9525150" cy="173736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11" name="Retângulo: Cantos Superiores Arredondados 10">
              <a:extLst>
                <a:ext uri="{FF2B5EF4-FFF2-40B4-BE49-F238E27FC236}">
                  <a16:creationId xmlns:a16="http://schemas.microsoft.com/office/drawing/2014/main" id="{D98CF56F-906B-4ED7-8CE7-D012CC305D22}"/>
                </a:ext>
              </a:extLst>
            </xdr:cNvPr>
            <xdr:cNvSpPr/>
          </xdr:nvSpPr>
          <xdr:spPr>
            <a:xfrm>
              <a:off x="998220" y="5036820"/>
              <a:ext cx="11521440" cy="601980"/>
            </a:xfrm>
            <a:prstGeom prst="round2SameRect">
              <a:avLst>
                <a:gd name="adj1" fmla="val 50000"/>
                <a:gd name="adj2" fmla="val 6011"/>
              </a:avLst>
            </a:prstGeom>
            <a:solidFill>
              <a:srgbClr val="94B77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4DE59475-6003-428D-80DB-D7FA9F2A22B9}"/>
              </a:ext>
            </a:extLst>
          </xdr:cNvPr>
          <xdr:cNvSpPr txBox="1"/>
        </xdr:nvSpPr>
        <xdr:spPr>
          <a:xfrm>
            <a:off x="2278380" y="5189220"/>
            <a:ext cx="3322320" cy="4419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Gastos</a:t>
            </a:r>
          </a:p>
        </xdr:txBody>
      </xdr:sp>
    </xdr:grpSp>
    <xdr:clientData/>
  </xdr:twoCellAnchor>
  <xdr:twoCellAnchor editAs="oneCell">
    <xdr:from>
      <xdr:col>2</xdr:col>
      <xdr:colOff>213360</xdr:colOff>
      <xdr:row>0</xdr:row>
      <xdr:rowOff>533400</xdr:rowOff>
    </xdr:from>
    <xdr:to>
      <xdr:col>3</xdr:col>
      <xdr:colOff>137160</xdr:colOff>
      <xdr:row>0</xdr:row>
      <xdr:rowOff>1043940</xdr:rowOff>
    </xdr:to>
    <xdr:pic>
      <xdr:nvPicPr>
        <xdr:cNvPr id="22" name="Gráfico 21" descr="Registrar com preenchimento sólido">
          <a:extLst>
            <a:ext uri="{FF2B5EF4-FFF2-40B4-BE49-F238E27FC236}">
              <a16:creationId xmlns:a16="http://schemas.microsoft.com/office/drawing/2014/main" id="{EAD8687F-93DE-FBFC-360C-0692168967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729740" y="533400"/>
          <a:ext cx="533400" cy="510540"/>
        </a:xfrm>
        <a:prstGeom prst="rect">
          <a:avLst/>
        </a:prstGeom>
      </xdr:spPr>
    </xdr:pic>
    <xdr:clientData/>
  </xdr:twoCellAnchor>
  <xdr:twoCellAnchor editAs="oneCell">
    <xdr:from>
      <xdr:col>1</xdr:col>
      <xdr:colOff>464820</xdr:colOff>
      <xdr:row>19</xdr:row>
      <xdr:rowOff>45720</xdr:rowOff>
    </xdr:from>
    <xdr:to>
      <xdr:col>2</xdr:col>
      <xdr:colOff>449580</xdr:colOff>
      <xdr:row>22</xdr:row>
      <xdr:rowOff>7620</xdr:rowOff>
    </xdr:to>
    <xdr:pic>
      <xdr:nvPicPr>
        <xdr:cNvPr id="24" name="Gráfico 23" descr="Dinheiro voador com preenchimento sólido">
          <a:extLst>
            <a:ext uri="{FF2B5EF4-FFF2-40B4-BE49-F238E27FC236}">
              <a16:creationId xmlns:a16="http://schemas.microsoft.com/office/drawing/2014/main" id="{0BA54FA9-FA35-A50F-9014-C2F7E4BB3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798320" y="4488180"/>
          <a:ext cx="594360" cy="5105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38100</xdr:rowOff>
    </xdr:from>
    <xdr:to>
      <xdr:col>0</xdr:col>
      <xdr:colOff>1325880</xdr:colOff>
      <xdr:row>7</xdr:row>
      <xdr:rowOff>160020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6" name="mês">
              <a:extLst>
                <a:ext uri="{FF2B5EF4-FFF2-40B4-BE49-F238E27FC236}">
                  <a16:creationId xmlns:a16="http://schemas.microsoft.com/office/drawing/2014/main" id="{DF0E835D-9D27-4C92-90A5-6595C814E3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71600"/>
              <a:ext cx="1325880" cy="1036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83820</xdr:colOff>
      <xdr:row>0</xdr:row>
      <xdr:rowOff>53340</xdr:rowOff>
    </xdr:from>
    <xdr:to>
      <xdr:col>20</xdr:col>
      <xdr:colOff>601981</xdr:colOff>
      <xdr:row>0</xdr:row>
      <xdr:rowOff>952500</xdr:rowOff>
    </xdr:to>
    <xdr:grpSp>
      <xdr:nvGrpSpPr>
        <xdr:cNvPr id="72" name="Agrupar 71">
          <a:extLst>
            <a:ext uri="{FF2B5EF4-FFF2-40B4-BE49-F238E27FC236}">
              <a16:creationId xmlns:a16="http://schemas.microsoft.com/office/drawing/2014/main" id="{135C2939-E7D5-4CEC-C3F1-5C57BDBEC01B}"/>
            </a:ext>
          </a:extLst>
        </xdr:cNvPr>
        <xdr:cNvGrpSpPr/>
      </xdr:nvGrpSpPr>
      <xdr:grpSpPr>
        <a:xfrm>
          <a:off x="1417320" y="53340"/>
          <a:ext cx="12100561" cy="899160"/>
          <a:chOff x="1093108" y="53340"/>
          <a:chExt cx="12188552" cy="899160"/>
        </a:xfrm>
      </xdr:grpSpPr>
      <xdr:sp macro="" textlink="">
        <xdr:nvSpPr>
          <xdr:cNvPr id="61" name="Retângulo: Cantos Arredondados 60">
            <a:extLst>
              <a:ext uri="{FF2B5EF4-FFF2-40B4-BE49-F238E27FC236}">
                <a16:creationId xmlns:a16="http://schemas.microsoft.com/office/drawing/2014/main" id="{2D8CA298-ADC0-E5A5-F4A5-4635D6B0794A}"/>
              </a:ext>
            </a:extLst>
          </xdr:cNvPr>
          <xdr:cNvSpPr/>
        </xdr:nvSpPr>
        <xdr:spPr>
          <a:xfrm>
            <a:off x="1120140" y="83820"/>
            <a:ext cx="12161520" cy="86868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63" name="Retângulo: Cantos Arredondados 62">
            <a:extLst>
              <a:ext uri="{FF2B5EF4-FFF2-40B4-BE49-F238E27FC236}">
                <a16:creationId xmlns:a16="http://schemas.microsoft.com/office/drawing/2014/main" id="{4BA643F4-34BF-41E4-AF9B-B1C959DC0BA8}"/>
              </a:ext>
            </a:extLst>
          </xdr:cNvPr>
          <xdr:cNvSpPr/>
        </xdr:nvSpPr>
        <xdr:spPr>
          <a:xfrm>
            <a:off x="1093108" y="53340"/>
            <a:ext cx="1150620" cy="868680"/>
          </a:xfrm>
          <a:prstGeom prst="roundRect">
            <a:avLst/>
          </a:prstGeom>
          <a:solidFill>
            <a:srgbClr val="94B77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64" name="CaixaDeTexto 63">
            <a:extLst>
              <a:ext uri="{FF2B5EF4-FFF2-40B4-BE49-F238E27FC236}">
                <a16:creationId xmlns:a16="http://schemas.microsoft.com/office/drawing/2014/main" id="{852FE83D-B2BA-9273-EDCE-8FECB87D6965}"/>
              </a:ext>
            </a:extLst>
          </xdr:cNvPr>
          <xdr:cNvSpPr txBox="1"/>
        </xdr:nvSpPr>
        <xdr:spPr>
          <a:xfrm>
            <a:off x="2295938" y="205740"/>
            <a:ext cx="436626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kern="1200">
                <a:solidFill>
                  <a:schemeClr val="tx2">
                    <a:lumMod val="50000"/>
                    <a:lumOff val="50000"/>
                  </a:schemeClr>
                </a:solidFill>
              </a:rPr>
              <a:t>Hello, Familia</a:t>
            </a:r>
          </a:p>
        </xdr:txBody>
      </xdr:sp>
      <xdr:sp macro="" textlink="">
        <xdr:nvSpPr>
          <xdr:cNvPr id="65" name="CaixaDeTexto 64">
            <a:extLst>
              <a:ext uri="{FF2B5EF4-FFF2-40B4-BE49-F238E27FC236}">
                <a16:creationId xmlns:a16="http://schemas.microsoft.com/office/drawing/2014/main" id="{CB1B638E-CA13-476F-8575-B59AF9E88D4E}"/>
              </a:ext>
            </a:extLst>
          </xdr:cNvPr>
          <xdr:cNvSpPr txBox="1"/>
        </xdr:nvSpPr>
        <xdr:spPr>
          <a:xfrm>
            <a:off x="2280524" y="533400"/>
            <a:ext cx="436626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 kern="1200">
                <a:solidFill>
                  <a:schemeClr val="tx2">
                    <a:lumMod val="50000"/>
                    <a:lumOff val="50000"/>
                  </a:schemeClr>
                </a:solidFill>
              </a:rPr>
              <a:t>Acompanhamento finaceiro</a:t>
            </a:r>
          </a:p>
        </xdr:txBody>
      </xdr:sp>
      <xdr:grpSp>
        <xdr:nvGrpSpPr>
          <xdr:cNvPr id="69" name="Agrupar 68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C953DA8A-1E6B-4E76-CCEB-12D26A14FA75}"/>
              </a:ext>
            </a:extLst>
          </xdr:cNvPr>
          <xdr:cNvGrpSpPr/>
        </xdr:nvGrpSpPr>
        <xdr:grpSpPr>
          <a:xfrm>
            <a:off x="7320688" y="243840"/>
            <a:ext cx="4513172" cy="373380"/>
            <a:chOff x="7320688" y="243840"/>
            <a:chExt cx="4513172" cy="373380"/>
          </a:xfrm>
        </xdr:grpSpPr>
        <xdr:sp macro="" textlink="">
          <xdr:nvSpPr>
            <xdr:cNvPr id="66" name="CaixaDeTexto 65">
              <a:extLst>
                <a:ext uri="{FF2B5EF4-FFF2-40B4-BE49-F238E27FC236}">
                  <a16:creationId xmlns:a16="http://schemas.microsoft.com/office/drawing/2014/main" id="{FC31173B-2B39-4CEC-FD55-BCCC5DA4FC99}"/>
                </a:ext>
              </a:extLst>
            </xdr:cNvPr>
            <xdr:cNvSpPr txBox="1"/>
          </xdr:nvSpPr>
          <xdr:spPr>
            <a:xfrm>
              <a:off x="7320688" y="335280"/>
              <a:ext cx="3185160" cy="28194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9525" cmpd="sng">
              <a:solidFill>
                <a:schemeClr val="bg1">
                  <a:lumMod val="8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pt-BR" sz="1100" kern="1200">
                  <a:solidFill>
                    <a:schemeClr val="bg1">
                      <a:lumMod val="85000"/>
                    </a:schemeClr>
                  </a:solidFill>
                </a:rPr>
                <a:t>pesquisar</a:t>
              </a:r>
              <a:r>
                <a:rPr lang="pt-BR" sz="1100" kern="1200" baseline="0">
                  <a:solidFill>
                    <a:schemeClr val="bg1">
                      <a:lumMod val="85000"/>
                    </a:schemeClr>
                  </a:solidFill>
                </a:rPr>
                <a:t> dados ...</a:t>
              </a:r>
              <a:endParaRPr lang="pt-BR" sz="1100" kern="1200">
                <a:solidFill>
                  <a:schemeClr val="bg1">
                    <a:lumMod val="85000"/>
                  </a:schemeClr>
                </a:solidFill>
              </a:endParaRPr>
            </a:p>
          </xdr:txBody>
        </xdr:sp>
        <xdr:pic>
          <xdr:nvPicPr>
            <xdr:cNvPr id="68" name="Gráfico 67" descr="Lupa com preenchimento sólido">
              <a:extLst>
                <a:ext uri="{FF2B5EF4-FFF2-40B4-BE49-F238E27FC236}">
                  <a16:creationId xmlns:a16="http://schemas.microsoft.com/office/drawing/2014/main" id="{9E0E355B-C71B-690B-7408-4ED648D0970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11490960" y="243840"/>
              <a:ext cx="342900" cy="266700"/>
            </a:xfrm>
            <a:prstGeom prst="rect">
              <a:avLst/>
            </a:prstGeom>
          </xdr:spPr>
        </xdr:pic>
      </xdr:grpSp>
      <xdr:pic>
        <xdr:nvPicPr>
          <xdr:cNvPr id="71" name="Imagem 70" descr="Casal 3d PNGs para download gratuito">
            <a:extLst>
              <a:ext uri="{FF2B5EF4-FFF2-40B4-BE49-F238E27FC236}">
                <a16:creationId xmlns:a16="http://schemas.microsoft.com/office/drawing/2014/main" id="{3FA6C76C-8145-5665-708E-1AD48A58279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61341" y="129540"/>
            <a:ext cx="967740" cy="7924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0</xdr:colOff>
      <xdr:row>0</xdr:row>
      <xdr:rowOff>228600</xdr:rowOff>
    </xdr:from>
    <xdr:to>
      <xdr:col>1</xdr:col>
      <xdr:colOff>7620</xdr:colOff>
      <xdr:row>0</xdr:row>
      <xdr:rowOff>685800</xdr:rowOff>
    </xdr:to>
    <xdr:sp macro="" textlink="">
      <xdr:nvSpPr>
        <xdr:cNvPr id="73" name="Retângulo: Cantos Arredondados 72">
          <a:extLst>
            <a:ext uri="{FF2B5EF4-FFF2-40B4-BE49-F238E27FC236}">
              <a16:creationId xmlns:a16="http://schemas.microsoft.com/office/drawing/2014/main" id="{E0C02E59-3C1C-4987-5F45-36BAA8A2235B}"/>
            </a:ext>
          </a:extLst>
        </xdr:cNvPr>
        <xdr:cNvSpPr/>
      </xdr:nvSpPr>
      <xdr:spPr>
        <a:xfrm>
          <a:off x="0" y="228600"/>
          <a:ext cx="1104900" cy="457200"/>
        </a:xfrm>
        <a:prstGeom prst="roundRect">
          <a:avLst/>
        </a:prstGeom>
        <a:solidFill>
          <a:schemeClr val="tx2">
            <a:lumMod val="50000"/>
            <a:lumOff val="50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 kern="1200">
              <a:solidFill>
                <a:schemeClr val="accent2">
                  <a:lumMod val="75000"/>
                </a:schemeClr>
              </a:solidFill>
            </a:rPr>
            <a:t>Money App</a:t>
          </a:r>
        </a:p>
      </xdr:txBody>
    </xdr:sp>
    <xdr:clientData/>
  </xdr:twoCellAnchor>
  <xdr:twoCellAnchor editAs="oneCell">
    <xdr:from>
      <xdr:col>0</xdr:col>
      <xdr:colOff>792480</xdr:colOff>
      <xdr:row>0</xdr:row>
      <xdr:rowOff>236220</xdr:rowOff>
    </xdr:from>
    <xdr:to>
      <xdr:col>1</xdr:col>
      <xdr:colOff>0</xdr:colOff>
      <xdr:row>0</xdr:row>
      <xdr:rowOff>678180</xdr:rowOff>
    </xdr:to>
    <xdr:pic>
      <xdr:nvPicPr>
        <xdr:cNvPr id="75" name="Gráfico 74" descr="Carteira com preenchimento sólido">
          <a:extLst>
            <a:ext uri="{FF2B5EF4-FFF2-40B4-BE49-F238E27FC236}">
              <a16:creationId xmlns:a16="http://schemas.microsoft.com/office/drawing/2014/main" id="{5B6655B9-E879-2C70-A0B5-E0A57752E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792480" y="236220"/>
          <a:ext cx="541020" cy="441960"/>
        </a:xfrm>
        <a:prstGeom prst="rect">
          <a:avLst/>
        </a:prstGeom>
      </xdr:spPr>
    </xdr:pic>
    <xdr:clientData/>
  </xdr:twoCellAnchor>
  <xdr:twoCellAnchor editAs="oneCell">
    <xdr:from>
      <xdr:col>1</xdr:col>
      <xdr:colOff>327660</xdr:colOff>
      <xdr:row>0</xdr:row>
      <xdr:rowOff>1089660</xdr:rowOff>
    </xdr:from>
    <xdr:to>
      <xdr:col>2</xdr:col>
      <xdr:colOff>342900</xdr:colOff>
      <xdr:row>3</xdr:row>
      <xdr:rowOff>137160</xdr:rowOff>
    </xdr:to>
    <xdr:pic>
      <xdr:nvPicPr>
        <xdr:cNvPr id="97" name="Gráfico 96" descr="Registrar com preenchimento sólido">
          <a:extLst>
            <a:ext uri="{FF2B5EF4-FFF2-40B4-BE49-F238E27FC236}">
              <a16:creationId xmlns:a16="http://schemas.microsoft.com/office/drawing/2014/main" id="{CD31C2C1-BA5E-9CFB-6E9C-6E678ED5F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661160" y="1089660"/>
          <a:ext cx="624840" cy="563880"/>
        </a:xfrm>
        <a:prstGeom prst="rect">
          <a:avLst/>
        </a:prstGeom>
      </xdr:spPr>
    </xdr:pic>
    <xdr:clientData/>
  </xdr:twoCellAnchor>
  <xdr:twoCellAnchor>
    <xdr:from>
      <xdr:col>7</xdr:col>
      <xdr:colOff>426720</xdr:colOff>
      <xdr:row>0</xdr:row>
      <xdr:rowOff>1059180</xdr:rowOff>
    </xdr:from>
    <xdr:to>
      <xdr:col>14</xdr:col>
      <xdr:colOff>76200</xdr:colOff>
      <xdr:row>16</xdr:row>
      <xdr:rowOff>38100</xdr:rowOff>
    </xdr:to>
    <xdr:grpSp>
      <xdr:nvGrpSpPr>
        <xdr:cNvPr id="99" name="Agrupar 98">
          <a:extLst>
            <a:ext uri="{FF2B5EF4-FFF2-40B4-BE49-F238E27FC236}">
              <a16:creationId xmlns:a16="http://schemas.microsoft.com/office/drawing/2014/main" id="{6EC5DFDF-D5D9-6AF4-26FE-13BDDE6FA5D4}"/>
            </a:ext>
          </a:extLst>
        </xdr:cNvPr>
        <xdr:cNvGrpSpPr/>
      </xdr:nvGrpSpPr>
      <xdr:grpSpPr>
        <a:xfrm>
          <a:off x="5417820" y="1059180"/>
          <a:ext cx="3916680" cy="2872740"/>
          <a:chOff x="5417820" y="1082040"/>
          <a:chExt cx="3916680" cy="2872740"/>
        </a:xfrm>
      </xdr:grpSpPr>
      <xdr:grpSp>
        <xdr:nvGrpSpPr>
          <xdr:cNvPr id="88" name="Agrupar 87">
            <a:extLst>
              <a:ext uri="{FF2B5EF4-FFF2-40B4-BE49-F238E27FC236}">
                <a16:creationId xmlns:a16="http://schemas.microsoft.com/office/drawing/2014/main" id="{7E52A6A4-E739-40F2-8E9C-26C2F8D8D320}"/>
              </a:ext>
            </a:extLst>
          </xdr:cNvPr>
          <xdr:cNvGrpSpPr/>
        </xdr:nvGrpSpPr>
        <xdr:grpSpPr>
          <a:xfrm>
            <a:off x="5417820" y="1082040"/>
            <a:ext cx="3916680" cy="2628900"/>
            <a:chOff x="1402080" y="1005840"/>
            <a:chExt cx="3916680" cy="2804160"/>
          </a:xfrm>
        </xdr:grpSpPr>
        <xdr:grpSp>
          <xdr:nvGrpSpPr>
            <xdr:cNvPr id="89" name="Agrupar 88">
              <a:extLst>
                <a:ext uri="{FF2B5EF4-FFF2-40B4-BE49-F238E27FC236}">
                  <a16:creationId xmlns:a16="http://schemas.microsoft.com/office/drawing/2014/main" id="{8E031929-3175-822F-71C7-78686E13E716}"/>
                </a:ext>
              </a:extLst>
            </xdr:cNvPr>
            <xdr:cNvGrpSpPr/>
          </xdr:nvGrpSpPr>
          <xdr:grpSpPr>
            <a:xfrm>
              <a:off x="1402080" y="1005840"/>
              <a:ext cx="3916680" cy="2804160"/>
              <a:chOff x="1417320" y="1074420"/>
              <a:chExt cx="3649980" cy="2369820"/>
            </a:xfrm>
          </xdr:grpSpPr>
          <xdr:sp macro="" textlink="">
            <xdr:nvSpPr>
              <xdr:cNvPr id="92" name="Retângulo: Cantos Arredondados 91">
                <a:extLst>
                  <a:ext uri="{FF2B5EF4-FFF2-40B4-BE49-F238E27FC236}">
                    <a16:creationId xmlns:a16="http://schemas.microsoft.com/office/drawing/2014/main" id="{DCFB94CD-8FF2-3764-8A2A-B3E265B5D929}"/>
                  </a:ext>
                </a:extLst>
              </xdr:cNvPr>
              <xdr:cNvSpPr/>
            </xdr:nvSpPr>
            <xdr:spPr>
              <a:xfrm>
                <a:off x="1417320" y="1074420"/>
                <a:ext cx="3649980" cy="236982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93" name="Retângulo: Cantos Superiores Arredondados 92">
                <a:extLst>
                  <a:ext uri="{FF2B5EF4-FFF2-40B4-BE49-F238E27FC236}">
                    <a16:creationId xmlns:a16="http://schemas.microsoft.com/office/drawing/2014/main" id="{873D19F2-B8F8-76EE-3D8D-26B2BD24F4DF}"/>
                  </a:ext>
                </a:extLst>
              </xdr:cNvPr>
              <xdr:cNvSpPr/>
            </xdr:nvSpPr>
            <xdr:spPr>
              <a:xfrm>
                <a:off x="1417320" y="1074420"/>
                <a:ext cx="3649980" cy="460227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94B77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91" name="CaixaDeTexto 90">
              <a:extLst>
                <a:ext uri="{FF2B5EF4-FFF2-40B4-BE49-F238E27FC236}">
                  <a16:creationId xmlns:a16="http://schemas.microsoft.com/office/drawing/2014/main" id="{6E5174EB-B9CB-65F4-6A3D-832467C75193}"/>
                </a:ext>
              </a:extLst>
            </xdr:cNvPr>
            <xdr:cNvSpPr txBox="1"/>
          </xdr:nvSpPr>
          <xdr:spPr>
            <a:xfrm>
              <a:off x="2407920" y="1104900"/>
              <a:ext cx="1943100" cy="44196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95" name="Gráfico 94" descr="Cofrinho com preenchimento sólido">
            <a:extLst>
              <a:ext uri="{FF2B5EF4-FFF2-40B4-BE49-F238E27FC236}">
                <a16:creationId xmlns:a16="http://schemas.microsoft.com/office/drawing/2014/main" id="{E03B52F4-ACF1-309D-06DE-BA7203C2C4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96DAC541-7B7A-43D3-8B79-37D633B846F1}">
                <asvg:svgBlip xmlns:asvg="http://schemas.microsoft.com/office/drawing/2016/SVG/main" r:embed="rId15"/>
              </a:ext>
            </a:extLst>
          </a:blip>
          <a:stretch>
            <a:fillRect/>
          </a:stretch>
        </xdr:blipFill>
        <xdr:spPr>
          <a:xfrm>
            <a:off x="5638800" y="1112520"/>
            <a:ext cx="762000" cy="541020"/>
          </a:xfrm>
          <a:prstGeom prst="rect">
            <a:avLst/>
          </a:prstGeom>
        </xdr:spPr>
      </xdr:pic>
      <xdr:graphicFrame macro="">
        <xdr:nvGraphicFramePr>
          <xdr:cNvPr id="98" name="Gráfico 97">
            <a:extLst>
              <a:ext uri="{FF2B5EF4-FFF2-40B4-BE49-F238E27FC236}">
                <a16:creationId xmlns:a16="http://schemas.microsoft.com/office/drawing/2014/main" id="{16739D59-87C6-43C7-AD49-2009EFB5F8EF}"/>
              </a:ext>
            </a:extLst>
          </xdr:cNvPr>
          <xdr:cNvGraphicFramePr>
            <a:graphicFrameLocks/>
          </xdr:cNvGraphicFramePr>
        </xdr:nvGraphicFramePr>
        <xdr:xfrm>
          <a:off x="5623560" y="1112520"/>
          <a:ext cx="3345180" cy="28422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o Ferreira" refreshedDate="45642.843702430553" createdVersion="8" refreshedVersion="8" minRefreshableVersion="3" recordCount="40" xr:uid="{6089F228-5D8B-41AB-B1BF-33B32B024FE9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11-05T00:00:00" maxDate="2024-12-01T00:00:00"/>
    </cacheField>
    <cacheField name="mês" numFmtId="1">
      <sharedItems containsSemiMixedTypes="0" containsString="0" containsNumber="1" containsInteger="1" minValue="11" maxValue="11" count="1">
        <n v="11"/>
      </sharedItems>
    </cacheField>
    <cacheField name="Tipo" numFmtId="0">
      <sharedItems count="3">
        <s v="SAÍDA"/>
        <s v="ENTRADA"/>
        <s v="SAIDA" u="1"/>
      </sharedItems>
    </cacheField>
    <cacheField name="Categoria" numFmtId="0">
      <sharedItems count="18">
        <s v="Lazer"/>
        <s v="Moradia"/>
        <s v="Saúde"/>
        <s v="Serviços"/>
        <s v="Pet Care"/>
        <s v="Transporte"/>
        <s v="Alimentação"/>
        <s v=" Dependente"/>
        <s v="Utilidades Domésticas"/>
        <s v="Eletrodomesticos"/>
        <s v="Gastronomia"/>
        <s v="Vestuário"/>
        <s v="Renda Fixa"/>
        <s v="Dependente "/>
        <s v="Investimentos"/>
        <s v="Beleza"/>
        <s v="Educação"/>
        <s v="Presente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20" maxValue="25000"/>
    </cacheField>
    <cacheField name="Operação Banca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53122691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d v="2024-11-05T00:00:00"/>
    <x v="0"/>
    <x v="0"/>
    <x v="0"/>
    <s v="Streamings"/>
    <n v="120"/>
    <s v="Cartão de Crédito"/>
    <s v="Pago"/>
  </r>
  <r>
    <d v="2024-11-05T00:00:00"/>
    <x v="0"/>
    <x v="0"/>
    <x v="0"/>
    <s v="Assinaturas"/>
    <n v="120"/>
    <s v="Cartão de Crédito"/>
    <s v="Pago"/>
  </r>
  <r>
    <d v="2024-11-05T00:00:00"/>
    <x v="0"/>
    <x v="0"/>
    <x v="1"/>
    <s v="Internet"/>
    <n v="400"/>
    <s v="Débito Automático"/>
    <s v="Pago"/>
  </r>
  <r>
    <d v="2024-11-05T00:00:00"/>
    <x v="0"/>
    <x v="0"/>
    <x v="2"/>
    <s v="Consulta Médica"/>
    <n v="450"/>
    <s v="Pix"/>
    <s v="Pago"/>
  </r>
  <r>
    <d v="2024-11-05T00:00:00"/>
    <x v="0"/>
    <x v="0"/>
    <x v="3"/>
    <s v="Limpeza casa"/>
    <n v="1000"/>
    <s v="Pix"/>
    <s v="Pago"/>
  </r>
  <r>
    <d v="2024-11-05T00:00:00"/>
    <x v="0"/>
    <x v="0"/>
    <x v="4"/>
    <s v="Mensalidade Banho e Tosa"/>
    <n v="185"/>
    <s v="Pix"/>
    <s v="Pago"/>
  </r>
  <r>
    <d v="2024-11-05T00:00:00"/>
    <x v="0"/>
    <x v="0"/>
    <x v="4"/>
    <s v="remédio pets/tapetinho"/>
    <n v="360"/>
    <s v="Pix"/>
    <s v="Pago"/>
  </r>
  <r>
    <d v="2024-11-05T00:00:00"/>
    <x v="0"/>
    <x v="0"/>
    <x v="1"/>
    <s v="Conta Energia Eletrica"/>
    <n v="500"/>
    <s v="Débito Automático"/>
    <s v="Pago"/>
  </r>
  <r>
    <d v="2024-11-05T00:00:00"/>
    <x v="0"/>
    <x v="0"/>
    <x v="1"/>
    <s v="Conta Agua/Esgoto"/>
    <n v="400"/>
    <s v="Débito Automático"/>
    <s v="Pago"/>
  </r>
  <r>
    <d v="2024-11-05T00:00:00"/>
    <x v="0"/>
    <x v="0"/>
    <x v="1"/>
    <s v="Condomínio"/>
    <n v="300"/>
    <s v="Débito Automático"/>
    <s v="Pago"/>
  </r>
  <r>
    <d v="2024-11-05T00:00:00"/>
    <x v="0"/>
    <x v="0"/>
    <x v="1"/>
    <s v="IPTU"/>
    <n v="130"/>
    <s v="Boleto"/>
    <s v="Pago"/>
  </r>
  <r>
    <d v="2024-11-05T00:00:00"/>
    <x v="0"/>
    <x v="0"/>
    <x v="5"/>
    <s v="IPVA"/>
    <n v="250"/>
    <s v="Boleto"/>
    <s v="Pago"/>
  </r>
  <r>
    <d v="2024-11-06T00:00:00"/>
    <x v="0"/>
    <x v="0"/>
    <x v="6"/>
    <s v="Compras no supermercado"/>
    <n v="600"/>
    <s v="Débito Automático"/>
    <s v="Pago"/>
  </r>
  <r>
    <d v="2024-11-07T00:00:00"/>
    <x v="0"/>
    <x v="0"/>
    <x v="6"/>
    <s v="Compras no supermercado"/>
    <n v="950"/>
    <s v="VR Alimentação"/>
    <s v="Pago"/>
  </r>
  <r>
    <d v="2024-11-10T00:00:00"/>
    <x v="0"/>
    <x v="0"/>
    <x v="7"/>
    <s v="Faculdade dependente"/>
    <n v="712"/>
    <s v="Boleto"/>
    <s v="Pago"/>
  </r>
  <r>
    <d v="2024-11-10T00:00:00"/>
    <x v="0"/>
    <x v="0"/>
    <x v="8"/>
    <s v="Reparos domésticos"/>
    <n v="250"/>
    <s v="Débito Automático"/>
    <s v="Pago"/>
  </r>
  <r>
    <d v="2024-11-12T00:00:00"/>
    <x v="0"/>
    <x v="0"/>
    <x v="9"/>
    <s v="Compra de panela nova"/>
    <n v="500"/>
    <s v="Cartão de Crédito"/>
    <s v="Pago"/>
  </r>
  <r>
    <d v="2024-11-12T00:00:00"/>
    <x v="0"/>
    <x v="0"/>
    <x v="1"/>
    <s v="Prestaçã do financiamento"/>
    <n v="1375"/>
    <s v="Débito Automático"/>
    <s v="Pago"/>
  </r>
  <r>
    <d v="2024-11-15T00:00:00"/>
    <x v="0"/>
    <x v="0"/>
    <x v="10"/>
    <s v="Jantar/Almoço em restaurante "/>
    <n v="410"/>
    <s v="Cartão de Crédito"/>
    <s v="Pago"/>
  </r>
  <r>
    <d v="2024-11-15T00:00:00"/>
    <x v="0"/>
    <x v="0"/>
    <x v="3"/>
    <s v="Manutenção da casa"/>
    <n v="450"/>
    <s v="Débito Automático"/>
    <s v="Pago"/>
  </r>
  <r>
    <d v="2024-11-17T00:00:00"/>
    <x v="0"/>
    <x v="0"/>
    <x v="11"/>
    <s v="Compra de roupas"/>
    <n v="300"/>
    <s v="Cartão de Crédito"/>
    <s v="Pago"/>
  </r>
  <r>
    <d v="2024-11-18T00:00:00"/>
    <x v="0"/>
    <x v="0"/>
    <x v="5"/>
    <s v="Gasolina"/>
    <n v="300"/>
    <s v="Débito Automático"/>
    <s v="Pago"/>
  </r>
  <r>
    <d v="2024-11-18T00:00:00"/>
    <x v="0"/>
    <x v="0"/>
    <x v="9"/>
    <s v="Compra de aparelho de ar condicionado"/>
    <n v="2000"/>
    <s v="Pix"/>
    <s v="Pago"/>
  </r>
  <r>
    <d v="2024-11-20T00:00:00"/>
    <x v="0"/>
    <x v="0"/>
    <x v="2"/>
    <s v="Plano de saúde"/>
    <n v="1250"/>
    <s v="Débito Automático"/>
    <s v="Pago"/>
  </r>
  <r>
    <d v="2024-11-20T00:00:00"/>
    <x v="0"/>
    <x v="1"/>
    <x v="12"/>
    <s v="Salário mensal"/>
    <n v="25000"/>
    <s v="Crédito em Conta"/>
    <s v="Pago"/>
  </r>
  <r>
    <d v="2024-11-20T00:00:00"/>
    <x v="0"/>
    <x v="0"/>
    <x v="6"/>
    <s v="Compras no supermercado"/>
    <n v="1000"/>
    <s v="VR Alimentação"/>
    <s v="Pago"/>
  </r>
  <r>
    <d v="2024-11-20T00:00:00"/>
    <x v="0"/>
    <x v="0"/>
    <x v="6"/>
    <s v="Compras no Hortifruti"/>
    <n v="350"/>
    <s v="Débito Automático"/>
    <s v="Pago"/>
  </r>
  <r>
    <d v="2024-11-20T00:00:00"/>
    <x v="0"/>
    <x v="0"/>
    <x v="1"/>
    <s v="Conta Celular"/>
    <n v="129"/>
    <s v="Débito Automático"/>
    <s v="Pago"/>
  </r>
  <r>
    <d v="2024-11-20T00:00:00"/>
    <x v="0"/>
    <x v="0"/>
    <x v="13"/>
    <s v="Mesada dependente"/>
    <n v="1000"/>
    <s v="Cartão de Crédito"/>
    <s v="Pago"/>
  </r>
  <r>
    <d v="2024-11-20T00:00:00"/>
    <x v="0"/>
    <x v="1"/>
    <x v="14"/>
    <s v="Rendimentos Renda Fixa"/>
    <n v="225"/>
    <s v="Crédito em Conta"/>
    <s v="Pago"/>
  </r>
  <r>
    <d v="2024-11-20T00:00:00"/>
    <x v="0"/>
    <x v="0"/>
    <x v="15"/>
    <s v="Manicure"/>
    <n v="220"/>
    <s v="Pix"/>
    <s v="Pago"/>
  </r>
  <r>
    <d v="2024-11-20T00:00:00"/>
    <x v="0"/>
    <x v="0"/>
    <x v="4"/>
    <s v="Ração e petiscos para os pets"/>
    <n v="300"/>
    <s v="Pix"/>
    <s v="Pago"/>
  </r>
  <r>
    <d v="2024-11-20T00:00:00"/>
    <x v="0"/>
    <x v="0"/>
    <x v="5"/>
    <s v="Seguro do automóvel"/>
    <n v="200"/>
    <s v="Débito Automático"/>
    <s v="Pago"/>
  </r>
  <r>
    <d v="2024-11-20T00:00:00"/>
    <x v="0"/>
    <x v="0"/>
    <x v="2"/>
    <s v="Academia"/>
    <n v="600"/>
    <s v="Cartão de Crédito"/>
    <s v="Pago"/>
  </r>
  <r>
    <d v="2024-11-20T00:00:00"/>
    <x v="0"/>
    <x v="0"/>
    <x v="16"/>
    <s v="Cursos online"/>
    <n v="20"/>
    <s v="Cartão de Crédito"/>
    <s v="Pago"/>
  </r>
  <r>
    <d v="2024-11-20T00:00:00"/>
    <x v="0"/>
    <x v="0"/>
    <x v="8"/>
    <s v="Troca de móveis "/>
    <n v="3000"/>
    <s v="Pix"/>
    <s v="Pago"/>
  </r>
  <r>
    <d v="2024-11-25T00:00:00"/>
    <x v="0"/>
    <x v="0"/>
    <x v="5"/>
    <s v="Gasolina "/>
    <n v="360"/>
    <s v="Cartão de Crédito"/>
    <s v="Pago"/>
  </r>
  <r>
    <d v="2024-11-26T00:00:00"/>
    <x v="0"/>
    <x v="0"/>
    <x v="15"/>
    <s v="Produtos de Farmácia"/>
    <n v="250"/>
    <s v="Débito Automático"/>
    <s v="Pago"/>
  </r>
  <r>
    <d v="2024-11-27T00:00:00"/>
    <x v="0"/>
    <x v="0"/>
    <x v="2"/>
    <s v="Remédios de farmácia"/>
    <n v="250"/>
    <s v="Débito Automático"/>
    <s v="Pago"/>
  </r>
  <r>
    <d v="2024-11-30T00:00:00"/>
    <x v="0"/>
    <x v="0"/>
    <x v="17"/>
    <s v="Presente de Natal"/>
    <n v="1250"/>
    <s v="Cartão de Crédito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742DAB-6E5E-45E3-AD1C-9AC6CF05498B}" name="Tabela dinâmica2" cacheId="3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F3:G6" firstHeaderRow="1" firstDataRow="1" firstDataCol="1" rowPageCount="1" colPageCount="1"/>
  <pivotFields count="8">
    <pivotField numFmtId="14" showAll="0"/>
    <pivotField numFmtId="1" showAll="0"/>
    <pivotField axis="axisPage" showAll="0">
      <items count="4">
        <item x="1"/>
        <item m="1" x="2"/>
        <item x="0"/>
        <item t="default"/>
      </items>
    </pivotField>
    <pivotField axis="axisRow" showAll="0">
      <items count="19">
        <item x="7"/>
        <item x="6"/>
        <item x="15"/>
        <item x="13"/>
        <item x="16"/>
        <item x="9"/>
        <item x="10"/>
        <item x="14"/>
        <item x="0"/>
        <item x="1"/>
        <item x="4"/>
        <item x="17"/>
        <item x="12"/>
        <item x="2"/>
        <item x="3"/>
        <item x="5"/>
        <item x="8"/>
        <item x="11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3">
    <i>
      <x v="7"/>
    </i>
    <i>
      <x v="12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44"/>
  </dataFields>
  <chartFormats count="2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51E418-4C58-4892-A80E-DDA307A111E4}" name="Tabela dinâmica1" cacheId="3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C4:D21" firstHeaderRow="1" firstDataRow="1" firstDataCol="1" rowPageCount="1" colPageCount="1"/>
  <pivotFields count="8">
    <pivotField numFmtId="14" showAll="0"/>
    <pivotField numFmtId="1" showAll="0">
      <items count="2">
        <item x="0"/>
        <item t="default"/>
      </items>
    </pivotField>
    <pivotField axis="axisPage" showAll="0">
      <items count="4">
        <item x="1"/>
        <item m="1" x="2"/>
        <item x="0"/>
        <item t="default"/>
      </items>
    </pivotField>
    <pivotField axis="axisRow" showAll="0">
      <items count="19">
        <item x="7"/>
        <item x="6"/>
        <item x="15"/>
        <item x="13"/>
        <item x="16"/>
        <item x="9"/>
        <item x="10"/>
        <item x="14"/>
        <item x="0"/>
        <item x="1"/>
        <item x="4"/>
        <item x="17"/>
        <item x="12"/>
        <item x="2"/>
        <item x="3"/>
        <item x="5"/>
        <item x="8"/>
        <item x="11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ageFields count="1">
    <pageField fld="2" item="2" hier="-1"/>
  </pageFields>
  <dataFields count="1">
    <dataField name="Soma de Valor" fld="5" baseField="2" baseItem="0" numFmtId="44"/>
  </dataFields>
  <chartFormats count="3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A576C8DF-DD4E-49D9-AB30-68E65D9EF3DC}" sourceName="mês">
  <pivotTables>
    <pivotTable tabId="2" name="Tabela dinâmica1"/>
  </pivotTables>
  <data>
    <tabular pivotCacheId="531226919">
      <items count="1"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7E1BAD32-1039-470F-B50E-3683C9A8411A}" cache="SegmentaçãodeDados_mês" caption="Mês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4293D9-119A-4822-9B19-778872B6A54E}" name="tbl_operations" displayName="tbl_operations" ref="A1:H41" totalsRowShown="0">
  <autoFilter ref="A1:H41" xr:uid="{A14293D9-119A-4822-9B19-778872B6A54E}"/>
  <sortState xmlns:xlrd2="http://schemas.microsoft.com/office/spreadsheetml/2017/richdata2" ref="A2:H41">
    <sortCondition ref="A1:A41"/>
  </sortState>
  <tableColumns count="8">
    <tableColumn id="1" xr3:uid="{4AAFF762-B065-4A21-B0EB-043B92A5FF7E}" name="Data" dataDxfId="9"/>
    <tableColumn id="8" xr3:uid="{934B4A01-1B9B-41EA-A249-7C79A53D7026}" name="mês" dataDxfId="0">
      <calculatedColumnFormula>MONTH(tbl_operations[[#This Row],[Data]])</calculatedColumnFormula>
    </tableColumn>
    <tableColumn id="2" xr3:uid="{59032408-725A-41FA-81B4-99631AE8DB3F}" name="Tipo"/>
    <tableColumn id="3" xr3:uid="{FEC22025-422B-4BB6-8BF8-23E6C0A8F57F}" name="Categoria"/>
    <tableColumn id="4" xr3:uid="{069EED56-7C45-4649-82F8-5BE7B64A8A1F}" name="Descrição"/>
    <tableColumn id="5" xr3:uid="{950AD08E-F31F-4667-9EE7-EFFD619CE6DA}" name="Valor" dataCellStyle="Moeda"/>
    <tableColumn id="6" xr3:uid="{6B7BCE7B-A6E5-4971-90C4-4D147571D4CA}" name="Operação Bancaria"/>
    <tableColumn id="7" xr3:uid="{B3EDD173-75F3-45A1-A28D-BB44B018F6F1}" name="Status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F9FC53-205F-47CC-B8D0-7CEC1E96360B}" name="Tabela3" displayName="Tabela3" ref="B6:C19" totalsRowShown="0" headerRowDxfId="3">
  <autoFilter ref="B6:C19" xr:uid="{96F9FC53-205F-47CC-B8D0-7CEC1E96360B}"/>
  <tableColumns count="2">
    <tableColumn id="1" xr3:uid="{F6E96894-5594-4120-BE8F-3947FBABCD08}" name="Data de lançamento" dataDxfId="2"/>
    <tableColumn id="2" xr3:uid="{077F80D1-E277-4223-858C-6E960A5CE3E8}" name="Depósito resevado" totalsRowDxfId="1" dataCellStyle="Moeda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57F90-A2FE-4F75-B7E0-A8BB4359AB71}">
  <sheetPr>
    <tabColor theme="7" tint="-0.249977111117893"/>
  </sheetPr>
  <dimension ref="A1:H41"/>
  <sheetViews>
    <sheetView workbookViewId="0">
      <selection activeCell="K11" sqref="K11"/>
    </sheetView>
  </sheetViews>
  <sheetFormatPr defaultRowHeight="14.4" x14ac:dyDescent="0.3"/>
  <cols>
    <col min="1" max="1" width="10.33203125" bestFit="1" customWidth="1"/>
    <col min="2" max="2" width="6.77734375" bestFit="1" customWidth="1"/>
    <col min="3" max="3" width="19.109375" bestFit="1" customWidth="1"/>
    <col min="4" max="4" width="37.109375" bestFit="1" customWidth="1"/>
    <col min="5" max="5" width="12.88671875" bestFit="1" customWidth="1"/>
    <col min="6" max="6" width="19.109375" bestFit="1" customWidth="1"/>
    <col min="7" max="7" width="8.6640625" bestFit="1" customWidth="1"/>
  </cols>
  <sheetData>
    <row r="1" spans="1:8" x14ac:dyDescent="0.3">
      <c r="A1" t="s">
        <v>0</v>
      </c>
      <c r="B1" t="s">
        <v>77</v>
      </c>
      <c r="C1" t="s">
        <v>1</v>
      </c>
      <c r="D1" t="s">
        <v>4</v>
      </c>
      <c r="E1" t="s">
        <v>2</v>
      </c>
      <c r="F1" t="s">
        <v>3</v>
      </c>
      <c r="G1" t="s">
        <v>6</v>
      </c>
      <c r="H1" t="s">
        <v>5</v>
      </c>
    </row>
    <row r="2" spans="1:8" x14ac:dyDescent="0.3">
      <c r="A2" s="1">
        <v>45601</v>
      </c>
      <c r="B2" s="8">
        <f>MONTH(tbl_operations[[#This Row],[Data]])</f>
        <v>11</v>
      </c>
      <c r="C2" t="s">
        <v>10</v>
      </c>
      <c r="D2" t="s">
        <v>18</v>
      </c>
      <c r="E2" t="s">
        <v>36</v>
      </c>
      <c r="F2" s="2">
        <v>120</v>
      </c>
      <c r="G2" t="s">
        <v>16</v>
      </c>
      <c r="H2" t="s">
        <v>17</v>
      </c>
    </row>
    <row r="3" spans="1:8" x14ac:dyDescent="0.3">
      <c r="A3" s="1">
        <v>45601</v>
      </c>
      <c r="B3" s="8">
        <f>MONTH(tbl_operations[[#This Row],[Data]])</f>
        <v>11</v>
      </c>
      <c r="C3" t="s">
        <v>10</v>
      </c>
      <c r="D3" t="s">
        <v>18</v>
      </c>
      <c r="E3" t="s">
        <v>65</v>
      </c>
      <c r="F3" s="2">
        <v>120</v>
      </c>
      <c r="G3" t="s">
        <v>16</v>
      </c>
      <c r="H3" t="s">
        <v>17</v>
      </c>
    </row>
    <row r="4" spans="1:8" x14ac:dyDescent="0.3">
      <c r="A4" s="1">
        <v>45601</v>
      </c>
      <c r="B4" s="8">
        <f>MONTH(tbl_operations[[#This Row],[Data]])</f>
        <v>11</v>
      </c>
      <c r="C4" t="s">
        <v>10</v>
      </c>
      <c r="D4" t="s">
        <v>50</v>
      </c>
      <c r="E4" t="s">
        <v>57</v>
      </c>
      <c r="F4" s="2">
        <v>400</v>
      </c>
      <c r="G4" t="s">
        <v>13</v>
      </c>
      <c r="H4" t="s">
        <v>17</v>
      </c>
    </row>
    <row r="5" spans="1:8" x14ac:dyDescent="0.3">
      <c r="A5" s="1">
        <v>45601</v>
      </c>
      <c r="B5" s="8">
        <f>MONTH(tbl_operations[[#This Row],[Data]])</f>
        <v>11</v>
      </c>
      <c r="C5" t="s">
        <v>10</v>
      </c>
      <c r="D5" t="s">
        <v>19</v>
      </c>
      <c r="E5" t="s">
        <v>37</v>
      </c>
      <c r="F5" s="2">
        <v>450</v>
      </c>
      <c r="G5" t="s">
        <v>49</v>
      </c>
      <c r="H5" t="s">
        <v>17</v>
      </c>
    </row>
    <row r="6" spans="1:8" x14ac:dyDescent="0.3">
      <c r="A6" s="1">
        <v>45601</v>
      </c>
      <c r="B6" s="8">
        <f>MONTH(tbl_operations[[#This Row],[Data]])</f>
        <v>11</v>
      </c>
      <c r="C6" t="s">
        <v>10</v>
      </c>
      <c r="D6" t="s">
        <v>23</v>
      </c>
      <c r="E6" t="s">
        <v>40</v>
      </c>
      <c r="F6" s="2">
        <v>1000</v>
      </c>
      <c r="G6" t="s">
        <v>49</v>
      </c>
      <c r="H6" t="s">
        <v>17</v>
      </c>
    </row>
    <row r="7" spans="1:8" x14ac:dyDescent="0.3">
      <c r="A7" s="1">
        <v>45601</v>
      </c>
      <c r="B7" s="8">
        <f>MONTH(tbl_operations[[#This Row],[Data]])</f>
        <v>11</v>
      </c>
      <c r="C7" t="s">
        <v>10</v>
      </c>
      <c r="D7" t="s">
        <v>28</v>
      </c>
      <c r="E7" t="s">
        <v>43</v>
      </c>
      <c r="F7" s="2">
        <v>185</v>
      </c>
      <c r="G7" t="s">
        <v>49</v>
      </c>
      <c r="H7" t="s">
        <v>73</v>
      </c>
    </row>
    <row r="8" spans="1:8" x14ac:dyDescent="0.3">
      <c r="A8" s="1">
        <v>45601</v>
      </c>
      <c r="B8" s="8">
        <f>MONTH(tbl_operations[[#This Row],[Data]])</f>
        <v>11</v>
      </c>
      <c r="C8" t="s">
        <v>10</v>
      </c>
      <c r="D8" t="s">
        <v>28</v>
      </c>
      <c r="E8" t="s">
        <v>61</v>
      </c>
      <c r="F8" s="2">
        <v>360</v>
      </c>
      <c r="G8" t="s">
        <v>49</v>
      </c>
      <c r="H8" t="s">
        <v>17</v>
      </c>
    </row>
    <row r="9" spans="1:8" x14ac:dyDescent="0.3">
      <c r="A9" s="1">
        <v>45601</v>
      </c>
      <c r="B9" s="8">
        <f>MONTH(tbl_operations[[#This Row],[Data]])</f>
        <v>11</v>
      </c>
      <c r="C9" t="s">
        <v>10</v>
      </c>
      <c r="D9" t="s">
        <v>50</v>
      </c>
      <c r="E9" t="s">
        <v>51</v>
      </c>
      <c r="F9" s="2">
        <v>500</v>
      </c>
      <c r="G9" t="s">
        <v>13</v>
      </c>
      <c r="H9" t="s">
        <v>17</v>
      </c>
    </row>
    <row r="10" spans="1:8" x14ac:dyDescent="0.3">
      <c r="A10" s="1">
        <v>45601</v>
      </c>
      <c r="B10" s="8">
        <f>MONTH(tbl_operations[[#This Row],[Data]])</f>
        <v>11</v>
      </c>
      <c r="C10" t="s">
        <v>10</v>
      </c>
      <c r="D10" t="s">
        <v>50</v>
      </c>
      <c r="E10" t="s">
        <v>52</v>
      </c>
      <c r="F10" s="2">
        <v>400</v>
      </c>
      <c r="G10" t="s">
        <v>13</v>
      </c>
      <c r="H10" t="s">
        <v>17</v>
      </c>
    </row>
    <row r="11" spans="1:8" x14ac:dyDescent="0.3">
      <c r="A11" s="1">
        <v>45601</v>
      </c>
      <c r="B11" s="8">
        <f>MONTH(tbl_operations[[#This Row],[Data]])</f>
        <v>11</v>
      </c>
      <c r="C11" t="s">
        <v>10</v>
      </c>
      <c r="D11" t="s">
        <v>50</v>
      </c>
      <c r="E11" t="s">
        <v>54</v>
      </c>
      <c r="F11" s="2">
        <v>300</v>
      </c>
      <c r="G11" t="s">
        <v>13</v>
      </c>
      <c r="H11" t="s">
        <v>17</v>
      </c>
    </row>
    <row r="12" spans="1:8" x14ac:dyDescent="0.3">
      <c r="A12" s="1">
        <v>45601</v>
      </c>
      <c r="B12" s="8">
        <f>MONTH(tbl_operations[[#This Row],[Data]])</f>
        <v>11</v>
      </c>
      <c r="C12" t="s">
        <v>10</v>
      </c>
      <c r="D12" t="s">
        <v>50</v>
      </c>
      <c r="E12" t="s">
        <v>60</v>
      </c>
      <c r="F12" s="2">
        <v>130</v>
      </c>
      <c r="G12" t="s">
        <v>71</v>
      </c>
      <c r="H12" t="s">
        <v>17</v>
      </c>
    </row>
    <row r="13" spans="1:8" x14ac:dyDescent="0.3">
      <c r="A13" s="1">
        <v>45601</v>
      </c>
      <c r="B13" s="8">
        <f>MONTH(tbl_operations[[#This Row],[Data]])</f>
        <v>11</v>
      </c>
      <c r="C13" t="s">
        <v>10</v>
      </c>
      <c r="D13" t="s">
        <v>14</v>
      </c>
      <c r="E13" t="s">
        <v>59</v>
      </c>
      <c r="F13" s="2">
        <v>250</v>
      </c>
      <c r="G13" t="s">
        <v>71</v>
      </c>
      <c r="H13" t="s">
        <v>17</v>
      </c>
    </row>
    <row r="14" spans="1:8" x14ac:dyDescent="0.3">
      <c r="A14" s="1">
        <v>45602</v>
      </c>
      <c r="B14" s="8">
        <f>MONTH(tbl_operations[[#This Row],[Data]])</f>
        <v>11</v>
      </c>
      <c r="C14" t="s">
        <v>10</v>
      </c>
      <c r="D14" t="s">
        <v>11</v>
      </c>
      <c r="E14" t="s">
        <v>12</v>
      </c>
      <c r="F14" s="2">
        <v>600</v>
      </c>
      <c r="G14" t="s">
        <v>13</v>
      </c>
      <c r="H14" t="s">
        <v>17</v>
      </c>
    </row>
    <row r="15" spans="1:8" x14ac:dyDescent="0.3">
      <c r="A15" s="1">
        <v>45603</v>
      </c>
      <c r="B15" s="8">
        <f>MONTH(tbl_operations[[#This Row],[Data]])</f>
        <v>11</v>
      </c>
      <c r="C15" t="s">
        <v>10</v>
      </c>
      <c r="D15" t="s">
        <v>11</v>
      </c>
      <c r="E15" t="s">
        <v>12</v>
      </c>
      <c r="F15" s="2">
        <v>950</v>
      </c>
      <c r="G15" t="s">
        <v>35</v>
      </c>
      <c r="H15" t="s">
        <v>73</v>
      </c>
    </row>
    <row r="16" spans="1:8" x14ac:dyDescent="0.3">
      <c r="A16" s="1">
        <v>45606</v>
      </c>
      <c r="B16" s="8">
        <f>MONTH(tbl_operations[[#This Row],[Data]])</f>
        <v>11</v>
      </c>
      <c r="C16" t="s">
        <v>10</v>
      </c>
      <c r="D16" t="s">
        <v>62</v>
      </c>
      <c r="E16" t="s">
        <v>38</v>
      </c>
      <c r="F16" s="2">
        <v>712</v>
      </c>
      <c r="G16" t="s">
        <v>71</v>
      </c>
      <c r="H16" t="s">
        <v>17</v>
      </c>
    </row>
    <row r="17" spans="1:8" x14ac:dyDescent="0.3">
      <c r="A17" s="1">
        <v>45606</v>
      </c>
      <c r="B17" s="8">
        <f>MONTH(tbl_operations[[#This Row],[Data]])</f>
        <v>11</v>
      </c>
      <c r="C17" t="s">
        <v>10</v>
      </c>
      <c r="D17" t="s">
        <v>24</v>
      </c>
      <c r="E17" t="s">
        <v>25</v>
      </c>
      <c r="F17" s="2">
        <v>250</v>
      </c>
      <c r="G17" t="s">
        <v>13</v>
      </c>
      <c r="H17" t="s">
        <v>17</v>
      </c>
    </row>
    <row r="18" spans="1:8" x14ac:dyDescent="0.3">
      <c r="A18" s="1">
        <v>45608</v>
      </c>
      <c r="B18" s="8">
        <f>MONTH(tbl_operations[[#This Row],[Data]])</f>
        <v>11</v>
      </c>
      <c r="C18" t="s">
        <v>10</v>
      </c>
      <c r="D18" t="s">
        <v>45</v>
      </c>
      <c r="E18" t="s">
        <v>58</v>
      </c>
      <c r="F18" s="2">
        <v>500</v>
      </c>
      <c r="G18" t="s">
        <v>16</v>
      </c>
      <c r="H18" t="s">
        <v>17</v>
      </c>
    </row>
    <row r="19" spans="1:8" x14ac:dyDescent="0.3">
      <c r="A19" s="1">
        <v>45608</v>
      </c>
      <c r="B19" s="8">
        <f>MONTH(tbl_operations[[#This Row],[Data]])</f>
        <v>11</v>
      </c>
      <c r="C19" t="s">
        <v>10</v>
      </c>
      <c r="D19" t="s">
        <v>50</v>
      </c>
      <c r="E19" t="s">
        <v>53</v>
      </c>
      <c r="F19" s="2">
        <v>1375</v>
      </c>
      <c r="G19" t="s">
        <v>13</v>
      </c>
      <c r="H19" t="s">
        <v>17</v>
      </c>
    </row>
    <row r="20" spans="1:8" x14ac:dyDescent="0.3">
      <c r="A20" s="1">
        <v>45611</v>
      </c>
      <c r="B20" s="8">
        <f>MONTH(tbl_operations[[#This Row],[Data]])</f>
        <v>11</v>
      </c>
      <c r="C20" t="s">
        <v>10</v>
      </c>
      <c r="D20" t="s">
        <v>29</v>
      </c>
      <c r="E20" t="s">
        <v>44</v>
      </c>
      <c r="F20" s="2">
        <v>410</v>
      </c>
      <c r="G20" t="s">
        <v>16</v>
      </c>
      <c r="H20" t="s">
        <v>17</v>
      </c>
    </row>
    <row r="21" spans="1:8" x14ac:dyDescent="0.3">
      <c r="A21" s="1">
        <v>45611</v>
      </c>
      <c r="B21" s="8">
        <f>MONTH(tbl_operations[[#This Row],[Data]])</f>
        <v>11</v>
      </c>
      <c r="C21" t="s">
        <v>10</v>
      </c>
      <c r="D21" t="s">
        <v>23</v>
      </c>
      <c r="E21" t="s">
        <v>34</v>
      </c>
      <c r="F21" s="2">
        <v>450</v>
      </c>
      <c r="G21" t="s">
        <v>13</v>
      </c>
      <c r="H21" t="s">
        <v>17</v>
      </c>
    </row>
    <row r="22" spans="1:8" x14ac:dyDescent="0.3">
      <c r="A22" s="1">
        <v>45613</v>
      </c>
      <c r="B22" s="8">
        <f>MONTH(tbl_operations[[#This Row],[Data]])</f>
        <v>11</v>
      </c>
      <c r="C22" t="s">
        <v>10</v>
      </c>
      <c r="D22" t="s">
        <v>21</v>
      </c>
      <c r="E22" t="s">
        <v>31</v>
      </c>
      <c r="F22" s="2">
        <v>300</v>
      </c>
      <c r="G22" t="s">
        <v>16</v>
      </c>
      <c r="H22" t="s">
        <v>17</v>
      </c>
    </row>
    <row r="23" spans="1:8" x14ac:dyDescent="0.3">
      <c r="A23" s="1">
        <v>45614</v>
      </c>
      <c r="B23" s="8">
        <f>MONTH(tbl_operations[[#This Row],[Data]])</f>
        <v>11</v>
      </c>
      <c r="C23" t="s">
        <v>10</v>
      </c>
      <c r="D23" t="s">
        <v>14</v>
      </c>
      <c r="E23" t="s">
        <v>15</v>
      </c>
      <c r="F23" s="2">
        <v>300</v>
      </c>
      <c r="G23" t="s">
        <v>13</v>
      </c>
      <c r="H23" t="s">
        <v>73</v>
      </c>
    </row>
    <row r="24" spans="1:8" x14ac:dyDescent="0.3">
      <c r="A24" s="1">
        <v>45614</v>
      </c>
      <c r="B24" s="8">
        <f>MONTH(tbl_operations[[#This Row],[Data]])</f>
        <v>11</v>
      </c>
      <c r="C24" t="s">
        <v>10</v>
      </c>
      <c r="D24" t="s">
        <v>45</v>
      </c>
      <c r="E24" t="s">
        <v>46</v>
      </c>
      <c r="F24" s="2">
        <v>2000</v>
      </c>
      <c r="G24" t="s">
        <v>49</v>
      </c>
      <c r="H24" t="s">
        <v>17</v>
      </c>
    </row>
    <row r="25" spans="1:8" x14ac:dyDescent="0.3">
      <c r="A25" s="1">
        <v>45616</v>
      </c>
      <c r="B25" s="8">
        <f>MONTH(tbl_operations[[#This Row],[Data]])</f>
        <v>11</v>
      </c>
      <c r="C25" t="s">
        <v>10</v>
      </c>
      <c r="D25" t="s">
        <v>19</v>
      </c>
      <c r="E25" t="s">
        <v>30</v>
      </c>
      <c r="F25" s="2">
        <v>1250</v>
      </c>
      <c r="G25" t="s">
        <v>13</v>
      </c>
      <c r="H25" t="s">
        <v>17</v>
      </c>
    </row>
    <row r="26" spans="1:8" x14ac:dyDescent="0.3">
      <c r="A26" s="1">
        <v>45616</v>
      </c>
      <c r="B26" s="8">
        <f>MONTH(tbl_operations[[#This Row],[Data]])</f>
        <v>11</v>
      </c>
      <c r="C26" t="s">
        <v>7</v>
      </c>
      <c r="D26" t="s">
        <v>8</v>
      </c>
      <c r="E26" t="s">
        <v>9</v>
      </c>
      <c r="F26" s="2">
        <v>25000</v>
      </c>
      <c r="G26" t="s">
        <v>68</v>
      </c>
      <c r="H26" t="s">
        <v>17</v>
      </c>
    </row>
    <row r="27" spans="1:8" x14ac:dyDescent="0.3">
      <c r="A27" s="1">
        <v>45616</v>
      </c>
      <c r="B27" s="8">
        <f>MONTH(tbl_operations[[#This Row],[Data]])</f>
        <v>11</v>
      </c>
      <c r="C27" t="s">
        <v>10</v>
      </c>
      <c r="D27" t="s">
        <v>11</v>
      </c>
      <c r="E27" t="s">
        <v>12</v>
      </c>
      <c r="F27" s="2">
        <v>1000</v>
      </c>
      <c r="G27" t="s">
        <v>35</v>
      </c>
      <c r="H27" t="s">
        <v>17</v>
      </c>
    </row>
    <row r="28" spans="1:8" x14ac:dyDescent="0.3">
      <c r="A28" s="1">
        <v>45616</v>
      </c>
      <c r="B28" s="8">
        <f>MONTH(tbl_operations[[#This Row],[Data]])</f>
        <v>11</v>
      </c>
      <c r="C28" t="s">
        <v>10</v>
      </c>
      <c r="D28" t="s">
        <v>11</v>
      </c>
      <c r="E28" t="s">
        <v>56</v>
      </c>
      <c r="F28" s="2">
        <v>350</v>
      </c>
      <c r="G28" t="s">
        <v>13</v>
      </c>
      <c r="H28" t="s">
        <v>17</v>
      </c>
    </row>
    <row r="29" spans="1:8" x14ac:dyDescent="0.3">
      <c r="A29" s="1">
        <v>45616</v>
      </c>
      <c r="B29" s="8">
        <f>MONTH(tbl_operations[[#This Row],[Data]])</f>
        <v>11</v>
      </c>
      <c r="C29" t="s">
        <v>10</v>
      </c>
      <c r="D29" t="s">
        <v>50</v>
      </c>
      <c r="E29" t="s">
        <v>66</v>
      </c>
      <c r="F29" s="2">
        <v>129</v>
      </c>
      <c r="G29" t="s">
        <v>13</v>
      </c>
      <c r="H29" t="s">
        <v>17</v>
      </c>
    </row>
    <row r="30" spans="1:8" x14ac:dyDescent="0.3">
      <c r="A30" s="1">
        <v>45616</v>
      </c>
      <c r="B30" s="8">
        <f>MONTH(tbl_operations[[#This Row],[Data]])</f>
        <v>11</v>
      </c>
      <c r="C30" t="s">
        <v>10</v>
      </c>
      <c r="D30" t="s">
        <v>63</v>
      </c>
      <c r="E30" t="s">
        <v>64</v>
      </c>
      <c r="F30" s="2">
        <v>1000</v>
      </c>
      <c r="G30" t="s">
        <v>16</v>
      </c>
      <c r="H30" t="s">
        <v>17</v>
      </c>
    </row>
    <row r="31" spans="1:8" x14ac:dyDescent="0.3">
      <c r="A31" s="1">
        <v>45616</v>
      </c>
      <c r="B31" s="8">
        <f>MONTH(tbl_operations[[#This Row],[Data]])</f>
        <v>11</v>
      </c>
      <c r="C31" t="s">
        <v>7</v>
      </c>
      <c r="D31" t="s">
        <v>22</v>
      </c>
      <c r="E31" t="s">
        <v>39</v>
      </c>
      <c r="F31" s="2">
        <v>225</v>
      </c>
      <c r="G31" t="s">
        <v>72</v>
      </c>
      <c r="H31" t="s">
        <v>73</v>
      </c>
    </row>
    <row r="32" spans="1:8" x14ac:dyDescent="0.3">
      <c r="A32" s="1">
        <v>45616</v>
      </c>
      <c r="B32" s="8">
        <f>MONTH(tbl_operations[[#This Row],[Data]])</f>
        <v>11</v>
      </c>
      <c r="C32" t="s">
        <v>10</v>
      </c>
      <c r="D32" t="s">
        <v>27</v>
      </c>
      <c r="E32" t="s">
        <v>41</v>
      </c>
      <c r="F32" s="2">
        <v>220</v>
      </c>
      <c r="G32" t="s">
        <v>49</v>
      </c>
      <c r="H32" t="s">
        <v>17</v>
      </c>
    </row>
    <row r="33" spans="1:8" x14ac:dyDescent="0.3">
      <c r="A33" s="1">
        <v>45616</v>
      </c>
      <c r="B33" s="8">
        <f>MONTH(tbl_operations[[#This Row],[Data]])</f>
        <v>11</v>
      </c>
      <c r="C33" t="s">
        <v>10</v>
      </c>
      <c r="D33" t="s">
        <v>28</v>
      </c>
      <c r="E33" t="s">
        <v>42</v>
      </c>
      <c r="F33" s="2">
        <v>300</v>
      </c>
      <c r="G33" t="s">
        <v>49</v>
      </c>
      <c r="H33" t="s">
        <v>17</v>
      </c>
    </row>
    <row r="34" spans="1:8" x14ac:dyDescent="0.3">
      <c r="A34" s="1">
        <v>45616</v>
      </c>
      <c r="B34" s="8">
        <f>MONTH(tbl_operations[[#This Row],[Data]])</f>
        <v>11</v>
      </c>
      <c r="C34" t="s">
        <v>10</v>
      </c>
      <c r="D34" t="s">
        <v>14</v>
      </c>
      <c r="E34" t="s">
        <v>55</v>
      </c>
      <c r="F34" s="2">
        <v>200</v>
      </c>
      <c r="G34" t="s">
        <v>13</v>
      </c>
      <c r="H34" t="s">
        <v>17</v>
      </c>
    </row>
    <row r="35" spans="1:8" x14ac:dyDescent="0.3">
      <c r="A35" s="1">
        <v>45616</v>
      </c>
      <c r="B35" s="8">
        <f>MONTH(tbl_operations[[#This Row],[Data]])</f>
        <v>11</v>
      </c>
      <c r="C35" t="s">
        <v>10</v>
      </c>
      <c r="D35" t="s">
        <v>19</v>
      </c>
      <c r="E35" t="s">
        <v>67</v>
      </c>
      <c r="F35" s="2">
        <v>600</v>
      </c>
      <c r="G35" t="s">
        <v>16</v>
      </c>
      <c r="H35" t="s">
        <v>17</v>
      </c>
    </row>
    <row r="36" spans="1:8" x14ac:dyDescent="0.3">
      <c r="A36" s="1">
        <v>45616</v>
      </c>
      <c r="B36" s="8">
        <f>MONTH(tbl_operations[[#This Row],[Data]])</f>
        <v>11</v>
      </c>
      <c r="C36" t="s">
        <v>10</v>
      </c>
      <c r="D36" t="s">
        <v>20</v>
      </c>
      <c r="E36" t="s">
        <v>33</v>
      </c>
      <c r="F36" s="2">
        <v>20</v>
      </c>
      <c r="G36" t="s">
        <v>16</v>
      </c>
      <c r="H36" t="s">
        <v>17</v>
      </c>
    </row>
    <row r="37" spans="1:8" x14ac:dyDescent="0.3">
      <c r="A37" s="1">
        <v>45616</v>
      </c>
      <c r="B37" s="8">
        <f>MONTH(tbl_operations[[#This Row],[Data]])</f>
        <v>11</v>
      </c>
      <c r="C37" t="s">
        <v>10</v>
      </c>
      <c r="D37" t="s">
        <v>24</v>
      </c>
      <c r="E37" t="s">
        <v>70</v>
      </c>
      <c r="F37" s="2">
        <v>3000</v>
      </c>
      <c r="G37" t="s">
        <v>49</v>
      </c>
      <c r="H37" t="s">
        <v>17</v>
      </c>
    </row>
    <row r="38" spans="1:8" x14ac:dyDescent="0.3">
      <c r="A38" s="1">
        <v>45621</v>
      </c>
      <c r="B38" s="8">
        <f>MONTH(tbl_operations[[#This Row],[Data]])</f>
        <v>11</v>
      </c>
      <c r="C38" t="s">
        <v>10</v>
      </c>
      <c r="D38" t="s">
        <v>14</v>
      </c>
      <c r="E38" t="s">
        <v>69</v>
      </c>
      <c r="F38" s="2">
        <v>360</v>
      </c>
      <c r="G38" t="s">
        <v>16</v>
      </c>
      <c r="H38" t="s">
        <v>17</v>
      </c>
    </row>
    <row r="39" spans="1:8" x14ac:dyDescent="0.3">
      <c r="A39" s="1">
        <v>45622</v>
      </c>
      <c r="B39" s="8">
        <f>MONTH(tbl_operations[[#This Row],[Data]])</f>
        <v>11</v>
      </c>
      <c r="C39" t="s">
        <v>10</v>
      </c>
      <c r="D39" t="s">
        <v>27</v>
      </c>
      <c r="E39" t="s">
        <v>47</v>
      </c>
      <c r="F39" s="2">
        <v>250</v>
      </c>
      <c r="G39" t="s">
        <v>13</v>
      </c>
      <c r="H39" t="s">
        <v>73</v>
      </c>
    </row>
    <row r="40" spans="1:8" x14ac:dyDescent="0.3">
      <c r="A40" s="1">
        <v>45623</v>
      </c>
      <c r="B40" s="8">
        <f>MONTH(tbl_operations[[#This Row],[Data]])</f>
        <v>11</v>
      </c>
      <c r="C40" t="s">
        <v>10</v>
      </c>
      <c r="D40" t="s">
        <v>19</v>
      </c>
      <c r="E40" t="s">
        <v>32</v>
      </c>
      <c r="F40" s="2">
        <v>250</v>
      </c>
      <c r="G40" t="s">
        <v>13</v>
      </c>
      <c r="H40" t="s">
        <v>17</v>
      </c>
    </row>
    <row r="41" spans="1:8" x14ac:dyDescent="0.3">
      <c r="A41" s="1">
        <v>45626</v>
      </c>
      <c r="B41" s="8">
        <f>MONTH(tbl_operations[[#This Row],[Data]])</f>
        <v>11</v>
      </c>
      <c r="C41" t="s">
        <v>10</v>
      </c>
      <c r="D41" t="s">
        <v>26</v>
      </c>
      <c r="E41" t="s">
        <v>48</v>
      </c>
      <c r="F41" s="2">
        <v>1250</v>
      </c>
      <c r="G41" t="s">
        <v>16</v>
      </c>
      <c r="H41" t="s">
        <v>17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C6078-F5F4-407B-BCB7-C0A8B44F29F6}">
  <sheetPr>
    <tabColor theme="4" tint="0.39997558519241921"/>
  </sheetPr>
  <dimension ref="C1:G21"/>
  <sheetViews>
    <sheetView workbookViewId="0">
      <selection activeCell="Q17" sqref="Q17"/>
    </sheetView>
  </sheetViews>
  <sheetFormatPr defaultRowHeight="14.4" x14ac:dyDescent="0.3"/>
  <cols>
    <col min="3" max="3" width="19.109375" bestFit="1" customWidth="1"/>
    <col min="4" max="4" width="12.88671875" bestFit="1" customWidth="1"/>
    <col min="5" max="5" width="12.109375" bestFit="1" customWidth="1"/>
    <col min="6" max="6" width="16.77734375" bestFit="1" customWidth="1"/>
    <col min="7" max="7" width="12.88671875" bestFit="1" customWidth="1"/>
  </cols>
  <sheetData>
    <row r="1" spans="3:7" x14ac:dyDescent="0.3">
      <c r="F1" s="3" t="s">
        <v>1</v>
      </c>
      <c r="G1" t="s">
        <v>7</v>
      </c>
    </row>
    <row r="2" spans="3:7" x14ac:dyDescent="0.3">
      <c r="C2" s="3" t="s">
        <v>1</v>
      </c>
      <c r="D2" t="s">
        <v>10</v>
      </c>
    </row>
    <row r="3" spans="3:7" x14ac:dyDescent="0.3">
      <c r="F3" s="3" t="s">
        <v>74</v>
      </c>
      <c r="G3" t="s">
        <v>76</v>
      </c>
    </row>
    <row r="4" spans="3:7" x14ac:dyDescent="0.3">
      <c r="C4" s="3" t="s">
        <v>74</v>
      </c>
      <c r="D4" t="s">
        <v>76</v>
      </c>
      <c r="F4" s="4" t="s">
        <v>22</v>
      </c>
      <c r="G4" s="5">
        <v>225</v>
      </c>
    </row>
    <row r="5" spans="3:7" x14ac:dyDescent="0.3">
      <c r="C5" s="4" t="s">
        <v>62</v>
      </c>
      <c r="D5" s="5">
        <v>712</v>
      </c>
      <c r="F5" s="4" t="s">
        <v>8</v>
      </c>
      <c r="G5" s="5">
        <v>25000</v>
      </c>
    </row>
    <row r="6" spans="3:7" x14ac:dyDescent="0.3">
      <c r="C6" s="4" t="s">
        <v>11</v>
      </c>
      <c r="D6" s="5">
        <v>2900</v>
      </c>
      <c r="F6" s="4" t="s">
        <v>75</v>
      </c>
      <c r="G6" s="5">
        <v>25225</v>
      </c>
    </row>
    <row r="7" spans="3:7" x14ac:dyDescent="0.3">
      <c r="C7" s="4" t="s">
        <v>27</v>
      </c>
      <c r="D7" s="5">
        <v>470</v>
      </c>
    </row>
    <row r="8" spans="3:7" x14ac:dyDescent="0.3">
      <c r="C8" s="4" t="s">
        <v>63</v>
      </c>
      <c r="D8" s="5">
        <v>1000</v>
      </c>
    </row>
    <row r="9" spans="3:7" x14ac:dyDescent="0.3">
      <c r="C9" s="4" t="s">
        <v>20</v>
      </c>
      <c r="D9" s="5">
        <v>20</v>
      </c>
    </row>
    <row r="10" spans="3:7" x14ac:dyDescent="0.3">
      <c r="C10" s="4" t="s">
        <v>45</v>
      </c>
      <c r="D10" s="5">
        <v>2500</v>
      </c>
    </row>
    <row r="11" spans="3:7" x14ac:dyDescent="0.3">
      <c r="C11" s="4" t="s">
        <v>29</v>
      </c>
      <c r="D11" s="5">
        <v>410</v>
      </c>
    </row>
    <row r="12" spans="3:7" x14ac:dyDescent="0.3">
      <c r="C12" s="4" t="s">
        <v>18</v>
      </c>
      <c r="D12" s="5">
        <v>240</v>
      </c>
    </row>
    <row r="13" spans="3:7" x14ac:dyDescent="0.3">
      <c r="C13" s="4" t="s">
        <v>50</v>
      </c>
      <c r="D13" s="5">
        <v>3234</v>
      </c>
    </row>
    <row r="14" spans="3:7" x14ac:dyDescent="0.3">
      <c r="C14" s="4" t="s">
        <v>28</v>
      </c>
      <c r="D14" s="5">
        <v>845</v>
      </c>
    </row>
    <row r="15" spans="3:7" x14ac:dyDescent="0.3">
      <c r="C15" s="4" t="s">
        <v>26</v>
      </c>
      <c r="D15" s="5">
        <v>1250</v>
      </c>
    </row>
    <row r="16" spans="3:7" x14ac:dyDescent="0.3">
      <c r="C16" s="4" t="s">
        <v>19</v>
      </c>
      <c r="D16" s="5">
        <v>2550</v>
      </c>
    </row>
    <row r="17" spans="3:4" x14ac:dyDescent="0.3">
      <c r="C17" s="4" t="s">
        <v>23</v>
      </c>
      <c r="D17" s="5">
        <v>1450</v>
      </c>
    </row>
    <row r="18" spans="3:4" x14ac:dyDescent="0.3">
      <c r="C18" s="4" t="s">
        <v>14</v>
      </c>
      <c r="D18" s="5">
        <v>1110</v>
      </c>
    </row>
    <row r="19" spans="3:4" x14ac:dyDescent="0.3">
      <c r="C19" s="4" t="s">
        <v>24</v>
      </c>
      <c r="D19" s="5">
        <v>3250</v>
      </c>
    </row>
    <row r="20" spans="3:4" x14ac:dyDescent="0.3">
      <c r="C20" s="4" t="s">
        <v>21</v>
      </c>
      <c r="D20" s="5">
        <v>300</v>
      </c>
    </row>
    <row r="21" spans="3:4" x14ac:dyDescent="0.3">
      <c r="C21" s="4" t="s">
        <v>75</v>
      </c>
      <c r="D21" s="5">
        <v>22241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18190-073E-462C-B161-DE04DC6897B9}">
  <dimension ref="A1:U4"/>
  <sheetViews>
    <sheetView showGridLines="0" showRowColHeaders="0" tabSelected="1" zoomScaleNormal="100" workbookViewId="0">
      <selection activeCell="A11" sqref="A11"/>
    </sheetView>
  </sheetViews>
  <sheetFormatPr defaultColWidth="0" defaultRowHeight="14.4" x14ac:dyDescent="0.3"/>
  <cols>
    <col min="1" max="1" width="19.44140625" style="6" customWidth="1"/>
    <col min="2" max="21" width="8.88671875" style="7" customWidth="1"/>
    <col min="22" max="16384" width="8.88671875" hidden="1"/>
  </cols>
  <sheetData>
    <row r="1" spans="12:12" ht="90.6" customHeight="1" x14ac:dyDescent="0.3"/>
    <row r="4" spans="12:12" x14ac:dyDescent="0.3">
      <c r="L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16DD3-DCDC-426D-88E0-D46678F84C5B}">
  <dimension ref="B1:C19"/>
  <sheetViews>
    <sheetView workbookViewId="0">
      <selection activeCell="Q17" sqref="Q17"/>
    </sheetView>
  </sheetViews>
  <sheetFormatPr defaultRowHeight="14.4" x14ac:dyDescent="0.3"/>
  <cols>
    <col min="2" max="2" width="19.44140625" customWidth="1"/>
    <col min="3" max="3" width="18.21875" customWidth="1"/>
  </cols>
  <sheetData>
    <row r="1" spans="2:3" s="9" customFormat="1" ht="59.4" customHeight="1" x14ac:dyDescent="0.3"/>
    <row r="2" spans="2:3" ht="15" thickBot="1" x14ac:dyDescent="0.35"/>
    <row r="3" spans="2:3" ht="15" thickTop="1" x14ac:dyDescent="0.3">
      <c r="B3" s="11" t="s">
        <v>80</v>
      </c>
      <c r="C3" s="5">
        <f>SUM(C7:C19)</f>
        <v>672</v>
      </c>
    </row>
    <row r="4" spans="2:3" x14ac:dyDescent="0.3">
      <c r="B4" s="12" t="s">
        <v>81</v>
      </c>
      <c r="C4" s="2">
        <v>3000</v>
      </c>
    </row>
    <row r="6" spans="2:3" x14ac:dyDescent="0.3">
      <c r="B6" s="10" t="s">
        <v>78</v>
      </c>
      <c r="C6" s="10" t="s">
        <v>79</v>
      </c>
    </row>
    <row r="7" spans="2:3" x14ac:dyDescent="0.3">
      <c r="B7" s="1">
        <v>45626</v>
      </c>
      <c r="C7" s="2">
        <v>40</v>
      </c>
    </row>
    <row r="8" spans="2:3" x14ac:dyDescent="0.3">
      <c r="B8" s="1">
        <v>45626</v>
      </c>
      <c r="C8" s="2">
        <v>30</v>
      </c>
    </row>
    <row r="9" spans="2:3" x14ac:dyDescent="0.3">
      <c r="B9" s="1">
        <v>45626</v>
      </c>
      <c r="C9" s="2">
        <v>42</v>
      </c>
    </row>
    <row r="10" spans="2:3" x14ac:dyDescent="0.3">
      <c r="B10" s="1">
        <v>45626</v>
      </c>
      <c r="C10" s="2">
        <v>72</v>
      </c>
    </row>
    <row r="11" spans="2:3" x14ac:dyDescent="0.3">
      <c r="B11" s="1">
        <v>45626</v>
      </c>
      <c r="C11" s="2">
        <v>65</v>
      </c>
    </row>
    <row r="12" spans="2:3" x14ac:dyDescent="0.3">
      <c r="B12" s="1">
        <v>45626</v>
      </c>
      <c r="C12" s="2">
        <v>77</v>
      </c>
    </row>
    <row r="13" spans="2:3" x14ac:dyDescent="0.3">
      <c r="B13" s="1">
        <v>45626</v>
      </c>
      <c r="C13" s="2">
        <v>23</v>
      </c>
    </row>
    <row r="14" spans="2:3" x14ac:dyDescent="0.3">
      <c r="B14" s="1">
        <v>45626</v>
      </c>
      <c r="C14" s="2">
        <v>51</v>
      </c>
    </row>
    <row r="15" spans="2:3" x14ac:dyDescent="0.3">
      <c r="B15" s="1">
        <v>45626</v>
      </c>
      <c r="C15" s="2">
        <v>62</v>
      </c>
    </row>
    <row r="16" spans="2:3" x14ac:dyDescent="0.3">
      <c r="B16" s="1">
        <v>45626</v>
      </c>
      <c r="C16" s="2">
        <v>60</v>
      </c>
    </row>
    <row r="17" spans="2:3" x14ac:dyDescent="0.3">
      <c r="B17" s="1">
        <v>45626</v>
      </c>
      <c r="C17" s="2">
        <v>68</v>
      </c>
    </row>
    <row r="18" spans="2:3" x14ac:dyDescent="0.3">
      <c r="B18" s="1">
        <v>45626</v>
      </c>
      <c r="C18" s="2">
        <v>41</v>
      </c>
    </row>
    <row r="19" spans="2:3" x14ac:dyDescent="0.3">
      <c r="B19" s="1">
        <v>45626</v>
      </c>
      <c r="C19" s="2">
        <v>41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Dashboard</vt:lpstr>
      <vt:lpstr>Caixinha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2024-12-16T19:19:01Z</dcterms:created>
  <dcterms:modified xsi:type="dcterms:W3CDTF">2024-12-17T12:08:38Z</dcterms:modified>
</cp:coreProperties>
</file>