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fa3ba1325a10a969/Documentos/Excel/Modulo 4/"/>
    </mc:Choice>
  </mc:AlternateContent>
  <xr:revisionPtr revIDLastSave="1" documentId="11_AE971C46E305F82964A8A1B5FCB1A1B8142A4063" xr6:coauthVersionLast="45" xr6:coauthVersionMax="45" xr10:uidLastSave="{E3056B5F-1C80-4FF4-88D9-44C919605D72}"/>
  <bookViews>
    <workbookView xWindow="20280" yWindow="-120" windowWidth="21840" windowHeight="13740" activeTab="2" xr2:uid="{00000000-000D-0000-FFFF-FFFF00000000}"/>
  </bookViews>
  <sheets>
    <sheet name="Utilizando Fórmulas" sheetId="2" r:id="rId1"/>
    <sheet name="ClassificandoDados" sheetId="3" r:id="rId2"/>
    <sheet name="FiltrandoDados" sheetId="4" r:id="rId3"/>
  </sheets>
  <definedNames>
    <definedName name="_xlnm._FilterDatabase" localSheetId="1" hidden="1">ClassificandoDados!$A$1:$K$148</definedName>
    <definedName name="_xlnm._FilterDatabase" localSheetId="2" hidden="1">FiltrandoDados!$A$1:$K$148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E14" i="2"/>
  <c r="E13" i="2"/>
  <c r="C14" i="2"/>
  <c r="C13" i="2"/>
  <c r="F11" i="2"/>
  <c r="F2" i="2"/>
  <c r="F3" i="2"/>
  <c r="F4" i="2"/>
  <c r="F5" i="2"/>
  <c r="F6" i="2"/>
  <c r="F7" i="2"/>
  <c r="F8" i="2"/>
  <c r="F9" i="2"/>
  <c r="F10" i="2"/>
  <c r="E2" i="2"/>
  <c r="E3" i="2"/>
  <c r="E11" i="2" s="1"/>
  <c r="E4" i="2"/>
  <c r="E5" i="2"/>
  <c r="E6" i="2"/>
  <c r="E7" i="2"/>
  <c r="E8" i="2"/>
  <c r="E9" i="2"/>
  <c r="E10" i="2"/>
</calcChain>
</file>

<file path=xl/sharedStrings.xml><?xml version="1.0" encoding="utf-8"?>
<sst xmlns="http://schemas.openxmlformats.org/spreadsheetml/2006/main" count="2440" uniqueCount="808">
  <si>
    <t>Produto</t>
  </si>
  <si>
    <t>Preço Unitário</t>
  </si>
  <si>
    <t>Estoque</t>
  </si>
  <si>
    <t>Vendidos</t>
  </si>
  <si>
    <t>Abacaxi</t>
  </si>
  <si>
    <t>Maçã</t>
  </si>
  <si>
    <t>Uva</t>
  </si>
  <si>
    <t>Melancia</t>
  </si>
  <si>
    <t>Melão</t>
  </si>
  <si>
    <t>Laranja</t>
  </si>
  <si>
    <t>Figo</t>
  </si>
  <si>
    <t>Abacate</t>
  </si>
  <si>
    <t>Limão</t>
  </si>
  <si>
    <t>CodigoDoCliente</t>
  </si>
  <si>
    <t>NomeDaEmpresa</t>
  </si>
  <si>
    <t>Pais</t>
  </si>
  <si>
    <t>NomeDoContato</t>
  </si>
  <si>
    <t>CargoDoContato</t>
  </si>
  <si>
    <t>Endereco</t>
  </si>
  <si>
    <t>Cidade</t>
  </si>
  <si>
    <t>Regiao</t>
  </si>
  <si>
    <t>CEP</t>
  </si>
  <si>
    <t>Telefone</t>
  </si>
  <si>
    <t>Fax</t>
  </si>
  <si>
    <t>CL0001</t>
  </si>
  <si>
    <t>A. Empresa Datum</t>
  </si>
  <si>
    <t>EUA</t>
  </si>
  <si>
    <t>Ramos, Luciana</t>
  </si>
  <si>
    <t>Gerente</t>
  </si>
  <si>
    <t>123 Main Street</t>
  </si>
  <si>
    <t>Seattle</t>
  </si>
  <si>
    <t>WA</t>
  </si>
  <si>
    <t>CL0002</t>
  </si>
  <si>
    <t>Adventure Works</t>
  </si>
  <si>
    <t>Farinha, Nuno</t>
  </si>
  <si>
    <t>Comprador</t>
  </si>
  <si>
    <t>891 Cherry Lane</t>
  </si>
  <si>
    <t>Springfield</t>
  </si>
  <si>
    <t>NH</t>
  </si>
  <si>
    <t>ALERE</t>
  </si>
  <si>
    <t>Alexander Eggerer</t>
  </si>
  <si>
    <t>França</t>
  </si>
  <si>
    <t>Assessor de Vendas</t>
  </si>
  <si>
    <t>Rua Portland</t>
  </si>
  <si>
    <t>Oeste</t>
  </si>
  <si>
    <t>ALFKI</t>
  </si>
  <si>
    <t>Alfreds Futterkiste</t>
  </si>
  <si>
    <t>Alemanha</t>
  </si>
  <si>
    <t>Maria Anders</t>
  </si>
  <si>
    <t>Representante de Vendas</t>
  </si>
  <si>
    <t>Obere Str. 57</t>
  </si>
  <si>
    <t>Berlin</t>
  </si>
  <si>
    <t>Hessen</t>
  </si>
  <si>
    <t>12209</t>
  </si>
  <si>
    <t>CL0003</t>
  </si>
  <si>
    <t>Alpine Ski House</t>
  </si>
  <si>
    <t>Andrade, Diogo</t>
  </si>
  <si>
    <t>Analista</t>
  </si>
  <si>
    <t>Rua Las Vegas</t>
  </si>
  <si>
    <t>AMAVS</t>
  </si>
  <si>
    <t>Amritansh Raghav</t>
  </si>
  <si>
    <t>Gerente de Vendas</t>
  </si>
  <si>
    <t>Rua New York</t>
  </si>
  <si>
    <t>ANATR</t>
  </si>
  <si>
    <t>Ana Trujillo Emparedados y helados</t>
  </si>
  <si>
    <t>México</t>
  </si>
  <si>
    <t>Ana Trujillo</t>
  </si>
  <si>
    <t>Proprietário</t>
  </si>
  <si>
    <t>Avda. de la Constitución 2222</t>
  </si>
  <si>
    <t>México D.F.</t>
  </si>
  <si>
    <t>Centro</t>
  </si>
  <si>
    <t>05021</t>
  </si>
  <si>
    <t>ANCKS</t>
  </si>
  <si>
    <t>Andre Ludick</t>
  </si>
  <si>
    <t>Rua Chicago</t>
  </si>
  <si>
    <t>ANCSO</t>
  </si>
  <si>
    <t>Anna Bedecs</t>
  </si>
  <si>
    <t>Suécia</t>
  </si>
  <si>
    <t>Bedex</t>
  </si>
  <si>
    <t>Luleå</t>
  </si>
  <si>
    <t>SHNQ</t>
  </si>
  <si>
    <t>ANNAO</t>
  </si>
  <si>
    <t>Antonio Gratacos Solsona</t>
  </si>
  <si>
    <t>Gratacos</t>
  </si>
  <si>
    <t>Gerente de Marketing</t>
  </si>
  <si>
    <t>Cunewalde</t>
  </si>
  <si>
    <t>Baviera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</si>
  <si>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</si>
  <si>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</si>
  <si>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</si>
  <si>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</si>
  <si>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</si>
  <si>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</si>
  <si>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</si>
  <si>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Reino Unido</t>
  </si>
  <si>
    <t>Thomas Hardy</t>
  </si>
  <si>
    <t>120 Hanover Sq.</t>
  </si>
  <si>
    <t>London</t>
  </si>
  <si>
    <t>LQS</t>
  </si>
  <si>
    <t>WA1 1DP</t>
  </si>
  <si>
    <t>BERGS</t>
  </si>
  <si>
    <t>Berglunds snabbköp</t>
  </si>
  <si>
    <t>Christina Berglund</t>
  </si>
  <si>
    <t>Administrador de Pedidos</t>
  </si>
  <si>
    <t>Berguvsvägen  8</t>
  </si>
  <si>
    <t>S-958 22</t>
  </si>
  <si>
    <t>BEAME</t>
  </si>
  <si>
    <t>Bernard Tham</t>
  </si>
  <si>
    <t>Rua Miami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</si>
  <si>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</si>
  <si>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</si>
  <si>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</si>
  <si>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</si>
  <si>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</si>
  <si>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</si>
  <si>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</si>
  <si>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</si>
  <si>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</si>
  <si>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</si>
  <si>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</si>
  <si>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Sul</t>
  </si>
  <si>
    <t>67000</t>
  </si>
  <si>
    <t>88.60.15.31</t>
  </si>
  <si>
    <t>88.60.15.32</t>
  </si>
  <si>
    <t>CL0004</t>
  </si>
  <si>
    <t>Blue Yonder Airlines</t>
  </si>
  <si>
    <t>Bento, Paula</t>
  </si>
  <si>
    <t>Parceiro Gerente</t>
  </si>
  <si>
    <t>BOLID</t>
  </si>
  <si>
    <t>Bólido Comidas preparadas</t>
  </si>
  <si>
    <t>Espanha</t>
  </si>
  <si>
    <t>Martín Sommer</t>
  </si>
  <si>
    <t>C/ Araquil, 67</t>
  </si>
  <si>
    <t>Madrid</t>
  </si>
  <si>
    <t>MD</t>
  </si>
  <si>
    <t>28023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</si>
  <si>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</si>
  <si>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</si>
  <si>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</si>
  <si>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</si>
  <si>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</si>
  <si>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</si>
  <si>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</si>
  <si>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</si>
  <si>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</si>
  <si>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</si>
  <si>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Canadá</t>
  </si>
  <si>
    <t>Elizabeth Lincoln</t>
  </si>
  <si>
    <t>Gerente Financeiro</t>
  </si>
  <si>
    <t>23 Tsawassen Blvd.</t>
  </si>
  <si>
    <t>Tsawassen</t>
  </si>
  <si>
    <t>BC</t>
  </si>
  <si>
    <t>T2F 8M4</t>
  </si>
  <si>
    <t>CL0027</t>
  </si>
  <si>
    <t>Brinquedos WingTip</t>
  </si>
  <si>
    <t>Alverca, Luís</t>
  </si>
  <si>
    <t>Consultor</t>
  </si>
  <si>
    <t>1891 Cherry Lane</t>
  </si>
  <si>
    <t>BSBEV</t>
  </si>
  <si>
    <t>B's Beverages</t>
  </si>
  <si>
    <t>Victoria Ashworth</t>
  </si>
  <si>
    <t>Fauntleroy Circus</t>
  </si>
  <si>
    <t>EC2 5NT</t>
  </si>
  <si>
    <t>CACTU</t>
  </si>
  <si>
    <t>Cactus Comidas para llevar</t>
  </si>
  <si>
    <t>Argentina</t>
  </si>
  <si>
    <t>Patricio Simpson</t>
  </si>
  <si>
    <t>Agente de Vendas</t>
  </si>
  <si>
    <t>Cerrito 333</t>
  </si>
  <si>
    <t>Buenos Aires</t>
  </si>
  <si>
    <t>1010</t>
  </si>
  <si>
    <t>CALOS</t>
  </si>
  <si>
    <t>Carlos Grilo</t>
  </si>
  <si>
    <t>CANIS</t>
  </si>
  <si>
    <t>Catherine Autier Miconi</t>
  </si>
  <si>
    <t>Assistente do Repr. de Vendas</t>
  </si>
  <si>
    <t>Rua Milwaukee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</si>
  <si>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</si>
  <si>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</si>
  <si>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</si>
  <si>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</si>
  <si>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</si>
  <si>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</si>
  <si>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</si>
  <si>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Suíça</t>
  </si>
  <si>
    <t>Yang Wang</t>
  </si>
  <si>
    <t>Hauptstr. 29</t>
  </si>
  <si>
    <t>Bern</t>
  </si>
  <si>
    <t>3012</t>
  </si>
  <si>
    <t>CHEES</t>
  </si>
  <si>
    <t>Christina Lee</t>
  </si>
  <si>
    <t>Assistente de Marketing</t>
  </si>
  <si>
    <t>CL0005</t>
  </si>
  <si>
    <t>City Power &amp; Light</t>
  </si>
  <si>
    <t>Lacerda, Carlos</t>
  </si>
  <si>
    <t>Diretor Gerente</t>
  </si>
  <si>
    <t>CL0006</t>
  </si>
  <si>
    <t>Coho Vineyard</t>
  </si>
  <si>
    <t>Freitas, Victor</t>
  </si>
  <si>
    <t>Rua Denver</t>
  </si>
  <si>
    <t>CL0008</t>
  </si>
  <si>
    <t>Coho Vineyard &amp; Winery</t>
  </si>
  <si>
    <t>Ferreira, Pedro Chaves</t>
  </si>
  <si>
    <t>CL0007</t>
  </si>
  <si>
    <t>Coho Winery</t>
  </si>
  <si>
    <t>Grilo, Carlos</t>
  </si>
  <si>
    <t>Diretor de Compras</t>
  </si>
  <si>
    <t>Rua Los Angeles</t>
  </si>
  <si>
    <t>COMMI</t>
  </si>
  <si>
    <t>Comércio Mineiro</t>
  </si>
  <si>
    <t>Brasil</t>
  </si>
  <si>
    <t>Pedro Afonso</t>
  </si>
  <si>
    <t>Av. dos Lusíadas, 23</t>
  </si>
  <si>
    <t>São Paulo</t>
  </si>
  <si>
    <t>SP</t>
  </si>
  <si>
    <t>05432-043</t>
  </si>
  <si>
    <t>CONSH</t>
  </si>
  <si>
    <t>Consolidated Holdings</t>
  </si>
  <si>
    <t>Elizabeth Brown</t>
  </si>
  <si>
    <t>Berkeley Gardens
12  Brewery</t>
  </si>
  <si>
    <t>WX1 6LT</t>
  </si>
  <si>
    <t>CL0011</t>
  </si>
  <si>
    <t>Consolidated Messenger</t>
  </si>
  <si>
    <t>Girbal, João Paulo</t>
  </si>
  <si>
    <t>CL0010</t>
  </si>
  <si>
    <t>Contoso Pharmaceuticals</t>
  </si>
  <si>
    <t>Cunha, Gonçalo</t>
  </si>
  <si>
    <t>CL0009</t>
  </si>
  <si>
    <t>Contoso, Ltda</t>
  </si>
  <si>
    <t>Casqueiro, João</t>
  </si>
  <si>
    <t>Rua Memphis</t>
  </si>
  <si>
    <t>DADTS</t>
  </si>
  <si>
    <t>Daniel Goldschmidt</t>
  </si>
  <si>
    <t>Áustria</t>
  </si>
  <si>
    <t>WANDK</t>
  </si>
  <si>
    <t>Die Wandernde Kuh</t>
  </si>
  <si>
    <t>Rita Müller</t>
  </si>
  <si>
    <t>Adenauerallee 900</t>
  </si>
  <si>
    <t>Stuttgart</t>
  </si>
  <si>
    <t>Ruhrgebiet</t>
  </si>
  <si>
    <t>70563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</si>
  <si>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</si>
  <si>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</si>
  <si>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</si>
  <si>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</si>
  <si>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</si>
  <si>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</si>
  <si>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</si>
  <si>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</si>
  <si>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</si>
  <si>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</si>
  <si>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</si>
  <si>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</si>
  <si>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</si>
  <si>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</si>
  <si>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</si>
  <si>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</si>
  <si>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</si>
  <si>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</si>
  <si>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</si>
  <si>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ELENS</t>
  </si>
  <si>
    <t>Elizabeth Andersen</t>
  </si>
  <si>
    <t>ERNSH</t>
  </si>
  <si>
    <t>Ernst Handel</t>
  </si>
  <si>
    <t>Roland Mendel</t>
  </si>
  <si>
    <t>Kirchgasse 6</t>
  </si>
  <si>
    <t>Graz</t>
  </si>
  <si>
    <t>8010</t>
  </si>
  <si>
    <t>CL0012</t>
  </si>
  <si>
    <t>Fabrikam, Inc.</t>
  </si>
  <si>
    <t>Silva, Edmund</t>
  </si>
  <si>
    <t>Rua Boise</t>
  </si>
  <si>
    <t>FAMIA</t>
  </si>
  <si>
    <t>Familia Arquibaldo</t>
  </si>
  <si>
    <t>Aria Cruz</t>
  </si>
  <si>
    <t>Rua Orós, 92</t>
  </si>
  <si>
    <t>05442-030</t>
  </si>
  <si>
    <t>FISSA</t>
  </si>
  <si>
    <t>FISSA Fabrica Inter. Salchichas S.A.</t>
  </si>
  <si>
    <t>Diego Roel</t>
  </si>
  <si>
    <t>C/ Moralzarzal, 86</t>
  </si>
  <si>
    <t>28034</t>
  </si>
  <si>
    <t>FOLIG</t>
  </si>
  <si>
    <t>Folies gourmandes</t>
  </si>
  <si>
    <t>Martine Rancé</t>
  </si>
  <si>
    <t>Assistente do Agente de Vendas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</si>
  <si>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</si>
  <si>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</si>
  <si>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</si>
  <si>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</si>
  <si>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</si>
  <si>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</si>
  <si>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</si>
  <si>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</si>
  <si>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</si>
  <si>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</si>
  <si>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</si>
  <si>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CL0013</t>
  </si>
  <si>
    <t>Fourth Coffee</t>
  </si>
  <si>
    <t>Barreto de Mattos, Paula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</si>
  <si>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</si>
  <si>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</si>
  <si>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</si>
  <si>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</si>
  <si>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</si>
  <si>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</si>
  <si>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</si>
  <si>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</si>
  <si>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Itália</t>
  </si>
  <si>
    <t>Paolo Accorti</t>
  </si>
  <si>
    <t>Via Monte Bianco 34</t>
  </si>
  <si>
    <t>Torino</t>
  </si>
  <si>
    <t>10100</t>
  </si>
  <si>
    <t>FRTAS</t>
  </si>
  <si>
    <t>Francisco Pérez-Olaeta</t>
  </si>
  <si>
    <t>Olaeta</t>
  </si>
  <si>
    <t>FRANK</t>
  </si>
  <si>
    <t>Frankenversand</t>
  </si>
  <si>
    <t>Peter Franken</t>
  </si>
  <si>
    <t>Berliner Platz 43</t>
  </si>
  <si>
    <t>München</t>
  </si>
  <si>
    <t>80805</t>
  </si>
  <si>
    <t>FURIB</t>
  </si>
  <si>
    <t>Furia Bacalhau e Frutos do Mar</t>
  </si>
  <si>
    <t>Portugal</t>
  </si>
  <si>
    <t>Lino Rodriguez</t>
  </si>
  <si>
    <t>Jardim das rosas n. 32</t>
  </si>
  <si>
    <t>Lisboa</t>
  </si>
  <si>
    <t>1675</t>
  </si>
  <si>
    <t>GALED</t>
  </si>
  <si>
    <t>Galería del gastrónomo</t>
  </si>
  <si>
    <t>Eduardo Saavedra</t>
  </si>
  <si>
    <t>Rambla de Cataluña, 23</t>
  </si>
  <si>
    <t>Barcelona</t>
  </si>
  <si>
    <t>08022</t>
  </si>
  <si>
    <t>GELIS</t>
  </si>
  <si>
    <t>George Li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</si>
  <si>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</si>
  <si>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</si>
  <si>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</si>
  <si>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</si>
  <si>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</si>
  <si>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</si>
  <si>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</si>
  <si>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</si>
  <si>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</si>
  <si>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</si>
  <si>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</si>
  <si>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</si>
  <si>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CL0014</t>
  </si>
  <si>
    <t>Graphic Design Institute</t>
  </si>
  <si>
    <t>Machado, Manuel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</si>
  <si>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</si>
  <si>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</si>
  <si>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</si>
  <si>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</si>
  <si>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</si>
  <si>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</si>
  <si>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</si>
  <si>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GROSR</t>
  </si>
  <si>
    <t>GROSELLA-Restaurante</t>
  </si>
  <si>
    <t>Venezuela</t>
  </si>
  <si>
    <t>Manuel Pereira</t>
  </si>
  <si>
    <t>5ª Ave. Los Palos Grandes</t>
  </si>
  <si>
    <t>Caracas</t>
  </si>
  <si>
    <t>DF</t>
  </si>
  <si>
    <t>1081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</si>
  <si>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</si>
  <si>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</si>
  <si>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</si>
  <si>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</si>
  <si>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</si>
  <si>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</si>
  <si>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</si>
  <si>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HEVAS</t>
  </si>
  <si>
    <t>Helena Kupkova</t>
  </si>
  <si>
    <t>Rua Seattle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</si>
  <si>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</si>
  <si>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</si>
  <si>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</si>
  <si>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</si>
  <si>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</si>
  <si>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</si>
  <si>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</si>
  <si>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CL0015</t>
  </si>
  <si>
    <t>Humongous Insurance</t>
  </si>
  <si>
    <t>Bueno, Janaína Barreiro Gambaro</t>
  </si>
  <si>
    <t>HUNGC</t>
  </si>
  <si>
    <t>Hungry Coyote Import Store</t>
  </si>
  <si>
    <t>Yoshi Latimer</t>
  </si>
  <si>
    <t>City Center Plaza
516 Main St.</t>
  </si>
  <si>
    <t>Elgin</t>
  </si>
  <si>
    <t>97827</t>
  </si>
  <si>
    <t>HUNGO</t>
  </si>
  <si>
    <t>Hungry Owl All-Night Grocers</t>
  </si>
  <si>
    <t>Irlanda</t>
  </si>
  <si>
    <t>Patricia McKenna</t>
  </si>
  <si>
    <t>8 Johnstown Road</t>
  </si>
  <si>
    <t>Cork</t>
  </si>
  <si>
    <t>Co. Cork</t>
  </si>
  <si>
    <t>ISLAT</t>
  </si>
  <si>
    <t>Island Trading</t>
  </si>
  <si>
    <t>Helen Bennett</t>
  </si>
  <si>
    <t>Garden House
Crowther Way</t>
  </si>
  <si>
    <t>Cowes</t>
  </si>
  <si>
    <t>Isle of Wigth</t>
  </si>
  <si>
    <t>PO31 7PJ</t>
  </si>
  <si>
    <t>JEELO</t>
  </si>
  <si>
    <t>Jean Philippe Bagel</t>
  </si>
  <si>
    <t>Rua Salt Lake City</t>
  </si>
  <si>
    <t>JODSS</t>
  </si>
  <si>
    <t>John Edwards</t>
  </si>
  <si>
    <t>JOANS</t>
  </si>
  <si>
    <t>John Rodman</t>
  </si>
  <si>
    <t>JORGO</t>
  </si>
  <si>
    <t>Jonas Hasselberg</t>
  </si>
  <si>
    <t>KAOHS</t>
  </si>
  <si>
    <t>Karen Toh</t>
  </si>
  <si>
    <t>Resende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</si>
  <si>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</si>
  <si>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</si>
  <si>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</si>
  <si>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</si>
  <si>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</si>
  <si>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</si>
  <si>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</si>
  <si>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</si>
  <si>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</si>
  <si>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</si>
  <si>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</si>
  <si>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</si>
  <si>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</si>
  <si>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</si>
  <si>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</si>
  <si>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</si>
  <si>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</si>
  <si>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</si>
  <si>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</si>
  <si>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Leste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</si>
  <si>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</si>
  <si>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</si>
  <si>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</si>
  <si>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</si>
  <si>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</si>
  <si>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</si>
  <si>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</si>
  <si>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</si>
  <si>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</si>
  <si>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</si>
  <si>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</si>
  <si>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</si>
  <si>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</si>
  <si>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</si>
  <si>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99362</t>
  </si>
  <si>
    <t>LEHMS</t>
  </si>
  <si>
    <t>Lehmanns Marktstand</t>
  </si>
  <si>
    <t>Renate Messner</t>
  </si>
  <si>
    <t>Magazinweg 7</t>
  </si>
  <si>
    <t>Frankfurt a.M.</t>
  </si>
  <si>
    <t>60528</t>
  </si>
  <si>
    <t>LETSS</t>
  </si>
  <si>
    <t>Let's Stop N Shop</t>
  </si>
  <si>
    <t>Jaime Yorres</t>
  </si>
  <si>
    <t>87 Polk St.
Suite 5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</si>
  <si>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</si>
  <si>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</si>
  <si>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</si>
  <si>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</si>
  <si>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</si>
  <si>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</si>
  <si>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</si>
  <si>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</si>
  <si>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</si>
  <si>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</si>
  <si>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</si>
  <si>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</si>
  <si>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</si>
  <si>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</si>
  <si>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</si>
  <si>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</si>
  <si>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</si>
  <si>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CL0016</t>
  </si>
  <si>
    <t>Litware, Inc.</t>
  </si>
  <si>
    <t>Pinto, Paulo Sérgio</t>
  </si>
  <si>
    <t>LONEP</t>
  </si>
  <si>
    <t>Lonesome Pine Restaurant</t>
  </si>
  <si>
    <t>Fran Wilson</t>
  </si>
  <si>
    <t>89 Chiaroscuro Rd.</t>
  </si>
  <si>
    <t>Portland</t>
  </si>
  <si>
    <t>97219</t>
  </si>
  <si>
    <t>CL0017</t>
  </si>
  <si>
    <t>Lucerne Publishing</t>
  </si>
  <si>
    <t>Marques, Leonor</t>
  </si>
  <si>
    <t>LUOSS</t>
  </si>
  <si>
    <t>Luciana Ramos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</si>
  <si>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</si>
  <si>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</si>
  <si>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</si>
  <si>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</si>
  <si>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</si>
  <si>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</si>
  <si>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</si>
  <si>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</si>
  <si>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Bélgica</t>
  </si>
  <si>
    <t>Catherine Dewey</t>
  </si>
  <si>
    <t>Rue Joseph-Bens 532</t>
  </si>
  <si>
    <t>Bruxelles</t>
  </si>
  <si>
    <t>B-1180</t>
  </si>
  <si>
    <t>CL0018</t>
  </si>
  <si>
    <t>Margie's Travel</t>
  </si>
  <si>
    <t>Raposo, Rui</t>
  </si>
  <si>
    <t>MALLO</t>
  </si>
  <si>
    <t>Martin O’Donnell</t>
  </si>
  <si>
    <t>Donnell</t>
  </si>
  <si>
    <t>Paris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</si>
  <si>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</si>
  <si>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</si>
  <si>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</si>
  <si>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</si>
  <si>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</si>
  <si>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</si>
  <si>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</si>
  <si>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MIINS</t>
  </si>
  <si>
    <t>Michael Entin</t>
  </si>
  <si>
    <t>MIIEO</t>
  </si>
  <si>
    <t>Ming-Yang Xie</t>
  </si>
  <si>
    <t>Xie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</si>
  <si>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</si>
  <si>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</si>
  <si>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</si>
  <si>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</si>
  <si>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</si>
  <si>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</si>
  <si>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</si>
  <si>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</si>
  <si>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</si>
  <si>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South House
300 Queensbridge</t>
  </si>
  <si>
    <t>SW7 1RZ</t>
  </si>
  <si>
    <t>CL0019</t>
  </si>
  <si>
    <t>Northwind Traders</t>
  </si>
  <si>
    <t>Ruivo, Pedro</t>
  </si>
  <si>
    <t>OCEAN</t>
  </si>
  <si>
    <t>Océano Atlántico Ltda.</t>
  </si>
  <si>
    <t>Yvonne Moncada</t>
  </si>
  <si>
    <t>Ing. Gustavo Moncada 8585
Piso 20-A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</si>
  <si>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</si>
  <si>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</si>
  <si>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</si>
  <si>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</si>
  <si>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</si>
  <si>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</si>
  <si>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</si>
  <si>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OTTIK</t>
  </si>
  <si>
    <t>Ottilies Käseladen</t>
  </si>
  <si>
    <t>Henriette Pfalzheim</t>
  </si>
  <si>
    <t>Mehrheimerstr. 369</t>
  </si>
  <si>
    <t>Köln</t>
  </si>
  <si>
    <t>50739</t>
  </si>
  <si>
    <t>PARIS</t>
  </si>
  <si>
    <t>Paris spécialités</t>
  </si>
  <si>
    <t>Marie Bertrand</t>
  </si>
  <si>
    <t>265, boulevard Charonne</t>
  </si>
  <si>
    <t>75012</t>
  </si>
  <si>
    <t>142.34.22.66</t>
  </si>
  <si>
    <t>142.34.22.77</t>
  </si>
  <si>
    <t>PERIC</t>
  </si>
  <si>
    <t>Pericles Comidas clásicas</t>
  </si>
  <si>
    <t>Guillermo Fernández</t>
  </si>
  <si>
    <t>Calle Dr. Jorge Cash 321</t>
  </si>
  <si>
    <t>05033</t>
  </si>
  <si>
    <t>PENES</t>
  </si>
  <si>
    <t>Peter Krschne</t>
  </si>
  <si>
    <t>Krschne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</si>
  <si>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</si>
  <si>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</si>
  <si>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</si>
  <si>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</si>
  <si>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</si>
  <si>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</si>
  <si>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</si>
  <si>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</si>
  <si>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</si>
  <si>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</si>
  <si>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</si>
  <si>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CL0020</t>
  </si>
  <si>
    <t>Proseware, Inc.</t>
  </si>
  <si>
    <t>Martins, Isabel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</si>
  <si>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</si>
  <si>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</si>
  <si>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</si>
  <si>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</si>
  <si>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</si>
  <si>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</si>
  <si>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</si>
  <si>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</si>
  <si>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</si>
  <si>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</si>
  <si>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</si>
  <si>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</si>
  <si>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</si>
  <si>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</si>
  <si>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</si>
  <si>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</si>
  <si>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</si>
  <si>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</si>
  <si>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</si>
  <si>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</si>
  <si>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</si>
  <si>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</si>
  <si>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</si>
  <si>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</si>
  <si>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</si>
  <si>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</si>
  <si>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</si>
  <si>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</si>
  <si>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</si>
  <si>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</si>
  <si>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</si>
  <si>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</si>
  <si>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</si>
  <si>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</si>
  <si>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</si>
  <si>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</si>
  <si>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</si>
  <si>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</si>
  <si>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</si>
  <si>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</si>
  <si>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Grenzacherweg 237</t>
  </si>
  <si>
    <t>Genève</t>
  </si>
  <si>
    <t>1203</t>
  </si>
  <si>
    <t>ROERS</t>
  </si>
  <si>
    <t>Roland Wacker</t>
  </si>
  <si>
    <t>Wacker</t>
  </si>
  <si>
    <t>ROMEY</t>
  </si>
  <si>
    <t>Romero y tomillo</t>
  </si>
  <si>
    <t>Alejandra Camino</t>
  </si>
  <si>
    <t>Gran Vía, 1</t>
  </si>
  <si>
    <t>28001</t>
  </si>
  <si>
    <t>RUIUE</t>
  </si>
  <si>
    <t>Run Liu</t>
  </si>
  <si>
    <t>SANTG</t>
  </si>
  <si>
    <t>Santé Gourmet</t>
  </si>
  <si>
    <t>Noruega</t>
  </si>
  <si>
    <t>Jonas Bergulfsen</t>
  </si>
  <si>
    <t>Erling Skakkes gate 78</t>
  </si>
  <si>
    <t>Stavern</t>
  </si>
  <si>
    <t>4110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</si>
  <si>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</si>
  <si>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</si>
  <si>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</si>
  <si>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</si>
  <si>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</si>
  <si>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</si>
  <si>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</si>
  <si>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CL0021</t>
  </si>
  <si>
    <t>School of Fine Art</t>
  </si>
  <si>
    <t>Oliveira, Susana</t>
  </si>
  <si>
    <t>SEVES</t>
  </si>
  <si>
    <t>Seven Seas Imports</t>
  </si>
  <si>
    <t>Hari Kumar</t>
  </si>
  <si>
    <t>90 Wadhurst Rd.</t>
  </si>
  <si>
    <t>OX15 4NB</t>
  </si>
  <si>
    <t>SIMOB</t>
  </si>
  <si>
    <t>Simons bistro</t>
  </si>
  <si>
    <t>Dinamarca</t>
  </si>
  <si>
    <t>Jytte Petersen</t>
  </si>
  <si>
    <t>Vinbæltet 34</t>
  </si>
  <si>
    <t>København</t>
  </si>
  <si>
    <t>1734</t>
  </si>
  <si>
    <t>SOEES</t>
  </si>
  <si>
    <t>Soo Jung Lee</t>
  </si>
  <si>
    <t>SPECD</t>
  </si>
  <si>
    <t>Spécialités du monde</t>
  </si>
  <si>
    <t>Dominique Perrier</t>
  </si>
  <si>
    <t>25, rue Lauriston</t>
  </si>
  <si>
    <t>75016</t>
  </si>
  <si>
    <t>147.55.60.10</t>
  </si>
  <si>
    <t>147.55.60.20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</si>
  <si>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</si>
  <si>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</si>
  <si>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</si>
  <si>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</si>
  <si>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</si>
  <si>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</si>
  <si>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</si>
  <si>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</si>
  <si>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</si>
  <si>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</si>
  <si>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</si>
  <si>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</si>
  <si>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</si>
  <si>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SVENS</t>
  </si>
  <si>
    <t>Sven Mortensen</t>
  </si>
  <si>
    <t>Mortensen</t>
  </si>
  <si>
    <t>CL0023</t>
  </si>
  <si>
    <t>Tailspin Toys</t>
  </si>
  <si>
    <t>Sousa, Leonilde Glória</t>
  </si>
  <si>
    <t>THEBI</t>
  </si>
  <si>
    <t>The Big Cheese</t>
  </si>
  <si>
    <t>Liz Nixon</t>
  </si>
  <si>
    <t>89 Jefferson Way
Suite 2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</si>
  <si>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</si>
  <si>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</si>
  <si>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</si>
  <si>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</si>
  <si>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</si>
  <si>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</si>
  <si>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</si>
  <si>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</si>
  <si>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CL0025</t>
  </si>
  <si>
    <t>The Phone Company</t>
  </si>
  <si>
    <t>Neves, Paulo</t>
  </si>
  <si>
    <t>THENS</t>
  </si>
  <si>
    <t>Thomas Axen</t>
  </si>
  <si>
    <t>Axen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</si>
  <si>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</si>
  <si>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</si>
  <si>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</si>
  <si>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</si>
  <si>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</si>
  <si>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</si>
  <si>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</si>
  <si>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</si>
  <si>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</si>
  <si>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</si>
  <si>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</si>
  <si>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</si>
  <si>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</si>
  <si>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</si>
  <si>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</si>
  <si>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</si>
  <si>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</si>
  <si>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</si>
  <si>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</si>
  <si>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</si>
  <si>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</si>
  <si>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CL0024</t>
  </si>
  <si>
    <t>Trey Research</t>
  </si>
  <si>
    <t>Moreno, Jordão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</si>
  <si>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</si>
  <si>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</si>
  <si>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</si>
  <si>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</si>
  <si>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</si>
  <si>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</si>
  <si>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</si>
  <si>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</si>
  <si>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</si>
  <si>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</si>
  <si>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</si>
  <si>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</si>
  <si>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</si>
  <si>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</si>
  <si>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CL0022</t>
  </si>
  <si>
    <t>Vídeo Southridge</t>
  </si>
  <si>
    <t>Mena, João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</si>
  <si>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</si>
  <si>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</si>
  <si>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</si>
  <si>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</si>
  <si>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</si>
  <si>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</si>
  <si>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</si>
  <si>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</si>
  <si>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WARTH</t>
  </si>
  <si>
    <t>Wartian Herkku</t>
  </si>
  <si>
    <t>Finlândia</t>
  </si>
  <si>
    <t>Pirkko Koskitalo</t>
  </si>
  <si>
    <t>Torikatu 38</t>
  </si>
  <si>
    <t>Oulu</t>
  </si>
  <si>
    <t>90110</t>
  </si>
  <si>
    <t>WELLI</t>
  </si>
  <si>
    <t>Wellington Importadora</t>
  </si>
  <si>
    <t>Paula Parente</t>
  </si>
  <si>
    <t>Rua do Mercado, 12</t>
  </si>
  <si>
    <t>08737-363</t>
  </si>
  <si>
    <t>WHITC</t>
  </si>
  <si>
    <t>White Clover Markets</t>
  </si>
  <si>
    <t>Karl Jablonski</t>
  </si>
  <si>
    <t>305 - 14th Ave. S.
Suite 3B</t>
  </si>
  <si>
    <t>98128</t>
  </si>
  <si>
    <t>CL0026</t>
  </si>
  <si>
    <t>Wide World Importers</t>
  </si>
  <si>
    <t>Oliveira, Manuel</t>
  </si>
  <si>
    <t>323 Main Street</t>
  </si>
  <si>
    <t>WILMK</t>
  </si>
  <si>
    <t>Wilman Kala</t>
  </si>
  <si>
    <t>Matti Karttunen</t>
  </si>
  <si>
    <t>Proprietário/Assist. Marketing</t>
  </si>
  <si>
    <t>Keskuskatu 45</t>
  </si>
  <si>
    <t>Helsinki</t>
  </si>
  <si>
    <t>21240</t>
  </si>
  <si>
    <t>WOLZA</t>
  </si>
  <si>
    <t>Wolski  Zajazd</t>
  </si>
  <si>
    <t>Polônia</t>
  </si>
  <si>
    <t>Zbyszek Piestrzeniewicz</t>
  </si>
  <si>
    <t>ul. Filtrowa 68</t>
  </si>
  <si>
    <t>Warszawa</t>
  </si>
  <si>
    <t>01-012</t>
  </si>
  <si>
    <t>Norte</t>
  </si>
  <si>
    <t>Total</t>
  </si>
  <si>
    <t>Porcentagem de vendas</t>
  </si>
  <si>
    <t>Total em estoque</t>
  </si>
  <si>
    <t xml:space="preserve">Media de estoque </t>
  </si>
  <si>
    <t>Total Qtde. Vendidos</t>
  </si>
  <si>
    <t>Média Qtde. Vendidos</t>
  </si>
  <si>
    <t xml:space="preserve">Estoque minimo </t>
  </si>
  <si>
    <t>Estoque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</si>
</sst>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\(00\)0000\-0000"/>
    <numFmt numFmtId="165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0" fillId="2" borderId="1" applyNumberFormat="0" applyAlignment="0" applyProtection="0"/>
    <xf numFmtId="0" fontId="11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/>
    <xf numFmtId="0" fontId="3" fillId="0" borderId="0" xfId="0" applyFont="1" applyFill="1" applyBorder="1" applyAlignment="1" applyProtection="1">
      <alignment vertical="center"/>
    </xf>
    <xf numFmtId="0" fontId="5" fillId="0" borderId="0" xfId="2" applyFont="1" applyFill="1" applyBorder="1" applyAlignment="1">
      <alignment wrapText="1"/>
    </xf>
    <xf numFmtId="164" fontId="0" fillId="0" borderId="0" xfId="0" applyNumberFormat="1" applyFill="1" applyBorder="1" applyAlignment="1"/>
    <xf numFmtId="164" fontId="3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/>
    <xf numFmtId="0" fontId="9" fillId="0" borderId="0" xfId="2" applyFont="1" applyFill="1" applyBorder="1" applyAlignment="1">
      <alignment wrapText="1"/>
    </xf>
    <xf numFmtId="164" fontId="8" fillId="0" borderId="0" xfId="0" applyNumberFormat="1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0" applyNumberFormat="1" applyAlignment="1">
      <alignment horizontal="center"/>
    </xf>
    <xf numFmtId="10" fontId="0" fillId="0" borderId="0" xfId="0" applyNumberFormat="1"/>
    <xf numFmtId="165" fontId="11" fillId="0" borderId="2" xfId="4" applyNumberFormat="1" applyAlignment="1">
      <alignment horizontal="center"/>
    </xf>
    <xf numFmtId="0" fontId="11" fillId="0" borderId="2" xfId="4" applyAlignment="1">
      <alignment horizontal="center"/>
    </xf>
    <xf numFmtId="0" fontId="10" fillId="2" borderId="1" xfId="3" applyAlignment="1">
      <alignment horizontal="center"/>
    </xf>
    <xf numFmtId="0" fontId="10" fillId="2" borderId="1" xfId="3" applyNumberFormat="1" applyAlignment="1">
      <alignment horizontal="center"/>
    </xf>
  </cellXfs>
  <cellStyles count="5">
    <cellStyle name="Célula Vinculada" xfId="4" builtinId="24"/>
    <cellStyle name="Moeda" xfId="1" builtinId="4"/>
    <cellStyle name="Normal" xfId="0" builtinId="0"/>
    <cellStyle name="Normal_TblClientes" xfId="2" xr:uid="{00000000-0005-0000-0000-000002000000}"/>
    <cellStyle name="Saída" xfId="3" builtinId="21"/>
  </cellStyles>
  <dxfs count="6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</dxf>
    <dxf>
      <numFmt numFmtId="14" formatCode="0.0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6912037037037039"/>
          <c:w val="0.87753018372703417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'Utilizando Fórmulas'!$B$1</c:f>
              <c:strCache>
                <c:ptCount val="1"/>
                <c:pt idx="0">
                  <c:v> Preço Unitário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Fórmulas'!$B$2:$B$10</c:f>
              <c:numCache>
                <c:formatCode>_-[$R$-416]\ * #,##0.00_-;\-[$R$-416]\ * #,##0.00_-;_-[$R$-416]\ * "-"??_-;_-@_-</c:formatCode>
                <c:ptCount val="9"/>
                <c:pt idx="0">
                  <c:v>5.1046321359636631</c:v>
                </c:pt>
                <c:pt idx="1">
                  <c:v>9.750370175122864</c:v>
                </c:pt>
                <c:pt idx="2">
                  <c:v>7.2282847432666193</c:v>
                </c:pt>
                <c:pt idx="3">
                  <c:v>9.1478835082825416</c:v>
                </c:pt>
                <c:pt idx="4">
                  <c:v>10.734738502551897</c:v>
                </c:pt>
                <c:pt idx="5">
                  <c:v>5.0073138651106035</c:v>
                </c:pt>
                <c:pt idx="6">
                  <c:v>10.747455855360297</c:v>
                </c:pt>
                <c:pt idx="7">
                  <c:v>5.8187593963316058</c:v>
                </c:pt>
                <c:pt idx="8">
                  <c:v>6.5706618044327421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1-4271-B2BA-76136D03786C}"/>
            </c:ext>
          </c:extLst>
        </c:ser>
        <c:ser>
          <c:idx val="1"/>
          <c:order val="1"/>
          <c:tx>
            <c:strRef>
              <c:f>'Utilizando Fórmulas'!$C$1</c:f>
              <c:strCache>
                <c:ptCount val="1"/>
                <c:pt idx="0">
                  <c:v>Estoque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Fórmulas'!$C$2:$C$10</c:f>
              <c:numCache>
                <c:formatCode>General</c:formatCode>
                <c:ptCount val="9"/>
                <c:pt idx="0">
                  <c:v>21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18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1-4271-B2BA-76136D03786C}"/>
            </c:ext>
          </c:extLst>
        </c:ser>
        <c:ser>
          <c:idx val="2"/>
          <c:order val="2"/>
          <c:tx>
            <c:strRef>
              <c:f>'Utilizando Fórmulas'!$D$1</c:f>
              <c:strCache>
                <c:ptCount val="1"/>
                <c:pt idx="0">
                  <c:v>Vendidos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Fórmulas'!$D$2:$D$10</c:f>
              <c:numCache>
                <c:formatCode>General</c:formatCode>
                <c:ptCount val="9"/>
                <c:pt idx="0">
                  <c:v>645</c:v>
                </c:pt>
                <c:pt idx="1">
                  <c:v>387</c:v>
                </c:pt>
                <c:pt idx="2">
                  <c:v>496</c:v>
                </c:pt>
                <c:pt idx="3">
                  <c:v>405</c:v>
                </c:pt>
                <c:pt idx="4">
                  <c:v>419</c:v>
                </c:pt>
                <c:pt idx="5">
                  <c:v>959</c:v>
                </c:pt>
                <c:pt idx="6">
                  <c:v>636</c:v>
                </c:pt>
                <c:pt idx="7">
                  <c:v>308</c:v>
                </c:pt>
                <c:pt idx="8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1-4271-B2BA-76136D03786C}"/>
            </c:ext>
          </c:extLst>
        </c:ser>
        <c:ser>
          <c:idx val="3"/>
          <c:order val="3"/>
          <c:tx>
            <c:strRef>
              <c:f>'Utilizando Fórmulas'!$E$1</c:f>
              <c:strCache>
                <c:ptCount val="1"/>
                <c:pt idx="0">
                  <c:v> Total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Fórmulas'!$E$2:$E$10</c:f>
              <c:numCache>
                <c:formatCode>_-[$R$-416]\ * #,##0.00_-;\-[$R$-416]\ * #,##0.00_-;_-[$R$-416]\ * "-"??_-;_-@_-</c:formatCode>
                <c:ptCount val="9"/>
                <c:pt idx="0">
                  <c:v>3292.4877276965626</c:v>
                </c:pt>
                <c:pt idx="1">
                  <c:v>3773.3932577725482</c:v>
                </c:pt>
                <c:pt idx="2">
                  <c:v>3585.2292326602433</c:v>
                </c:pt>
                <c:pt idx="3">
                  <c:v>3704.8928208544294</c:v>
                </c:pt>
                <c:pt idx="4">
                  <c:v>4497.8554325692448</c:v>
                </c:pt>
                <c:pt idx="5">
                  <c:v>4802.0139966410688</c:v>
                </c:pt>
                <c:pt idx="6">
                  <c:v>6835.3819240091489</c:v>
                </c:pt>
                <c:pt idx="7">
                  <c:v>1792.1778940701345</c:v>
                </c:pt>
                <c:pt idx="8">
                  <c:v>7142.3093814183903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7-4A97-8B38-6C4279131FC3}"/>
            </c:ext>
          </c:extLst>
        </c:ser>
        <c:ser>
          <c:idx val="4"/>
          <c:order val="4"/>
          <c:tx>
            <c:strRef>
              <c:f>'Utilizando Fórmulas'!$F$1</c:f>
              <c:strCache>
                <c:ptCount val="1"/>
                <c:pt idx="0">
                  <c:v>Porcentagem de vendas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Fórmulas'!$F$2:$F$10</c:f>
              <c:numCache>
                <c:formatCode>0.00%</c:formatCode>
                <c:ptCount val="9"/>
                <c:pt idx="0">
                  <c:v>8.3511117062755463E-2</c:v>
                </c:pt>
                <c:pt idx="1">
                  <c:v>9.5708871873036519E-2</c:v>
                </c:pt>
                <c:pt idx="2">
                  <c:v>9.093625334633168E-2</c:v>
                </c:pt>
                <c:pt idx="3">
                  <c:v>9.3971417255302517E-2</c:v>
                </c:pt>
                <c:pt idx="4">
                  <c:v>0.11408423132481246</c:v>
                </c:pt>
                <c:pt idx="5">
                  <c:v>0.12179895148494259</c:v>
                </c:pt>
                <c:pt idx="6">
                  <c:v>0.17337357865383021</c:v>
                </c:pt>
                <c:pt idx="7">
                  <c:v>4.5457049588968713E-2</c:v>
                </c:pt>
                <c:pt idx="8">
                  <c:v>0.18115852941002003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7-4A97-8B38-6C427913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07592"/>
        <c:axId val="353513384"/>
      </c:barChart>
      <c:catAx>
        <c:axId val="31070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513384"/>
        <c:crosses val="autoZero"/>
        <c:auto val="1"/>
        <c:lblAlgn val="ctr"/>
        <c:lblOffset val="100"/>
        <c:noMultiLvlLbl val="0"/>
      </c:catAx>
      <c:valAx>
        <c:axId val="3535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70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33337</xdr:rowOff>
    </xdr:from>
    <xdr:to>
      <xdr:col>14</xdr:col>
      <xdr:colOff>495300</xdr:colOff>
      <xdr:row>11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das" displayName="vendas" ref="A1:F11" totalsRowCount="1">
  <autoFilter ref="A1:F10" xr:uid="{00000000-0009-0000-0100-000001000000}"/>
  <tableColumns count="6">
    <tableColumn id="1" xr3:uid="{00000000-0010-0000-0000-000001000000}" name="Produto" totalsRowLabel="Total"/>
    <tableColumn id="2" xr3:uid="{00000000-0010-0000-0000-000002000000}" name="Preço Unitário" dataDxfId="5" totalsRowDxfId="2" dataCellStyle="Moeda" totalsRowCellStyle="Moeda"/>
    <tableColumn id="3" xr3:uid="{00000000-0010-0000-0000-000003000000}" name="Estoque"/>
    <tableColumn id="4" xr3:uid="{00000000-0010-0000-0000-000004000000}" name="Vendidos"/>
    <tableColumn id="5" xr3:uid="{2D84E354-99A6-4D5C-B9D1-BCD1E9AE9DC9}" name="Total" totalsRowFunction="sum" dataDxfId="4" totalsRowDxfId="1" dataCellStyle="Moeda" totalsRowCellStyle="Moeda">
      <calculatedColumnFormula>vendas[[#This Row],[Preço Unitário]]*vendas[[#This Row],[Vendidos]]</calculatedColumnFormula>
    </tableColumn>
    <tableColumn id="6" xr3:uid="{C26C85EA-74D8-4E8D-A84A-6735DBB655B1}" name="Porcentagem de vendas" totalsRowFunction="sum" dataDxfId="3" totalsRowDxfId="0">
      <calculatedColumnFormula>vendas[[#This Row],[Total]]/vendas[[#Totals],[Total]]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D17" sqref="D17"/>
    </sheetView>
  </sheetViews>
  <sheetFormatPr defaultRowHeight="15" x14ac:dyDescent="0.25"/>
  <cols>
    <col min="1" max="1" width="10.28515625" style="1" customWidth="1"/>
    <col min="2" max="2" width="16.42578125" style="14" customWidth="1"/>
    <col min="3" max="3" width="10.42578125" style="1" bestFit="1" customWidth="1"/>
    <col min="4" max="4" width="21.140625" style="1" bestFit="1" customWidth="1"/>
    <col min="5" max="5" width="13.7109375" style="14" customWidth="1"/>
    <col min="6" max="6" width="27.140625" style="16" bestFit="1" customWidth="1"/>
    <col min="7" max="16384" width="9.140625" style="1"/>
  </cols>
  <sheetData>
    <row r="1" spans="1:6" x14ac:dyDescent="0.25">
      <c r="A1" t="s">
        <v>0</v>
      </c>
      <c r="B1" s="15" t="s">
        <v>1</v>
      </c>
      <c r="C1" t="s">
        <v>2</v>
      </c>
      <c r="D1" t="s">
        <v>3</v>
      </c>
      <c r="E1" s="14" t="s">
        <v>800</v>
      </c>
      <c r="F1" s="16" t="s">
        <v>801</v>
      </c>
    </row>
    <row r="2" spans="1:6" x14ac:dyDescent="0.25">
      <c r="A2" t="s">
        <v>4</v>
      </c>
      <c r="B2" s="15">
        <v>5.1046321359636631</v>
      </c>
      <c r="C2">
        <v>21</v>
      </c>
      <c r="D2">
        <v>645</v>
      </c>
      <c r="E2" s="14">
        <f>vendas[[#This Row],[Preço Unitário]]*vendas[[#This Row],[Vendidos]]</f>
        <v>3292.4877276965626</v>
      </c>
      <c r="F2" s="16">
        <f>vendas[[#This Row],[Total]]/vendas[[#Totals],[Total]]</f>
        <v>8.3511117062755463E-2</v>
      </c>
    </row>
    <row r="3" spans="1:6" x14ac:dyDescent="0.25">
      <c r="A3" t="s">
        <v>5</v>
      </c>
      <c r="B3" s="15">
        <v>9.750370175122864</v>
      </c>
      <c r="C3">
        <v>8</v>
      </c>
      <c r="D3">
        <v>387</v>
      </c>
      <c r="E3" s="14">
        <f>vendas[[#This Row],[Preço Unitário]]*vendas[[#This Row],[Vendidos]]</f>
        <v>3773.3932577725482</v>
      </c>
      <c r="F3" s="16">
        <f>vendas[[#This Row],[Total]]/vendas[[#Totals],[Total]]</f>
        <v>9.5708871873036519E-2</v>
      </c>
    </row>
    <row r="4" spans="1:6" x14ac:dyDescent="0.25">
      <c r="A4" t="s">
        <v>6</v>
      </c>
      <c r="B4" s="15">
        <v>7.2282847432666193</v>
      </c>
      <c r="C4">
        <v>7</v>
      </c>
      <c r="D4">
        <v>496</v>
      </c>
      <c r="E4" s="14">
        <f>vendas[[#This Row],[Preço Unitário]]*vendas[[#This Row],[Vendidos]]</f>
        <v>3585.2292326602433</v>
      </c>
      <c r="F4" s="16">
        <f>vendas[[#This Row],[Total]]/vendas[[#Totals],[Total]]</f>
        <v>9.093625334633168E-2</v>
      </c>
    </row>
    <row r="5" spans="1:6" x14ac:dyDescent="0.25">
      <c r="A5" t="s">
        <v>7</v>
      </c>
      <c r="B5" s="15">
        <v>9.1478835082825416</v>
      </c>
      <c r="C5">
        <v>9</v>
      </c>
      <c r="D5">
        <v>405</v>
      </c>
      <c r="E5" s="14">
        <f>vendas[[#This Row],[Preço Unitário]]*vendas[[#This Row],[Vendidos]]</f>
        <v>3704.8928208544294</v>
      </c>
      <c r="F5" s="16">
        <f>vendas[[#This Row],[Total]]/vendas[[#Totals],[Total]]</f>
        <v>9.3971417255302517E-2</v>
      </c>
    </row>
    <row r="6" spans="1:6" x14ac:dyDescent="0.25">
      <c r="A6" t="s">
        <v>8</v>
      </c>
      <c r="B6" s="15">
        <v>10.734738502551897</v>
      </c>
      <c r="C6">
        <v>15</v>
      </c>
      <c r="D6">
        <v>419</v>
      </c>
      <c r="E6" s="14">
        <f>vendas[[#This Row],[Preço Unitário]]*vendas[[#This Row],[Vendidos]]</f>
        <v>4497.8554325692448</v>
      </c>
      <c r="F6" s="16">
        <f>vendas[[#This Row],[Total]]/vendas[[#Totals],[Total]]</f>
        <v>0.11408423132481246</v>
      </c>
    </row>
    <row r="7" spans="1:6" x14ac:dyDescent="0.25">
      <c r="A7" t="s">
        <v>9</v>
      </c>
      <c r="B7" s="15">
        <v>5.0073138651106035</v>
      </c>
      <c r="C7">
        <v>14</v>
      </c>
      <c r="D7">
        <v>959</v>
      </c>
      <c r="E7" s="14">
        <f>vendas[[#This Row],[Preço Unitário]]*vendas[[#This Row],[Vendidos]]</f>
        <v>4802.0139966410688</v>
      </c>
      <c r="F7" s="16">
        <f>vendas[[#This Row],[Total]]/vendas[[#Totals],[Total]]</f>
        <v>0.12179895148494259</v>
      </c>
    </row>
    <row r="8" spans="1:6" x14ac:dyDescent="0.25">
      <c r="A8" t="s">
        <v>10</v>
      </c>
      <c r="B8" s="15">
        <v>10.747455855360297</v>
      </c>
      <c r="C8">
        <v>18</v>
      </c>
      <c r="D8">
        <v>636</v>
      </c>
      <c r="E8" s="14">
        <f>vendas[[#This Row],[Preço Unitário]]*vendas[[#This Row],[Vendidos]]</f>
        <v>6835.3819240091489</v>
      </c>
      <c r="F8" s="16">
        <f>vendas[[#This Row],[Total]]/vendas[[#Totals],[Total]]</f>
        <v>0.17337357865383021</v>
      </c>
    </row>
    <row r="9" spans="1:6" x14ac:dyDescent="0.25">
      <c r="A9" t="s">
        <v>11</v>
      </c>
      <c r="B9" s="15">
        <v>5.8187593963316058</v>
      </c>
      <c r="C9">
        <v>5</v>
      </c>
      <c r="D9">
        <v>308</v>
      </c>
      <c r="E9" s="14">
        <f>vendas[[#This Row],[Preço Unitário]]*vendas[[#This Row],[Vendidos]]</f>
        <v>1792.1778940701345</v>
      </c>
      <c r="F9" s="16">
        <f>vendas[[#This Row],[Total]]/vendas[[#Totals],[Total]]</f>
        <v>4.5457049588968713E-2</v>
      </c>
    </row>
    <row r="10" spans="1:6" x14ac:dyDescent="0.25">
      <c r="A10" t="s">
        <v>12</v>
      </c>
      <c r="B10" s="15">
        <v>6.5706618044327421</v>
      </c>
      <c r="C10">
        <v>12</v>
      </c>
      <c r="D10">
        <v>1087</v>
      </c>
      <c r="E10" s="14">
        <f>vendas[[#This Row],[Preço Unitário]]*vendas[[#This Row],[Vendidos]]</f>
        <v>7142.3093814183903</v>
      </c>
      <c r="F10" s="16">
        <f>vendas[[#This Row],[Total]]/vendas[[#Totals],[Total]]</f>
        <v>0.18115852941002003</v>
      </c>
    </row>
    <row r="11" spans="1:6" x14ac:dyDescent="0.25">
      <c r="A11" t="s">
        <v>800</v>
      </c>
      <c r="B11" s="15"/>
      <c r="C11"/>
      <c r="D11"/>
      <c r="E11" s="14">
        <f>SUBTOTAL(109,vendas[Total])</f>
        <v>39425.741667691764</v>
      </c>
      <c r="F11" s="17">
        <f>SUBTOTAL(109,vendas[Porcentagem de vendas])</f>
        <v>1</v>
      </c>
    </row>
    <row r="13" spans="1:6" ht="15.75" thickBot="1" x14ac:dyDescent="0.3">
      <c r="B13" s="18" t="s">
        <v>802</v>
      </c>
      <c r="C13" s="19">
        <f>SUM(C2:C12)</f>
        <v>109</v>
      </c>
      <c r="D13" s="20" t="s">
        <v>804</v>
      </c>
      <c r="E13" s="21">
        <f>SUM(D2:D10)</f>
        <v>5342</v>
      </c>
    </row>
    <row r="14" spans="1:6" ht="16.5" thickTop="1" thickBot="1" x14ac:dyDescent="0.3">
      <c r="B14" s="18" t="s">
        <v>803</v>
      </c>
      <c r="C14" s="19">
        <f>AVERAGE(vendas[Estoque])</f>
        <v>12.111111111111111</v>
      </c>
      <c r="D14" s="20" t="s">
        <v>805</v>
      </c>
      <c r="E14" s="21">
        <f>AVERAGE(vendas[Vendidos])</f>
        <v>593.55555555555554</v>
      </c>
    </row>
    <row r="15" spans="1:6" ht="15.75" thickTop="1" x14ac:dyDescent="0.25"/>
    <row r="16" spans="1:6" ht="15.75" thickBot="1" x14ac:dyDescent="0.3">
      <c r="B16" s="18" t="s">
        <v>806</v>
      </c>
      <c r="C16" s="19">
        <f>MIN(vendas[Estoque])</f>
        <v>5</v>
      </c>
    </row>
    <row r="17" spans="2:3" ht="16.5" thickTop="1" thickBot="1" x14ac:dyDescent="0.3">
      <c r="B17" s="18" t="s">
        <v>807</v>
      </c>
      <c r="C17" s="19">
        <f>MAX(vendas[Estoque])</f>
        <v>21</v>
      </c>
    </row>
    <row r="18" spans="2:3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8"/>
  <sheetViews>
    <sheetView showGridLines="0" zoomScaleNormal="100" workbookViewId="0">
      <selection activeCell="B2" sqref="B2"/>
    </sheetView>
  </sheetViews>
  <sheetFormatPr defaultColWidth="34.140625" defaultRowHeight="15" x14ac:dyDescent="0.25"/>
  <cols>
    <col min="1" max="1" width="16.140625" style="3" bestFit="1" customWidth="1"/>
    <col min="2" max="2" width="33.140625" style="3" bestFit="1" customWidth="1"/>
    <col min="3" max="3" width="13.5703125" style="3" customWidth="1"/>
    <col min="4" max="4" width="32.7109375" style="3" bestFit="1" customWidth="1"/>
    <col min="5" max="5" width="30.28515625" style="3" bestFit="1" customWidth="1"/>
    <col min="6" max="6" width="41.7109375" style="3" bestFit="1" customWidth="1"/>
    <col min="7" max="7" width="13.85546875" style="3" bestFit="1" customWidth="1"/>
    <col min="8" max="8" width="13.7109375" style="3" bestFit="1" customWidth="1"/>
    <col min="9" max="9" width="9.7109375" style="3" bestFit="1" customWidth="1"/>
    <col min="10" max="11" width="15.28515625" style="3" bestFit="1" customWidth="1"/>
    <col min="12" max="16384" width="34.140625" style="3"/>
  </cols>
  <sheetData>
    <row r="1" spans="1:11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 x14ac:dyDescent="0.25">
      <c r="A2" s="4" t="s">
        <v>792</v>
      </c>
      <c r="B2" s="4" t="s">
        <v>793</v>
      </c>
      <c r="C2" s="4" t="s">
        <v>794</v>
      </c>
      <c r="D2" s="4" t="s">
        <v>795</v>
      </c>
      <c r="E2" s="4" t="s">
        <v>67</v>
      </c>
      <c r="F2" s="4" t="s">
        <v>796</v>
      </c>
      <c r="G2" s="4" t="s">
        <v>797</v>
      </c>
      <c r="H2" s="4" t="s">
        <v>44</v>
      </c>
      <c r="I2" s="4" t="s">
        <v>798</v>
      </c>
      <c r="J2" s="7">
        <v>266427012</v>
      </c>
      <c r="K2" s="7">
        <v>266427012</v>
      </c>
    </row>
    <row r="3" spans="1:11" x14ac:dyDescent="0.25">
      <c r="A3" s="4" t="s">
        <v>785</v>
      </c>
      <c r="B3" s="4" t="s">
        <v>786</v>
      </c>
      <c r="C3" s="4" t="s">
        <v>766</v>
      </c>
      <c r="D3" s="4" t="s">
        <v>787</v>
      </c>
      <c r="E3" s="4" t="s">
        <v>788</v>
      </c>
      <c r="F3" s="4" t="s">
        <v>789</v>
      </c>
      <c r="G3" s="4" t="s">
        <v>790</v>
      </c>
      <c r="H3" s="4"/>
      <c r="I3" s="4" t="s">
        <v>791</v>
      </c>
      <c r="J3" s="7">
        <v>902248858</v>
      </c>
      <c r="K3" s="7">
        <v>902248858</v>
      </c>
    </row>
    <row r="4" spans="1:11" x14ac:dyDescent="0.25">
      <c r="A4" s="3" t="s">
        <v>781</v>
      </c>
      <c r="B4" s="3" t="s">
        <v>782</v>
      </c>
      <c r="C4" s="4" t="s">
        <v>26</v>
      </c>
      <c r="D4" s="3" t="s">
        <v>783</v>
      </c>
      <c r="E4" s="4" t="s">
        <v>195</v>
      </c>
      <c r="F4" s="5" t="s">
        <v>784</v>
      </c>
      <c r="G4" s="5" t="s">
        <v>30</v>
      </c>
      <c r="H4" s="4" t="s">
        <v>31</v>
      </c>
      <c r="I4" s="4"/>
      <c r="J4" s="6">
        <v>2150553619</v>
      </c>
      <c r="K4" s="6">
        <v>2095759924</v>
      </c>
    </row>
    <row r="5" spans="1:11" x14ac:dyDescent="0.25">
      <c r="A5" s="4" t="s">
        <v>776</v>
      </c>
      <c r="B5" s="4" t="s">
        <v>777</v>
      </c>
      <c r="C5" s="4" t="s">
        <v>26</v>
      </c>
      <c r="D5" s="4" t="s">
        <v>778</v>
      </c>
      <c r="E5" s="4" t="s">
        <v>67</v>
      </c>
      <c r="F5" s="4" t="s">
        <v>779</v>
      </c>
      <c r="G5" s="4" t="s">
        <v>30</v>
      </c>
      <c r="H5" s="4" t="s">
        <v>31</v>
      </c>
      <c r="I5" s="4" t="s">
        <v>780</v>
      </c>
      <c r="J5" s="7">
        <v>2065554112</v>
      </c>
      <c r="K5" s="7">
        <v>2065554115</v>
      </c>
    </row>
    <row r="6" spans="1:11" x14ac:dyDescent="0.25">
      <c r="A6" s="4" t="s">
        <v>771</v>
      </c>
      <c r="B6" s="4" t="s">
        <v>772</v>
      </c>
      <c r="C6" s="4" t="s">
        <v>210</v>
      </c>
      <c r="D6" s="4" t="s">
        <v>773</v>
      </c>
      <c r="E6" s="4" t="s">
        <v>61</v>
      </c>
      <c r="F6" s="4" t="s">
        <v>774</v>
      </c>
      <c r="G6" s="4" t="s">
        <v>418</v>
      </c>
      <c r="H6" s="4" t="s">
        <v>214</v>
      </c>
      <c r="I6" s="4" t="s">
        <v>775</v>
      </c>
      <c r="J6" s="7">
        <v>145558122</v>
      </c>
      <c r="K6" s="7"/>
    </row>
    <row r="7" spans="1:11" x14ac:dyDescent="0.25">
      <c r="A7" s="4" t="s">
        <v>764</v>
      </c>
      <c r="B7" s="4" t="s">
        <v>765</v>
      </c>
      <c r="C7" s="4" t="s">
        <v>766</v>
      </c>
      <c r="D7" s="4" t="s">
        <v>767</v>
      </c>
      <c r="E7" s="4" t="s">
        <v>148</v>
      </c>
      <c r="F7" s="4" t="s">
        <v>768</v>
      </c>
      <c r="G7" s="4" t="s">
        <v>769</v>
      </c>
      <c r="H7" s="4"/>
      <c r="I7" s="4" t="s">
        <v>770</v>
      </c>
      <c r="J7" s="7">
        <v>981443655</v>
      </c>
      <c r="K7" s="7">
        <v>981443655</v>
      </c>
    </row>
    <row r="8" spans="1:11" x14ac:dyDescent="0.25">
      <c r="A8" s="4" t="s">
        <v>756</v>
      </c>
      <c r="B8" s="4" t="s">
        <v>757</v>
      </c>
      <c r="C8" s="4" t="s">
        <v>41</v>
      </c>
      <c r="D8" s="4" t="s">
        <v>758</v>
      </c>
      <c r="E8" s="4" t="s">
        <v>148</v>
      </c>
      <c r="F8" s="4" t="s">
        <v>759</v>
      </c>
      <c r="G8" s="4" t="s">
        <v>760</v>
      </c>
      <c r="H8" s="4"/>
      <c r="I8" s="4" t="s">
        <v>761</v>
      </c>
      <c r="J8" s="7" t="s">
        <v>762</v>
      </c>
      <c r="K8" s="7" t="s">
        <v>763</v>
      </c>
    </row>
    <row r="9" spans="1:11" x14ac:dyDescent="0.25">
      <c r="A9" s="3" t="s">
        <v>753</v>
      </c>
      <c r="B9" s="3" t="s">
        <v>754</v>
      </c>
      <c r="C9" s="4" t="s">
        <v>26</v>
      </c>
      <c r="D9" s="3" t="s">
        <v>755</v>
      </c>
      <c r="E9" s="4" t="s">
        <v>28</v>
      </c>
      <c r="F9" s="5" t="s">
        <v>199</v>
      </c>
      <c r="G9" s="5"/>
      <c r="H9" s="4"/>
      <c r="I9" s="4"/>
      <c r="J9" s="6">
        <v>2099289888</v>
      </c>
      <c r="K9" s="6">
        <v>1987219382</v>
      </c>
    </row>
    <row r="10" spans="1:11" x14ac:dyDescent="0.25">
      <c r="A10" s="4" t="s">
        <v>745</v>
      </c>
      <c r="B10" s="4" t="s">
        <v>746</v>
      </c>
      <c r="C10" s="4" t="s">
        <v>41</v>
      </c>
      <c r="D10" s="4" t="s">
        <v>747</v>
      </c>
      <c r="E10" s="4" t="s">
        <v>167</v>
      </c>
      <c r="F10" s="4" t="s">
        <v>748</v>
      </c>
      <c r="G10" s="4" t="s">
        <v>749</v>
      </c>
      <c r="H10" s="4"/>
      <c r="I10" s="4" t="s">
        <v>750</v>
      </c>
      <c r="J10" s="7" t="s">
        <v>751</v>
      </c>
      <c r="K10" s="7" t="s">
        <v>752</v>
      </c>
    </row>
    <row r="11" spans="1:11" x14ac:dyDescent="0.25">
      <c r="A11" s="4" t="s">
        <v>739</v>
      </c>
      <c r="B11" s="4" t="s">
        <v>740</v>
      </c>
      <c r="C11" s="4" t="s">
        <v>664</v>
      </c>
      <c r="D11" s="4" t="s">
        <v>741</v>
      </c>
      <c r="E11" s="4" t="s">
        <v>61</v>
      </c>
      <c r="F11" s="4" t="s">
        <v>742</v>
      </c>
      <c r="G11" s="4" t="s">
        <v>743</v>
      </c>
      <c r="H11" s="4"/>
      <c r="I11" s="4" t="s">
        <v>744</v>
      </c>
      <c r="J11" s="7">
        <v>86213243</v>
      </c>
      <c r="K11" s="7">
        <v>86223344</v>
      </c>
    </row>
    <row r="12" spans="1:11" x14ac:dyDescent="0.25">
      <c r="A12" s="3" t="s">
        <v>736</v>
      </c>
      <c r="B12" s="3" t="s">
        <v>737</v>
      </c>
      <c r="C12" s="4" t="s">
        <v>26</v>
      </c>
      <c r="D12" s="3" t="s">
        <v>738</v>
      </c>
      <c r="E12" s="4" t="s">
        <v>57</v>
      </c>
      <c r="F12" s="5" t="s">
        <v>58</v>
      </c>
      <c r="G12" s="5"/>
      <c r="H12" s="4"/>
      <c r="I12" s="4"/>
      <c r="J12" s="6">
        <v>1602225753</v>
      </c>
      <c r="K12" s="6">
        <v>1291605876</v>
      </c>
    </row>
    <row r="13" spans="1:11" x14ac:dyDescent="0.25">
      <c r="A13" s="4" t="s">
        <v>730</v>
      </c>
      <c r="B13" s="4" t="s">
        <v>731</v>
      </c>
      <c r="C13" s="4" t="s">
        <v>26</v>
      </c>
      <c r="D13" s="4" t="s">
        <v>732</v>
      </c>
      <c r="E13" s="4" t="s">
        <v>42</v>
      </c>
      <c r="F13" s="4" t="s">
        <v>733</v>
      </c>
      <c r="G13" s="4" t="s">
        <v>734</v>
      </c>
      <c r="H13" s="4" t="s">
        <v>31</v>
      </c>
      <c r="I13" s="4" t="s">
        <v>735</v>
      </c>
      <c r="J13" s="7">
        <v>2065558257</v>
      </c>
      <c r="K13" s="7">
        <v>2065552174</v>
      </c>
    </row>
    <row r="14" spans="1:11" x14ac:dyDescent="0.25">
      <c r="A14" s="4" t="s">
        <v>725</v>
      </c>
      <c r="B14" s="4" t="s">
        <v>726</v>
      </c>
      <c r="C14" s="4" t="s">
        <v>210</v>
      </c>
      <c r="D14" s="4" t="s">
        <v>727</v>
      </c>
      <c r="E14" s="4" t="s">
        <v>49</v>
      </c>
      <c r="F14" s="4" t="s">
        <v>728</v>
      </c>
      <c r="G14" s="4" t="s">
        <v>213</v>
      </c>
      <c r="H14" s="4" t="s">
        <v>214</v>
      </c>
      <c r="I14" s="4" t="s">
        <v>729</v>
      </c>
      <c r="J14" s="7">
        <v>115552167</v>
      </c>
      <c r="K14" s="7">
        <v>115552168</v>
      </c>
    </row>
    <row r="15" spans="1:11" x14ac:dyDescent="0.25">
      <c r="A15" s="4" t="s">
        <v>721</v>
      </c>
      <c r="B15" s="4" t="s">
        <v>722</v>
      </c>
      <c r="C15" s="4" t="s">
        <v>65</v>
      </c>
      <c r="D15" s="4" t="s">
        <v>723</v>
      </c>
      <c r="E15" s="4" t="s">
        <v>67</v>
      </c>
      <c r="F15" s="4" t="s">
        <v>724</v>
      </c>
      <c r="G15" s="4" t="s">
        <v>69</v>
      </c>
      <c r="H15" s="4" t="s">
        <v>70</v>
      </c>
      <c r="I15" s="4" t="s">
        <v>569</v>
      </c>
      <c r="J15" s="7">
        <v>55552933</v>
      </c>
      <c r="K15" s="7"/>
    </row>
    <row r="16" spans="1:11" x14ac:dyDescent="0.25">
      <c r="A16" s="4" t="s">
        <v>715</v>
      </c>
      <c r="B16" s="4" t="s">
        <v>716</v>
      </c>
      <c r="C16" s="4" t="s">
        <v>47</v>
      </c>
      <c r="D16" s="4" t="s">
        <v>717</v>
      </c>
      <c r="E16" s="4" t="s">
        <v>84</v>
      </c>
      <c r="F16" s="4" t="s">
        <v>718</v>
      </c>
      <c r="G16" s="4" t="s">
        <v>719</v>
      </c>
      <c r="H16" s="4"/>
      <c r="I16" s="4" t="s">
        <v>720</v>
      </c>
      <c r="J16" s="7">
        <v>251031259</v>
      </c>
      <c r="K16" s="7">
        <v>251035695</v>
      </c>
    </row>
    <row r="17" spans="1:11" x14ac:dyDescent="0.25">
      <c r="A17" s="3" t="s">
        <v>712</v>
      </c>
      <c r="B17" s="3" t="s">
        <v>713</v>
      </c>
      <c r="C17" s="4" t="s">
        <v>41</v>
      </c>
      <c r="D17" s="4" t="s">
        <v>714</v>
      </c>
      <c r="E17" s="4" t="s">
        <v>167</v>
      </c>
      <c r="F17" s="5" t="s">
        <v>58</v>
      </c>
      <c r="G17" s="4" t="s">
        <v>514</v>
      </c>
      <c r="H17" s="4" t="s">
        <v>70</v>
      </c>
      <c r="I17" s="3">
        <v>45212</v>
      </c>
      <c r="J17" s="6">
        <v>1413702214</v>
      </c>
      <c r="K17" s="6">
        <v>1413702214</v>
      </c>
    </row>
    <row r="18" spans="1:11" x14ac:dyDescent="0.25">
      <c r="A18" s="3" t="s">
        <v>709</v>
      </c>
      <c r="B18" s="3" t="s">
        <v>710</v>
      </c>
      <c r="C18" s="4" t="s">
        <v>26</v>
      </c>
      <c r="D18" s="3" t="s">
        <v>711</v>
      </c>
      <c r="E18" s="4" t="s">
        <v>127</v>
      </c>
      <c r="F18" s="5" t="s">
        <v>62</v>
      </c>
      <c r="G18" s="5"/>
      <c r="H18" s="4"/>
      <c r="I18" s="4"/>
      <c r="J18" s="6">
        <v>1804124490</v>
      </c>
      <c r="K18" s="6">
        <v>1699739503</v>
      </c>
    </row>
    <row r="19" spans="1:11" x14ac:dyDescent="0.25">
      <c r="A19" s="4" t="s">
        <v>702</v>
      </c>
      <c r="B19" s="4" t="s">
        <v>703</v>
      </c>
      <c r="C19" s="4" t="s">
        <v>26</v>
      </c>
      <c r="D19" s="4" t="s">
        <v>704</v>
      </c>
      <c r="E19" s="4" t="s">
        <v>191</v>
      </c>
      <c r="F19" s="4" t="s">
        <v>705</v>
      </c>
      <c r="G19" s="4" t="s">
        <v>706</v>
      </c>
      <c r="H19" s="4" t="s">
        <v>707</v>
      </c>
      <c r="I19" s="4" t="s">
        <v>708</v>
      </c>
      <c r="J19" s="7">
        <v>4065555834</v>
      </c>
      <c r="K19" s="7">
        <v>4065558083</v>
      </c>
    </row>
    <row r="20" spans="1:11" x14ac:dyDescent="0.25">
      <c r="A20" s="4" t="s">
        <v>697</v>
      </c>
      <c r="B20" s="4" t="s">
        <v>698</v>
      </c>
      <c r="C20" s="4" t="s">
        <v>26</v>
      </c>
      <c r="D20" s="4" t="s">
        <v>699</v>
      </c>
      <c r="E20" s="4" t="s">
        <v>84</v>
      </c>
      <c r="F20" s="4" t="s">
        <v>700</v>
      </c>
      <c r="G20" s="4" t="s">
        <v>488</v>
      </c>
      <c r="H20" s="4" t="s">
        <v>357</v>
      </c>
      <c r="I20" s="4" t="s">
        <v>701</v>
      </c>
      <c r="J20" s="7">
        <v>5035553612</v>
      </c>
      <c r="K20" s="7"/>
    </row>
    <row r="21" spans="1:11" x14ac:dyDescent="0.25">
      <c r="A21" s="3" t="s">
        <v>694</v>
      </c>
      <c r="B21" s="3" t="s">
        <v>695</v>
      </c>
      <c r="C21" s="4" t="s">
        <v>26</v>
      </c>
      <c r="D21" s="3" t="s">
        <v>696</v>
      </c>
      <c r="E21" s="4" t="s">
        <v>35</v>
      </c>
      <c r="F21" s="5" t="s">
        <v>176</v>
      </c>
      <c r="G21" s="5"/>
      <c r="H21" s="4"/>
      <c r="I21" s="4"/>
      <c r="J21" s="6">
        <v>1702219658</v>
      </c>
      <c r="K21" s="6">
        <v>1504733612</v>
      </c>
    </row>
    <row r="22" spans="1:11" x14ac:dyDescent="0.25">
      <c r="A22" s="3" t="s">
        <v>691</v>
      </c>
      <c r="B22" s="3" t="s">
        <v>692</v>
      </c>
      <c r="C22" s="4" t="s">
        <v>65</v>
      </c>
      <c r="D22" s="3" t="s">
        <v>693</v>
      </c>
      <c r="E22" s="4" t="s">
        <v>67</v>
      </c>
      <c r="F22" s="5" t="s">
        <v>230</v>
      </c>
      <c r="H22" s="4" t="s">
        <v>70</v>
      </c>
      <c r="I22" s="3">
        <v>45569</v>
      </c>
      <c r="J22" s="6">
        <v>6134445101</v>
      </c>
      <c r="K22" s="6">
        <v>6134445101</v>
      </c>
    </row>
    <row r="23" spans="1:11" x14ac:dyDescent="0.25">
      <c r="A23" s="4" t="s">
        <v>685</v>
      </c>
      <c r="B23" s="4" t="s">
        <v>686</v>
      </c>
      <c r="C23" s="4" t="s">
        <v>503</v>
      </c>
      <c r="D23" s="4" t="s">
        <v>687</v>
      </c>
      <c r="E23" s="4" t="s">
        <v>148</v>
      </c>
      <c r="F23" s="4" t="s">
        <v>688</v>
      </c>
      <c r="G23" s="4" t="s">
        <v>689</v>
      </c>
      <c r="H23" s="4"/>
      <c r="I23" s="4" t="s">
        <v>690</v>
      </c>
      <c r="J23" s="7">
        <v>7123672220</v>
      </c>
      <c r="K23" s="7">
        <v>7123672221</v>
      </c>
    </row>
    <row r="24" spans="1:11" x14ac:dyDescent="0.25">
      <c r="A24" s="4" t="s">
        <v>678</v>
      </c>
      <c r="B24" s="4" t="s">
        <v>679</v>
      </c>
      <c r="C24" s="4" t="s">
        <v>26</v>
      </c>
      <c r="D24" s="4" t="s">
        <v>680</v>
      </c>
      <c r="E24" s="4" t="s">
        <v>61</v>
      </c>
      <c r="F24" s="4" t="s">
        <v>681</v>
      </c>
      <c r="G24" s="4" t="s">
        <v>682</v>
      </c>
      <c r="H24" s="4" t="s">
        <v>683</v>
      </c>
      <c r="I24" s="4" t="s">
        <v>684</v>
      </c>
      <c r="J24" s="7">
        <v>3075554680</v>
      </c>
      <c r="K24" s="7">
        <v>3075556525</v>
      </c>
    </row>
    <row r="25" spans="1:11" x14ac:dyDescent="0.25">
      <c r="A25" s="4" t="s">
        <v>671</v>
      </c>
      <c r="B25" s="4" t="s">
        <v>672</v>
      </c>
      <c r="C25" s="4" t="s">
        <v>41</v>
      </c>
      <c r="D25" s="4" t="s">
        <v>673</v>
      </c>
      <c r="E25" s="4" t="s">
        <v>84</v>
      </c>
      <c r="F25" s="4" t="s">
        <v>674</v>
      </c>
      <c r="G25" s="4" t="s">
        <v>514</v>
      </c>
      <c r="H25" s="4"/>
      <c r="I25" s="4" t="s">
        <v>675</v>
      </c>
      <c r="J25" s="7" t="s">
        <v>676</v>
      </c>
      <c r="K25" s="7" t="s">
        <v>677</v>
      </c>
    </row>
    <row r="26" spans="1:11" x14ac:dyDescent="0.25">
      <c r="A26" s="3" t="s">
        <v>669</v>
      </c>
      <c r="B26" s="3" t="s">
        <v>670</v>
      </c>
      <c r="C26" s="4" t="s">
        <v>361</v>
      </c>
      <c r="D26" s="4" t="s">
        <v>670</v>
      </c>
      <c r="E26" s="4" t="s">
        <v>148</v>
      </c>
      <c r="F26" s="5" t="s">
        <v>199</v>
      </c>
      <c r="G26" s="4" t="s">
        <v>471</v>
      </c>
      <c r="H26" s="4" t="s">
        <v>472</v>
      </c>
      <c r="I26" s="4">
        <v>78788</v>
      </c>
      <c r="J26" s="6">
        <v>1134304001</v>
      </c>
      <c r="K26" s="6">
        <v>1134304001</v>
      </c>
    </row>
    <row r="27" spans="1:11" x14ac:dyDescent="0.25">
      <c r="A27" s="4" t="s">
        <v>662</v>
      </c>
      <c r="B27" s="4" t="s">
        <v>663</v>
      </c>
      <c r="C27" s="4" t="s">
        <v>664</v>
      </c>
      <c r="D27" s="4" t="s">
        <v>665</v>
      </c>
      <c r="E27" s="4" t="s">
        <v>67</v>
      </c>
      <c r="F27" s="4" t="s">
        <v>666</v>
      </c>
      <c r="G27" s="4" t="s">
        <v>667</v>
      </c>
      <c r="H27" s="4"/>
      <c r="I27" s="4" t="s">
        <v>668</v>
      </c>
      <c r="J27" s="7">
        <v>31123456</v>
      </c>
      <c r="K27" s="7">
        <v>31133557</v>
      </c>
    </row>
    <row r="28" spans="1:11" x14ac:dyDescent="0.25">
      <c r="A28" s="4" t="s">
        <v>657</v>
      </c>
      <c r="B28" s="4" t="s">
        <v>658</v>
      </c>
      <c r="C28" s="4" t="s">
        <v>94</v>
      </c>
      <c r="D28" s="4" t="s">
        <v>659</v>
      </c>
      <c r="E28" s="4" t="s">
        <v>61</v>
      </c>
      <c r="F28" s="4" t="s">
        <v>660</v>
      </c>
      <c r="G28" s="4" t="s">
        <v>97</v>
      </c>
      <c r="H28" s="4" t="s">
        <v>98</v>
      </c>
      <c r="I28" s="4" t="s">
        <v>661</v>
      </c>
      <c r="J28" s="7">
        <v>1715551717</v>
      </c>
      <c r="K28" s="7">
        <v>1715555646</v>
      </c>
    </row>
    <row r="29" spans="1:11" x14ac:dyDescent="0.25">
      <c r="A29" s="3" t="s">
        <v>654</v>
      </c>
      <c r="B29" s="3" t="s">
        <v>655</v>
      </c>
      <c r="C29" s="4" t="s">
        <v>26</v>
      </c>
      <c r="D29" s="3" t="s">
        <v>656</v>
      </c>
      <c r="E29" s="4" t="s">
        <v>206</v>
      </c>
      <c r="F29" s="5" t="s">
        <v>108</v>
      </c>
      <c r="G29" s="5"/>
      <c r="H29" s="4"/>
      <c r="I29" s="4"/>
      <c r="J29" s="6">
        <v>1247596840</v>
      </c>
      <c r="K29" s="6">
        <v>1363568997</v>
      </c>
    </row>
    <row r="30" spans="1:11" x14ac:dyDescent="0.25">
      <c r="A30" s="4" t="s">
        <v>647</v>
      </c>
      <c r="B30" s="4" t="s">
        <v>648</v>
      </c>
      <c r="C30" s="4" t="s">
        <v>26</v>
      </c>
      <c r="D30" s="4" t="s">
        <v>649</v>
      </c>
      <c r="E30" s="4" t="s">
        <v>49</v>
      </c>
      <c r="F30" s="4" t="s">
        <v>650</v>
      </c>
      <c r="G30" s="4" t="s">
        <v>651</v>
      </c>
      <c r="H30" s="4" t="s">
        <v>652</v>
      </c>
      <c r="I30" s="4" t="s">
        <v>653</v>
      </c>
      <c r="J30" s="7">
        <v>2085558097</v>
      </c>
      <c r="K30" s="7"/>
    </row>
    <row r="31" spans="1:11" x14ac:dyDescent="0.25">
      <c r="A31" s="4" t="s">
        <v>640</v>
      </c>
      <c r="B31" s="4" t="s">
        <v>641</v>
      </c>
      <c r="C31" s="4" t="s">
        <v>642</v>
      </c>
      <c r="D31" s="4" t="s">
        <v>643</v>
      </c>
      <c r="E31" s="4" t="s">
        <v>67</v>
      </c>
      <c r="F31" s="4" t="s">
        <v>644</v>
      </c>
      <c r="G31" s="4" t="s">
        <v>645</v>
      </c>
      <c r="H31" s="4"/>
      <c r="I31" s="4" t="s">
        <v>646</v>
      </c>
      <c r="J31" s="7">
        <v>7989235</v>
      </c>
      <c r="K31" s="7">
        <v>7989247</v>
      </c>
    </row>
    <row r="32" spans="1:11" x14ac:dyDescent="0.25">
      <c r="A32" s="3" t="s">
        <v>638</v>
      </c>
      <c r="B32" s="3" t="s">
        <v>639</v>
      </c>
      <c r="C32" s="4" t="s">
        <v>130</v>
      </c>
      <c r="D32" s="4" t="s">
        <v>639</v>
      </c>
      <c r="E32" s="4" t="s">
        <v>67</v>
      </c>
      <c r="F32" s="5" t="s">
        <v>58</v>
      </c>
      <c r="H32" s="4" t="s">
        <v>44</v>
      </c>
      <c r="I32" s="4">
        <v>32166</v>
      </c>
      <c r="J32" s="6">
        <v>8130379204</v>
      </c>
      <c r="K32" s="6">
        <v>8130379204</v>
      </c>
    </row>
    <row r="33" spans="1:11" x14ac:dyDescent="0.25">
      <c r="A33" s="4" t="s">
        <v>633</v>
      </c>
      <c r="B33" s="4" t="s">
        <v>634</v>
      </c>
      <c r="C33" s="4" t="s">
        <v>130</v>
      </c>
      <c r="D33" s="4" t="s">
        <v>635</v>
      </c>
      <c r="E33" s="4" t="s">
        <v>148</v>
      </c>
      <c r="F33" s="4" t="s">
        <v>636</v>
      </c>
      <c r="G33" s="4" t="s">
        <v>133</v>
      </c>
      <c r="H33" s="4" t="s">
        <v>134</v>
      </c>
      <c r="I33" s="4" t="s">
        <v>637</v>
      </c>
      <c r="J33" s="7">
        <v>917456200</v>
      </c>
      <c r="K33" s="7">
        <v>917456210</v>
      </c>
    </row>
    <row r="34" spans="1:11" x14ac:dyDescent="0.25">
      <c r="A34" s="3" t="s">
        <v>630</v>
      </c>
      <c r="B34" s="3" t="s">
        <v>631</v>
      </c>
      <c r="C34" s="4" t="s">
        <v>184</v>
      </c>
      <c r="D34" s="3" t="s">
        <v>632</v>
      </c>
      <c r="E34" s="4" t="s">
        <v>67</v>
      </c>
      <c r="F34" s="5" t="s">
        <v>43</v>
      </c>
      <c r="H34" s="4" t="s">
        <v>70</v>
      </c>
      <c r="I34" s="3">
        <v>78988</v>
      </c>
      <c r="J34" s="6">
        <v>10231576414</v>
      </c>
      <c r="K34" s="6">
        <v>10231576414</v>
      </c>
    </row>
    <row r="35" spans="1:11" x14ac:dyDescent="0.25">
      <c r="A35" s="4" t="s">
        <v>624</v>
      </c>
      <c r="B35" s="4" t="s">
        <v>625</v>
      </c>
      <c r="C35" s="4" t="s">
        <v>184</v>
      </c>
      <c r="D35" s="4" t="s">
        <v>626</v>
      </c>
      <c r="E35" s="4" t="s">
        <v>61</v>
      </c>
      <c r="F35" s="4" t="s">
        <v>627</v>
      </c>
      <c r="G35" s="4" t="s">
        <v>628</v>
      </c>
      <c r="H35" s="4"/>
      <c r="I35" s="4" t="s">
        <v>629</v>
      </c>
      <c r="J35" s="7">
        <v>897034214</v>
      </c>
      <c r="K35" s="7"/>
    </row>
    <row r="36" spans="1:11" x14ac:dyDescent="0.25">
      <c r="A36" s="4" t="s">
        <v>619</v>
      </c>
      <c r="B36" s="4" t="s">
        <v>620</v>
      </c>
      <c r="C36" s="4" t="s">
        <v>210</v>
      </c>
      <c r="D36" s="4" t="s">
        <v>621</v>
      </c>
      <c r="E36" s="4" t="s">
        <v>285</v>
      </c>
      <c r="F36" s="4" t="s">
        <v>622</v>
      </c>
      <c r="G36" s="4" t="s">
        <v>371</v>
      </c>
      <c r="H36" s="4" t="s">
        <v>372</v>
      </c>
      <c r="I36" s="4" t="s">
        <v>623</v>
      </c>
      <c r="J36" s="7">
        <v>215553412</v>
      </c>
      <c r="K36" s="7"/>
    </row>
    <row r="37" spans="1:11" x14ac:dyDescent="0.25">
      <c r="A37" s="4" t="s">
        <v>613</v>
      </c>
      <c r="B37" s="4" t="s">
        <v>614</v>
      </c>
      <c r="C37" s="4" t="s">
        <v>308</v>
      </c>
      <c r="D37" s="4" t="s">
        <v>615</v>
      </c>
      <c r="E37" s="4" t="s">
        <v>42</v>
      </c>
      <c r="F37" s="4" t="s">
        <v>616</v>
      </c>
      <c r="G37" s="4" t="s">
        <v>617</v>
      </c>
      <c r="H37" s="4"/>
      <c r="I37" s="4" t="s">
        <v>618</v>
      </c>
      <c r="J37" s="7">
        <v>522556721</v>
      </c>
      <c r="K37" s="7">
        <v>522556722</v>
      </c>
    </row>
    <row r="38" spans="1:11" x14ac:dyDescent="0.25">
      <c r="A38" s="4" t="s">
        <v>606</v>
      </c>
      <c r="B38" s="4" t="s">
        <v>607</v>
      </c>
      <c r="C38" s="4" t="s">
        <v>26</v>
      </c>
      <c r="D38" s="4" t="s">
        <v>608</v>
      </c>
      <c r="E38" s="4" t="s">
        <v>175</v>
      </c>
      <c r="F38" s="4" t="s">
        <v>609</v>
      </c>
      <c r="G38" s="4" t="s">
        <v>610</v>
      </c>
      <c r="H38" s="4" t="s">
        <v>611</v>
      </c>
      <c r="I38" s="4" t="s">
        <v>612</v>
      </c>
      <c r="J38" s="7">
        <v>5055555939</v>
      </c>
      <c r="K38" s="7">
        <v>5055553620</v>
      </c>
    </row>
    <row r="39" spans="1:11" x14ac:dyDescent="0.25">
      <c r="A39" s="4" t="s">
        <v>602</v>
      </c>
      <c r="B39" s="4" t="s">
        <v>603</v>
      </c>
      <c r="C39" s="4" t="s">
        <v>165</v>
      </c>
      <c r="D39" s="4" t="s">
        <v>604</v>
      </c>
      <c r="E39" s="4" t="s">
        <v>49</v>
      </c>
      <c r="F39" s="4" t="s">
        <v>605</v>
      </c>
      <c r="G39" s="4" t="s">
        <v>169</v>
      </c>
      <c r="H39" s="4" t="s">
        <v>70</v>
      </c>
      <c r="I39" s="4" t="s">
        <v>170</v>
      </c>
      <c r="J39" s="7">
        <v>11235555</v>
      </c>
      <c r="K39" s="7">
        <v>11235556</v>
      </c>
    </row>
    <row r="40" spans="1:11" x14ac:dyDescent="0.25">
      <c r="A40" s="4" t="s">
        <v>597</v>
      </c>
      <c r="B40" s="4" t="s">
        <v>598</v>
      </c>
      <c r="C40" s="4" t="s">
        <v>47</v>
      </c>
      <c r="D40" s="4" t="s">
        <v>599</v>
      </c>
      <c r="E40" s="4" t="s">
        <v>148</v>
      </c>
      <c r="F40" s="4" t="s">
        <v>600</v>
      </c>
      <c r="G40" s="4" t="s">
        <v>85</v>
      </c>
      <c r="H40" s="4" t="s">
        <v>86</v>
      </c>
      <c r="I40" s="4" t="s">
        <v>601</v>
      </c>
      <c r="J40" s="7">
        <v>372035188</v>
      </c>
      <c r="K40" s="7"/>
    </row>
    <row r="41" spans="1:11" x14ac:dyDescent="0.25">
      <c r="A41" s="4" t="s">
        <v>592</v>
      </c>
      <c r="B41" s="4" t="s">
        <v>593</v>
      </c>
      <c r="C41" s="4" t="s">
        <v>210</v>
      </c>
      <c r="D41" s="4" t="s">
        <v>594</v>
      </c>
      <c r="E41" s="4" t="s">
        <v>191</v>
      </c>
      <c r="F41" s="4" t="s">
        <v>595</v>
      </c>
      <c r="G41" s="4" t="s">
        <v>213</v>
      </c>
      <c r="H41" s="4" t="s">
        <v>214</v>
      </c>
      <c r="I41" s="4" t="s">
        <v>596</v>
      </c>
      <c r="J41" s="7">
        <v>115551189</v>
      </c>
      <c r="K41" s="7"/>
    </row>
    <row r="42" spans="1:11" x14ac:dyDescent="0.25">
      <c r="A42" s="4" t="s">
        <v>587</v>
      </c>
      <c r="B42" s="4" t="s">
        <v>588</v>
      </c>
      <c r="C42" s="4" t="s">
        <v>210</v>
      </c>
      <c r="D42" s="4" t="s">
        <v>589</v>
      </c>
      <c r="E42" s="4" t="s">
        <v>148</v>
      </c>
      <c r="F42" s="4" t="s">
        <v>590</v>
      </c>
      <c r="G42" s="4" t="s">
        <v>371</v>
      </c>
      <c r="H42" s="4" t="s">
        <v>372</v>
      </c>
      <c r="I42" s="4" t="s">
        <v>591</v>
      </c>
      <c r="J42" s="7">
        <v>215554252</v>
      </c>
      <c r="K42" s="7">
        <v>215554545</v>
      </c>
    </row>
    <row r="43" spans="1:11" x14ac:dyDescent="0.25">
      <c r="A43" s="3" t="s">
        <v>584</v>
      </c>
      <c r="B43" s="3" t="s">
        <v>585</v>
      </c>
      <c r="C43" s="4" t="s">
        <v>26</v>
      </c>
      <c r="D43" s="3" t="s">
        <v>586</v>
      </c>
      <c r="E43" s="4" t="s">
        <v>156</v>
      </c>
      <c r="F43" s="5" t="s">
        <v>74</v>
      </c>
      <c r="G43" s="5"/>
      <c r="H43" s="4"/>
      <c r="I43" s="4"/>
      <c r="J43" s="6">
        <v>1429859196</v>
      </c>
      <c r="K43" s="6">
        <v>1376558769</v>
      </c>
    </row>
    <row r="44" spans="1:11" x14ac:dyDescent="0.25">
      <c r="A44" s="4" t="s">
        <v>579</v>
      </c>
      <c r="B44" s="4" t="s">
        <v>580</v>
      </c>
      <c r="C44" s="4" t="s">
        <v>324</v>
      </c>
      <c r="D44" s="4" t="s">
        <v>581</v>
      </c>
      <c r="E44" s="4" t="s">
        <v>49</v>
      </c>
      <c r="F44" s="4" t="s">
        <v>582</v>
      </c>
      <c r="G44" s="4" t="s">
        <v>327</v>
      </c>
      <c r="H44" s="4" t="s">
        <v>70</v>
      </c>
      <c r="I44" s="4" t="s">
        <v>583</v>
      </c>
      <c r="J44" s="7">
        <v>13565634</v>
      </c>
      <c r="K44" s="7"/>
    </row>
    <row r="45" spans="1:11" x14ac:dyDescent="0.25">
      <c r="A45" s="4" t="s">
        <v>573</v>
      </c>
      <c r="B45" s="4" t="s">
        <v>574</v>
      </c>
      <c r="C45" s="4" t="s">
        <v>233</v>
      </c>
      <c r="D45" s="4" t="s">
        <v>575</v>
      </c>
      <c r="E45" s="4" t="s">
        <v>61</v>
      </c>
      <c r="F45" s="4" t="s">
        <v>576</v>
      </c>
      <c r="G45" s="4" t="s">
        <v>577</v>
      </c>
      <c r="H45" s="4"/>
      <c r="I45" s="4" t="s">
        <v>578</v>
      </c>
      <c r="J45" s="7">
        <v>65629722</v>
      </c>
      <c r="K45" s="7">
        <v>65629723</v>
      </c>
    </row>
    <row r="46" spans="1:11" x14ac:dyDescent="0.25">
      <c r="A46" s="3" t="s">
        <v>570</v>
      </c>
      <c r="B46" s="3" t="s">
        <v>571</v>
      </c>
      <c r="C46" s="4" t="s">
        <v>210</v>
      </c>
      <c r="D46" s="3" t="s">
        <v>572</v>
      </c>
      <c r="E46" s="4" t="s">
        <v>49</v>
      </c>
      <c r="F46" s="5" t="s">
        <v>74</v>
      </c>
      <c r="G46" s="3" t="s">
        <v>213</v>
      </c>
      <c r="H46" s="4" t="s">
        <v>44</v>
      </c>
      <c r="I46" s="3">
        <v>45111</v>
      </c>
      <c r="J46" s="6">
        <v>10216076445</v>
      </c>
      <c r="K46" s="6">
        <v>10216076445</v>
      </c>
    </row>
    <row r="47" spans="1:11" x14ac:dyDescent="0.25">
      <c r="A47" s="4" t="s">
        <v>565</v>
      </c>
      <c r="B47" s="4" t="s">
        <v>566</v>
      </c>
      <c r="C47" s="4" t="s">
        <v>65</v>
      </c>
      <c r="D47" s="4" t="s">
        <v>567</v>
      </c>
      <c r="E47" s="4" t="s">
        <v>49</v>
      </c>
      <c r="F47" s="4" t="s">
        <v>568</v>
      </c>
      <c r="G47" s="4" t="s">
        <v>69</v>
      </c>
      <c r="H47" s="4" t="s">
        <v>70</v>
      </c>
      <c r="I47" s="4" t="s">
        <v>569</v>
      </c>
      <c r="J47" s="7">
        <v>55523745</v>
      </c>
      <c r="K47" s="7">
        <v>55453745</v>
      </c>
    </row>
    <row r="48" spans="1:11" x14ac:dyDescent="0.25">
      <c r="A48" s="4" t="s">
        <v>558</v>
      </c>
      <c r="B48" s="4" t="s">
        <v>559</v>
      </c>
      <c r="C48" s="4" t="s">
        <v>41</v>
      </c>
      <c r="D48" s="4" t="s">
        <v>560</v>
      </c>
      <c r="E48" s="4" t="s">
        <v>67</v>
      </c>
      <c r="F48" s="4" t="s">
        <v>561</v>
      </c>
      <c r="G48" s="4" t="s">
        <v>514</v>
      </c>
      <c r="H48" s="4"/>
      <c r="I48" s="4" t="s">
        <v>562</v>
      </c>
      <c r="J48" s="7" t="s">
        <v>563</v>
      </c>
      <c r="K48" s="7" t="s">
        <v>564</v>
      </c>
    </row>
    <row r="49" spans="1:11" x14ac:dyDescent="0.25">
      <c r="A49" s="4" t="s">
        <v>552</v>
      </c>
      <c r="B49" s="4" t="s">
        <v>553</v>
      </c>
      <c r="C49" s="4" t="s">
        <v>47</v>
      </c>
      <c r="D49" s="4" t="s">
        <v>554</v>
      </c>
      <c r="E49" s="4" t="s">
        <v>67</v>
      </c>
      <c r="F49" s="4" t="s">
        <v>555</v>
      </c>
      <c r="G49" s="4" t="s">
        <v>556</v>
      </c>
      <c r="H49" s="4" t="s">
        <v>52</v>
      </c>
      <c r="I49" s="4" t="s">
        <v>557</v>
      </c>
      <c r="J49" s="7">
        <v>2210644327</v>
      </c>
      <c r="K49" s="7">
        <v>2210765721</v>
      </c>
    </row>
    <row r="50" spans="1:11" x14ac:dyDescent="0.25">
      <c r="A50" s="4" t="s">
        <v>545</v>
      </c>
      <c r="B50" s="4" t="s">
        <v>546</v>
      </c>
      <c r="C50" s="4" t="s">
        <v>26</v>
      </c>
      <c r="D50" s="4" t="s">
        <v>547</v>
      </c>
      <c r="E50" s="4" t="s">
        <v>49</v>
      </c>
      <c r="F50" s="4" t="s">
        <v>548</v>
      </c>
      <c r="G50" s="4" t="s">
        <v>549</v>
      </c>
      <c r="H50" s="4" t="s">
        <v>550</v>
      </c>
      <c r="I50" s="4" t="s">
        <v>551</v>
      </c>
      <c r="J50" s="7">
        <v>9075557584</v>
      </c>
      <c r="K50" s="7">
        <v>9075552880</v>
      </c>
    </row>
    <row r="51" spans="1:11" x14ac:dyDescent="0.25">
      <c r="A51" s="4" t="s">
        <v>541</v>
      </c>
      <c r="B51" s="4" t="s">
        <v>542</v>
      </c>
      <c r="C51" s="4" t="s">
        <v>165</v>
      </c>
      <c r="D51" s="4" t="s">
        <v>543</v>
      </c>
      <c r="E51" s="4" t="s">
        <v>167</v>
      </c>
      <c r="F51" s="4" t="s">
        <v>544</v>
      </c>
      <c r="G51" s="4" t="s">
        <v>169</v>
      </c>
      <c r="H51" s="4" t="s">
        <v>70</v>
      </c>
      <c r="I51" s="4" t="s">
        <v>170</v>
      </c>
      <c r="J51" s="7">
        <v>11355333</v>
      </c>
      <c r="K51" s="7">
        <v>11355535</v>
      </c>
    </row>
    <row r="52" spans="1:11" x14ac:dyDescent="0.25">
      <c r="A52" s="3" t="s">
        <v>538</v>
      </c>
      <c r="B52" s="3" t="s">
        <v>539</v>
      </c>
      <c r="C52" s="4" t="s">
        <v>26</v>
      </c>
      <c r="D52" s="3" t="s">
        <v>540</v>
      </c>
      <c r="E52" s="4" t="s">
        <v>195</v>
      </c>
      <c r="F52" s="5" t="s">
        <v>43</v>
      </c>
      <c r="G52" s="5"/>
      <c r="H52" s="4"/>
      <c r="I52" s="4"/>
      <c r="J52" s="6">
        <v>2224644745</v>
      </c>
      <c r="K52" s="6">
        <v>1742801606</v>
      </c>
    </row>
    <row r="53" spans="1:11" x14ac:dyDescent="0.25">
      <c r="A53" s="4" t="s">
        <v>533</v>
      </c>
      <c r="B53" s="4" t="s">
        <v>534</v>
      </c>
      <c r="C53" s="4" t="s">
        <v>94</v>
      </c>
      <c r="D53" s="4" t="s">
        <v>535</v>
      </c>
      <c r="E53" s="4" t="s">
        <v>42</v>
      </c>
      <c r="F53" s="4" t="s">
        <v>536</v>
      </c>
      <c r="G53" s="4" t="s">
        <v>97</v>
      </c>
      <c r="H53" s="4" t="s">
        <v>98</v>
      </c>
      <c r="I53" s="4" t="s">
        <v>537</v>
      </c>
      <c r="J53" s="7">
        <v>1715557733</v>
      </c>
      <c r="K53" s="7">
        <v>1715552530</v>
      </c>
    </row>
    <row r="54" spans="1:11" x14ac:dyDescent="0.25">
      <c r="A54" s="4" t="s">
        <v>527</v>
      </c>
      <c r="B54" s="4" t="s">
        <v>528</v>
      </c>
      <c r="C54" s="4" t="s">
        <v>47</v>
      </c>
      <c r="D54" s="4" t="s">
        <v>529</v>
      </c>
      <c r="E54" s="4" t="s">
        <v>191</v>
      </c>
      <c r="F54" s="4" t="s">
        <v>530</v>
      </c>
      <c r="G54" s="4" t="s">
        <v>531</v>
      </c>
      <c r="H54" s="4"/>
      <c r="I54" s="4" t="s">
        <v>532</v>
      </c>
      <c r="J54" s="7">
        <v>342023176</v>
      </c>
      <c r="K54" s="7"/>
    </row>
    <row r="55" spans="1:11" x14ac:dyDescent="0.25">
      <c r="A55" s="3" t="s">
        <v>524</v>
      </c>
      <c r="B55" s="3" t="s">
        <v>525</v>
      </c>
      <c r="C55" s="4" t="s">
        <v>94</v>
      </c>
      <c r="D55" s="3" t="s">
        <v>526</v>
      </c>
      <c r="E55" s="4" t="s">
        <v>167</v>
      </c>
      <c r="F55" s="5" t="s">
        <v>207</v>
      </c>
      <c r="H55" s="4" t="s">
        <v>70</v>
      </c>
      <c r="I55" s="3">
        <v>74899</v>
      </c>
      <c r="J55" s="6">
        <v>6750226579</v>
      </c>
      <c r="K55" s="6">
        <v>6750226579</v>
      </c>
    </row>
    <row r="56" spans="1:11" x14ac:dyDescent="0.25">
      <c r="A56" s="3" t="s">
        <v>522</v>
      </c>
      <c r="B56" s="3" t="s">
        <v>523</v>
      </c>
      <c r="C56" s="4" t="s">
        <v>308</v>
      </c>
      <c r="D56" s="4" t="s">
        <v>523</v>
      </c>
      <c r="E56" s="4" t="s">
        <v>67</v>
      </c>
      <c r="F56" s="5" t="s">
        <v>176</v>
      </c>
      <c r="H56" s="4" t="s">
        <v>70</v>
      </c>
      <c r="I56" s="3">
        <v>87899</v>
      </c>
      <c r="J56" s="6">
        <v>10116122899</v>
      </c>
      <c r="K56" s="6">
        <v>10116122899</v>
      </c>
    </row>
    <row r="57" spans="1:11" x14ac:dyDescent="0.25">
      <c r="A57" s="4" t="s">
        <v>515</v>
      </c>
      <c r="B57" s="4" t="s">
        <v>516</v>
      </c>
      <c r="C57" s="4" t="s">
        <v>146</v>
      </c>
      <c r="D57" s="4" t="s">
        <v>517</v>
      </c>
      <c r="E57" s="4" t="s">
        <v>191</v>
      </c>
      <c r="F57" s="4" t="s">
        <v>518</v>
      </c>
      <c r="G57" s="4" t="s">
        <v>519</v>
      </c>
      <c r="H57" s="4" t="s">
        <v>520</v>
      </c>
      <c r="I57" s="4" t="s">
        <v>521</v>
      </c>
      <c r="J57" s="7">
        <v>5145558054</v>
      </c>
      <c r="K57" s="7">
        <v>5145558055</v>
      </c>
    </row>
    <row r="58" spans="1:11" x14ac:dyDescent="0.25">
      <c r="A58" s="3" t="s">
        <v>511</v>
      </c>
      <c r="B58" s="3" t="s">
        <v>512</v>
      </c>
      <c r="C58" s="4" t="s">
        <v>41</v>
      </c>
      <c r="D58" s="3" t="s">
        <v>513</v>
      </c>
      <c r="E58" s="4" t="s">
        <v>191</v>
      </c>
      <c r="F58" s="5" t="s">
        <v>62</v>
      </c>
      <c r="G58" s="4" t="s">
        <v>514</v>
      </c>
      <c r="H58" s="4" t="s">
        <v>70</v>
      </c>
      <c r="I58" s="3">
        <v>21356</v>
      </c>
      <c r="J58" s="6">
        <v>9955656410</v>
      </c>
      <c r="K58" s="6">
        <v>9955656410</v>
      </c>
    </row>
    <row r="59" spans="1:11" x14ac:dyDescent="0.25">
      <c r="A59" s="3" t="s">
        <v>508</v>
      </c>
      <c r="B59" s="3" t="s">
        <v>509</v>
      </c>
      <c r="C59" s="4" t="s">
        <v>26</v>
      </c>
      <c r="D59" s="3" t="s">
        <v>510</v>
      </c>
      <c r="E59" s="4" t="s">
        <v>127</v>
      </c>
      <c r="F59" s="5" t="s">
        <v>176</v>
      </c>
      <c r="G59" s="5"/>
      <c r="H59" s="4"/>
      <c r="I59" s="4"/>
      <c r="J59" s="6">
        <v>2173180436</v>
      </c>
      <c r="K59" s="6">
        <v>2148115505</v>
      </c>
    </row>
    <row r="60" spans="1:11" x14ac:dyDescent="0.25">
      <c r="A60" s="4" t="s">
        <v>501</v>
      </c>
      <c r="B60" s="4" t="s">
        <v>502</v>
      </c>
      <c r="C60" s="4" t="s">
        <v>503</v>
      </c>
      <c r="D60" s="4" t="s">
        <v>504</v>
      </c>
      <c r="E60" s="4" t="s">
        <v>167</v>
      </c>
      <c r="F60" s="4" t="s">
        <v>505</v>
      </c>
      <c r="G60" s="4" t="s">
        <v>506</v>
      </c>
      <c r="H60" s="4"/>
      <c r="I60" s="4" t="s">
        <v>507</v>
      </c>
      <c r="J60" s="7">
        <v>22012467</v>
      </c>
      <c r="K60" s="7">
        <v>22012468</v>
      </c>
    </row>
    <row r="61" spans="1:11" x14ac:dyDescent="0.25">
      <c r="A61" s="4" t="s">
        <v>495</v>
      </c>
      <c r="B61" s="4" t="s">
        <v>496</v>
      </c>
      <c r="C61" s="4" t="s">
        <v>308</v>
      </c>
      <c r="D61" s="4" t="s">
        <v>497</v>
      </c>
      <c r="E61" s="4" t="s">
        <v>84</v>
      </c>
      <c r="F61" s="4" t="s">
        <v>498</v>
      </c>
      <c r="G61" s="4" t="s">
        <v>499</v>
      </c>
      <c r="H61" s="4"/>
      <c r="I61" s="4" t="s">
        <v>500</v>
      </c>
      <c r="J61" s="7">
        <v>35640230</v>
      </c>
      <c r="K61" s="7">
        <v>35640231</v>
      </c>
    </row>
    <row r="62" spans="1:11" x14ac:dyDescent="0.25">
      <c r="A62" s="3" t="s">
        <v>493</v>
      </c>
      <c r="B62" s="3" t="s">
        <v>494</v>
      </c>
      <c r="C62" s="4" t="s">
        <v>41</v>
      </c>
      <c r="D62" s="4" t="s">
        <v>494</v>
      </c>
      <c r="E62" s="4" t="s">
        <v>148</v>
      </c>
      <c r="F62" s="5" t="s">
        <v>199</v>
      </c>
      <c r="H62" s="4" t="s">
        <v>70</v>
      </c>
      <c r="I62" s="3">
        <v>96588</v>
      </c>
      <c r="J62" s="6">
        <v>11082862288</v>
      </c>
      <c r="K62" s="6">
        <v>11082862288</v>
      </c>
    </row>
    <row r="63" spans="1:11" x14ac:dyDescent="0.25">
      <c r="A63" s="3" t="s">
        <v>490</v>
      </c>
      <c r="B63" s="3" t="s">
        <v>491</v>
      </c>
      <c r="C63" s="4" t="s">
        <v>26</v>
      </c>
      <c r="D63" s="3" t="s">
        <v>492</v>
      </c>
      <c r="E63" s="4" t="s">
        <v>57</v>
      </c>
      <c r="F63" s="5" t="s">
        <v>409</v>
      </c>
      <c r="G63" s="5"/>
      <c r="H63" s="4"/>
      <c r="I63" s="4"/>
      <c r="J63" s="6">
        <v>1394618097</v>
      </c>
      <c r="K63" s="6">
        <v>1710265604</v>
      </c>
    </row>
    <row r="64" spans="1:11" x14ac:dyDescent="0.25">
      <c r="A64" s="4" t="s">
        <v>484</v>
      </c>
      <c r="B64" s="4" t="s">
        <v>485</v>
      </c>
      <c r="C64" s="4" t="s">
        <v>26</v>
      </c>
      <c r="D64" s="4" t="s">
        <v>486</v>
      </c>
      <c r="E64" s="4" t="s">
        <v>61</v>
      </c>
      <c r="F64" s="4" t="s">
        <v>487</v>
      </c>
      <c r="G64" s="4" t="s">
        <v>488</v>
      </c>
      <c r="H64" s="4" t="s">
        <v>357</v>
      </c>
      <c r="I64" s="4" t="s">
        <v>489</v>
      </c>
      <c r="J64" s="7">
        <v>5035559573</v>
      </c>
      <c r="K64" s="7">
        <v>5035559646</v>
      </c>
    </row>
    <row r="65" spans="1:11" x14ac:dyDescent="0.25">
      <c r="A65" s="3" t="s">
        <v>481</v>
      </c>
      <c r="B65" s="3" t="s">
        <v>482</v>
      </c>
      <c r="C65" s="4" t="s">
        <v>26</v>
      </c>
      <c r="D65" s="3" t="s">
        <v>483</v>
      </c>
      <c r="E65" s="4" t="s">
        <v>35</v>
      </c>
      <c r="F65" s="5" t="s">
        <v>230</v>
      </c>
      <c r="G65" s="5"/>
      <c r="H65" s="4"/>
      <c r="I65" s="4"/>
      <c r="J65" s="6">
        <v>2123779568</v>
      </c>
      <c r="K65" s="6">
        <v>1667671215</v>
      </c>
    </row>
    <row r="66" spans="1:11" x14ac:dyDescent="0.25">
      <c r="A66" s="4" t="s">
        <v>474</v>
      </c>
      <c r="B66" s="4" t="s">
        <v>475</v>
      </c>
      <c r="C66" s="4" t="s">
        <v>361</v>
      </c>
      <c r="D66" s="4" t="s">
        <v>476</v>
      </c>
      <c r="E66" s="4" t="s">
        <v>67</v>
      </c>
      <c r="F66" s="4" t="s">
        <v>477</v>
      </c>
      <c r="G66" s="4" t="s">
        <v>478</v>
      </c>
      <c r="H66" s="4" t="s">
        <v>479</v>
      </c>
      <c r="I66" s="4" t="s">
        <v>480</v>
      </c>
      <c r="J66" s="7">
        <v>8345612</v>
      </c>
      <c r="K66" s="7">
        <v>8349393</v>
      </c>
    </row>
    <row r="67" spans="1:11" x14ac:dyDescent="0.25">
      <c r="A67" s="4" t="s">
        <v>467</v>
      </c>
      <c r="B67" s="4" t="s">
        <v>468</v>
      </c>
      <c r="C67" s="4" t="s">
        <v>361</v>
      </c>
      <c r="D67" s="4" t="s">
        <v>469</v>
      </c>
      <c r="E67" s="4" t="s">
        <v>148</v>
      </c>
      <c r="F67" s="4" t="s">
        <v>470</v>
      </c>
      <c r="G67" s="4" t="s">
        <v>471</v>
      </c>
      <c r="H67" s="4" t="s">
        <v>472</v>
      </c>
      <c r="I67" s="4" t="s">
        <v>473</v>
      </c>
      <c r="J67" s="7">
        <v>93316954</v>
      </c>
      <c r="K67" s="7">
        <v>93317256</v>
      </c>
    </row>
    <row r="68" spans="1:11" x14ac:dyDescent="0.25">
      <c r="A68" s="4" t="s">
        <v>460</v>
      </c>
      <c r="B68" s="4" t="s">
        <v>461</v>
      </c>
      <c r="C68" s="4" t="s">
        <v>26</v>
      </c>
      <c r="D68" s="4" t="s">
        <v>462</v>
      </c>
      <c r="E68" s="4" t="s">
        <v>67</v>
      </c>
      <c r="F68" s="4" t="s">
        <v>463</v>
      </c>
      <c r="G68" s="4" t="s">
        <v>464</v>
      </c>
      <c r="H68" s="4" t="s">
        <v>465</v>
      </c>
      <c r="I68" s="4" t="s">
        <v>466</v>
      </c>
      <c r="J68" s="7">
        <v>4155555938</v>
      </c>
      <c r="K68" s="7"/>
    </row>
    <row r="69" spans="1:11" x14ac:dyDescent="0.25">
      <c r="A69" s="4" t="s">
        <v>454</v>
      </c>
      <c r="B69" s="4" t="s">
        <v>455</v>
      </c>
      <c r="C69" s="4" t="s">
        <v>47</v>
      </c>
      <c r="D69" s="4" t="s">
        <v>456</v>
      </c>
      <c r="E69" s="4" t="s">
        <v>49</v>
      </c>
      <c r="F69" s="4" t="s">
        <v>457</v>
      </c>
      <c r="G69" s="4" t="s">
        <v>458</v>
      </c>
      <c r="H69" s="4" t="s">
        <v>239</v>
      </c>
      <c r="I69" s="4" t="s">
        <v>459</v>
      </c>
      <c r="J69" s="7">
        <v>690245984</v>
      </c>
      <c r="K69" s="7">
        <v>690245874</v>
      </c>
    </row>
    <row r="70" spans="1:11" x14ac:dyDescent="0.25">
      <c r="A70" s="4" t="s">
        <v>448</v>
      </c>
      <c r="B70" s="4" t="s">
        <v>449</v>
      </c>
      <c r="C70" s="4" t="s">
        <v>26</v>
      </c>
      <c r="D70" s="4" t="s">
        <v>450</v>
      </c>
      <c r="E70" s="4" t="s">
        <v>84</v>
      </c>
      <c r="F70" s="4" t="s">
        <v>451</v>
      </c>
      <c r="G70" s="4" t="s">
        <v>452</v>
      </c>
      <c r="H70" s="4" t="s">
        <v>31</v>
      </c>
      <c r="I70" s="4" t="s">
        <v>453</v>
      </c>
      <c r="J70" s="7">
        <v>5095557969</v>
      </c>
      <c r="K70" s="7">
        <v>5095556221</v>
      </c>
    </row>
    <row r="71" spans="1:11" x14ac:dyDescent="0.25">
      <c r="A71" s="4" t="s">
        <v>442</v>
      </c>
      <c r="B71" s="4" t="s">
        <v>443</v>
      </c>
      <c r="C71" s="4" t="s">
        <v>146</v>
      </c>
      <c r="D71" s="4" t="s">
        <v>444</v>
      </c>
      <c r="E71" s="4" t="s">
        <v>191</v>
      </c>
      <c r="F71" s="4" t="s">
        <v>445</v>
      </c>
      <c r="G71" s="4" t="s">
        <v>446</v>
      </c>
      <c r="H71" s="4" t="s">
        <v>151</v>
      </c>
      <c r="I71" s="4" t="s">
        <v>447</v>
      </c>
      <c r="J71" s="7">
        <v>6045553392</v>
      </c>
      <c r="K71" s="7">
        <v>6045557293</v>
      </c>
    </row>
    <row r="72" spans="1:11" x14ac:dyDescent="0.25">
      <c r="A72" s="4" t="s">
        <v>433</v>
      </c>
      <c r="B72" s="4" t="s">
        <v>434</v>
      </c>
      <c r="C72" s="4" t="s">
        <v>41</v>
      </c>
      <c r="D72" s="4" t="s">
        <v>435</v>
      </c>
      <c r="E72" s="4" t="s">
        <v>61</v>
      </c>
      <c r="F72" s="4" t="s">
        <v>436</v>
      </c>
      <c r="G72" s="4" t="s">
        <v>437</v>
      </c>
      <c r="H72" s="4" t="s">
        <v>438</v>
      </c>
      <c r="I72" s="4" t="s">
        <v>439</v>
      </c>
      <c r="J72" s="7" t="s">
        <v>440</v>
      </c>
      <c r="K72" s="7" t="s">
        <v>441</v>
      </c>
    </row>
    <row r="73" spans="1:11" x14ac:dyDescent="0.25">
      <c r="A73" s="4" t="s">
        <v>425</v>
      </c>
      <c r="B73" s="4" t="s">
        <v>426</v>
      </c>
      <c r="C73" s="4" t="s">
        <v>41</v>
      </c>
      <c r="D73" s="4" t="s">
        <v>427</v>
      </c>
      <c r="E73" s="4" t="s">
        <v>49</v>
      </c>
      <c r="F73" s="4" t="s">
        <v>428</v>
      </c>
      <c r="G73" s="4" t="s">
        <v>429</v>
      </c>
      <c r="H73" s="4" t="s">
        <v>120</v>
      </c>
      <c r="I73" s="4" t="s">
        <v>430</v>
      </c>
      <c r="J73" s="7" t="s">
        <v>431</v>
      </c>
      <c r="K73" s="7" t="s">
        <v>432</v>
      </c>
    </row>
    <row r="74" spans="1:11" x14ac:dyDescent="0.25">
      <c r="A74" s="4" t="s">
        <v>419</v>
      </c>
      <c r="B74" s="4" t="s">
        <v>420</v>
      </c>
      <c r="C74" s="4" t="s">
        <v>47</v>
      </c>
      <c r="D74" s="4" t="s">
        <v>421</v>
      </c>
      <c r="E74" s="4" t="s">
        <v>42</v>
      </c>
      <c r="F74" s="4" t="s">
        <v>422</v>
      </c>
      <c r="G74" s="4" t="s">
        <v>423</v>
      </c>
      <c r="H74" s="4" t="s">
        <v>86</v>
      </c>
      <c r="I74" s="4" t="s">
        <v>424</v>
      </c>
      <c r="J74" s="7">
        <v>55509876</v>
      </c>
      <c r="K74" s="7"/>
    </row>
    <row r="75" spans="1:11" x14ac:dyDescent="0.25">
      <c r="A75" s="3" t="s">
        <v>416</v>
      </c>
      <c r="B75" s="3" t="s">
        <v>417</v>
      </c>
      <c r="C75" s="4" t="s">
        <v>210</v>
      </c>
      <c r="D75" s="4" t="s">
        <v>417</v>
      </c>
      <c r="E75" s="4" t="s">
        <v>84</v>
      </c>
      <c r="F75" s="5" t="s">
        <v>43</v>
      </c>
      <c r="G75" s="4" t="s">
        <v>418</v>
      </c>
      <c r="H75" s="4" t="s">
        <v>214</v>
      </c>
      <c r="I75" s="4">
        <v>74185</v>
      </c>
      <c r="J75" s="6">
        <v>3353090896</v>
      </c>
      <c r="K75" s="6">
        <v>3353090896</v>
      </c>
    </row>
    <row r="76" spans="1:11" x14ac:dyDescent="0.25">
      <c r="A76" s="3" t="s">
        <v>414</v>
      </c>
      <c r="B76" s="3" t="s">
        <v>415</v>
      </c>
      <c r="C76" s="4" t="s">
        <v>324</v>
      </c>
      <c r="D76" s="4" t="s">
        <v>415</v>
      </c>
      <c r="E76" s="4" t="s">
        <v>49</v>
      </c>
      <c r="F76" s="5" t="s">
        <v>58</v>
      </c>
      <c r="H76" s="4" t="s">
        <v>44</v>
      </c>
      <c r="I76" s="4">
        <v>23569</v>
      </c>
      <c r="J76" s="6">
        <v>1125767587</v>
      </c>
      <c r="K76" s="6">
        <v>1125767587</v>
      </c>
    </row>
    <row r="77" spans="1:11" x14ac:dyDescent="0.25">
      <c r="A77" s="3" t="s">
        <v>412</v>
      </c>
      <c r="B77" s="3" t="s">
        <v>413</v>
      </c>
      <c r="C77" s="4" t="s">
        <v>130</v>
      </c>
      <c r="D77" s="4" t="s">
        <v>413</v>
      </c>
      <c r="E77" s="4" t="s">
        <v>61</v>
      </c>
      <c r="F77" s="5" t="s">
        <v>62</v>
      </c>
      <c r="H77" s="4" t="s">
        <v>70</v>
      </c>
      <c r="I77" s="4">
        <v>45661</v>
      </c>
      <c r="J77" s="6">
        <v>2162327795</v>
      </c>
      <c r="K77" s="6">
        <v>2162327795</v>
      </c>
    </row>
    <row r="78" spans="1:11" x14ac:dyDescent="0.25">
      <c r="A78" s="3" t="s">
        <v>410</v>
      </c>
      <c r="B78" s="3" t="s">
        <v>411</v>
      </c>
      <c r="C78" s="4" t="s">
        <v>94</v>
      </c>
      <c r="D78" s="4" t="s">
        <v>411</v>
      </c>
      <c r="E78" s="4" t="s">
        <v>61</v>
      </c>
      <c r="F78" s="5" t="s">
        <v>271</v>
      </c>
      <c r="H78" s="4" t="s">
        <v>70</v>
      </c>
      <c r="I78" s="3">
        <v>63114</v>
      </c>
      <c r="J78" s="6">
        <v>8551081689</v>
      </c>
      <c r="K78" s="6">
        <v>8551081689</v>
      </c>
    </row>
    <row r="79" spans="1:11" x14ac:dyDescent="0.25">
      <c r="A79" s="3" t="s">
        <v>407</v>
      </c>
      <c r="B79" s="3" t="s">
        <v>408</v>
      </c>
      <c r="C79" s="4" t="s">
        <v>210</v>
      </c>
      <c r="D79" s="4" t="s">
        <v>408</v>
      </c>
      <c r="E79" s="4" t="s">
        <v>49</v>
      </c>
      <c r="F79" s="5" t="s">
        <v>409</v>
      </c>
      <c r="G79" s="3" t="s">
        <v>213</v>
      </c>
      <c r="H79" s="4" t="s">
        <v>70</v>
      </c>
      <c r="I79" s="3">
        <v>94872</v>
      </c>
      <c r="J79" s="6">
        <v>11724012053</v>
      </c>
      <c r="K79" s="6">
        <v>11724012053</v>
      </c>
    </row>
    <row r="80" spans="1:11" x14ac:dyDescent="0.25">
      <c r="A80" s="4" t="s">
        <v>400</v>
      </c>
      <c r="B80" s="4" t="s">
        <v>401</v>
      </c>
      <c r="C80" s="4" t="s">
        <v>94</v>
      </c>
      <c r="D80" s="4" t="s">
        <v>402</v>
      </c>
      <c r="E80" s="4" t="s">
        <v>84</v>
      </c>
      <c r="F80" s="4" t="s">
        <v>403</v>
      </c>
      <c r="G80" s="4" t="s">
        <v>404</v>
      </c>
      <c r="H80" s="4" t="s">
        <v>405</v>
      </c>
      <c r="I80" s="4" t="s">
        <v>406</v>
      </c>
      <c r="J80" s="7">
        <v>1985558888</v>
      </c>
      <c r="K80" s="7"/>
    </row>
    <row r="81" spans="1:11" x14ac:dyDescent="0.25">
      <c r="A81" s="4" t="s">
        <v>393</v>
      </c>
      <c r="B81" s="4" t="s">
        <v>394</v>
      </c>
      <c r="C81" s="4" t="s">
        <v>395</v>
      </c>
      <c r="D81" s="4" t="s">
        <v>396</v>
      </c>
      <c r="E81" s="4" t="s">
        <v>42</v>
      </c>
      <c r="F81" s="4" t="s">
        <v>397</v>
      </c>
      <c r="G81" s="4" t="s">
        <v>398</v>
      </c>
      <c r="H81" s="4" t="s">
        <v>399</v>
      </c>
      <c r="I81" s="4"/>
      <c r="J81" s="7">
        <v>2967542</v>
      </c>
      <c r="K81" s="7">
        <v>29673333</v>
      </c>
    </row>
    <row r="82" spans="1:11" x14ac:dyDescent="0.25">
      <c r="A82" s="4" t="s">
        <v>387</v>
      </c>
      <c r="B82" s="4" t="s">
        <v>388</v>
      </c>
      <c r="C82" s="4" t="s">
        <v>26</v>
      </c>
      <c r="D82" s="4" t="s">
        <v>389</v>
      </c>
      <c r="E82" s="4" t="s">
        <v>49</v>
      </c>
      <c r="F82" s="4" t="s">
        <v>390</v>
      </c>
      <c r="G82" s="4" t="s">
        <v>391</v>
      </c>
      <c r="H82" s="4" t="s">
        <v>357</v>
      </c>
      <c r="I82" s="4" t="s">
        <v>392</v>
      </c>
      <c r="J82" s="7">
        <v>5035556874</v>
      </c>
      <c r="K82" s="7">
        <v>5035552376</v>
      </c>
    </row>
    <row r="83" spans="1:11" x14ac:dyDescent="0.25">
      <c r="A83" s="3" t="s">
        <v>384</v>
      </c>
      <c r="B83" s="3" t="s">
        <v>385</v>
      </c>
      <c r="C83" s="4" t="s">
        <v>26</v>
      </c>
      <c r="D83" s="3" t="s">
        <v>386</v>
      </c>
      <c r="E83" s="4" t="s">
        <v>28</v>
      </c>
      <c r="F83" s="5" t="s">
        <v>376</v>
      </c>
      <c r="G83" s="5"/>
      <c r="H83" s="4"/>
      <c r="I83" s="4"/>
      <c r="J83" s="6">
        <v>1527474002</v>
      </c>
      <c r="K83" s="6">
        <v>1993886196</v>
      </c>
    </row>
    <row r="84" spans="1:11" x14ac:dyDescent="0.25">
      <c r="A84" s="4" t="s">
        <v>377</v>
      </c>
      <c r="B84" s="4" t="s">
        <v>378</v>
      </c>
      <c r="C84" s="4" t="s">
        <v>361</v>
      </c>
      <c r="D84" s="4" t="s">
        <v>379</v>
      </c>
      <c r="E84" s="4" t="s">
        <v>49</v>
      </c>
      <c r="F84" s="4" t="s">
        <v>380</v>
      </c>
      <c r="G84" s="4" t="s">
        <v>381</v>
      </c>
      <c r="H84" s="4" t="s">
        <v>382</v>
      </c>
      <c r="I84" s="4" t="s">
        <v>383</v>
      </c>
      <c r="J84" s="7">
        <v>55551340</v>
      </c>
      <c r="K84" s="7">
        <v>55551948</v>
      </c>
    </row>
    <row r="85" spans="1:11" x14ac:dyDescent="0.25">
      <c r="A85" s="3" t="s">
        <v>374</v>
      </c>
      <c r="B85" s="3" t="s">
        <v>375</v>
      </c>
      <c r="C85" s="4" t="s">
        <v>94</v>
      </c>
      <c r="D85" s="4" t="s">
        <v>375</v>
      </c>
      <c r="E85" s="4" t="s">
        <v>191</v>
      </c>
      <c r="F85" s="5" t="s">
        <v>376</v>
      </c>
      <c r="H85" s="4" t="s">
        <v>70</v>
      </c>
      <c r="I85" s="3">
        <v>78944</v>
      </c>
      <c r="J85" s="6">
        <v>10158607628</v>
      </c>
      <c r="K85" s="6">
        <v>10158607628</v>
      </c>
    </row>
    <row r="86" spans="1:11" x14ac:dyDescent="0.25">
      <c r="A86" s="4" t="s">
        <v>367</v>
      </c>
      <c r="B86" s="4" t="s">
        <v>368</v>
      </c>
      <c r="C86" s="4" t="s">
        <v>210</v>
      </c>
      <c r="D86" s="4" t="s">
        <v>369</v>
      </c>
      <c r="E86" s="4" t="s">
        <v>148</v>
      </c>
      <c r="F86" s="4" t="s">
        <v>370</v>
      </c>
      <c r="G86" s="4" t="s">
        <v>371</v>
      </c>
      <c r="H86" s="4" t="s">
        <v>372</v>
      </c>
      <c r="I86" s="4" t="s">
        <v>373</v>
      </c>
      <c r="J86" s="7">
        <v>215550091</v>
      </c>
      <c r="K86" s="7">
        <v>215558765</v>
      </c>
    </row>
    <row r="87" spans="1:11" x14ac:dyDescent="0.25">
      <c r="A87" s="4" t="s">
        <v>359</v>
      </c>
      <c r="B87" s="4" t="s">
        <v>360</v>
      </c>
      <c r="C87" s="4" t="s">
        <v>361</v>
      </c>
      <c r="D87" s="4" t="s">
        <v>362</v>
      </c>
      <c r="E87" s="4" t="s">
        <v>67</v>
      </c>
      <c r="F87" s="4" t="s">
        <v>363</v>
      </c>
      <c r="G87" s="4" t="s">
        <v>364</v>
      </c>
      <c r="H87" s="4" t="s">
        <v>365</v>
      </c>
      <c r="I87" s="4" t="s">
        <v>366</v>
      </c>
      <c r="J87" s="7">
        <v>22832951</v>
      </c>
      <c r="K87" s="7">
        <v>22833397</v>
      </c>
    </row>
    <row r="88" spans="1:11" x14ac:dyDescent="0.25">
      <c r="A88" s="4" t="s">
        <v>352</v>
      </c>
      <c r="B88" s="4" t="s">
        <v>353</v>
      </c>
      <c r="C88" s="4" t="s">
        <v>26</v>
      </c>
      <c r="D88" s="4" t="s">
        <v>354</v>
      </c>
      <c r="E88" s="4" t="s">
        <v>84</v>
      </c>
      <c r="F88" s="4" t="s">
        <v>355</v>
      </c>
      <c r="G88" s="4" t="s">
        <v>356</v>
      </c>
      <c r="H88" s="4" t="s">
        <v>357</v>
      </c>
      <c r="I88" s="4" t="s">
        <v>358</v>
      </c>
      <c r="J88" s="7">
        <v>5035557555</v>
      </c>
      <c r="K88" s="7"/>
    </row>
    <row r="89" spans="1:11" x14ac:dyDescent="0.25">
      <c r="A89" s="3" t="s">
        <v>349</v>
      </c>
      <c r="B89" s="3" t="s">
        <v>350</v>
      </c>
      <c r="C89" s="4" t="s">
        <v>26</v>
      </c>
      <c r="D89" s="3" t="s">
        <v>351</v>
      </c>
      <c r="E89" s="4" t="s">
        <v>206</v>
      </c>
      <c r="F89" s="5" t="s">
        <v>108</v>
      </c>
      <c r="G89" s="5"/>
      <c r="H89" s="4"/>
      <c r="I89" s="4"/>
      <c r="J89" s="6">
        <v>2142291175</v>
      </c>
      <c r="K89" s="6">
        <v>2223122902</v>
      </c>
    </row>
    <row r="90" spans="1:11" x14ac:dyDescent="0.25">
      <c r="A90" s="4" t="s">
        <v>343</v>
      </c>
      <c r="B90" s="4" t="s">
        <v>344</v>
      </c>
      <c r="C90" s="4" t="s">
        <v>210</v>
      </c>
      <c r="D90" s="4" t="s">
        <v>345</v>
      </c>
      <c r="E90" s="4" t="s">
        <v>42</v>
      </c>
      <c r="F90" s="4" t="s">
        <v>346</v>
      </c>
      <c r="G90" s="4" t="s">
        <v>347</v>
      </c>
      <c r="H90" s="4" t="s">
        <v>214</v>
      </c>
      <c r="I90" s="4" t="s">
        <v>348</v>
      </c>
      <c r="J90" s="7">
        <v>115559482</v>
      </c>
      <c r="K90" s="7"/>
    </row>
    <row r="91" spans="1:11" x14ac:dyDescent="0.25">
      <c r="A91" s="4" t="s">
        <v>337</v>
      </c>
      <c r="B91" s="4" t="s">
        <v>338</v>
      </c>
      <c r="C91" s="4" t="s">
        <v>130</v>
      </c>
      <c r="D91" s="4" t="s">
        <v>339</v>
      </c>
      <c r="E91" s="4" t="s">
        <v>61</v>
      </c>
      <c r="F91" s="4" t="s">
        <v>340</v>
      </c>
      <c r="G91" s="4" t="s">
        <v>341</v>
      </c>
      <c r="H91" s="4"/>
      <c r="I91" s="4" t="s">
        <v>342</v>
      </c>
      <c r="J91" s="7">
        <v>955558282</v>
      </c>
      <c r="K91" s="7"/>
    </row>
    <row r="92" spans="1:11" x14ac:dyDescent="0.25">
      <c r="A92" s="3" t="s">
        <v>335</v>
      </c>
      <c r="B92" s="3" t="s">
        <v>336</v>
      </c>
      <c r="C92" s="4" t="s">
        <v>77</v>
      </c>
      <c r="D92" s="4" t="s">
        <v>336</v>
      </c>
      <c r="E92" s="4" t="s">
        <v>285</v>
      </c>
      <c r="F92" s="5" t="s">
        <v>74</v>
      </c>
      <c r="G92" s="4" t="s">
        <v>79</v>
      </c>
      <c r="H92" s="4" t="s">
        <v>80</v>
      </c>
      <c r="I92" s="3">
        <v>45871</v>
      </c>
      <c r="J92" s="6">
        <v>3621725675</v>
      </c>
      <c r="K92" s="6">
        <v>3621725675</v>
      </c>
    </row>
    <row r="93" spans="1:11" x14ac:dyDescent="0.25">
      <c r="A93" s="4" t="s">
        <v>329</v>
      </c>
      <c r="B93" s="4" t="s">
        <v>330</v>
      </c>
      <c r="C93" s="4" t="s">
        <v>130</v>
      </c>
      <c r="D93" s="4" t="s">
        <v>331</v>
      </c>
      <c r="E93" s="4" t="s">
        <v>84</v>
      </c>
      <c r="F93" s="4" t="s">
        <v>332</v>
      </c>
      <c r="G93" s="4" t="s">
        <v>333</v>
      </c>
      <c r="H93" s="4"/>
      <c r="I93" s="4" t="s">
        <v>334</v>
      </c>
      <c r="J93" s="7">
        <v>932034560</v>
      </c>
      <c r="K93" s="7">
        <v>932034561</v>
      </c>
    </row>
    <row r="94" spans="1:11" x14ac:dyDescent="0.25">
      <c r="A94" s="4" t="s">
        <v>322</v>
      </c>
      <c r="B94" s="4" t="s">
        <v>323</v>
      </c>
      <c r="C94" s="4" t="s">
        <v>324</v>
      </c>
      <c r="D94" s="4" t="s">
        <v>325</v>
      </c>
      <c r="E94" s="4" t="s">
        <v>61</v>
      </c>
      <c r="F94" s="4" t="s">
        <v>326</v>
      </c>
      <c r="G94" s="4" t="s">
        <v>327</v>
      </c>
      <c r="H94" s="4" t="s">
        <v>70</v>
      </c>
      <c r="I94" s="4" t="s">
        <v>328</v>
      </c>
      <c r="J94" s="7">
        <v>13542534</v>
      </c>
      <c r="K94" s="7">
        <v>13542535</v>
      </c>
    </row>
    <row r="95" spans="1:11" x14ac:dyDescent="0.25">
      <c r="A95" s="4" t="s">
        <v>316</v>
      </c>
      <c r="B95" s="4" t="s">
        <v>317</v>
      </c>
      <c r="C95" s="4" t="s">
        <v>47</v>
      </c>
      <c r="D95" s="4" t="s">
        <v>318</v>
      </c>
      <c r="E95" s="4" t="s">
        <v>84</v>
      </c>
      <c r="F95" s="4" t="s">
        <v>319</v>
      </c>
      <c r="G95" s="4" t="s">
        <v>320</v>
      </c>
      <c r="H95" s="4"/>
      <c r="I95" s="4" t="s">
        <v>321</v>
      </c>
      <c r="J95" s="7">
        <v>890877310</v>
      </c>
      <c r="K95" s="7">
        <v>890877451</v>
      </c>
    </row>
    <row r="96" spans="1:11" x14ac:dyDescent="0.25">
      <c r="A96" s="3" t="s">
        <v>313</v>
      </c>
      <c r="B96" s="3" t="s">
        <v>314</v>
      </c>
      <c r="C96" s="4" t="s">
        <v>146</v>
      </c>
      <c r="D96" s="3" t="s">
        <v>315</v>
      </c>
      <c r="E96" s="4" t="s">
        <v>42</v>
      </c>
      <c r="F96" s="5" t="s">
        <v>199</v>
      </c>
      <c r="H96" s="4" t="s">
        <v>70</v>
      </c>
      <c r="I96" s="3">
        <v>32169</v>
      </c>
      <c r="J96" s="6">
        <v>11096219263</v>
      </c>
      <c r="K96" s="6">
        <v>11096219263</v>
      </c>
    </row>
    <row r="97" spans="1:11" x14ac:dyDescent="0.25">
      <c r="A97" s="4" t="s">
        <v>306</v>
      </c>
      <c r="B97" s="4" t="s">
        <v>307</v>
      </c>
      <c r="C97" s="4" t="s">
        <v>308</v>
      </c>
      <c r="D97" s="4" t="s">
        <v>309</v>
      </c>
      <c r="E97" s="4" t="s">
        <v>49</v>
      </c>
      <c r="F97" s="4" t="s">
        <v>310</v>
      </c>
      <c r="G97" s="4" t="s">
        <v>311</v>
      </c>
      <c r="H97" s="4"/>
      <c r="I97" s="4" t="s">
        <v>312</v>
      </c>
      <c r="J97" s="7">
        <v>114988260</v>
      </c>
      <c r="K97" s="7">
        <v>114988261</v>
      </c>
    </row>
    <row r="98" spans="1:11" x14ac:dyDescent="0.25">
      <c r="A98" s="4" t="s">
        <v>300</v>
      </c>
      <c r="B98" s="4" t="s">
        <v>301</v>
      </c>
      <c r="C98" s="4" t="s">
        <v>41</v>
      </c>
      <c r="D98" s="4" t="s">
        <v>302</v>
      </c>
      <c r="E98" s="4" t="s">
        <v>84</v>
      </c>
      <c r="F98" s="4" t="s">
        <v>303</v>
      </c>
      <c r="G98" s="4" t="s">
        <v>251</v>
      </c>
      <c r="H98" s="4" t="s">
        <v>120</v>
      </c>
      <c r="I98" s="4" t="s">
        <v>252</v>
      </c>
      <c r="J98" s="7" t="s">
        <v>304</v>
      </c>
      <c r="K98" s="7" t="s">
        <v>305</v>
      </c>
    </row>
    <row r="99" spans="1:11" x14ac:dyDescent="0.25">
      <c r="A99" s="3" t="s">
        <v>297</v>
      </c>
      <c r="B99" s="3" t="s">
        <v>298</v>
      </c>
      <c r="C99" s="4" t="s">
        <v>26</v>
      </c>
      <c r="D99" s="3" t="s">
        <v>299</v>
      </c>
      <c r="E99" s="4" t="s">
        <v>156</v>
      </c>
      <c r="F99" s="5" t="s">
        <v>74</v>
      </c>
      <c r="G99" s="5"/>
      <c r="H99" s="4"/>
      <c r="I99" s="4"/>
      <c r="J99" s="6">
        <v>1478833229</v>
      </c>
      <c r="K99" s="6">
        <v>1608742964</v>
      </c>
    </row>
    <row r="100" spans="1:11" x14ac:dyDescent="0.25">
      <c r="A100" s="4" t="s">
        <v>291</v>
      </c>
      <c r="B100" s="4" t="s">
        <v>292</v>
      </c>
      <c r="C100" s="4" t="s">
        <v>77</v>
      </c>
      <c r="D100" s="4" t="s">
        <v>293</v>
      </c>
      <c r="E100" s="4" t="s">
        <v>67</v>
      </c>
      <c r="F100" s="4" t="s">
        <v>294</v>
      </c>
      <c r="G100" s="4" t="s">
        <v>295</v>
      </c>
      <c r="H100" s="4" t="s">
        <v>80</v>
      </c>
      <c r="I100" s="4" t="s">
        <v>296</v>
      </c>
      <c r="J100" s="7">
        <v>695346721</v>
      </c>
      <c r="K100" s="7"/>
    </row>
    <row r="101" spans="1:11" x14ac:dyDescent="0.25">
      <c r="A101" s="4" t="s">
        <v>282</v>
      </c>
      <c r="B101" s="4" t="s">
        <v>283</v>
      </c>
      <c r="C101" s="4" t="s">
        <v>41</v>
      </c>
      <c r="D101" s="4" t="s">
        <v>284</v>
      </c>
      <c r="E101" s="4" t="s">
        <v>285</v>
      </c>
      <c r="F101" s="4" t="s">
        <v>286</v>
      </c>
      <c r="G101" s="4" t="s">
        <v>287</v>
      </c>
      <c r="H101" s="4" t="s">
        <v>44</v>
      </c>
      <c r="I101" s="4" t="s">
        <v>288</v>
      </c>
      <c r="J101" s="7" t="s">
        <v>289</v>
      </c>
      <c r="K101" s="7" t="s">
        <v>290</v>
      </c>
    </row>
    <row r="102" spans="1:11" x14ac:dyDescent="0.25">
      <c r="A102" s="4" t="s">
        <v>277</v>
      </c>
      <c r="B102" s="4" t="s">
        <v>278</v>
      </c>
      <c r="C102" s="4" t="s">
        <v>130</v>
      </c>
      <c r="D102" s="4" t="s">
        <v>279</v>
      </c>
      <c r="E102" s="4" t="s">
        <v>148</v>
      </c>
      <c r="F102" s="4" t="s">
        <v>280</v>
      </c>
      <c r="G102" s="4" t="s">
        <v>133</v>
      </c>
      <c r="H102" s="4" t="s">
        <v>134</v>
      </c>
      <c r="I102" s="4" t="s">
        <v>281</v>
      </c>
      <c r="J102" s="7">
        <v>915559444</v>
      </c>
      <c r="K102" s="7">
        <v>915555593</v>
      </c>
    </row>
    <row r="103" spans="1:11" x14ac:dyDescent="0.25">
      <c r="A103" s="4" t="s">
        <v>272</v>
      </c>
      <c r="B103" s="4" t="s">
        <v>273</v>
      </c>
      <c r="C103" s="4" t="s">
        <v>210</v>
      </c>
      <c r="D103" s="4" t="s">
        <v>274</v>
      </c>
      <c r="E103" s="4" t="s">
        <v>191</v>
      </c>
      <c r="F103" s="4" t="s">
        <v>275</v>
      </c>
      <c r="G103" s="4" t="s">
        <v>213</v>
      </c>
      <c r="H103" s="4" t="s">
        <v>214</v>
      </c>
      <c r="I103" s="4" t="s">
        <v>276</v>
      </c>
      <c r="J103" s="7">
        <v>115559857</v>
      </c>
      <c r="K103" s="7"/>
    </row>
    <row r="104" spans="1:11" x14ac:dyDescent="0.25">
      <c r="A104" s="3" t="s">
        <v>268</v>
      </c>
      <c r="B104" s="3" t="s">
        <v>269</v>
      </c>
      <c r="C104" s="4" t="s">
        <v>26</v>
      </c>
      <c r="D104" s="3" t="s">
        <v>270</v>
      </c>
      <c r="E104" s="4" t="s">
        <v>195</v>
      </c>
      <c r="F104" s="5" t="s">
        <v>271</v>
      </c>
      <c r="G104" s="5"/>
      <c r="H104" s="4"/>
      <c r="I104" s="4"/>
      <c r="J104" s="6">
        <v>2231711459</v>
      </c>
      <c r="K104" s="6">
        <v>2308650801</v>
      </c>
    </row>
    <row r="105" spans="1:11" x14ac:dyDescent="0.25">
      <c r="A105" s="4" t="s">
        <v>262</v>
      </c>
      <c r="B105" s="4" t="s">
        <v>263</v>
      </c>
      <c r="C105" s="4" t="s">
        <v>233</v>
      </c>
      <c r="D105" s="4" t="s">
        <v>264</v>
      </c>
      <c r="E105" s="4" t="s">
        <v>61</v>
      </c>
      <c r="F105" s="4" t="s">
        <v>265</v>
      </c>
      <c r="G105" s="4" t="s">
        <v>266</v>
      </c>
      <c r="H105" s="4"/>
      <c r="I105" s="4" t="s">
        <v>267</v>
      </c>
      <c r="J105" s="7">
        <v>76753425</v>
      </c>
      <c r="K105" s="7">
        <v>76753426</v>
      </c>
    </row>
    <row r="106" spans="1:11" x14ac:dyDescent="0.25">
      <c r="A106" s="3" t="s">
        <v>260</v>
      </c>
      <c r="B106" s="3" t="s">
        <v>261</v>
      </c>
      <c r="C106" s="4" t="s">
        <v>165</v>
      </c>
      <c r="D106" s="3" t="s">
        <v>261</v>
      </c>
      <c r="E106" s="4" t="s">
        <v>49</v>
      </c>
      <c r="F106" s="5" t="s">
        <v>176</v>
      </c>
      <c r="H106" s="4" t="s">
        <v>70</v>
      </c>
      <c r="I106" s="3">
        <v>78966</v>
      </c>
      <c r="J106" s="6">
        <v>10824045256</v>
      </c>
      <c r="K106" s="6">
        <v>10824045256</v>
      </c>
    </row>
    <row r="107" spans="1:11" x14ac:dyDescent="0.25">
      <c r="A107" s="4" t="s">
        <v>255</v>
      </c>
      <c r="B107" s="4" t="s">
        <v>256</v>
      </c>
      <c r="C107" s="4" t="s">
        <v>94</v>
      </c>
      <c r="D107" s="4" t="s">
        <v>257</v>
      </c>
      <c r="E107" s="4" t="s">
        <v>167</v>
      </c>
      <c r="F107" s="4" t="s">
        <v>258</v>
      </c>
      <c r="G107" s="4" t="s">
        <v>97</v>
      </c>
      <c r="H107" s="4" t="s">
        <v>98</v>
      </c>
      <c r="I107" s="4" t="s">
        <v>259</v>
      </c>
      <c r="J107" s="7">
        <v>1715550297</v>
      </c>
      <c r="K107" s="7">
        <v>1715553373</v>
      </c>
    </row>
    <row r="108" spans="1:11" x14ac:dyDescent="0.25">
      <c r="A108" s="4" t="s">
        <v>247</v>
      </c>
      <c r="B108" s="4" t="s">
        <v>248</v>
      </c>
      <c r="C108" s="4" t="s">
        <v>41</v>
      </c>
      <c r="D108" s="4" t="s">
        <v>249</v>
      </c>
      <c r="E108" s="4" t="s">
        <v>67</v>
      </c>
      <c r="F108" s="4" t="s">
        <v>250</v>
      </c>
      <c r="G108" s="4" t="s">
        <v>251</v>
      </c>
      <c r="H108" s="4"/>
      <c r="I108" s="4" t="s">
        <v>252</v>
      </c>
      <c r="J108" s="7" t="s">
        <v>253</v>
      </c>
      <c r="K108" s="7" t="s">
        <v>254</v>
      </c>
    </row>
    <row r="109" spans="1:11" x14ac:dyDescent="0.25">
      <c r="A109" s="4" t="s">
        <v>241</v>
      </c>
      <c r="B109" s="4" t="s">
        <v>242</v>
      </c>
      <c r="C109" s="4" t="s">
        <v>47</v>
      </c>
      <c r="D109" s="4" t="s">
        <v>243</v>
      </c>
      <c r="E109" s="4" t="s">
        <v>103</v>
      </c>
      <c r="F109" s="4" t="s">
        <v>244</v>
      </c>
      <c r="G109" s="4" t="s">
        <v>245</v>
      </c>
      <c r="H109" s="4" t="s">
        <v>239</v>
      </c>
      <c r="I109" s="4" t="s">
        <v>246</v>
      </c>
      <c r="J109" s="7">
        <v>241039123</v>
      </c>
      <c r="K109" s="7">
        <v>241059428</v>
      </c>
    </row>
    <row r="110" spans="1:11" x14ac:dyDescent="0.25">
      <c r="A110" s="4" t="s">
        <v>234</v>
      </c>
      <c r="B110" s="4" t="s">
        <v>235</v>
      </c>
      <c r="C110" s="4" t="s">
        <v>47</v>
      </c>
      <c r="D110" s="4" t="s">
        <v>236</v>
      </c>
      <c r="E110" s="4" t="s">
        <v>49</v>
      </c>
      <c r="F110" s="4" t="s">
        <v>237</v>
      </c>
      <c r="G110" s="4" t="s">
        <v>238</v>
      </c>
      <c r="H110" s="4" t="s">
        <v>239</v>
      </c>
      <c r="I110" s="4" t="s">
        <v>240</v>
      </c>
      <c r="J110" s="7">
        <v>711020361</v>
      </c>
      <c r="K110" s="7">
        <v>711035428</v>
      </c>
    </row>
    <row r="111" spans="1:11" x14ac:dyDescent="0.25">
      <c r="A111" s="3" t="s">
        <v>231</v>
      </c>
      <c r="B111" s="3" t="s">
        <v>232</v>
      </c>
      <c r="C111" s="4" t="s">
        <v>233</v>
      </c>
      <c r="D111" s="4" t="s">
        <v>232</v>
      </c>
      <c r="E111" s="4" t="s">
        <v>148</v>
      </c>
      <c r="F111" s="5" t="s">
        <v>230</v>
      </c>
      <c r="H111" s="4" t="s">
        <v>70</v>
      </c>
      <c r="I111" s="3">
        <v>41258</v>
      </c>
      <c r="J111" s="6">
        <v>4328504155</v>
      </c>
      <c r="K111" s="6">
        <v>4328504155</v>
      </c>
    </row>
    <row r="112" spans="1:11" x14ac:dyDescent="0.25">
      <c r="A112" s="3" t="s">
        <v>227</v>
      </c>
      <c r="B112" s="3" t="s">
        <v>228</v>
      </c>
      <c r="C112" s="4" t="s">
        <v>26</v>
      </c>
      <c r="D112" s="3" t="s">
        <v>229</v>
      </c>
      <c r="E112" s="4" t="s">
        <v>35</v>
      </c>
      <c r="F112" s="5" t="s">
        <v>230</v>
      </c>
      <c r="G112" s="5"/>
      <c r="H112" s="4"/>
      <c r="I112" s="4"/>
      <c r="J112" s="6">
        <v>2234349552</v>
      </c>
      <c r="K112" s="6">
        <v>1820783347</v>
      </c>
    </row>
    <row r="113" spans="1:11" x14ac:dyDescent="0.25">
      <c r="A113" s="3" t="s">
        <v>224</v>
      </c>
      <c r="B113" s="3" t="s">
        <v>225</v>
      </c>
      <c r="C113" s="4" t="s">
        <v>26</v>
      </c>
      <c r="D113" s="3" t="s">
        <v>226</v>
      </c>
      <c r="E113" s="4" t="s">
        <v>57</v>
      </c>
      <c r="F113" s="5" t="s">
        <v>43</v>
      </c>
      <c r="G113" s="5"/>
      <c r="H113" s="4"/>
      <c r="I113" s="4"/>
      <c r="J113" s="6">
        <v>1259730167</v>
      </c>
      <c r="K113" s="6">
        <v>1681689762</v>
      </c>
    </row>
    <row r="114" spans="1:11" x14ac:dyDescent="0.25">
      <c r="A114" s="3" t="s">
        <v>221</v>
      </c>
      <c r="B114" s="3" t="s">
        <v>222</v>
      </c>
      <c r="C114" s="4" t="s">
        <v>26</v>
      </c>
      <c r="D114" s="3" t="s">
        <v>223</v>
      </c>
      <c r="E114" s="4" t="s">
        <v>127</v>
      </c>
      <c r="F114" s="5" t="s">
        <v>74</v>
      </c>
      <c r="G114" s="5"/>
      <c r="H114" s="4"/>
      <c r="I114" s="4"/>
      <c r="J114" s="6">
        <v>1262067926</v>
      </c>
      <c r="K114" s="6">
        <v>2067235841</v>
      </c>
    </row>
    <row r="115" spans="1:11" x14ac:dyDescent="0.25">
      <c r="A115" s="4" t="s">
        <v>216</v>
      </c>
      <c r="B115" s="4" t="s">
        <v>217</v>
      </c>
      <c r="C115" s="4" t="s">
        <v>94</v>
      </c>
      <c r="D115" s="4" t="s">
        <v>218</v>
      </c>
      <c r="E115" s="4" t="s">
        <v>49</v>
      </c>
      <c r="F115" s="4" t="s">
        <v>219</v>
      </c>
      <c r="G115" s="4" t="s">
        <v>97</v>
      </c>
      <c r="H115" s="4" t="s">
        <v>98</v>
      </c>
      <c r="I115" s="4" t="s">
        <v>220</v>
      </c>
      <c r="J115" s="7">
        <v>1715552282</v>
      </c>
      <c r="K115" s="7">
        <v>1715559199</v>
      </c>
    </row>
    <row r="116" spans="1:11" x14ac:dyDescent="0.25">
      <c r="A116" s="4" t="s">
        <v>208</v>
      </c>
      <c r="B116" s="4" t="s">
        <v>209</v>
      </c>
      <c r="C116" s="4" t="s">
        <v>210</v>
      </c>
      <c r="D116" s="4" t="s">
        <v>211</v>
      </c>
      <c r="E116" s="4" t="s">
        <v>42</v>
      </c>
      <c r="F116" s="4" t="s">
        <v>212</v>
      </c>
      <c r="G116" s="4" t="s">
        <v>213</v>
      </c>
      <c r="H116" s="4" t="s">
        <v>214</v>
      </c>
      <c r="I116" s="4" t="s">
        <v>215</v>
      </c>
      <c r="J116" s="7">
        <v>115557647</v>
      </c>
      <c r="K116" s="7"/>
    </row>
    <row r="117" spans="1:11" x14ac:dyDescent="0.25">
      <c r="A117" s="3" t="s">
        <v>203</v>
      </c>
      <c r="B117" s="3" t="s">
        <v>204</v>
      </c>
      <c r="C117" s="4" t="s">
        <v>26</v>
      </c>
      <c r="D117" s="3" t="s">
        <v>205</v>
      </c>
      <c r="E117" s="4" t="s">
        <v>206</v>
      </c>
      <c r="F117" s="5" t="s">
        <v>207</v>
      </c>
      <c r="G117" s="5"/>
      <c r="H117" s="4"/>
      <c r="I117" s="4"/>
      <c r="J117" s="6">
        <v>1394995045</v>
      </c>
      <c r="K117" s="6">
        <v>1816166784</v>
      </c>
    </row>
    <row r="118" spans="1:11" x14ac:dyDescent="0.25">
      <c r="A118" s="3" t="s">
        <v>200</v>
      </c>
      <c r="B118" s="3" t="s">
        <v>201</v>
      </c>
      <c r="C118" s="4" t="s">
        <v>26</v>
      </c>
      <c r="D118" s="3" t="s">
        <v>202</v>
      </c>
      <c r="E118" s="4" t="s">
        <v>28</v>
      </c>
      <c r="F118" s="5" t="s">
        <v>176</v>
      </c>
      <c r="G118" s="5"/>
      <c r="H118" s="4"/>
      <c r="I118" s="4"/>
      <c r="J118" s="6">
        <v>1784978452</v>
      </c>
      <c r="K118" s="6">
        <v>2178680164</v>
      </c>
    </row>
    <row r="119" spans="1:11" x14ac:dyDescent="0.25">
      <c r="A119" s="3" t="s">
        <v>196</v>
      </c>
      <c r="B119" s="3" t="s">
        <v>197</v>
      </c>
      <c r="C119" s="4" t="s">
        <v>26</v>
      </c>
      <c r="D119" s="3" t="s">
        <v>198</v>
      </c>
      <c r="E119" s="4" t="s">
        <v>156</v>
      </c>
      <c r="F119" s="5" t="s">
        <v>199</v>
      </c>
      <c r="G119" s="5"/>
      <c r="H119" s="4"/>
      <c r="I119" s="4"/>
      <c r="J119" s="6">
        <v>1610043516</v>
      </c>
      <c r="K119" s="6">
        <v>1837130989</v>
      </c>
    </row>
    <row r="120" spans="1:11" x14ac:dyDescent="0.25">
      <c r="A120" s="3" t="s">
        <v>192</v>
      </c>
      <c r="B120" s="3" t="s">
        <v>193</v>
      </c>
      <c r="C120" s="4" t="s">
        <v>26</v>
      </c>
      <c r="D120" s="3" t="s">
        <v>194</v>
      </c>
      <c r="E120" s="4" t="s">
        <v>195</v>
      </c>
      <c r="F120" s="5" t="s">
        <v>62</v>
      </c>
      <c r="G120" s="5"/>
      <c r="H120" s="4"/>
      <c r="I120" s="4"/>
      <c r="J120" s="6">
        <v>2102221693</v>
      </c>
      <c r="K120" s="6">
        <v>1789950155</v>
      </c>
    </row>
    <row r="121" spans="1:11" x14ac:dyDescent="0.25">
      <c r="A121" s="3" t="s">
        <v>189</v>
      </c>
      <c r="B121" s="3" t="s">
        <v>190</v>
      </c>
      <c r="C121" s="4" t="s">
        <v>130</v>
      </c>
      <c r="D121" s="4" t="s">
        <v>190</v>
      </c>
      <c r="E121" s="4" t="s">
        <v>191</v>
      </c>
      <c r="F121" s="5" t="s">
        <v>43</v>
      </c>
      <c r="H121" s="4" t="s">
        <v>70</v>
      </c>
      <c r="I121" s="3">
        <v>32156</v>
      </c>
      <c r="J121" s="6">
        <v>3028876696</v>
      </c>
      <c r="K121" s="6">
        <v>3028876696</v>
      </c>
    </row>
    <row r="122" spans="1:11" x14ac:dyDescent="0.25">
      <c r="A122" s="4" t="s">
        <v>182</v>
      </c>
      <c r="B122" s="4" t="s">
        <v>183</v>
      </c>
      <c r="C122" s="4" t="s">
        <v>184</v>
      </c>
      <c r="D122" s="4" t="s">
        <v>185</v>
      </c>
      <c r="E122" s="4" t="s">
        <v>67</v>
      </c>
      <c r="F122" s="4" t="s">
        <v>186</v>
      </c>
      <c r="G122" s="4" t="s">
        <v>187</v>
      </c>
      <c r="H122" s="4"/>
      <c r="I122" s="4" t="s">
        <v>188</v>
      </c>
      <c r="J122" s="7">
        <v>452076545</v>
      </c>
      <c r="K122" s="7"/>
    </row>
    <row r="123" spans="1:11" x14ac:dyDescent="0.25">
      <c r="A123" s="4" t="s">
        <v>177</v>
      </c>
      <c r="B123" s="4" t="s">
        <v>178</v>
      </c>
      <c r="C123" s="4" t="s">
        <v>65</v>
      </c>
      <c r="D123" s="4" t="s">
        <v>179</v>
      </c>
      <c r="E123" s="4" t="s">
        <v>84</v>
      </c>
      <c r="F123" s="4" t="s">
        <v>180</v>
      </c>
      <c r="G123" s="4" t="s">
        <v>69</v>
      </c>
      <c r="H123" s="4" t="s">
        <v>70</v>
      </c>
      <c r="I123" s="4" t="s">
        <v>181</v>
      </c>
      <c r="J123" s="7">
        <v>55553392</v>
      </c>
      <c r="K123" s="7">
        <v>55557293</v>
      </c>
    </row>
    <row r="124" spans="1:11" x14ac:dyDescent="0.25">
      <c r="A124" s="3" t="s">
        <v>173</v>
      </c>
      <c r="B124" s="3" t="s">
        <v>174</v>
      </c>
      <c r="C124" s="4" t="s">
        <v>130</v>
      </c>
      <c r="D124" s="4" t="s">
        <v>174</v>
      </c>
      <c r="E124" s="4" t="s">
        <v>175</v>
      </c>
      <c r="F124" s="5" t="s">
        <v>176</v>
      </c>
      <c r="H124" s="4" t="s">
        <v>44</v>
      </c>
      <c r="I124" s="3">
        <v>37189</v>
      </c>
      <c r="J124" s="6">
        <v>11657633113</v>
      </c>
      <c r="K124" s="6">
        <v>11657633113</v>
      </c>
    </row>
    <row r="125" spans="1:11" x14ac:dyDescent="0.25">
      <c r="A125" s="3" t="s">
        <v>171</v>
      </c>
      <c r="B125" s="3" t="s">
        <v>172</v>
      </c>
      <c r="C125" s="4" t="s">
        <v>41</v>
      </c>
      <c r="D125" s="4" t="s">
        <v>172</v>
      </c>
      <c r="E125" s="4" t="s">
        <v>148</v>
      </c>
      <c r="F125" s="5" t="s">
        <v>108</v>
      </c>
      <c r="H125" s="4" t="s">
        <v>70</v>
      </c>
      <c r="I125" s="3">
        <v>96312</v>
      </c>
      <c r="J125" s="6">
        <v>4581313851</v>
      </c>
      <c r="K125" s="6">
        <v>4581313851</v>
      </c>
    </row>
    <row r="126" spans="1:11" x14ac:dyDescent="0.25">
      <c r="A126" s="4" t="s">
        <v>163</v>
      </c>
      <c r="B126" s="4" t="s">
        <v>164</v>
      </c>
      <c r="C126" s="4" t="s">
        <v>165</v>
      </c>
      <c r="D126" s="4" t="s">
        <v>166</v>
      </c>
      <c r="E126" s="4" t="s">
        <v>167</v>
      </c>
      <c r="F126" s="4" t="s">
        <v>168</v>
      </c>
      <c r="G126" s="4" t="s">
        <v>169</v>
      </c>
      <c r="H126" s="4" t="s">
        <v>70</v>
      </c>
      <c r="I126" s="4" t="s">
        <v>170</v>
      </c>
      <c r="J126" s="7">
        <v>11355555</v>
      </c>
      <c r="K126" s="7">
        <v>11354892</v>
      </c>
    </row>
    <row r="127" spans="1:11" x14ac:dyDescent="0.25">
      <c r="A127" s="4" t="s">
        <v>158</v>
      </c>
      <c r="B127" s="4" t="s">
        <v>159</v>
      </c>
      <c r="C127" s="4" t="s">
        <v>94</v>
      </c>
      <c r="D127" s="4" t="s">
        <v>160</v>
      </c>
      <c r="E127" s="4" t="s">
        <v>49</v>
      </c>
      <c r="F127" s="4" t="s">
        <v>161</v>
      </c>
      <c r="G127" s="4" t="s">
        <v>97</v>
      </c>
      <c r="H127" s="4" t="s">
        <v>98</v>
      </c>
      <c r="I127" s="4" t="s">
        <v>162</v>
      </c>
      <c r="J127" s="7">
        <v>1715551212</v>
      </c>
      <c r="K127" s="7"/>
    </row>
    <row r="128" spans="1:11" x14ac:dyDescent="0.25">
      <c r="A128" s="3" t="s">
        <v>153</v>
      </c>
      <c r="B128" s="3" t="s">
        <v>154</v>
      </c>
      <c r="C128" s="4" t="s">
        <v>26</v>
      </c>
      <c r="D128" s="3" t="s">
        <v>155</v>
      </c>
      <c r="E128" s="4" t="s">
        <v>156</v>
      </c>
      <c r="F128" s="5" t="s">
        <v>157</v>
      </c>
      <c r="G128" s="5" t="s">
        <v>37</v>
      </c>
      <c r="H128" s="4" t="s">
        <v>38</v>
      </c>
      <c r="I128" s="4"/>
      <c r="J128" s="6">
        <v>1279928888</v>
      </c>
      <c r="K128" s="6">
        <v>2156216712</v>
      </c>
    </row>
    <row r="129" spans="1:11" x14ac:dyDescent="0.25">
      <c r="A129" s="4" t="s">
        <v>144</v>
      </c>
      <c r="B129" s="4" t="s">
        <v>145</v>
      </c>
      <c r="C129" s="4" t="s">
        <v>146</v>
      </c>
      <c r="D129" s="4" t="s">
        <v>147</v>
      </c>
      <c r="E129" s="4" t="s">
        <v>148</v>
      </c>
      <c r="F129" s="4" t="s">
        <v>149</v>
      </c>
      <c r="G129" s="4" t="s">
        <v>150</v>
      </c>
      <c r="H129" s="4" t="s">
        <v>151</v>
      </c>
      <c r="I129" s="4" t="s">
        <v>152</v>
      </c>
      <c r="J129" s="7">
        <v>6045554729</v>
      </c>
      <c r="K129" s="7">
        <v>6045553745</v>
      </c>
    </row>
    <row r="130" spans="1:11" x14ac:dyDescent="0.25">
      <c r="A130" s="4" t="s">
        <v>136</v>
      </c>
      <c r="B130" s="4" t="s">
        <v>137</v>
      </c>
      <c r="C130" s="4" t="s">
        <v>41</v>
      </c>
      <c r="D130" s="4" t="s">
        <v>138</v>
      </c>
      <c r="E130" s="4" t="s">
        <v>67</v>
      </c>
      <c r="F130" s="4" t="s">
        <v>139</v>
      </c>
      <c r="G130" s="4" t="s">
        <v>140</v>
      </c>
      <c r="H130" s="4" t="s">
        <v>120</v>
      </c>
      <c r="I130" s="4" t="s">
        <v>141</v>
      </c>
      <c r="J130" s="7" t="s">
        <v>142</v>
      </c>
      <c r="K130" s="7" t="s">
        <v>143</v>
      </c>
    </row>
    <row r="131" spans="1:11" x14ac:dyDescent="0.25">
      <c r="A131" s="4" t="s">
        <v>128</v>
      </c>
      <c r="B131" s="4" t="s">
        <v>129</v>
      </c>
      <c r="C131" s="4" t="s">
        <v>130</v>
      </c>
      <c r="D131" s="4" t="s">
        <v>131</v>
      </c>
      <c r="E131" s="4" t="s">
        <v>67</v>
      </c>
      <c r="F131" s="4" t="s">
        <v>132</v>
      </c>
      <c r="G131" s="4" t="s">
        <v>133</v>
      </c>
      <c r="H131" s="4" t="s">
        <v>134</v>
      </c>
      <c r="I131" s="4" t="s">
        <v>135</v>
      </c>
      <c r="J131" s="7">
        <v>915552282</v>
      </c>
      <c r="K131" s="7">
        <v>915559199</v>
      </c>
    </row>
    <row r="132" spans="1:11" x14ac:dyDescent="0.25">
      <c r="A132" s="3" t="s">
        <v>124</v>
      </c>
      <c r="B132" s="3" t="s">
        <v>125</v>
      </c>
      <c r="C132" s="4" t="s">
        <v>26</v>
      </c>
      <c r="D132" s="3" t="s">
        <v>126</v>
      </c>
      <c r="E132" s="4" t="s">
        <v>127</v>
      </c>
      <c r="F132" s="5" t="s">
        <v>43</v>
      </c>
      <c r="G132" s="5"/>
      <c r="H132" s="4"/>
      <c r="I132" s="4"/>
      <c r="J132" s="6">
        <v>1824692517</v>
      </c>
      <c r="K132" s="6">
        <v>1787224871</v>
      </c>
    </row>
    <row r="133" spans="1:11" x14ac:dyDescent="0.25">
      <c r="A133" s="4" t="s">
        <v>115</v>
      </c>
      <c r="B133" s="4" t="s">
        <v>116</v>
      </c>
      <c r="C133" s="4" t="s">
        <v>41</v>
      </c>
      <c r="D133" s="4" t="s">
        <v>117</v>
      </c>
      <c r="E133" s="4" t="s">
        <v>84</v>
      </c>
      <c r="F133" s="4" t="s">
        <v>118</v>
      </c>
      <c r="G133" s="4" t="s">
        <v>119</v>
      </c>
      <c r="H133" s="4" t="s">
        <v>120</v>
      </c>
      <c r="I133" s="4" t="s">
        <v>121</v>
      </c>
      <c r="J133" s="7" t="s">
        <v>122</v>
      </c>
      <c r="K133" s="7" t="s">
        <v>123</v>
      </c>
    </row>
    <row r="134" spans="1:11" x14ac:dyDescent="0.25">
      <c r="A134" s="4" t="s">
        <v>109</v>
      </c>
      <c r="B134" s="4" t="s">
        <v>110</v>
      </c>
      <c r="C134" s="4" t="s">
        <v>47</v>
      </c>
      <c r="D134" s="4" t="s">
        <v>111</v>
      </c>
      <c r="E134" s="4" t="s">
        <v>49</v>
      </c>
      <c r="F134" s="4" t="s">
        <v>112</v>
      </c>
      <c r="G134" s="4" t="s">
        <v>113</v>
      </c>
      <c r="H134" s="4" t="s">
        <v>86</v>
      </c>
      <c r="I134" s="4" t="s">
        <v>114</v>
      </c>
      <c r="J134" s="7">
        <v>62108460</v>
      </c>
      <c r="K134" s="7">
        <v>62108924</v>
      </c>
    </row>
    <row r="135" spans="1:11" x14ac:dyDescent="0.25">
      <c r="A135" s="3" t="s">
        <v>106</v>
      </c>
      <c r="B135" s="3" t="s">
        <v>107</v>
      </c>
      <c r="C135" s="4" t="s">
        <v>47</v>
      </c>
      <c r="D135" s="4" t="s">
        <v>107</v>
      </c>
      <c r="E135" s="4" t="s">
        <v>61</v>
      </c>
      <c r="F135" s="5" t="s">
        <v>108</v>
      </c>
      <c r="H135" s="4" t="s">
        <v>44</v>
      </c>
      <c r="I135" s="3">
        <v>74114</v>
      </c>
      <c r="J135" s="6">
        <v>1870308459</v>
      </c>
      <c r="K135" s="6">
        <v>1870308459</v>
      </c>
    </row>
    <row r="136" spans="1:11" x14ac:dyDescent="0.25">
      <c r="A136" s="4" t="s">
        <v>100</v>
      </c>
      <c r="B136" s="4" t="s">
        <v>101</v>
      </c>
      <c r="C136" s="4" t="s">
        <v>77</v>
      </c>
      <c r="D136" s="4" t="s">
        <v>102</v>
      </c>
      <c r="E136" s="4" t="s">
        <v>103</v>
      </c>
      <c r="F136" s="4" t="s">
        <v>104</v>
      </c>
      <c r="G136" s="4" t="s">
        <v>79</v>
      </c>
      <c r="H136" s="4" t="s">
        <v>80</v>
      </c>
      <c r="I136" s="4" t="s">
        <v>105</v>
      </c>
      <c r="J136" s="7">
        <v>921123465</v>
      </c>
      <c r="K136" s="7">
        <v>921123467</v>
      </c>
    </row>
    <row r="137" spans="1:11" x14ac:dyDescent="0.25">
      <c r="A137" s="4" t="s">
        <v>92</v>
      </c>
      <c r="B137" s="4" t="s">
        <v>93</v>
      </c>
      <c r="C137" s="4" t="s">
        <v>94</v>
      </c>
      <c r="D137" s="4" t="s">
        <v>95</v>
      </c>
      <c r="E137" s="4" t="s">
        <v>49</v>
      </c>
      <c r="F137" s="4" t="s">
        <v>96</v>
      </c>
      <c r="G137" s="4" t="s">
        <v>97</v>
      </c>
      <c r="H137" s="4" t="s">
        <v>98</v>
      </c>
      <c r="I137" s="4" t="s">
        <v>99</v>
      </c>
      <c r="J137" s="7">
        <v>1715557788</v>
      </c>
      <c r="K137" s="7">
        <v>1715556750</v>
      </c>
    </row>
    <row r="138" spans="1:11" x14ac:dyDescent="0.25">
      <c r="A138" s="4" t="s">
        <v>87</v>
      </c>
      <c r="B138" s="4" t="s">
        <v>88</v>
      </c>
      <c r="C138" s="4" t="s">
        <v>65</v>
      </c>
      <c r="D138" s="4" t="s">
        <v>89</v>
      </c>
      <c r="E138" s="4" t="s">
        <v>67</v>
      </c>
      <c r="F138" s="4" t="s">
        <v>90</v>
      </c>
      <c r="G138" s="4" t="s">
        <v>69</v>
      </c>
      <c r="H138" s="4" t="s">
        <v>70</v>
      </c>
      <c r="I138" s="4" t="s">
        <v>91</v>
      </c>
      <c r="J138" s="7">
        <v>55553932</v>
      </c>
      <c r="K138" s="7"/>
    </row>
    <row r="139" spans="1:11" x14ac:dyDescent="0.25">
      <c r="A139" s="3" t="s">
        <v>81</v>
      </c>
      <c r="B139" s="3" t="s">
        <v>82</v>
      </c>
      <c r="C139" s="4" t="s">
        <v>47</v>
      </c>
      <c r="D139" s="4" t="s">
        <v>83</v>
      </c>
      <c r="E139" s="4" t="s">
        <v>84</v>
      </c>
      <c r="F139" s="5" t="s">
        <v>62</v>
      </c>
      <c r="G139" s="4" t="s">
        <v>85</v>
      </c>
      <c r="H139" s="4" t="s">
        <v>86</v>
      </c>
      <c r="I139" s="3">
        <v>12321</v>
      </c>
      <c r="J139" s="6">
        <v>7816964910</v>
      </c>
      <c r="K139" s="6">
        <v>7816964910</v>
      </c>
    </row>
    <row r="140" spans="1:11" x14ac:dyDescent="0.25">
      <c r="A140" s="3" t="s">
        <v>75</v>
      </c>
      <c r="B140" s="3" t="s">
        <v>76</v>
      </c>
      <c r="C140" s="4" t="s">
        <v>77</v>
      </c>
      <c r="D140" s="4" t="s">
        <v>78</v>
      </c>
      <c r="E140" s="4" t="s">
        <v>61</v>
      </c>
      <c r="F140" s="5" t="s">
        <v>58</v>
      </c>
      <c r="G140" s="4" t="s">
        <v>79</v>
      </c>
      <c r="H140" s="4" t="s">
        <v>80</v>
      </c>
      <c r="I140" s="3">
        <v>54631</v>
      </c>
      <c r="J140" s="6">
        <v>7295432982</v>
      </c>
      <c r="K140" s="6">
        <v>7295432982</v>
      </c>
    </row>
    <row r="141" spans="1:11" x14ac:dyDescent="0.25">
      <c r="A141" s="3" t="s">
        <v>72</v>
      </c>
      <c r="B141" s="3" t="s">
        <v>73</v>
      </c>
      <c r="C141" s="4" t="s">
        <v>47</v>
      </c>
      <c r="D141" s="4" t="s">
        <v>73</v>
      </c>
      <c r="E141" s="4" t="s">
        <v>49</v>
      </c>
      <c r="F141" s="5" t="s">
        <v>74</v>
      </c>
      <c r="H141" s="4" t="s">
        <v>70</v>
      </c>
      <c r="I141" s="3">
        <v>70145</v>
      </c>
      <c r="J141" s="6">
        <v>11616404881</v>
      </c>
      <c r="K141" s="6">
        <v>11616404881</v>
      </c>
    </row>
    <row r="142" spans="1:11" x14ac:dyDescent="0.25">
      <c r="A142" s="4" t="s">
        <v>63</v>
      </c>
      <c r="B142" s="4" t="s">
        <v>64</v>
      </c>
      <c r="C142" s="4" t="s">
        <v>65</v>
      </c>
      <c r="D142" s="4" t="s">
        <v>66</v>
      </c>
      <c r="E142" s="4" t="s">
        <v>67</v>
      </c>
      <c r="F142" s="4" t="s">
        <v>68</v>
      </c>
      <c r="G142" s="4" t="s">
        <v>69</v>
      </c>
      <c r="H142" s="4" t="s">
        <v>70</v>
      </c>
      <c r="I142" s="4" t="s">
        <v>71</v>
      </c>
      <c r="J142" s="7">
        <v>55554729</v>
      </c>
      <c r="K142" s="7">
        <v>55553745</v>
      </c>
    </row>
    <row r="143" spans="1:11" x14ac:dyDescent="0.25">
      <c r="A143" s="3" t="s">
        <v>59</v>
      </c>
      <c r="B143" s="3" t="s">
        <v>60</v>
      </c>
      <c r="C143" s="4" t="s">
        <v>26</v>
      </c>
      <c r="D143" s="4" t="s">
        <v>60</v>
      </c>
      <c r="E143" s="4" t="s">
        <v>61</v>
      </c>
      <c r="F143" s="5" t="s">
        <v>62</v>
      </c>
      <c r="H143" s="4" t="s">
        <v>44</v>
      </c>
      <c r="I143" s="4">
        <v>85296</v>
      </c>
      <c r="J143" s="6">
        <v>9076538374</v>
      </c>
      <c r="K143" s="6">
        <v>9076538374</v>
      </c>
    </row>
    <row r="144" spans="1:11" x14ac:dyDescent="0.25">
      <c r="A144" s="3" t="s">
        <v>54</v>
      </c>
      <c r="B144" s="3" t="s">
        <v>55</v>
      </c>
      <c r="C144" s="4" t="s">
        <v>26</v>
      </c>
      <c r="D144" s="3" t="s">
        <v>56</v>
      </c>
      <c r="E144" s="4" t="s">
        <v>57</v>
      </c>
      <c r="F144" s="5" t="s">
        <v>58</v>
      </c>
      <c r="G144" s="5"/>
      <c r="H144" s="4"/>
      <c r="I144" s="4"/>
      <c r="J144" s="6">
        <v>2310907861</v>
      </c>
      <c r="K144" s="6">
        <v>2222991954</v>
      </c>
    </row>
    <row r="145" spans="1:11" x14ac:dyDescent="0.25">
      <c r="A145" s="4" t="s">
        <v>45</v>
      </c>
      <c r="B145" s="4" t="s">
        <v>46</v>
      </c>
      <c r="C145" s="4" t="s">
        <v>47</v>
      </c>
      <c r="D145" s="4" t="s">
        <v>48</v>
      </c>
      <c r="E145" s="4" t="s">
        <v>49</v>
      </c>
      <c r="F145" s="4" t="s">
        <v>50</v>
      </c>
      <c r="G145" s="4" t="s">
        <v>51</v>
      </c>
      <c r="H145" s="4" t="s">
        <v>52</v>
      </c>
      <c r="I145" s="4" t="s">
        <v>53</v>
      </c>
      <c r="J145" s="7">
        <v>300074321</v>
      </c>
      <c r="K145" s="7">
        <v>300076545</v>
      </c>
    </row>
    <row r="146" spans="1:11" x14ac:dyDescent="0.25">
      <c r="A146" s="3" t="s">
        <v>39</v>
      </c>
      <c r="B146" s="3" t="s">
        <v>40</v>
      </c>
      <c r="C146" s="4" t="s">
        <v>41</v>
      </c>
      <c r="D146" s="4" t="s">
        <v>40</v>
      </c>
      <c r="E146" s="4" t="s">
        <v>42</v>
      </c>
      <c r="F146" s="5" t="s">
        <v>43</v>
      </c>
      <c r="H146" s="4" t="s">
        <v>44</v>
      </c>
      <c r="I146" s="3">
        <v>12782</v>
      </c>
      <c r="J146" s="6">
        <v>8781331471</v>
      </c>
      <c r="K146" s="6">
        <v>8781331471</v>
      </c>
    </row>
    <row r="147" spans="1:11" x14ac:dyDescent="0.25">
      <c r="A147" s="3" t="s">
        <v>32</v>
      </c>
      <c r="B147" s="3" t="s">
        <v>33</v>
      </c>
      <c r="C147" s="4" t="s">
        <v>26</v>
      </c>
      <c r="D147" s="3" t="s">
        <v>34</v>
      </c>
      <c r="E147" s="4" t="s">
        <v>35</v>
      </c>
      <c r="F147" s="5" t="s">
        <v>36</v>
      </c>
      <c r="G147" s="5" t="s">
        <v>37</v>
      </c>
      <c r="H147" s="4" t="s">
        <v>38</v>
      </c>
      <c r="J147" s="6">
        <v>4565550145</v>
      </c>
      <c r="K147" s="6">
        <v>4565550155</v>
      </c>
    </row>
    <row r="148" spans="1:11" x14ac:dyDescent="0.25">
      <c r="A148" s="3" t="s">
        <v>24</v>
      </c>
      <c r="B148" s="3" t="s">
        <v>25</v>
      </c>
      <c r="C148" s="4" t="s">
        <v>26</v>
      </c>
      <c r="D148" s="3" t="s">
        <v>27</v>
      </c>
      <c r="E148" s="4" t="s">
        <v>28</v>
      </c>
      <c r="F148" s="5" t="s">
        <v>29</v>
      </c>
      <c r="G148" s="5" t="s">
        <v>30</v>
      </c>
      <c r="H148" s="4" t="s">
        <v>31</v>
      </c>
      <c r="J148" s="6">
        <v>1235550134</v>
      </c>
      <c r="K148" s="6">
        <v>1235550144</v>
      </c>
    </row>
  </sheetData>
  <sortState xmlns:xlrd2="http://schemas.microsoft.com/office/spreadsheetml/2017/richdata2" ref="A2:K148">
    <sortCondition descending="1" ref="B2:B148"/>
    <sortCondition ref="C2:C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148"/>
  <sheetViews>
    <sheetView showGridLines="0" tabSelected="1" zoomScaleNormal="100" workbookViewId="0"/>
  </sheetViews>
  <sheetFormatPr defaultRowHeight="15" x14ac:dyDescent="0.25"/>
  <cols>
    <col min="1" max="1" width="14.140625" bestFit="1" customWidth="1"/>
    <col min="2" max="2" width="30.140625" bestFit="1" customWidth="1"/>
    <col min="3" max="3" width="28" bestFit="1" customWidth="1"/>
    <col min="4" max="4" width="26" bestFit="1" customWidth="1"/>
    <col min="5" max="5" width="38.5703125" bestFit="1" customWidth="1"/>
    <col min="6" max="6" width="12.7109375" bestFit="1" customWidth="1"/>
    <col min="7" max="7" width="12.28515625" bestFit="1" customWidth="1"/>
    <col min="8" max="8" width="9.5703125" bestFit="1" customWidth="1"/>
    <col min="9" max="9" width="10.5703125" bestFit="1" customWidth="1"/>
    <col min="10" max="11" width="13.85546875" bestFit="1" customWidth="1"/>
  </cols>
  <sheetData>
    <row r="1" spans="1:11" x14ac:dyDescent="0.25">
      <c r="A1" s="8" t="s">
        <v>13</v>
      </c>
      <c r="B1" s="8" t="s">
        <v>14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15</v>
      </c>
      <c r="J1" s="8" t="s">
        <v>22</v>
      </c>
      <c r="K1" s="8" t="s">
        <v>23</v>
      </c>
    </row>
    <row r="2" spans="1:11" hidden="1" x14ac:dyDescent="0.25">
      <c r="A2" s="9" t="s">
        <v>433</v>
      </c>
      <c r="B2" s="9" t="s">
        <v>434</v>
      </c>
      <c r="C2" s="9" t="s">
        <v>435</v>
      </c>
      <c r="D2" s="9" t="s">
        <v>61</v>
      </c>
      <c r="E2" s="9" t="s">
        <v>436</v>
      </c>
      <c r="F2" s="9" t="s">
        <v>437</v>
      </c>
      <c r="G2" s="9" t="s">
        <v>438</v>
      </c>
      <c r="H2" s="9" t="s">
        <v>439</v>
      </c>
      <c r="I2" s="9" t="s">
        <v>41</v>
      </c>
      <c r="J2" s="10" t="s">
        <v>440</v>
      </c>
      <c r="K2" s="10" t="s">
        <v>441</v>
      </c>
    </row>
    <row r="3" spans="1:11" hidden="1" x14ac:dyDescent="0.25">
      <c r="A3" s="9" t="s">
        <v>448</v>
      </c>
      <c r="B3" s="9" t="s">
        <v>449</v>
      </c>
      <c r="C3" s="9" t="s">
        <v>450</v>
      </c>
      <c r="D3" s="9" t="s">
        <v>84</v>
      </c>
      <c r="E3" s="9" t="s">
        <v>451</v>
      </c>
      <c r="F3" s="9" t="s">
        <v>452</v>
      </c>
      <c r="G3" s="9" t="s">
        <v>31</v>
      </c>
      <c r="H3" s="9" t="s">
        <v>453</v>
      </c>
      <c r="I3" s="9" t="s">
        <v>26</v>
      </c>
      <c r="J3" s="10">
        <v>5095557969</v>
      </c>
      <c r="K3" s="10">
        <v>5095556221</v>
      </c>
    </row>
    <row r="4" spans="1:11" hidden="1" x14ac:dyDescent="0.25">
      <c r="A4" s="9" t="s">
        <v>136</v>
      </c>
      <c r="B4" s="9" t="s">
        <v>137</v>
      </c>
      <c r="C4" s="9" t="s">
        <v>138</v>
      </c>
      <c r="D4" s="9" t="s">
        <v>67</v>
      </c>
      <c r="E4" s="9" t="s">
        <v>139</v>
      </c>
      <c r="F4" s="9" t="s">
        <v>140</v>
      </c>
      <c r="G4" s="9" t="s">
        <v>120</v>
      </c>
      <c r="H4" s="9" t="s">
        <v>141</v>
      </c>
      <c r="I4" s="9" t="s">
        <v>41</v>
      </c>
      <c r="J4" s="10" t="s">
        <v>142</v>
      </c>
      <c r="K4" s="10" t="s">
        <v>143</v>
      </c>
    </row>
    <row r="5" spans="1:11" hidden="1" x14ac:dyDescent="0.25">
      <c r="A5" s="9" t="s">
        <v>92</v>
      </c>
      <c r="B5" s="9" t="s">
        <v>93</v>
      </c>
      <c r="C5" s="9" t="s">
        <v>95</v>
      </c>
      <c r="D5" s="9" t="s">
        <v>49</v>
      </c>
      <c r="E5" s="9" t="s">
        <v>96</v>
      </c>
      <c r="F5" s="9" t="s">
        <v>97</v>
      </c>
      <c r="G5" s="9" t="s">
        <v>98</v>
      </c>
      <c r="H5" s="9" t="s">
        <v>99</v>
      </c>
      <c r="I5" s="9" t="s">
        <v>94</v>
      </c>
      <c r="J5" s="10">
        <v>1715557788</v>
      </c>
      <c r="K5" s="10">
        <v>1715556750</v>
      </c>
    </row>
    <row r="6" spans="1:11" hidden="1" x14ac:dyDescent="0.25">
      <c r="A6" s="11" t="s">
        <v>24</v>
      </c>
      <c r="B6" s="11" t="s">
        <v>25</v>
      </c>
      <c r="C6" s="11" t="s">
        <v>27</v>
      </c>
      <c r="D6" s="9" t="s">
        <v>28</v>
      </c>
      <c r="E6" s="12" t="s">
        <v>29</v>
      </c>
      <c r="F6" s="12" t="s">
        <v>30</v>
      </c>
      <c r="G6" s="9" t="s">
        <v>31</v>
      </c>
      <c r="H6" s="11"/>
      <c r="I6" s="9" t="s">
        <v>26</v>
      </c>
      <c r="J6" s="13">
        <v>1235550134</v>
      </c>
      <c r="K6" s="13">
        <v>1235550144</v>
      </c>
    </row>
    <row r="7" spans="1:11" hidden="1" x14ac:dyDescent="0.25">
      <c r="A7" s="9" t="s">
        <v>282</v>
      </c>
      <c r="B7" s="9" t="s">
        <v>283</v>
      </c>
      <c r="C7" s="9" t="s">
        <v>284</v>
      </c>
      <c r="D7" s="9" t="s">
        <v>285</v>
      </c>
      <c r="E7" s="9" t="s">
        <v>286</v>
      </c>
      <c r="F7" s="9" t="s">
        <v>287</v>
      </c>
      <c r="G7" s="9" t="s">
        <v>44</v>
      </c>
      <c r="H7" s="9" t="s">
        <v>288</v>
      </c>
      <c r="I7" s="9" t="s">
        <v>41</v>
      </c>
      <c r="J7" s="10" t="s">
        <v>289</v>
      </c>
      <c r="K7" s="10" t="s">
        <v>290</v>
      </c>
    </row>
    <row r="8" spans="1:11" hidden="1" x14ac:dyDescent="0.25">
      <c r="A8" s="9" t="s">
        <v>647</v>
      </c>
      <c r="B8" s="9" t="s">
        <v>648</v>
      </c>
      <c r="C8" s="9" t="s">
        <v>649</v>
      </c>
      <c r="D8" s="9" t="s">
        <v>49</v>
      </c>
      <c r="E8" s="9" t="s">
        <v>650</v>
      </c>
      <c r="F8" s="9" t="s">
        <v>651</v>
      </c>
      <c r="G8" s="9" t="s">
        <v>652</v>
      </c>
      <c r="H8" s="9" t="s">
        <v>653</v>
      </c>
      <c r="I8" s="9" t="s">
        <v>26</v>
      </c>
      <c r="J8" s="10">
        <v>2085558097</v>
      </c>
      <c r="K8" s="10"/>
    </row>
    <row r="9" spans="1:11" hidden="1" x14ac:dyDescent="0.25">
      <c r="A9" s="11" t="s">
        <v>153</v>
      </c>
      <c r="B9" s="11" t="s">
        <v>154</v>
      </c>
      <c r="C9" s="11" t="s">
        <v>155</v>
      </c>
      <c r="D9" s="9" t="s">
        <v>156</v>
      </c>
      <c r="E9" s="12" t="s">
        <v>157</v>
      </c>
      <c r="F9" s="12" t="s">
        <v>37</v>
      </c>
      <c r="G9" s="9" t="s">
        <v>38</v>
      </c>
      <c r="H9" s="9"/>
      <c r="I9" s="9" t="s">
        <v>26</v>
      </c>
      <c r="J9" s="13">
        <v>1279928888</v>
      </c>
      <c r="K9" s="13">
        <v>2156216712</v>
      </c>
    </row>
    <row r="10" spans="1:11" hidden="1" x14ac:dyDescent="0.25">
      <c r="A10" s="9" t="s">
        <v>442</v>
      </c>
      <c r="B10" s="9" t="s">
        <v>443</v>
      </c>
      <c r="C10" s="9" t="s">
        <v>444</v>
      </c>
      <c r="D10" s="9" t="s">
        <v>191</v>
      </c>
      <c r="E10" s="9" t="s">
        <v>445</v>
      </c>
      <c r="F10" s="9" t="s">
        <v>446</v>
      </c>
      <c r="G10" s="9" t="s">
        <v>151</v>
      </c>
      <c r="H10" s="9" t="s">
        <v>447</v>
      </c>
      <c r="I10" s="9" t="s">
        <v>146</v>
      </c>
      <c r="J10" s="10">
        <v>6045553392</v>
      </c>
      <c r="K10" s="10">
        <v>6045557293</v>
      </c>
    </row>
    <row r="11" spans="1:11" hidden="1" x14ac:dyDescent="0.25">
      <c r="A11" s="9" t="s">
        <v>745</v>
      </c>
      <c r="B11" s="9" t="s">
        <v>746</v>
      </c>
      <c r="C11" s="9" t="s">
        <v>747</v>
      </c>
      <c r="D11" s="9" t="s">
        <v>167</v>
      </c>
      <c r="E11" s="9" t="s">
        <v>748</v>
      </c>
      <c r="F11" s="9" t="s">
        <v>749</v>
      </c>
      <c r="G11" s="9"/>
      <c r="H11" s="9" t="s">
        <v>750</v>
      </c>
      <c r="I11" s="9" t="s">
        <v>41</v>
      </c>
      <c r="J11" s="10" t="s">
        <v>751</v>
      </c>
      <c r="K11" s="10" t="s">
        <v>752</v>
      </c>
    </row>
    <row r="12" spans="1:11" hidden="1" x14ac:dyDescent="0.25">
      <c r="A12" s="9" t="s">
        <v>144</v>
      </c>
      <c r="B12" s="9" t="s">
        <v>145</v>
      </c>
      <c r="C12" s="9" t="s">
        <v>147</v>
      </c>
      <c r="D12" s="9" t="s">
        <v>148</v>
      </c>
      <c r="E12" s="9" t="s">
        <v>149</v>
      </c>
      <c r="F12" s="9" t="s">
        <v>150</v>
      </c>
      <c r="G12" s="9" t="s">
        <v>151</v>
      </c>
      <c r="H12" s="9" t="s">
        <v>152</v>
      </c>
      <c r="I12" s="9" t="s">
        <v>146</v>
      </c>
      <c r="J12" s="10">
        <v>6045554729</v>
      </c>
      <c r="K12" s="10">
        <v>6045553745</v>
      </c>
    </row>
    <row r="13" spans="1:11" hidden="1" x14ac:dyDescent="0.25">
      <c r="A13" s="9" t="s">
        <v>115</v>
      </c>
      <c r="B13" s="9" t="s">
        <v>116</v>
      </c>
      <c r="C13" s="9" t="s">
        <v>117</v>
      </c>
      <c r="D13" s="9" t="s">
        <v>84</v>
      </c>
      <c r="E13" s="9" t="s">
        <v>118</v>
      </c>
      <c r="F13" s="9" t="s">
        <v>119</v>
      </c>
      <c r="G13" s="9" t="s">
        <v>120</v>
      </c>
      <c r="H13" s="9" t="s">
        <v>121</v>
      </c>
      <c r="I13" s="9" t="s">
        <v>41</v>
      </c>
      <c r="J13" s="10" t="s">
        <v>122</v>
      </c>
      <c r="K13" s="10" t="s">
        <v>123</v>
      </c>
    </row>
    <row r="14" spans="1:11" hidden="1" x14ac:dyDescent="0.25">
      <c r="A14" s="9" t="s">
        <v>671</v>
      </c>
      <c r="B14" s="9" t="s">
        <v>672</v>
      </c>
      <c r="C14" s="9" t="s">
        <v>673</v>
      </c>
      <c r="D14" s="9" t="s">
        <v>84</v>
      </c>
      <c r="E14" s="9" t="s">
        <v>674</v>
      </c>
      <c r="F14" s="9" t="s">
        <v>514</v>
      </c>
      <c r="G14" s="9"/>
      <c r="H14" s="9" t="s">
        <v>675</v>
      </c>
      <c r="I14" s="9" t="s">
        <v>41</v>
      </c>
      <c r="J14" s="10" t="s">
        <v>676</v>
      </c>
      <c r="K14" s="10" t="s">
        <v>677</v>
      </c>
    </row>
    <row r="15" spans="1:11" hidden="1" x14ac:dyDescent="0.25">
      <c r="A15" s="9" t="s">
        <v>558</v>
      </c>
      <c r="B15" s="9" t="s">
        <v>559</v>
      </c>
      <c r="C15" s="9" t="s">
        <v>560</v>
      </c>
      <c r="D15" s="9" t="s">
        <v>67</v>
      </c>
      <c r="E15" s="9" t="s">
        <v>561</v>
      </c>
      <c r="F15" s="9" t="s">
        <v>514</v>
      </c>
      <c r="G15" s="9"/>
      <c r="H15" s="9" t="s">
        <v>562</v>
      </c>
      <c r="I15" s="9" t="s">
        <v>41</v>
      </c>
      <c r="J15" s="10" t="s">
        <v>563</v>
      </c>
      <c r="K15" s="10" t="s">
        <v>564</v>
      </c>
    </row>
    <row r="16" spans="1:11" hidden="1" x14ac:dyDescent="0.25">
      <c r="A16" s="9" t="s">
        <v>352</v>
      </c>
      <c r="B16" s="9" t="s">
        <v>353</v>
      </c>
      <c r="C16" s="9" t="s">
        <v>354</v>
      </c>
      <c r="D16" s="9" t="s">
        <v>84</v>
      </c>
      <c r="E16" s="9" t="s">
        <v>355</v>
      </c>
      <c r="F16" s="9" t="s">
        <v>356</v>
      </c>
      <c r="G16" s="9" t="s">
        <v>357</v>
      </c>
      <c r="H16" s="9" t="s">
        <v>358</v>
      </c>
      <c r="I16" s="9" t="s">
        <v>26</v>
      </c>
      <c r="J16" s="10">
        <v>5035557555</v>
      </c>
      <c r="K16" s="10"/>
    </row>
    <row r="17" spans="1:11" hidden="1" x14ac:dyDescent="0.25">
      <c r="A17" s="9" t="s">
        <v>545</v>
      </c>
      <c r="B17" s="9" t="s">
        <v>546</v>
      </c>
      <c r="C17" s="9" t="s">
        <v>547</v>
      </c>
      <c r="D17" s="9" t="s">
        <v>49</v>
      </c>
      <c r="E17" s="9" t="s">
        <v>548</v>
      </c>
      <c r="F17" s="9" t="s">
        <v>549</v>
      </c>
      <c r="G17" s="9" t="s">
        <v>550</v>
      </c>
      <c r="H17" s="9" t="s">
        <v>551</v>
      </c>
      <c r="I17" s="9" t="s">
        <v>26</v>
      </c>
      <c r="J17" s="10">
        <v>9075557584</v>
      </c>
      <c r="K17" s="10">
        <v>9075552880</v>
      </c>
    </row>
    <row r="18" spans="1:11" hidden="1" x14ac:dyDescent="0.25">
      <c r="A18" s="9" t="s">
        <v>606</v>
      </c>
      <c r="B18" s="9" t="s">
        <v>607</v>
      </c>
      <c r="C18" s="9" t="s">
        <v>608</v>
      </c>
      <c r="D18" s="9" t="s">
        <v>175</v>
      </c>
      <c r="E18" s="9" t="s">
        <v>609</v>
      </c>
      <c r="F18" s="9" t="s">
        <v>610</v>
      </c>
      <c r="G18" s="9" t="s">
        <v>611</v>
      </c>
      <c r="H18" s="9" t="s">
        <v>612</v>
      </c>
      <c r="I18" s="9" t="s">
        <v>26</v>
      </c>
      <c r="J18" s="10">
        <v>5055555939</v>
      </c>
      <c r="K18" s="10">
        <v>5055553620</v>
      </c>
    </row>
    <row r="19" spans="1:11" hidden="1" x14ac:dyDescent="0.25">
      <c r="A19" s="9" t="s">
        <v>776</v>
      </c>
      <c r="B19" s="9" t="s">
        <v>777</v>
      </c>
      <c r="C19" s="9" t="s">
        <v>778</v>
      </c>
      <c r="D19" s="9" t="s">
        <v>67</v>
      </c>
      <c r="E19" s="9" t="s">
        <v>779</v>
      </c>
      <c r="F19" s="9" t="s">
        <v>30</v>
      </c>
      <c r="G19" s="9" t="s">
        <v>31</v>
      </c>
      <c r="H19" s="9" t="s">
        <v>780</v>
      </c>
      <c r="I19" s="9" t="s">
        <v>26</v>
      </c>
      <c r="J19" s="10">
        <v>2065554112</v>
      </c>
      <c r="K19" s="10">
        <v>2065554115</v>
      </c>
    </row>
    <row r="20" spans="1:11" hidden="1" x14ac:dyDescent="0.25">
      <c r="A20" s="11" t="s">
        <v>781</v>
      </c>
      <c r="B20" s="11" t="s">
        <v>782</v>
      </c>
      <c r="C20" s="11" t="s">
        <v>783</v>
      </c>
      <c r="D20" s="9" t="s">
        <v>195</v>
      </c>
      <c r="E20" s="12" t="s">
        <v>784</v>
      </c>
      <c r="F20" s="12" t="s">
        <v>30</v>
      </c>
      <c r="G20" s="9" t="s">
        <v>31</v>
      </c>
      <c r="H20" s="9"/>
      <c r="I20" s="9" t="s">
        <v>26</v>
      </c>
      <c r="J20" s="13">
        <v>2150553619</v>
      </c>
      <c r="K20" s="13">
        <v>2095759924</v>
      </c>
    </row>
    <row r="21" spans="1:11" hidden="1" x14ac:dyDescent="0.25">
      <c r="A21" s="9" t="s">
        <v>255</v>
      </c>
      <c r="B21" s="9" t="s">
        <v>256</v>
      </c>
      <c r="C21" s="9" t="s">
        <v>257</v>
      </c>
      <c r="D21" s="9" t="s">
        <v>167</v>
      </c>
      <c r="E21" s="9" t="s">
        <v>258</v>
      </c>
      <c r="F21" s="9" t="s">
        <v>97</v>
      </c>
      <c r="G21" s="9" t="s">
        <v>98</v>
      </c>
      <c r="H21" s="9" t="s">
        <v>259</v>
      </c>
      <c r="I21" s="9" t="s">
        <v>94</v>
      </c>
      <c r="J21" s="10">
        <v>1715550297</v>
      </c>
      <c r="K21" s="10">
        <v>1715553373</v>
      </c>
    </row>
    <row r="22" spans="1:11" hidden="1" x14ac:dyDescent="0.25">
      <c r="A22" s="9" t="s">
        <v>515</v>
      </c>
      <c r="B22" s="9" t="s">
        <v>516</v>
      </c>
      <c r="C22" s="9" t="s">
        <v>517</v>
      </c>
      <c r="D22" s="9" t="s">
        <v>191</v>
      </c>
      <c r="E22" s="9" t="s">
        <v>518</v>
      </c>
      <c r="F22" s="9" t="s">
        <v>519</v>
      </c>
      <c r="G22" s="9" t="s">
        <v>520</v>
      </c>
      <c r="H22" s="9" t="s">
        <v>521</v>
      </c>
      <c r="I22" s="9" t="s">
        <v>146</v>
      </c>
      <c r="J22" s="10">
        <v>5145558054</v>
      </c>
      <c r="K22" s="10">
        <v>5145558055</v>
      </c>
    </row>
    <row r="23" spans="1:11" hidden="1" x14ac:dyDescent="0.25">
      <c r="A23" s="9" t="s">
        <v>300</v>
      </c>
      <c r="B23" s="9" t="s">
        <v>301</v>
      </c>
      <c r="C23" s="9" t="s">
        <v>302</v>
      </c>
      <c r="D23" s="9" t="s">
        <v>84</v>
      </c>
      <c r="E23" s="9" t="s">
        <v>303</v>
      </c>
      <c r="F23" s="9" t="s">
        <v>251</v>
      </c>
      <c r="G23" s="9" t="s">
        <v>120</v>
      </c>
      <c r="H23" s="9" t="s">
        <v>252</v>
      </c>
      <c r="I23" s="9" t="s">
        <v>41</v>
      </c>
      <c r="J23" s="10" t="s">
        <v>304</v>
      </c>
      <c r="K23" s="10" t="s">
        <v>305</v>
      </c>
    </row>
    <row r="24" spans="1:11" hidden="1" x14ac:dyDescent="0.25">
      <c r="A24" s="9" t="s">
        <v>702</v>
      </c>
      <c r="B24" s="9" t="s">
        <v>703</v>
      </c>
      <c r="C24" s="9" t="s">
        <v>704</v>
      </c>
      <c r="D24" s="9" t="s">
        <v>191</v>
      </c>
      <c r="E24" s="9" t="s">
        <v>705</v>
      </c>
      <c r="F24" s="9" t="s">
        <v>706</v>
      </c>
      <c r="G24" s="9" t="s">
        <v>707</v>
      </c>
      <c r="H24" s="9" t="s">
        <v>708</v>
      </c>
      <c r="I24" s="9" t="s">
        <v>26</v>
      </c>
      <c r="J24" s="10">
        <v>4065555834</v>
      </c>
      <c r="K24" s="10">
        <v>4065558083</v>
      </c>
    </row>
    <row r="25" spans="1:11" hidden="1" x14ac:dyDescent="0.25">
      <c r="A25" s="9" t="s">
        <v>756</v>
      </c>
      <c r="B25" s="9" t="s">
        <v>757</v>
      </c>
      <c r="C25" s="9" t="s">
        <v>758</v>
      </c>
      <c r="D25" s="9" t="s">
        <v>148</v>
      </c>
      <c r="E25" s="9" t="s">
        <v>759</v>
      </c>
      <c r="F25" s="9" t="s">
        <v>760</v>
      </c>
      <c r="G25" s="9"/>
      <c r="H25" s="9" t="s">
        <v>761</v>
      </c>
      <c r="I25" s="9" t="s">
        <v>41</v>
      </c>
      <c r="J25" s="10" t="s">
        <v>762</v>
      </c>
      <c r="K25" s="10" t="s">
        <v>763</v>
      </c>
    </row>
    <row r="26" spans="1:11" hidden="1" x14ac:dyDescent="0.25">
      <c r="A26" s="9" t="s">
        <v>359</v>
      </c>
      <c r="B26" s="9" t="s">
        <v>360</v>
      </c>
      <c r="C26" s="9" t="s">
        <v>362</v>
      </c>
      <c r="D26" s="9" t="s">
        <v>67</v>
      </c>
      <c r="E26" s="9" t="s">
        <v>363</v>
      </c>
      <c r="F26" s="9" t="s">
        <v>364</v>
      </c>
      <c r="G26" s="9" t="s">
        <v>365</v>
      </c>
      <c r="H26" s="9" t="s">
        <v>366</v>
      </c>
      <c r="I26" s="9" t="s">
        <v>361</v>
      </c>
      <c r="J26" s="10">
        <v>22832951</v>
      </c>
      <c r="K26" s="10">
        <v>22833397</v>
      </c>
    </row>
    <row r="27" spans="1:11" hidden="1" x14ac:dyDescent="0.25">
      <c r="A27" s="9" t="s">
        <v>425</v>
      </c>
      <c r="B27" s="9" t="s">
        <v>426</v>
      </c>
      <c r="C27" s="9" t="s">
        <v>427</v>
      </c>
      <c r="D27" s="9" t="s">
        <v>49</v>
      </c>
      <c r="E27" s="9" t="s">
        <v>428</v>
      </c>
      <c r="F27" s="9" t="s">
        <v>429</v>
      </c>
      <c r="G27" s="9" t="s">
        <v>120</v>
      </c>
      <c r="H27" s="9" t="s">
        <v>430</v>
      </c>
      <c r="I27" s="9" t="s">
        <v>41</v>
      </c>
      <c r="J27" s="10" t="s">
        <v>431</v>
      </c>
      <c r="K27" s="10" t="s">
        <v>432</v>
      </c>
    </row>
    <row r="28" spans="1:11" hidden="1" x14ac:dyDescent="0.25">
      <c r="A28" s="9" t="s">
        <v>247</v>
      </c>
      <c r="B28" s="9" t="s">
        <v>248</v>
      </c>
      <c r="C28" s="9" t="s">
        <v>249</v>
      </c>
      <c r="D28" s="9" t="s">
        <v>67</v>
      </c>
      <c r="E28" s="9" t="s">
        <v>250</v>
      </c>
      <c r="F28" s="9" t="s">
        <v>251</v>
      </c>
      <c r="G28" s="9"/>
      <c r="H28" s="9" t="s">
        <v>252</v>
      </c>
      <c r="I28" s="9" t="s">
        <v>41</v>
      </c>
      <c r="J28" s="10" t="s">
        <v>253</v>
      </c>
      <c r="K28" s="10" t="s">
        <v>254</v>
      </c>
    </row>
    <row r="29" spans="1:11" hidden="1" x14ac:dyDescent="0.25">
      <c r="A29" s="9" t="s">
        <v>730</v>
      </c>
      <c r="B29" s="9" t="s">
        <v>731</v>
      </c>
      <c r="C29" s="9" t="s">
        <v>732</v>
      </c>
      <c r="D29" s="9" t="s">
        <v>42</v>
      </c>
      <c r="E29" s="9" t="s">
        <v>733</v>
      </c>
      <c r="F29" s="9" t="s">
        <v>734</v>
      </c>
      <c r="G29" s="9" t="s">
        <v>31</v>
      </c>
      <c r="H29" s="9" t="s">
        <v>735</v>
      </c>
      <c r="I29" s="9" t="s">
        <v>26</v>
      </c>
      <c r="J29" s="10">
        <v>2065558257</v>
      </c>
      <c r="K29" s="10">
        <v>2065552174</v>
      </c>
    </row>
    <row r="30" spans="1:11" hidden="1" x14ac:dyDescent="0.25">
      <c r="A30" s="9" t="s">
        <v>393</v>
      </c>
      <c r="B30" s="9" t="s">
        <v>394</v>
      </c>
      <c r="C30" s="9" t="s">
        <v>396</v>
      </c>
      <c r="D30" s="9" t="s">
        <v>42</v>
      </c>
      <c r="E30" s="9" t="s">
        <v>397</v>
      </c>
      <c r="F30" s="9" t="s">
        <v>398</v>
      </c>
      <c r="G30" s="9" t="s">
        <v>399</v>
      </c>
      <c r="H30" s="9"/>
      <c r="I30" s="9" t="s">
        <v>395</v>
      </c>
      <c r="J30" s="10">
        <v>2967542</v>
      </c>
      <c r="K30" s="10">
        <v>29673333</v>
      </c>
    </row>
    <row r="31" spans="1:11" hidden="1" x14ac:dyDescent="0.25">
      <c r="A31" s="9" t="s">
        <v>460</v>
      </c>
      <c r="B31" s="9" t="s">
        <v>461</v>
      </c>
      <c r="C31" s="9" t="s">
        <v>462</v>
      </c>
      <c r="D31" s="9" t="s">
        <v>67</v>
      </c>
      <c r="E31" s="9" t="s">
        <v>463</v>
      </c>
      <c r="F31" s="9" t="s">
        <v>464</v>
      </c>
      <c r="G31" s="9" t="s">
        <v>465</v>
      </c>
      <c r="H31" s="9" t="s">
        <v>466</v>
      </c>
      <c r="I31" s="9" t="s">
        <v>26</v>
      </c>
      <c r="J31" s="10">
        <v>4155555938</v>
      </c>
      <c r="K31" s="10"/>
    </row>
    <row r="32" spans="1:11" hidden="1" x14ac:dyDescent="0.25">
      <c r="A32" s="9" t="s">
        <v>484</v>
      </c>
      <c r="B32" s="9" t="s">
        <v>485</v>
      </c>
      <c r="C32" s="9" t="s">
        <v>486</v>
      </c>
      <c r="D32" s="9" t="s">
        <v>61</v>
      </c>
      <c r="E32" s="9" t="s">
        <v>487</v>
      </c>
      <c r="F32" s="9" t="s">
        <v>488</v>
      </c>
      <c r="G32" s="9" t="s">
        <v>357</v>
      </c>
      <c r="H32" s="9" t="s">
        <v>489</v>
      </c>
      <c r="I32" s="9" t="s">
        <v>26</v>
      </c>
      <c r="J32" s="10">
        <v>5035559573</v>
      </c>
      <c r="K32" s="10">
        <v>5035559646</v>
      </c>
    </row>
    <row r="33" spans="1:11" hidden="1" x14ac:dyDescent="0.25">
      <c r="A33" s="9" t="s">
        <v>697</v>
      </c>
      <c r="B33" s="9" t="s">
        <v>698</v>
      </c>
      <c r="C33" s="9" t="s">
        <v>699</v>
      </c>
      <c r="D33" s="9" t="s">
        <v>84</v>
      </c>
      <c r="E33" s="9" t="s">
        <v>700</v>
      </c>
      <c r="F33" s="9" t="s">
        <v>488</v>
      </c>
      <c r="G33" s="9" t="s">
        <v>357</v>
      </c>
      <c r="H33" s="9" t="s">
        <v>701</v>
      </c>
      <c r="I33" s="9" t="s">
        <v>26</v>
      </c>
      <c r="J33" s="10">
        <v>5035553612</v>
      </c>
      <c r="K33" s="10"/>
    </row>
    <row r="34" spans="1:11" hidden="1" x14ac:dyDescent="0.25">
      <c r="A34" s="11" t="s">
        <v>32</v>
      </c>
      <c r="B34" s="11" t="s">
        <v>33</v>
      </c>
      <c r="C34" s="11" t="s">
        <v>34</v>
      </c>
      <c r="D34" s="9" t="s">
        <v>35</v>
      </c>
      <c r="E34" s="12" t="s">
        <v>36</v>
      </c>
      <c r="F34" s="12" t="s">
        <v>37</v>
      </c>
      <c r="G34" s="9" t="s">
        <v>38</v>
      </c>
      <c r="H34" s="11"/>
      <c r="I34" s="9" t="s">
        <v>26</v>
      </c>
      <c r="J34" s="13">
        <v>4565550145</v>
      </c>
      <c r="K34" s="13">
        <v>4565550155</v>
      </c>
    </row>
    <row r="35" spans="1:11" hidden="1" x14ac:dyDescent="0.25">
      <c r="A35" s="9" t="s">
        <v>657</v>
      </c>
      <c r="B35" s="9" t="s">
        <v>658</v>
      </c>
      <c r="C35" s="9" t="s">
        <v>659</v>
      </c>
      <c r="D35" s="9" t="s">
        <v>61</v>
      </c>
      <c r="E35" s="9" t="s">
        <v>660</v>
      </c>
      <c r="F35" s="9" t="s">
        <v>97</v>
      </c>
      <c r="G35" s="9" t="s">
        <v>98</v>
      </c>
      <c r="H35" s="9" t="s">
        <v>661</v>
      </c>
      <c r="I35" s="9" t="s">
        <v>94</v>
      </c>
      <c r="J35" s="10">
        <v>1715551717</v>
      </c>
      <c r="K35" s="10">
        <v>1715555646</v>
      </c>
    </row>
    <row r="36" spans="1:11" hidden="1" x14ac:dyDescent="0.25">
      <c r="A36" s="9" t="s">
        <v>234</v>
      </c>
      <c r="B36" s="9" t="s">
        <v>235</v>
      </c>
      <c r="C36" s="9" t="s">
        <v>236</v>
      </c>
      <c r="D36" s="9" t="s">
        <v>49</v>
      </c>
      <c r="E36" s="9" t="s">
        <v>237</v>
      </c>
      <c r="F36" s="9" t="s">
        <v>238</v>
      </c>
      <c r="G36" s="9" t="s">
        <v>239</v>
      </c>
      <c r="H36" s="9" t="s">
        <v>240</v>
      </c>
      <c r="I36" s="9" t="s">
        <v>47</v>
      </c>
      <c r="J36" s="10">
        <v>711020361</v>
      </c>
      <c r="K36" s="10">
        <v>711035428</v>
      </c>
    </row>
    <row r="37" spans="1:11" hidden="1" x14ac:dyDescent="0.25">
      <c r="A37" s="9" t="s">
        <v>291</v>
      </c>
      <c r="B37" s="9" t="s">
        <v>292</v>
      </c>
      <c r="C37" s="9" t="s">
        <v>293</v>
      </c>
      <c r="D37" s="9" t="s">
        <v>67</v>
      </c>
      <c r="E37" s="9" t="s">
        <v>294</v>
      </c>
      <c r="F37" s="9" t="s">
        <v>295</v>
      </c>
      <c r="G37" s="9" t="s">
        <v>80</v>
      </c>
      <c r="H37" s="9" t="s">
        <v>296</v>
      </c>
      <c r="I37" s="9" t="s">
        <v>77</v>
      </c>
      <c r="J37" s="10">
        <v>695346721</v>
      </c>
      <c r="K37" s="10"/>
    </row>
    <row r="38" spans="1:11" hidden="1" x14ac:dyDescent="0.25">
      <c r="A38" s="9" t="s">
        <v>592</v>
      </c>
      <c r="B38" s="9" t="s">
        <v>593</v>
      </c>
      <c r="C38" s="9" t="s">
        <v>594</v>
      </c>
      <c r="D38" s="9" t="s">
        <v>191</v>
      </c>
      <c r="E38" s="9" t="s">
        <v>595</v>
      </c>
      <c r="F38" s="9" t="s">
        <v>213</v>
      </c>
      <c r="G38" s="9" t="s">
        <v>214</v>
      </c>
      <c r="H38" s="9" t="s">
        <v>596</v>
      </c>
      <c r="I38" s="9" t="s">
        <v>210</v>
      </c>
      <c r="J38" s="10">
        <v>115551189</v>
      </c>
      <c r="K38" s="10"/>
    </row>
    <row r="39" spans="1:11" hidden="1" x14ac:dyDescent="0.25">
      <c r="A39" s="9" t="s">
        <v>343</v>
      </c>
      <c r="B39" s="9" t="s">
        <v>344</v>
      </c>
      <c r="C39" s="9" t="s">
        <v>345</v>
      </c>
      <c r="D39" s="9" t="s">
        <v>42</v>
      </c>
      <c r="E39" s="9" t="s">
        <v>346</v>
      </c>
      <c r="F39" s="9" t="s">
        <v>347</v>
      </c>
      <c r="G39" s="9" t="s">
        <v>70</v>
      </c>
      <c r="H39" s="9" t="s">
        <v>348</v>
      </c>
      <c r="I39" s="9" t="s">
        <v>210</v>
      </c>
      <c r="J39" s="10">
        <v>115559482</v>
      </c>
      <c r="K39" s="10"/>
    </row>
    <row r="40" spans="1:11" hidden="1" x14ac:dyDescent="0.25">
      <c r="A40" s="9" t="s">
        <v>619</v>
      </c>
      <c r="B40" s="9" t="s">
        <v>620</v>
      </c>
      <c r="C40" s="9" t="s">
        <v>621</v>
      </c>
      <c r="D40" s="9" t="s">
        <v>285</v>
      </c>
      <c r="E40" s="9" t="s">
        <v>622</v>
      </c>
      <c r="F40" s="9" t="s">
        <v>371</v>
      </c>
      <c r="G40" s="9" t="s">
        <v>70</v>
      </c>
      <c r="H40" s="9" t="s">
        <v>623</v>
      </c>
      <c r="I40" s="9" t="s">
        <v>210</v>
      </c>
      <c r="J40" s="10">
        <v>215553412</v>
      </c>
      <c r="K40" s="10"/>
    </row>
    <row r="41" spans="1:11" hidden="1" x14ac:dyDescent="0.25">
      <c r="A41" s="9" t="s">
        <v>602</v>
      </c>
      <c r="B41" s="9" t="s">
        <v>603</v>
      </c>
      <c r="C41" s="9" t="s">
        <v>604</v>
      </c>
      <c r="D41" s="9" t="s">
        <v>49</v>
      </c>
      <c r="E41" s="9" t="s">
        <v>605</v>
      </c>
      <c r="F41" s="9" t="s">
        <v>169</v>
      </c>
      <c r="G41" s="9" t="s">
        <v>70</v>
      </c>
      <c r="H41" s="9" t="s">
        <v>170</v>
      </c>
      <c r="I41" s="9" t="s">
        <v>165</v>
      </c>
      <c r="J41" s="10">
        <v>11235555</v>
      </c>
      <c r="K41" s="10">
        <v>11235556</v>
      </c>
    </row>
    <row r="42" spans="1:11" hidden="1" x14ac:dyDescent="0.25">
      <c r="A42" s="9" t="s">
        <v>208</v>
      </c>
      <c r="B42" s="9" t="s">
        <v>209</v>
      </c>
      <c r="C42" s="9" t="s">
        <v>211</v>
      </c>
      <c r="D42" s="9" t="s">
        <v>42</v>
      </c>
      <c r="E42" s="9" t="s">
        <v>212</v>
      </c>
      <c r="F42" s="9" t="s">
        <v>213</v>
      </c>
      <c r="G42" s="9" t="s">
        <v>70</v>
      </c>
      <c r="H42" s="9" t="s">
        <v>215</v>
      </c>
      <c r="I42" s="9" t="s">
        <v>210</v>
      </c>
      <c r="J42" s="10">
        <v>115557647</v>
      </c>
      <c r="K42" s="10"/>
    </row>
    <row r="43" spans="1:11" hidden="1" x14ac:dyDescent="0.25">
      <c r="A43" s="9" t="s">
        <v>725</v>
      </c>
      <c r="B43" s="9" t="s">
        <v>726</v>
      </c>
      <c r="C43" s="9" t="s">
        <v>727</v>
      </c>
      <c r="D43" s="9" t="s">
        <v>49</v>
      </c>
      <c r="E43" s="9" t="s">
        <v>728</v>
      </c>
      <c r="F43" s="9" t="s">
        <v>213</v>
      </c>
      <c r="G43" s="9" t="s">
        <v>70</v>
      </c>
      <c r="H43" s="9" t="s">
        <v>729</v>
      </c>
      <c r="I43" s="9" t="s">
        <v>210</v>
      </c>
      <c r="J43" s="10">
        <v>115552167</v>
      </c>
      <c r="K43" s="10">
        <v>115552168</v>
      </c>
    </row>
    <row r="44" spans="1:11" hidden="1" x14ac:dyDescent="0.25">
      <c r="A44" s="9" t="s">
        <v>721</v>
      </c>
      <c r="B44" s="9" t="s">
        <v>722</v>
      </c>
      <c r="C44" s="9" t="s">
        <v>723</v>
      </c>
      <c r="D44" s="9" t="s">
        <v>67</v>
      </c>
      <c r="E44" s="9" t="s">
        <v>724</v>
      </c>
      <c r="F44" s="9" t="s">
        <v>69</v>
      </c>
      <c r="G44" s="9" t="s">
        <v>70</v>
      </c>
      <c r="H44" s="9" t="s">
        <v>569</v>
      </c>
      <c r="I44" s="9" t="s">
        <v>65</v>
      </c>
      <c r="J44" s="10">
        <v>55552933</v>
      </c>
      <c r="K44" s="10"/>
    </row>
    <row r="45" spans="1:11" hidden="1" x14ac:dyDescent="0.25">
      <c r="A45" s="9" t="s">
        <v>63</v>
      </c>
      <c r="B45" s="9" t="s">
        <v>64</v>
      </c>
      <c r="C45" s="9" t="s">
        <v>66</v>
      </c>
      <c r="D45" s="9" t="s">
        <v>67</v>
      </c>
      <c r="E45" s="9" t="s">
        <v>68</v>
      </c>
      <c r="F45" s="9" t="s">
        <v>69</v>
      </c>
      <c r="G45" s="9" t="s">
        <v>70</v>
      </c>
      <c r="H45" s="9" t="s">
        <v>71</v>
      </c>
      <c r="I45" s="9" t="s">
        <v>65</v>
      </c>
      <c r="J45" s="10">
        <v>55554729</v>
      </c>
      <c r="K45" s="10">
        <v>55553745</v>
      </c>
    </row>
    <row r="46" spans="1:11" hidden="1" x14ac:dyDescent="0.25">
      <c r="A46" s="9" t="s">
        <v>474</v>
      </c>
      <c r="B46" s="9" t="s">
        <v>475</v>
      </c>
      <c r="C46" s="9" t="s">
        <v>476</v>
      </c>
      <c r="D46" s="9" t="s">
        <v>67</v>
      </c>
      <c r="E46" s="9" t="s">
        <v>477</v>
      </c>
      <c r="F46" s="9" t="s">
        <v>478</v>
      </c>
      <c r="G46" s="9" t="s">
        <v>479</v>
      </c>
      <c r="H46" s="9" t="s">
        <v>480</v>
      </c>
      <c r="I46" s="9" t="s">
        <v>361</v>
      </c>
      <c r="J46" s="10">
        <v>8345612</v>
      </c>
      <c r="K46" s="10">
        <v>8349393</v>
      </c>
    </row>
    <row r="47" spans="1:11" hidden="1" x14ac:dyDescent="0.25">
      <c r="A47" s="9" t="s">
        <v>100</v>
      </c>
      <c r="B47" s="9" t="s">
        <v>101</v>
      </c>
      <c r="C47" s="9" t="s">
        <v>102</v>
      </c>
      <c r="D47" s="9" t="s">
        <v>103</v>
      </c>
      <c r="E47" s="9" t="s">
        <v>104</v>
      </c>
      <c r="F47" s="9" t="s">
        <v>79</v>
      </c>
      <c r="G47" s="9" t="s">
        <v>80</v>
      </c>
      <c r="H47" s="9" t="s">
        <v>105</v>
      </c>
      <c r="I47" s="9" t="s">
        <v>77</v>
      </c>
      <c r="J47" s="10">
        <v>921123465</v>
      </c>
      <c r="K47" s="10">
        <v>921123467</v>
      </c>
    </row>
    <row r="48" spans="1:11" hidden="1" x14ac:dyDescent="0.25">
      <c r="A48" s="9" t="s">
        <v>216</v>
      </c>
      <c r="B48" s="9" t="s">
        <v>217</v>
      </c>
      <c r="C48" s="9" t="s">
        <v>218</v>
      </c>
      <c r="D48" s="9" t="s">
        <v>49</v>
      </c>
      <c r="E48" s="9" t="s">
        <v>219</v>
      </c>
      <c r="F48" s="9" t="s">
        <v>97</v>
      </c>
      <c r="G48" s="9" t="s">
        <v>98</v>
      </c>
      <c r="H48" s="9" t="s">
        <v>220</v>
      </c>
      <c r="I48" s="9" t="s">
        <v>94</v>
      </c>
      <c r="J48" s="10">
        <v>1715552282</v>
      </c>
      <c r="K48" s="10">
        <v>1715559199</v>
      </c>
    </row>
    <row r="49" spans="1:11" hidden="1" x14ac:dyDescent="0.25">
      <c r="A49" s="9" t="s">
        <v>316</v>
      </c>
      <c r="B49" s="9" t="s">
        <v>317</v>
      </c>
      <c r="C49" s="9" t="s">
        <v>318</v>
      </c>
      <c r="D49" s="9" t="s">
        <v>84</v>
      </c>
      <c r="E49" s="9" t="s">
        <v>319</v>
      </c>
      <c r="F49" s="9" t="s">
        <v>320</v>
      </c>
      <c r="G49" s="9"/>
      <c r="H49" s="9" t="s">
        <v>321</v>
      </c>
      <c r="I49" s="9" t="s">
        <v>47</v>
      </c>
      <c r="J49" s="10">
        <v>890877310</v>
      </c>
      <c r="K49" s="10">
        <v>890877451</v>
      </c>
    </row>
    <row r="50" spans="1:11" hidden="1" x14ac:dyDescent="0.25">
      <c r="A50" s="9" t="s">
        <v>685</v>
      </c>
      <c r="B50" s="9" t="s">
        <v>686</v>
      </c>
      <c r="C50" s="9" t="s">
        <v>687</v>
      </c>
      <c r="D50" s="9" t="s">
        <v>148</v>
      </c>
      <c r="E50" s="9" t="s">
        <v>688</v>
      </c>
      <c r="F50" s="9" t="s">
        <v>689</v>
      </c>
      <c r="G50" s="9"/>
      <c r="H50" s="9" t="s">
        <v>690</v>
      </c>
      <c r="I50" s="9" t="s">
        <v>503</v>
      </c>
      <c r="J50" s="10">
        <v>7123672220</v>
      </c>
      <c r="K50" s="10">
        <v>7123672221</v>
      </c>
    </row>
    <row r="51" spans="1:11" hidden="1" x14ac:dyDescent="0.25">
      <c r="A51" s="9" t="s">
        <v>128</v>
      </c>
      <c r="B51" s="9" t="s">
        <v>129</v>
      </c>
      <c r="C51" s="9" t="s">
        <v>131</v>
      </c>
      <c r="D51" s="9" t="s">
        <v>67</v>
      </c>
      <c r="E51" s="9" t="s">
        <v>132</v>
      </c>
      <c r="F51" s="9" t="s">
        <v>133</v>
      </c>
      <c r="G51" s="9" t="s">
        <v>134</v>
      </c>
      <c r="H51" s="9" t="s">
        <v>135</v>
      </c>
      <c r="I51" s="9" t="s">
        <v>130</v>
      </c>
      <c r="J51" s="10">
        <v>915552282</v>
      </c>
      <c r="K51" s="10">
        <v>915559199</v>
      </c>
    </row>
    <row r="52" spans="1:11" hidden="1" x14ac:dyDescent="0.25">
      <c r="A52" s="9" t="s">
        <v>277</v>
      </c>
      <c r="B52" s="9" t="s">
        <v>278</v>
      </c>
      <c r="C52" s="9" t="s">
        <v>279</v>
      </c>
      <c r="D52" s="9" t="s">
        <v>148</v>
      </c>
      <c r="E52" s="9" t="s">
        <v>280</v>
      </c>
      <c r="F52" s="9" t="s">
        <v>133</v>
      </c>
      <c r="G52" s="9" t="s">
        <v>134</v>
      </c>
      <c r="H52" s="9" t="s">
        <v>281</v>
      </c>
      <c r="I52" s="9" t="s">
        <v>130</v>
      </c>
      <c r="J52" s="10">
        <v>915559444</v>
      </c>
      <c r="K52" s="10">
        <v>915555593</v>
      </c>
    </row>
    <row r="53" spans="1:11" hidden="1" x14ac:dyDescent="0.25">
      <c r="A53" s="9" t="s">
        <v>337</v>
      </c>
      <c r="B53" s="9" t="s">
        <v>338</v>
      </c>
      <c r="C53" s="9" t="s">
        <v>339</v>
      </c>
      <c r="D53" s="9" t="s">
        <v>61</v>
      </c>
      <c r="E53" s="9" t="s">
        <v>340</v>
      </c>
      <c r="F53" s="9" t="s">
        <v>341</v>
      </c>
      <c r="G53" s="9"/>
      <c r="H53" s="9" t="s">
        <v>342</v>
      </c>
      <c r="I53" s="9" t="s">
        <v>130</v>
      </c>
      <c r="J53" s="10">
        <v>955558282</v>
      </c>
      <c r="K53" s="10"/>
    </row>
    <row r="54" spans="1:11" hidden="1" x14ac:dyDescent="0.25">
      <c r="A54" s="9" t="s">
        <v>565</v>
      </c>
      <c r="B54" s="9" t="s">
        <v>566</v>
      </c>
      <c r="C54" s="9" t="s">
        <v>567</v>
      </c>
      <c r="D54" s="9" t="s">
        <v>49</v>
      </c>
      <c r="E54" s="9" t="s">
        <v>568</v>
      </c>
      <c r="F54" s="9" t="s">
        <v>69</v>
      </c>
      <c r="G54" s="9" t="s">
        <v>70</v>
      </c>
      <c r="H54" s="9" t="s">
        <v>569</v>
      </c>
      <c r="I54" s="9" t="s">
        <v>65</v>
      </c>
      <c r="J54" s="10">
        <v>55523745</v>
      </c>
      <c r="K54" s="10">
        <v>55453745</v>
      </c>
    </row>
    <row r="55" spans="1:11" hidden="1" x14ac:dyDescent="0.25">
      <c r="A55" s="9" t="s">
        <v>377</v>
      </c>
      <c r="B55" s="9" t="s">
        <v>378</v>
      </c>
      <c r="C55" s="9" t="s">
        <v>379</v>
      </c>
      <c r="D55" s="9" t="s">
        <v>49</v>
      </c>
      <c r="E55" s="9" t="s">
        <v>380</v>
      </c>
      <c r="F55" s="9" t="s">
        <v>381</v>
      </c>
      <c r="G55" s="9" t="s">
        <v>382</v>
      </c>
      <c r="H55" s="9" t="s">
        <v>383</v>
      </c>
      <c r="I55" s="9" t="s">
        <v>361</v>
      </c>
      <c r="J55" s="10">
        <v>55551340</v>
      </c>
      <c r="K55" s="10">
        <v>55551948</v>
      </c>
    </row>
    <row r="56" spans="1:11" hidden="1" x14ac:dyDescent="0.25">
      <c r="A56" s="9" t="s">
        <v>467</v>
      </c>
      <c r="B56" s="9" t="s">
        <v>468</v>
      </c>
      <c r="C56" s="9" t="s">
        <v>469</v>
      </c>
      <c r="D56" s="9" t="s">
        <v>148</v>
      </c>
      <c r="E56" s="9" t="s">
        <v>470</v>
      </c>
      <c r="F56" s="9" t="s">
        <v>471</v>
      </c>
      <c r="G56" s="9" t="s">
        <v>472</v>
      </c>
      <c r="H56" s="9" t="s">
        <v>473</v>
      </c>
      <c r="I56" s="9" t="s">
        <v>361</v>
      </c>
      <c r="J56" s="10">
        <v>93316954</v>
      </c>
      <c r="K56" s="10">
        <v>93317256</v>
      </c>
    </row>
    <row r="57" spans="1:11" hidden="1" x14ac:dyDescent="0.25">
      <c r="A57" s="9" t="s">
        <v>163</v>
      </c>
      <c r="B57" s="9" t="s">
        <v>164</v>
      </c>
      <c r="C57" s="9" t="s">
        <v>166</v>
      </c>
      <c r="D57" s="9" t="s">
        <v>167</v>
      </c>
      <c r="E57" s="9" t="s">
        <v>168</v>
      </c>
      <c r="F57" s="9" t="s">
        <v>169</v>
      </c>
      <c r="G57" s="9" t="s">
        <v>70</v>
      </c>
      <c r="H57" s="9" t="s">
        <v>170</v>
      </c>
      <c r="I57" s="9" t="s">
        <v>165</v>
      </c>
      <c r="J57" s="10">
        <v>11355555</v>
      </c>
      <c r="K57" s="10">
        <v>11354892</v>
      </c>
    </row>
    <row r="58" spans="1:11" hidden="1" x14ac:dyDescent="0.25">
      <c r="A58" s="9" t="s">
        <v>387</v>
      </c>
      <c r="B58" s="9" t="s">
        <v>388</v>
      </c>
      <c r="C58" s="9" t="s">
        <v>389</v>
      </c>
      <c r="D58" s="9" t="s">
        <v>49</v>
      </c>
      <c r="E58" s="9" t="s">
        <v>390</v>
      </c>
      <c r="F58" s="9" t="s">
        <v>391</v>
      </c>
      <c r="G58" s="9" t="s">
        <v>357</v>
      </c>
      <c r="H58" s="9" t="s">
        <v>392</v>
      </c>
      <c r="I58" s="9" t="s">
        <v>26</v>
      </c>
      <c r="J58" s="10">
        <v>5035556874</v>
      </c>
      <c r="K58" s="10">
        <v>5035552376</v>
      </c>
    </row>
    <row r="59" spans="1:11" hidden="1" x14ac:dyDescent="0.25">
      <c r="A59" s="9" t="s">
        <v>640</v>
      </c>
      <c r="B59" s="9" t="s">
        <v>641</v>
      </c>
      <c r="C59" s="9" t="s">
        <v>643</v>
      </c>
      <c r="D59" s="9" t="s">
        <v>67</v>
      </c>
      <c r="E59" s="9" t="s">
        <v>644</v>
      </c>
      <c r="F59" s="9" t="s">
        <v>645</v>
      </c>
      <c r="G59" s="9"/>
      <c r="H59" s="9" t="s">
        <v>646</v>
      </c>
      <c r="I59" s="9" t="s">
        <v>642</v>
      </c>
      <c r="J59" s="10">
        <v>7989235</v>
      </c>
      <c r="K59" s="10">
        <v>7989247</v>
      </c>
    </row>
    <row r="60" spans="1:11" hidden="1" x14ac:dyDescent="0.25">
      <c r="A60" s="9" t="s">
        <v>579</v>
      </c>
      <c r="B60" s="9" t="s">
        <v>580</v>
      </c>
      <c r="C60" s="9" t="s">
        <v>581</v>
      </c>
      <c r="D60" s="9" t="s">
        <v>49</v>
      </c>
      <c r="E60" s="9" t="s">
        <v>582</v>
      </c>
      <c r="F60" s="9" t="s">
        <v>327</v>
      </c>
      <c r="G60" s="9" t="s">
        <v>70</v>
      </c>
      <c r="H60" s="9" t="s">
        <v>583</v>
      </c>
      <c r="I60" s="9" t="s">
        <v>324</v>
      </c>
      <c r="J60" s="10">
        <v>13565634</v>
      </c>
      <c r="K60" s="10"/>
    </row>
    <row r="61" spans="1:11" hidden="1" x14ac:dyDescent="0.25">
      <c r="A61" s="9" t="s">
        <v>158</v>
      </c>
      <c r="B61" s="9" t="s">
        <v>159</v>
      </c>
      <c r="C61" s="9" t="s">
        <v>160</v>
      </c>
      <c r="D61" s="9" t="s">
        <v>49</v>
      </c>
      <c r="E61" s="9" t="s">
        <v>161</v>
      </c>
      <c r="F61" s="9" t="s">
        <v>97</v>
      </c>
      <c r="G61" s="9" t="s">
        <v>98</v>
      </c>
      <c r="H61" s="9" t="s">
        <v>162</v>
      </c>
      <c r="I61" s="9" t="s">
        <v>94</v>
      </c>
      <c r="J61" s="10">
        <v>1715551212</v>
      </c>
      <c r="K61" s="10"/>
    </row>
    <row r="62" spans="1:11" hidden="1" x14ac:dyDescent="0.25">
      <c r="A62" s="9" t="s">
        <v>109</v>
      </c>
      <c r="B62" s="9" t="s">
        <v>110</v>
      </c>
      <c r="C62" s="9" t="s">
        <v>111</v>
      </c>
      <c r="D62" s="9" t="s">
        <v>49</v>
      </c>
      <c r="E62" s="9" t="s">
        <v>112</v>
      </c>
      <c r="F62" s="9" t="s">
        <v>113</v>
      </c>
      <c r="G62" s="9" t="s">
        <v>86</v>
      </c>
      <c r="H62" s="9" t="s">
        <v>114</v>
      </c>
      <c r="I62" s="9" t="s">
        <v>47</v>
      </c>
      <c r="J62" s="10">
        <v>62108460</v>
      </c>
      <c r="K62" s="10">
        <v>62108924</v>
      </c>
    </row>
    <row r="63" spans="1:11" hidden="1" x14ac:dyDescent="0.25">
      <c r="A63" s="9" t="s">
        <v>400</v>
      </c>
      <c r="B63" s="9" t="s">
        <v>401</v>
      </c>
      <c r="C63" s="9" t="s">
        <v>402</v>
      </c>
      <c r="D63" s="9" t="s">
        <v>84</v>
      </c>
      <c r="E63" s="9" t="s">
        <v>403</v>
      </c>
      <c r="F63" s="9" t="s">
        <v>404</v>
      </c>
      <c r="G63" s="9" t="s">
        <v>405</v>
      </c>
      <c r="H63" s="9" t="s">
        <v>406</v>
      </c>
      <c r="I63" s="9" t="s">
        <v>94</v>
      </c>
      <c r="J63" s="10">
        <v>1985558888</v>
      </c>
      <c r="K63" s="10"/>
    </row>
    <row r="64" spans="1:11" hidden="1" x14ac:dyDescent="0.25">
      <c r="A64" s="9" t="s">
        <v>573</v>
      </c>
      <c r="B64" s="9" t="s">
        <v>574</v>
      </c>
      <c r="C64" s="9" t="s">
        <v>575</v>
      </c>
      <c r="D64" s="9" t="s">
        <v>61</v>
      </c>
      <c r="E64" s="9" t="s">
        <v>576</v>
      </c>
      <c r="F64" s="9" t="s">
        <v>577</v>
      </c>
      <c r="G64" s="9"/>
      <c r="H64" s="9" t="s">
        <v>578</v>
      </c>
      <c r="I64" s="9" t="s">
        <v>233</v>
      </c>
      <c r="J64" s="10">
        <v>65629722</v>
      </c>
      <c r="K64" s="10">
        <v>65629723</v>
      </c>
    </row>
    <row r="65" spans="1:11" hidden="1" x14ac:dyDescent="0.25">
      <c r="A65" s="9" t="s">
        <v>633</v>
      </c>
      <c r="B65" s="9" t="s">
        <v>634</v>
      </c>
      <c r="C65" s="9" t="s">
        <v>635</v>
      </c>
      <c r="D65" s="9" t="s">
        <v>148</v>
      </c>
      <c r="E65" s="9" t="s">
        <v>636</v>
      </c>
      <c r="F65" s="9" t="s">
        <v>133</v>
      </c>
      <c r="G65" s="9" t="s">
        <v>134</v>
      </c>
      <c r="H65" s="9" t="s">
        <v>637</v>
      </c>
      <c r="I65" s="9" t="s">
        <v>130</v>
      </c>
      <c r="J65" s="10">
        <v>917456200</v>
      </c>
      <c r="K65" s="10">
        <v>917456210</v>
      </c>
    </row>
    <row r="66" spans="1:11" hidden="1" x14ac:dyDescent="0.25">
      <c r="A66" s="9" t="s">
        <v>624</v>
      </c>
      <c r="B66" s="9" t="s">
        <v>625</v>
      </c>
      <c r="C66" s="9" t="s">
        <v>626</v>
      </c>
      <c r="D66" s="9" t="s">
        <v>61</v>
      </c>
      <c r="E66" s="9" t="s">
        <v>627</v>
      </c>
      <c r="F66" s="9" t="s">
        <v>628</v>
      </c>
      <c r="G66" s="9"/>
      <c r="H66" s="9" t="s">
        <v>629</v>
      </c>
      <c r="I66" s="9" t="s">
        <v>184</v>
      </c>
      <c r="J66" s="10">
        <v>897034214</v>
      </c>
      <c r="K66" s="10"/>
    </row>
    <row r="67" spans="1:11" hidden="1" x14ac:dyDescent="0.25">
      <c r="A67" s="9" t="s">
        <v>182</v>
      </c>
      <c r="B67" s="9" t="s">
        <v>183</v>
      </c>
      <c r="C67" s="9" t="s">
        <v>185</v>
      </c>
      <c r="D67" s="9" t="s">
        <v>67</v>
      </c>
      <c r="E67" s="9" t="s">
        <v>186</v>
      </c>
      <c r="F67" s="9" t="s">
        <v>187</v>
      </c>
      <c r="G67" s="9"/>
      <c r="H67" s="9" t="s">
        <v>188</v>
      </c>
      <c r="I67" s="9" t="s">
        <v>184</v>
      </c>
      <c r="J67" s="10">
        <v>452076545</v>
      </c>
      <c r="K67" s="10"/>
    </row>
    <row r="68" spans="1:11" hidden="1" x14ac:dyDescent="0.25">
      <c r="A68" s="9" t="s">
        <v>527</v>
      </c>
      <c r="B68" s="9" t="s">
        <v>528</v>
      </c>
      <c r="C68" s="9" t="s">
        <v>529</v>
      </c>
      <c r="D68" s="9" t="s">
        <v>191</v>
      </c>
      <c r="E68" s="9" t="s">
        <v>530</v>
      </c>
      <c r="F68" s="9" t="s">
        <v>531</v>
      </c>
      <c r="G68" s="9"/>
      <c r="H68" s="9" t="s">
        <v>532</v>
      </c>
      <c r="I68" s="9" t="s">
        <v>47</v>
      </c>
      <c r="J68" s="10">
        <v>342023176</v>
      </c>
      <c r="K68" s="10"/>
    </row>
    <row r="69" spans="1:11" hidden="1" x14ac:dyDescent="0.25">
      <c r="A69" s="9" t="s">
        <v>541</v>
      </c>
      <c r="B69" s="9" t="s">
        <v>542</v>
      </c>
      <c r="C69" s="9" t="s">
        <v>543</v>
      </c>
      <c r="D69" s="9" t="s">
        <v>167</v>
      </c>
      <c r="E69" s="9" t="s">
        <v>544</v>
      </c>
      <c r="F69" s="9" t="s">
        <v>169</v>
      </c>
      <c r="G69" s="9" t="s">
        <v>70</v>
      </c>
      <c r="H69" s="9" t="s">
        <v>170</v>
      </c>
      <c r="I69" s="9" t="s">
        <v>165</v>
      </c>
      <c r="J69" s="10">
        <v>11355333</v>
      </c>
      <c r="K69" s="10">
        <v>11355535</v>
      </c>
    </row>
    <row r="70" spans="1:11" hidden="1" x14ac:dyDescent="0.25">
      <c r="A70" s="9" t="s">
        <v>322</v>
      </c>
      <c r="B70" s="9" t="s">
        <v>323</v>
      </c>
      <c r="C70" s="9" t="s">
        <v>325</v>
      </c>
      <c r="D70" s="9" t="s">
        <v>61</v>
      </c>
      <c r="E70" s="9" t="s">
        <v>326</v>
      </c>
      <c r="F70" s="9" t="s">
        <v>327</v>
      </c>
      <c r="G70" s="9" t="s">
        <v>70</v>
      </c>
      <c r="H70" s="9" t="s">
        <v>328</v>
      </c>
      <c r="I70" s="9" t="s">
        <v>324</v>
      </c>
      <c r="J70" s="10">
        <v>13542534</v>
      </c>
      <c r="K70" s="10">
        <v>13542535</v>
      </c>
    </row>
    <row r="71" spans="1:11" hidden="1" x14ac:dyDescent="0.25">
      <c r="A71" s="9" t="s">
        <v>785</v>
      </c>
      <c r="B71" s="9" t="s">
        <v>786</v>
      </c>
      <c r="C71" s="9" t="s">
        <v>787</v>
      </c>
      <c r="D71" s="9" t="s">
        <v>788</v>
      </c>
      <c r="E71" s="9" t="s">
        <v>789</v>
      </c>
      <c r="F71" s="9" t="s">
        <v>790</v>
      </c>
      <c r="G71" s="9"/>
      <c r="H71" s="9" t="s">
        <v>791</v>
      </c>
      <c r="I71" s="9" t="s">
        <v>766</v>
      </c>
      <c r="J71" s="10">
        <v>902248858</v>
      </c>
      <c r="K71" s="10">
        <v>902248858</v>
      </c>
    </row>
    <row r="72" spans="1:11" hidden="1" x14ac:dyDescent="0.25">
      <c r="A72" s="9" t="s">
        <v>262</v>
      </c>
      <c r="B72" s="9" t="s">
        <v>263</v>
      </c>
      <c r="C72" s="9" t="s">
        <v>264</v>
      </c>
      <c r="D72" s="9" t="s">
        <v>61</v>
      </c>
      <c r="E72" s="9" t="s">
        <v>265</v>
      </c>
      <c r="F72" s="9" t="s">
        <v>266</v>
      </c>
      <c r="G72" s="9"/>
      <c r="H72" s="9" t="s">
        <v>267</v>
      </c>
      <c r="I72" s="9" t="s">
        <v>233</v>
      </c>
      <c r="J72" s="10">
        <v>76753425</v>
      </c>
      <c r="K72" s="10">
        <v>76753426</v>
      </c>
    </row>
    <row r="73" spans="1:11" hidden="1" x14ac:dyDescent="0.25">
      <c r="A73" s="9" t="s">
        <v>715</v>
      </c>
      <c r="B73" s="9" t="s">
        <v>716</v>
      </c>
      <c r="C73" s="9" t="s">
        <v>717</v>
      </c>
      <c r="D73" s="9" t="s">
        <v>84</v>
      </c>
      <c r="E73" s="9" t="s">
        <v>718</v>
      </c>
      <c r="F73" s="9" t="s">
        <v>719</v>
      </c>
      <c r="G73" s="9"/>
      <c r="H73" s="9" t="s">
        <v>720</v>
      </c>
      <c r="I73" s="9" t="s">
        <v>47</v>
      </c>
      <c r="J73" s="10">
        <v>251031259</v>
      </c>
      <c r="K73" s="10">
        <v>251035695</v>
      </c>
    </row>
    <row r="74" spans="1:11" hidden="1" x14ac:dyDescent="0.25">
      <c r="A74" s="9" t="s">
        <v>454</v>
      </c>
      <c r="B74" s="9" t="s">
        <v>455</v>
      </c>
      <c r="C74" s="9" t="s">
        <v>456</v>
      </c>
      <c r="D74" s="9" t="s">
        <v>49</v>
      </c>
      <c r="E74" s="9" t="s">
        <v>457</v>
      </c>
      <c r="F74" s="9" t="s">
        <v>458</v>
      </c>
      <c r="G74" s="9" t="s">
        <v>239</v>
      </c>
      <c r="H74" s="9" t="s">
        <v>459</v>
      </c>
      <c r="I74" s="9" t="s">
        <v>47</v>
      </c>
      <c r="J74" s="10">
        <v>690245984</v>
      </c>
      <c r="K74" s="10">
        <v>690245874</v>
      </c>
    </row>
    <row r="75" spans="1:11" hidden="1" x14ac:dyDescent="0.25">
      <c r="A75" s="9" t="s">
        <v>87</v>
      </c>
      <c r="B75" s="9" t="s">
        <v>88</v>
      </c>
      <c r="C75" s="9" t="s">
        <v>89</v>
      </c>
      <c r="D75" s="9" t="s">
        <v>67</v>
      </c>
      <c r="E75" s="9" t="s">
        <v>90</v>
      </c>
      <c r="F75" s="9" t="s">
        <v>69</v>
      </c>
      <c r="G75" s="9" t="s">
        <v>70</v>
      </c>
      <c r="H75" s="9" t="s">
        <v>91</v>
      </c>
      <c r="I75" s="9" t="s">
        <v>65</v>
      </c>
      <c r="J75" s="10">
        <v>55553932</v>
      </c>
      <c r="K75" s="10"/>
    </row>
    <row r="76" spans="1:11" hidden="1" x14ac:dyDescent="0.25">
      <c r="A76" s="9" t="s">
        <v>419</v>
      </c>
      <c r="B76" s="9" t="s">
        <v>420</v>
      </c>
      <c r="C76" s="9" t="s">
        <v>421</v>
      </c>
      <c r="D76" s="9" t="s">
        <v>42</v>
      </c>
      <c r="E76" s="9" t="s">
        <v>422</v>
      </c>
      <c r="F76" s="9" t="s">
        <v>423</v>
      </c>
      <c r="G76" s="9" t="s">
        <v>86</v>
      </c>
      <c r="H76" s="9" t="s">
        <v>424</v>
      </c>
      <c r="I76" s="9" t="s">
        <v>47</v>
      </c>
      <c r="J76" s="10">
        <v>55509876</v>
      </c>
      <c r="K76" s="10"/>
    </row>
    <row r="77" spans="1:11" hidden="1" x14ac:dyDescent="0.25">
      <c r="A77" s="9" t="s">
        <v>552</v>
      </c>
      <c r="B77" s="9" t="s">
        <v>553</v>
      </c>
      <c r="C77" s="9" t="s">
        <v>554</v>
      </c>
      <c r="D77" s="9" t="s">
        <v>67</v>
      </c>
      <c r="E77" s="9" t="s">
        <v>555</v>
      </c>
      <c r="F77" s="9" t="s">
        <v>556</v>
      </c>
      <c r="G77" s="9" t="s">
        <v>52</v>
      </c>
      <c r="H77" s="9" t="s">
        <v>557</v>
      </c>
      <c r="I77" s="9" t="s">
        <v>47</v>
      </c>
      <c r="J77" s="10">
        <v>2210644327</v>
      </c>
      <c r="K77" s="10">
        <v>2210765721</v>
      </c>
    </row>
    <row r="78" spans="1:11" hidden="1" x14ac:dyDescent="0.25">
      <c r="A78" s="9" t="s">
        <v>45</v>
      </c>
      <c r="B78" s="9" t="s">
        <v>46</v>
      </c>
      <c r="C78" s="9" t="s">
        <v>48</v>
      </c>
      <c r="D78" s="9" t="s">
        <v>49</v>
      </c>
      <c r="E78" s="9" t="s">
        <v>50</v>
      </c>
      <c r="F78" s="9" t="s">
        <v>51</v>
      </c>
      <c r="G78" s="9" t="s">
        <v>52</v>
      </c>
      <c r="H78" s="9" t="s">
        <v>53</v>
      </c>
      <c r="I78" s="9" t="s">
        <v>47</v>
      </c>
      <c r="J78" s="10">
        <v>300074321</v>
      </c>
      <c r="K78" s="10">
        <v>300076545</v>
      </c>
    </row>
    <row r="79" spans="1:11" hidden="1" x14ac:dyDescent="0.25">
      <c r="A79" s="9" t="s">
        <v>678</v>
      </c>
      <c r="B79" s="9" t="s">
        <v>679</v>
      </c>
      <c r="C79" s="9" t="s">
        <v>680</v>
      </c>
      <c r="D79" s="9" t="s">
        <v>61</v>
      </c>
      <c r="E79" s="9" t="s">
        <v>681</v>
      </c>
      <c r="F79" s="9" t="s">
        <v>682</v>
      </c>
      <c r="G79" s="9" t="s">
        <v>683</v>
      </c>
      <c r="H79" s="9" t="s">
        <v>684</v>
      </c>
      <c r="I79" s="9" t="s">
        <v>26</v>
      </c>
      <c r="J79" s="10">
        <v>3075554680</v>
      </c>
      <c r="K79" s="10">
        <v>3075556525</v>
      </c>
    </row>
    <row r="80" spans="1:11" hidden="1" x14ac:dyDescent="0.25">
      <c r="A80" s="9" t="s">
        <v>329</v>
      </c>
      <c r="B80" s="9" t="s">
        <v>330</v>
      </c>
      <c r="C80" s="9" t="s">
        <v>331</v>
      </c>
      <c r="D80" s="9" t="s">
        <v>84</v>
      </c>
      <c r="E80" s="9" t="s">
        <v>332</v>
      </c>
      <c r="F80" s="9" t="s">
        <v>333</v>
      </c>
      <c r="G80" s="9"/>
      <c r="H80" s="9" t="s">
        <v>334</v>
      </c>
      <c r="I80" s="9" t="s">
        <v>130</v>
      </c>
      <c r="J80" s="10">
        <v>932034560</v>
      </c>
      <c r="K80" s="10">
        <v>932034561</v>
      </c>
    </row>
    <row r="81" spans="1:11" hidden="1" x14ac:dyDescent="0.25">
      <c r="A81" s="11" t="s">
        <v>410</v>
      </c>
      <c r="B81" s="11" t="s">
        <v>411</v>
      </c>
      <c r="C81" s="9" t="s">
        <v>411</v>
      </c>
      <c r="D81" s="9" t="s">
        <v>61</v>
      </c>
      <c r="E81" s="12" t="s">
        <v>271</v>
      </c>
      <c r="F81" s="11"/>
      <c r="G81" s="9" t="s">
        <v>70</v>
      </c>
      <c r="H81" s="11">
        <v>63114</v>
      </c>
      <c r="I81" s="9" t="s">
        <v>94</v>
      </c>
      <c r="J81" s="13">
        <v>8551081689</v>
      </c>
      <c r="K81" s="13">
        <v>8551081689</v>
      </c>
    </row>
    <row r="82" spans="1:11" hidden="1" x14ac:dyDescent="0.25">
      <c r="A82" s="11" t="s">
        <v>268</v>
      </c>
      <c r="B82" s="11" t="s">
        <v>269</v>
      </c>
      <c r="C82" s="11" t="s">
        <v>270</v>
      </c>
      <c r="D82" s="9" t="s">
        <v>195</v>
      </c>
      <c r="E82" s="12" t="s">
        <v>271</v>
      </c>
      <c r="F82" s="12"/>
      <c r="G82" s="9"/>
      <c r="H82" s="9"/>
      <c r="I82" s="9" t="s">
        <v>26</v>
      </c>
      <c r="J82" s="13">
        <v>2231711459</v>
      </c>
      <c r="K82" s="13">
        <v>2308650801</v>
      </c>
    </row>
    <row r="83" spans="1:11" hidden="1" x14ac:dyDescent="0.25">
      <c r="A83" s="11" t="s">
        <v>72</v>
      </c>
      <c r="B83" s="11" t="s">
        <v>73</v>
      </c>
      <c r="C83" s="9" t="s">
        <v>73</v>
      </c>
      <c r="D83" s="9" t="s">
        <v>49</v>
      </c>
      <c r="E83" s="12" t="s">
        <v>74</v>
      </c>
      <c r="F83" s="11"/>
      <c r="G83" s="9" t="s">
        <v>70</v>
      </c>
      <c r="H83" s="11">
        <v>70145</v>
      </c>
      <c r="I83" s="9" t="s">
        <v>26</v>
      </c>
      <c r="J83" s="13">
        <v>11616404881</v>
      </c>
      <c r="K83" s="13">
        <v>11616404881</v>
      </c>
    </row>
    <row r="84" spans="1:11" hidden="1" x14ac:dyDescent="0.25">
      <c r="A84" s="11" t="s">
        <v>570</v>
      </c>
      <c r="B84" s="11" t="s">
        <v>571</v>
      </c>
      <c r="C84" s="11" t="s">
        <v>572</v>
      </c>
      <c r="D84" s="9" t="s">
        <v>49</v>
      </c>
      <c r="E84" s="12" t="s">
        <v>74</v>
      </c>
      <c r="F84" s="11" t="s">
        <v>213</v>
      </c>
      <c r="G84" s="9" t="s">
        <v>44</v>
      </c>
      <c r="H84" s="11">
        <v>45111</v>
      </c>
      <c r="I84" s="9" t="s">
        <v>210</v>
      </c>
      <c r="J84" s="13">
        <v>10216076445</v>
      </c>
      <c r="K84" s="13">
        <v>10216076445</v>
      </c>
    </row>
    <row r="85" spans="1:11" hidden="1" x14ac:dyDescent="0.25">
      <c r="A85" s="11" t="s">
        <v>335</v>
      </c>
      <c r="B85" s="11" t="s">
        <v>336</v>
      </c>
      <c r="C85" s="9" t="s">
        <v>336</v>
      </c>
      <c r="D85" s="9" t="s">
        <v>285</v>
      </c>
      <c r="E85" s="12" t="s">
        <v>74</v>
      </c>
      <c r="F85" s="9" t="s">
        <v>79</v>
      </c>
      <c r="G85" s="9" t="s">
        <v>80</v>
      </c>
      <c r="H85" s="11">
        <v>45871</v>
      </c>
      <c r="I85" s="9" t="s">
        <v>77</v>
      </c>
      <c r="J85" s="13">
        <v>3621725675</v>
      </c>
      <c r="K85" s="13">
        <v>3621725675</v>
      </c>
    </row>
    <row r="86" spans="1:11" hidden="1" x14ac:dyDescent="0.25">
      <c r="A86" s="11" t="s">
        <v>297</v>
      </c>
      <c r="B86" s="11" t="s">
        <v>298</v>
      </c>
      <c r="C86" s="11" t="s">
        <v>299</v>
      </c>
      <c r="D86" s="9" t="s">
        <v>156</v>
      </c>
      <c r="E86" s="12" t="s">
        <v>74</v>
      </c>
      <c r="F86" s="12"/>
      <c r="G86" s="9"/>
      <c r="H86" s="9"/>
      <c r="I86" s="9" t="s">
        <v>26</v>
      </c>
      <c r="J86" s="13">
        <v>1478833229</v>
      </c>
      <c r="K86" s="13">
        <v>1608742964</v>
      </c>
    </row>
    <row r="87" spans="1:11" hidden="1" x14ac:dyDescent="0.25">
      <c r="A87" s="11" t="s">
        <v>584</v>
      </c>
      <c r="B87" s="11" t="s">
        <v>585</v>
      </c>
      <c r="C87" s="11" t="s">
        <v>586</v>
      </c>
      <c r="D87" s="9" t="s">
        <v>156</v>
      </c>
      <c r="E87" s="12" t="s">
        <v>74</v>
      </c>
      <c r="F87" s="12"/>
      <c r="G87" s="9"/>
      <c r="H87" s="9"/>
      <c r="I87" s="9" t="s">
        <v>26</v>
      </c>
      <c r="J87" s="13">
        <v>1429859196</v>
      </c>
      <c r="K87" s="13">
        <v>1376558769</v>
      </c>
    </row>
    <row r="88" spans="1:11" hidden="1" x14ac:dyDescent="0.25">
      <c r="A88" s="11" t="s">
        <v>221</v>
      </c>
      <c r="B88" s="11" t="s">
        <v>222</v>
      </c>
      <c r="C88" s="11" t="s">
        <v>223</v>
      </c>
      <c r="D88" s="9" t="s">
        <v>127</v>
      </c>
      <c r="E88" s="12" t="s">
        <v>74</v>
      </c>
      <c r="F88" s="12"/>
      <c r="G88" s="9"/>
      <c r="H88" s="9"/>
      <c r="I88" s="9" t="s">
        <v>26</v>
      </c>
      <c r="J88" s="13">
        <v>1262067926</v>
      </c>
      <c r="K88" s="13">
        <v>2067235841</v>
      </c>
    </row>
    <row r="89" spans="1:11" hidden="1" x14ac:dyDescent="0.25">
      <c r="A89" s="9" t="s">
        <v>587</v>
      </c>
      <c r="B89" s="9" t="s">
        <v>588</v>
      </c>
      <c r="C89" s="9" t="s">
        <v>589</v>
      </c>
      <c r="D89" s="9" t="s">
        <v>148</v>
      </c>
      <c r="E89" s="9" t="s">
        <v>590</v>
      </c>
      <c r="F89" s="9" t="s">
        <v>371</v>
      </c>
      <c r="G89" s="9" t="s">
        <v>70</v>
      </c>
      <c r="H89" s="9" t="s">
        <v>591</v>
      </c>
      <c r="I89" s="9" t="s">
        <v>210</v>
      </c>
      <c r="J89" s="10">
        <v>215554252</v>
      </c>
      <c r="K89" s="10">
        <v>215554545</v>
      </c>
    </row>
    <row r="90" spans="1:11" hidden="1" x14ac:dyDescent="0.25">
      <c r="A90" s="11" t="s">
        <v>313</v>
      </c>
      <c r="B90" s="11" t="s">
        <v>314</v>
      </c>
      <c r="C90" s="11" t="s">
        <v>315</v>
      </c>
      <c r="D90" s="9" t="s">
        <v>42</v>
      </c>
      <c r="E90" s="12" t="s">
        <v>199</v>
      </c>
      <c r="F90" s="11"/>
      <c r="G90" s="9" t="s">
        <v>70</v>
      </c>
      <c r="H90" s="11">
        <v>32169</v>
      </c>
      <c r="I90" s="9" t="s">
        <v>146</v>
      </c>
      <c r="J90" s="13">
        <v>11096219263</v>
      </c>
      <c r="K90" s="13">
        <v>11096219263</v>
      </c>
    </row>
    <row r="91" spans="1:11" hidden="1" x14ac:dyDescent="0.25">
      <c r="A91" s="11" t="s">
        <v>493</v>
      </c>
      <c r="B91" s="11" t="s">
        <v>494</v>
      </c>
      <c r="C91" s="9" t="s">
        <v>494</v>
      </c>
      <c r="D91" s="9" t="s">
        <v>148</v>
      </c>
      <c r="E91" s="12" t="s">
        <v>199</v>
      </c>
      <c r="F91" s="11"/>
      <c r="G91" s="9" t="s">
        <v>70</v>
      </c>
      <c r="H91" s="11">
        <v>96588</v>
      </c>
      <c r="I91" s="9" t="s">
        <v>41</v>
      </c>
      <c r="J91" s="13">
        <v>11082862288</v>
      </c>
      <c r="K91" s="13">
        <v>11082862288</v>
      </c>
    </row>
    <row r="92" spans="1:11" hidden="1" x14ac:dyDescent="0.25">
      <c r="A92" s="11" t="s">
        <v>753</v>
      </c>
      <c r="B92" s="11" t="s">
        <v>754</v>
      </c>
      <c r="C92" s="11" t="s">
        <v>755</v>
      </c>
      <c r="D92" s="9" t="s">
        <v>28</v>
      </c>
      <c r="E92" s="12" t="s">
        <v>199</v>
      </c>
      <c r="F92" s="12"/>
      <c r="G92" s="9"/>
      <c r="H92" s="9"/>
      <c r="I92" s="9" t="s">
        <v>26</v>
      </c>
      <c r="J92" s="13">
        <v>2099289888</v>
      </c>
      <c r="K92" s="13">
        <v>1987219382</v>
      </c>
    </row>
    <row r="93" spans="1:11" hidden="1" x14ac:dyDescent="0.25">
      <c r="A93" s="11" t="s">
        <v>196</v>
      </c>
      <c r="B93" s="11" t="s">
        <v>197</v>
      </c>
      <c r="C93" s="11" t="s">
        <v>198</v>
      </c>
      <c r="D93" s="9" t="s">
        <v>156</v>
      </c>
      <c r="E93" s="12" t="s">
        <v>199</v>
      </c>
      <c r="F93" s="12"/>
      <c r="G93" s="9"/>
      <c r="H93" s="9"/>
      <c r="I93" s="9" t="s">
        <v>26</v>
      </c>
      <c r="J93" s="13">
        <v>1610043516</v>
      </c>
      <c r="K93" s="13">
        <v>1837130989</v>
      </c>
    </row>
    <row r="94" spans="1:11" hidden="1" x14ac:dyDescent="0.25">
      <c r="A94" s="11" t="s">
        <v>669</v>
      </c>
      <c r="B94" s="11" t="s">
        <v>670</v>
      </c>
      <c r="C94" s="9" t="s">
        <v>670</v>
      </c>
      <c r="D94" s="9" t="s">
        <v>148</v>
      </c>
      <c r="E94" s="12" t="s">
        <v>199</v>
      </c>
      <c r="F94" s="9" t="s">
        <v>471</v>
      </c>
      <c r="G94" s="9" t="s">
        <v>472</v>
      </c>
      <c r="H94" s="9">
        <v>78788</v>
      </c>
      <c r="I94" s="9" t="s">
        <v>361</v>
      </c>
      <c r="J94" s="13">
        <v>1134304001</v>
      </c>
      <c r="K94" s="13">
        <v>1134304001</v>
      </c>
    </row>
    <row r="95" spans="1:11" hidden="1" x14ac:dyDescent="0.25">
      <c r="A95" s="9" t="s">
        <v>771</v>
      </c>
      <c r="B95" s="9" t="s">
        <v>772</v>
      </c>
      <c r="C95" s="9" t="s">
        <v>773</v>
      </c>
      <c r="D95" s="9" t="s">
        <v>61</v>
      </c>
      <c r="E95" s="9" t="s">
        <v>774</v>
      </c>
      <c r="F95" s="9" t="s">
        <v>418</v>
      </c>
      <c r="G95" s="9" t="s">
        <v>214</v>
      </c>
      <c r="H95" s="9" t="s">
        <v>775</v>
      </c>
      <c r="I95" s="9" t="s">
        <v>210</v>
      </c>
      <c r="J95" s="10">
        <v>145558122</v>
      </c>
      <c r="K95" s="10"/>
    </row>
    <row r="96" spans="1:11" hidden="1" x14ac:dyDescent="0.25">
      <c r="A96" s="9" t="s">
        <v>367</v>
      </c>
      <c r="B96" s="9" t="s">
        <v>368</v>
      </c>
      <c r="C96" s="9" t="s">
        <v>369</v>
      </c>
      <c r="D96" s="9" t="s">
        <v>148</v>
      </c>
      <c r="E96" s="9" t="s">
        <v>370</v>
      </c>
      <c r="F96" s="9" t="s">
        <v>371</v>
      </c>
      <c r="G96" s="9" t="s">
        <v>799</v>
      </c>
      <c r="H96" s="9" t="s">
        <v>373</v>
      </c>
      <c r="I96" s="9" t="s">
        <v>210</v>
      </c>
      <c r="J96" s="10">
        <v>215550091</v>
      </c>
      <c r="K96" s="10">
        <v>215558765</v>
      </c>
    </row>
    <row r="97" spans="1:11" hidden="1" x14ac:dyDescent="0.25">
      <c r="A97" s="11" t="s">
        <v>638</v>
      </c>
      <c r="B97" s="11" t="s">
        <v>639</v>
      </c>
      <c r="C97" s="9" t="s">
        <v>639</v>
      </c>
      <c r="D97" s="9" t="s">
        <v>67</v>
      </c>
      <c r="E97" s="12" t="s">
        <v>58</v>
      </c>
      <c r="F97" s="11"/>
      <c r="G97" s="9" t="s">
        <v>44</v>
      </c>
      <c r="H97" s="9">
        <v>32166</v>
      </c>
      <c r="I97" s="9" t="s">
        <v>130</v>
      </c>
      <c r="J97" s="13">
        <v>8130379204</v>
      </c>
      <c r="K97" s="13">
        <v>8130379204</v>
      </c>
    </row>
    <row r="98" spans="1:11" hidden="1" x14ac:dyDescent="0.25">
      <c r="A98" s="11" t="s">
        <v>75</v>
      </c>
      <c r="B98" s="11" t="s">
        <v>76</v>
      </c>
      <c r="C98" s="9" t="s">
        <v>78</v>
      </c>
      <c r="D98" s="9" t="s">
        <v>61</v>
      </c>
      <c r="E98" s="12" t="s">
        <v>58</v>
      </c>
      <c r="F98" s="9" t="s">
        <v>79</v>
      </c>
      <c r="G98" s="9" t="s">
        <v>80</v>
      </c>
      <c r="H98" s="11">
        <v>54631</v>
      </c>
      <c r="I98" s="9" t="s">
        <v>77</v>
      </c>
      <c r="J98" s="13">
        <v>7295432982</v>
      </c>
      <c r="K98" s="13">
        <v>7295432982</v>
      </c>
    </row>
    <row r="99" spans="1:11" hidden="1" x14ac:dyDescent="0.25">
      <c r="A99" s="11" t="s">
        <v>54</v>
      </c>
      <c r="B99" s="11" t="s">
        <v>55</v>
      </c>
      <c r="C99" s="11" t="s">
        <v>56</v>
      </c>
      <c r="D99" s="9" t="s">
        <v>57</v>
      </c>
      <c r="E99" s="12" t="s">
        <v>58</v>
      </c>
      <c r="F99" s="12"/>
      <c r="G99" s="9"/>
      <c r="H99" s="9"/>
      <c r="I99" s="9" t="s">
        <v>26</v>
      </c>
      <c r="J99" s="13">
        <v>2310907861</v>
      </c>
      <c r="K99" s="13">
        <v>2222991954</v>
      </c>
    </row>
    <row r="100" spans="1:11" hidden="1" x14ac:dyDescent="0.25">
      <c r="A100" s="11" t="s">
        <v>736</v>
      </c>
      <c r="B100" s="11" t="s">
        <v>737</v>
      </c>
      <c r="C100" s="11" t="s">
        <v>738</v>
      </c>
      <c r="D100" s="9" t="s">
        <v>57</v>
      </c>
      <c r="E100" s="12" t="s">
        <v>58</v>
      </c>
      <c r="F100" s="12"/>
      <c r="G100" s="9"/>
      <c r="H100" s="9"/>
      <c r="I100" s="9" t="s">
        <v>26</v>
      </c>
      <c r="J100" s="13">
        <v>1602225753</v>
      </c>
      <c r="K100" s="13">
        <v>1291605876</v>
      </c>
    </row>
    <row r="101" spans="1:11" hidden="1" x14ac:dyDescent="0.25">
      <c r="A101" s="11" t="s">
        <v>712</v>
      </c>
      <c r="B101" s="11" t="s">
        <v>713</v>
      </c>
      <c r="C101" s="9" t="s">
        <v>714</v>
      </c>
      <c r="D101" s="9" t="s">
        <v>167</v>
      </c>
      <c r="E101" s="12" t="s">
        <v>58</v>
      </c>
      <c r="F101" s="9" t="s">
        <v>514</v>
      </c>
      <c r="G101" s="9" t="s">
        <v>70</v>
      </c>
      <c r="H101" s="11">
        <v>45212</v>
      </c>
      <c r="I101" s="9" t="s">
        <v>41</v>
      </c>
      <c r="J101" s="13">
        <v>1413702214</v>
      </c>
      <c r="K101" s="13">
        <v>1413702214</v>
      </c>
    </row>
    <row r="102" spans="1:11" hidden="1" x14ac:dyDescent="0.25">
      <c r="A102" s="11" t="s">
        <v>414</v>
      </c>
      <c r="B102" s="11" t="s">
        <v>415</v>
      </c>
      <c r="C102" s="9" t="s">
        <v>415</v>
      </c>
      <c r="D102" s="9" t="s">
        <v>49</v>
      </c>
      <c r="E102" s="12" t="s">
        <v>58</v>
      </c>
      <c r="F102" s="11"/>
      <c r="G102" s="9" t="s">
        <v>44</v>
      </c>
      <c r="H102" s="9">
        <v>23569</v>
      </c>
      <c r="I102" s="9" t="s">
        <v>324</v>
      </c>
      <c r="J102" s="13">
        <v>1125767587</v>
      </c>
      <c r="K102" s="13">
        <v>1125767587</v>
      </c>
    </row>
    <row r="103" spans="1:11" hidden="1" x14ac:dyDescent="0.25">
      <c r="A103" s="11" t="s">
        <v>524</v>
      </c>
      <c r="B103" s="11" t="s">
        <v>525</v>
      </c>
      <c r="C103" s="11" t="s">
        <v>526</v>
      </c>
      <c r="D103" s="9" t="s">
        <v>167</v>
      </c>
      <c r="E103" s="12" t="s">
        <v>207</v>
      </c>
      <c r="F103" s="11"/>
      <c r="G103" s="9" t="s">
        <v>70</v>
      </c>
      <c r="H103" s="11">
        <v>74899</v>
      </c>
      <c r="I103" s="9" t="s">
        <v>94</v>
      </c>
      <c r="J103" s="13">
        <v>6750226579</v>
      </c>
      <c r="K103" s="13">
        <v>6750226579</v>
      </c>
    </row>
    <row r="104" spans="1:11" hidden="1" x14ac:dyDescent="0.25">
      <c r="A104" s="11" t="s">
        <v>203</v>
      </c>
      <c r="B104" s="11" t="s">
        <v>204</v>
      </c>
      <c r="C104" s="11" t="s">
        <v>205</v>
      </c>
      <c r="D104" s="9" t="s">
        <v>206</v>
      </c>
      <c r="E104" s="12" t="s">
        <v>207</v>
      </c>
      <c r="F104" s="12"/>
      <c r="G104" s="9"/>
      <c r="H104" s="9"/>
      <c r="I104" s="9" t="s">
        <v>26</v>
      </c>
      <c r="J104" s="13">
        <v>1394995045</v>
      </c>
      <c r="K104" s="13">
        <v>1816166784</v>
      </c>
    </row>
    <row r="105" spans="1:11" hidden="1" x14ac:dyDescent="0.25">
      <c r="A105" s="11" t="s">
        <v>691</v>
      </c>
      <c r="B105" s="11" t="s">
        <v>692</v>
      </c>
      <c r="C105" s="11" t="s">
        <v>693</v>
      </c>
      <c r="D105" s="9" t="s">
        <v>67</v>
      </c>
      <c r="E105" s="12" t="s">
        <v>230</v>
      </c>
      <c r="F105" s="11"/>
      <c r="G105" s="9" t="s">
        <v>70</v>
      </c>
      <c r="H105" s="11">
        <v>45569</v>
      </c>
      <c r="I105" s="9" t="s">
        <v>65</v>
      </c>
      <c r="J105" s="13">
        <v>6134445101</v>
      </c>
      <c r="K105" s="13">
        <v>6134445101</v>
      </c>
    </row>
    <row r="106" spans="1:11" hidden="1" x14ac:dyDescent="0.25">
      <c r="A106" s="11" t="s">
        <v>231</v>
      </c>
      <c r="B106" s="11" t="s">
        <v>232</v>
      </c>
      <c r="C106" s="9" t="s">
        <v>232</v>
      </c>
      <c r="D106" s="9" t="s">
        <v>148</v>
      </c>
      <c r="E106" s="12" t="s">
        <v>230</v>
      </c>
      <c r="F106" s="11"/>
      <c r="G106" s="9" t="s">
        <v>70</v>
      </c>
      <c r="H106" s="11">
        <v>41258</v>
      </c>
      <c r="I106" s="9" t="s">
        <v>233</v>
      </c>
      <c r="J106" s="13">
        <v>4328504155</v>
      </c>
      <c r="K106" s="13">
        <v>4328504155</v>
      </c>
    </row>
    <row r="107" spans="1:11" hidden="1" x14ac:dyDescent="0.25">
      <c r="A107" s="11" t="s">
        <v>227</v>
      </c>
      <c r="B107" s="11" t="s">
        <v>228</v>
      </c>
      <c r="C107" s="11" t="s">
        <v>229</v>
      </c>
      <c r="D107" s="9" t="s">
        <v>35</v>
      </c>
      <c r="E107" s="12" t="s">
        <v>230</v>
      </c>
      <c r="F107" s="12"/>
      <c r="G107" s="9"/>
      <c r="H107" s="9"/>
      <c r="I107" s="9" t="s">
        <v>26</v>
      </c>
      <c r="J107" s="13">
        <v>2234349552</v>
      </c>
      <c r="K107" s="13">
        <v>1820783347</v>
      </c>
    </row>
    <row r="108" spans="1:11" hidden="1" x14ac:dyDescent="0.25">
      <c r="A108" s="11" t="s">
        <v>481</v>
      </c>
      <c r="B108" s="11" t="s">
        <v>482</v>
      </c>
      <c r="C108" s="11" t="s">
        <v>483</v>
      </c>
      <c r="D108" s="9" t="s">
        <v>35</v>
      </c>
      <c r="E108" s="12" t="s">
        <v>230</v>
      </c>
      <c r="F108" s="12"/>
      <c r="G108" s="9"/>
      <c r="H108" s="9"/>
      <c r="I108" s="9" t="s">
        <v>26</v>
      </c>
      <c r="J108" s="13">
        <v>2123779568</v>
      </c>
      <c r="K108" s="13">
        <v>1667671215</v>
      </c>
    </row>
    <row r="109" spans="1:11" hidden="1" x14ac:dyDescent="0.25">
      <c r="A109" s="11" t="s">
        <v>171</v>
      </c>
      <c r="B109" s="11" t="s">
        <v>172</v>
      </c>
      <c r="C109" s="9" t="s">
        <v>172</v>
      </c>
      <c r="D109" s="9" t="s">
        <v>148</v>
      </c>
      <c r="E109" s="12" t="s">
        <v>108</v>
      </c>
      <c r="F109" s="11"/>
      <c r="G109" s="9" t="s">
        <v>70</v>
      </c>
      <c r="H109" s="11">
        <v>96312</v>
      </c>
      <c r="I109" s="9" t="s">
        <v>41</v>
      </c>
      <c r="J109" s="13">
        <v>4581313851</v>
      </c>
      <c r="K109" s="13">
        <v>4581313851</v>
      </c>
    </row>
    <row r="110" spans="1:11" hidden="1" x14ac:dyDescent="0.25">
      <c r="A110" s="11" t="s">
        <v>349</v>
      </c>
      <c r="B110" s="11" t="s">
        <v>350</v>
      </c>
      <c r="C110" s="11" t="s">
        <v>351</v>
      </c>
      <c r="D110" s="9" t="s">
        <v>206</v>
      </c>
      <c r="E110" s="12" t="s">
        <v>108</v>
      </c>
      <c r="F110" s="12"/>
      <c r="G110" s="9"/>
      <c r="H110" s="9"/>
      <c r="I110" s="9" t="s">
        <v>26</v>
      </c>
      <c r="J110" s="13">
        <v>2142291175</v>
      </c>
      <c r="K110" s="13">
        <v>2223122902</v>
      </c>
    </row>
    <row r="111" spans="1:11" hidden="1" x14ac:dyDescent="0.25">
      <c r="A111" s="11" t="s">
        <v>106</v>
      </c>
      <c r="B111" s="11" t="s">
        <v>107</v>
      </c>
      <c r="C111" s="9" t="s">
        <v>107</v>
      </c>
      <c r="D111" s="9" t="s">
        <v>61</v>
      </c>
      <c r="E111" s="12" t="s">
        <v>108</v>
      </c>
      <c r="F111" s="11"/>
      <c r="G111" s="9" t="s">
        <v>44</v>
      </c>
      <c r="H111" s="11">
        <v>74114</v>
      </c>
      <c r="I111" s="9" t="s">
        <v>26</v>
      </c>
      <c r="J111" s="13">
        <v>1870308459</v>
      </c>
      <c r="K111" s="13">
        <v>1870308459</v>
      </c>
    </row>
    <row r="112" spans="1:11" hidden="1" x14ac:dyDescent="0.25">
      <c r="A112" s="11" t="s">
        <v>654</v>
      </c>
      <c r="B112" s="11" t="s">
        <v>655</v>
      </c>
      <c r="C112" s="11" t="s">
        <v>656</v>
      </c>
      <c r="D112" s="9" t="s">
        <v>206</v>
      </c>
      <c r="E112" s="12" t="s">
        <v>108</v>
      </c>
      <c r="F112" s="12"/>
      <c r="G112" s="9"/>
      <c r="H112" s="9"/>
      <c r="I112" s="9" t="s">
        <v>26</v>
      </c>
      <c r="J112" s="13">
        <v>1247596840</v>
      </c>
      <c r="K112" s="13">
        <v>1363568997</v>
      </c>
    </row>
    <row r="113" spans="1:11" hidden="1" x14ac:dyDescent="0.25">
      <c r="A113" s="11" t="s">
        <v>173</v>
      </c>
      <c r="B113" s="11" t="s">
        <v>174</v>
      </c>
      <c r="C113" s="9" t="s">
        <v>174</v>
      </c>
      <c r="D113" s="9" t="s">
        <v>175</v>
      </c>
      <c r="E113" s="12" t="s">
        <v>176</v>
      </c>
      <c r="F113" s="11"/>
      <c r="G113" s="9" t="s">
        <v>44</v>
      </c>
      <c r="H113" s="11">
        <v>37189</v>
      </c>
      <c r="I113" s="9" t="s">
        <v>130</v>
      </c>
      <c r="J113" s="13">
        <v>11657633113</v>
      </c>
      <c r="K113" s="13">
        <v>11657633113</v>
      </c>
    </row>
    <row r="114" spans="1:11" hidden="1" x14ac:dyDescent="0.25">
      <c r="A114" s="11" t="s">
        <v>260</v>
      </c>
      <c r="B114" s="11" t="s">
        <v>261</v>
      </c>
      <c r="C114" s="11" t="s">
        <v>261</v>
      </c>
      <c r="D114" s="9" t="s">
        <v>49</v>
      </c>
      <c r="E114" s="12" t="s">
        <v>176</v>
      </c>
      <c r="F114" s="11"/>
      <c r="G114" s="9" t="s">
        <v>70</v>
      </c>
      <c r="H114" s="11">
        <v>78966</v>
      </c>
      <c r="I114" s="9" t="s">
        <v>165</v>
      </c>
      <c r="J114" s="13">
        <v>10824045256</v>
      </c>
      <c r="K114" s="13">
        <v>10824045256</v>
      </c>
    </row>
    <row r="115" spans="1:11" hidden="1" x14ac:dyDescent="0.25">
      <c r="A115" s="11" t="s">
        <v>522</v>
      </c>
      <c r="B115" s="11" t="s">
        <v>523</v>
      </c>
      <c r="C115" s="9" t="s">
        <v>523</v>
      </c>
      <c r="D115" s="9" t="s">
        <v>67</v>
      </c>
      <c r="E115" s="12" t="s">
        <v>176</v>
      </c>
      <c r="F115" s="11"/>
      <c r="G115" s="9" t="s">
        <v>70</v>
      </c>
      <c r="H115" s="11">
        <v>87899</v>
      </c>
      <c r="I115" s="9" t="s">
        <v>308</v>
      </c>
      <c r="J115" s="13">
        <v>10116122899</v>
      </c>
      <c r="K115" s="13">
        <v>10116122899</v>
      </c>
    </row>
    <row r="116" spans="1:11" hidden="1" x14ac:dyDescent="0.25">
      <c r="A116" s="11" t="s">
        <v>508</v>
      </c>
      <c r="B116" s="11" t="s">
        <v>509</v>
      </c>
      <c r="C116" s="11" t="s">
        <v>510</v>
      </c>
      <c r="D116" s="9" t="s">
        <v>127</v>
      </c>
      <c r="E116" s="12" t="s">
        <v>176</v>
      </c>
      <c r="F116" s="12"/>
      <c r="G116" s="9"/>
      <c r="H116" s="9"/>
      <c r="I116" s="9" t="s">
        <v>26</v>
      </c>
      <c r="J116" s="13">
        <v>2173180436</v>
      </c>
      <c r="K116" s="13">
        <v>2148115505</v>
      </c>
    </row>
    <row r="117" spans="1:11" hidden="1" x14ac:dyDescent="0.25">
      <c r="A117" s="11" t="s">
        <v>200</v>
      </c>
      <c r="B117" s="11" t="s">
        <v>201</v>
      </c>
      <c r="C117" s="11" t="s">
        <v>202</v>
      </c>
      <c r="D117" s="9" t="s">
        <v>28</v>
      </c>
      <c r="E117" s="12" t="s">
        <v>176</v>
      </c>
      <c r="F117" s="12"/>
      <c r="G117" s="9"/>
      <c r="H117" s="9"/>
      <c r="I117" s="9" t="s">
        <v>26</v>
      </c>
      <c r="J117" s="13">
        <v>1784978452</v>
      </c>
      <c r="K117" s="13">
        <v>2178680164</v>
      </c>
    </row>
    <row r="118" spans="1:11" hidden="1" x14ac:dyDescent="0.25">
      <c r="A118" s="11" t="s">
        <v>694</v>
      </c>
      <c r="B118" s="11" t="s">
        <v>695</v>
      </c>
      <c r="C118" s="11" t="s">
        <v>696</v>
      </c>
      <c r="D118" s="9" t="s">
        <v>35</v>
      </c>
      <c r="E118" s="12" t="s">
        <v>176</v>
      </c>
      <c r="F118" s="12"/>
      <c r="G118" s="9"/>
      <c r="H118" s="9"/>
      <c r="I118" s="9" t="s">
        <v>26</v>
      </c>
      <c r="J118" s="13">
        <v>1702219658</v>
      </c>
      <c r="K118" s="13">
        <v>1504733612</v>
      </c>
    </row>
    <row r="119" spans="1:11" hidden="1" x14ac:dyDescent="0.25">
      <c r="A119" s="11" t="s">
        <v>511</v>
      </c>
      <c r="B119" s="11" t="s">
        <v>512</v>
      </c>
      <c r="C119" s="11" t="s">
        <v>513</v>
      </c>
      <c r="D119" s="9" t="s">
        <v>191</v>
      </c>
      <c r="E119" s="12" t="s">
        <v>62</v>
      </c>
      <c r="F119" s="9" t="s">
        <v>514</v>
      </c>
      <c r="G119" s="9" t="s">
        <v>70</v>
      </c>
      <c r="H119" s="11">
        <v>21356</v>
      </c>
      <c r="I119" s="9" t="s">
        <v>41</v>
      </c>
      <c r="J119" s="13">
        <v>9955656410</v>
      </c>
      <c r="K119" s="13">
        <v>9955656410</v>
      </c>
    </row>
    <row r="120" spans="1:11" hidden="1" x14ac:dyDescent="0.25">
      <c r="A120" s="11" t="s">
        <v>59</v>
      </c>
      <c r="B120" s="11" t="s">
        <v>60</v>
      </c>
      <c r="C120" s="9" t="s">
        <v>60</v>
      </c>
      <c r="D120" s="9" t="s">
        <v>61</v>
      </c>
      <c r="E120" s="12" t="s">
        <v>62</v>
      </c>
      <c r="F120" s="11"/>
      <c r="G120" s="9" t="s">
        <v>44</v>
      </c>
      <c r="H120" s="9">
        <v>85296</v>
      </c>
      <c r="I120" s="9" t="s">
        <v>26</v>
      </c>
      <c r="J120" s="13">
        <v>9076538374</v>
      </c>
      <c r="K120" s="13">
        <v>9076538374</v>
      </c>
    </row>
    <row r="121" spans="1:11" hidden="1" x14ac:dyDescent="0.25">
      <c r="A121" s="11" t="s">
        <v>81</v>
      </c>
      <c r="B121" s="11" t="s">
        <v>82</v>
      </c>
      <c r="C121" s="9" t="s">
        <v>83</v>
      </c>
      <c r="D121" s="9" t="s">
        <v>84</v>
      </c>
      <c r="E121" s="12" t="s">
        <v>62</v>
      </c>
      <c r="F121" s="9" t="s">
        <v>85</v>
      </c>
      <c r="G121" s="9" t="s">
        <v>86</v>
      </c>
      <c r="H121" s="11">
        <v>12321</v>
      </c>
      <c r="I121" s="9" t="s">
        <v>47</v>
      </c>
      <c r="J121" s="13">
        <v>7816964910</v>
      </c>
      <c r="K121" s="13">
        <v>7816964910</v>
      </c>
    </row>
    <row r="122" spans="1:11" hidden="1" x14ac:dyDescent="0.25">
      <c r="A122" s="11" t="s">
        <v>412</v>
      </c>
      <c r="B122" s="11" t="s">
        <v>413</v>
      </c>
      <c r="C122" s="9" t="s">
        <v>413</v>
      </c>
      <c r="D122" s="9" t="s">
        <v>61</v>
      </c>
      <c r="E122" s="12" t="s">
        <v>62</v>
      </c>
      <c r="F122" s="11"/>
      <c r="G122" s="9" t="s">
        <v>70</v>
      </c>
      <c r="H122" s="9">
        <v>45661</v>
      </c>
      <c r="I122" s="9" t="s">
        <v>130</v>
      </c>
      <c r="J122" s="13">
        <v>2162327795</v>
      </c>
      <c r="K122" s="13">
        <v>2162327795</v>
      </c>
    </row>
    <row r="123" spans="1:11" hidden="1" x14ac:dyDescent="0.25">
      <c r="A123" s="11" t="s">
        <v>192</v>
      </c>
      <c r="B123" s="11" t="s">
        <v>193</v>
      </c>
      <c r="C123" s="11" t="s">
        <v>194</v>
      </c>
      <c r="D123" s="9" t="s">
        <v>195</v>
      </c>
      <c r="E123" s="12" t="s">
        <v>62</v>
      </c>
      <c r="F123" s="12"/>
      <c r="G123" s="9"/>
      <c r="H123" s="9"/>
      <c r="I123" s="9" t="s">
        <v>26</v>
      </c>
      <c r="J123" s="13">
        <v>2102221693</v>
      </c>
      <c r="K123" s="13">
        <v>1789950155</v>
      </c>
    </row>
    <row r="124" spans="1:11" hidden="1" x14ac:dyDescent="0.25">
      <c r="A124" s="11" t="s">
        <v>709</v>
      </c>
      <c r="B124" s="11" t="s">
        <v>710</v>
      </c>
      <c r="C124" s="11" t="s">
        <v>711</v>
      </c>
      <c r="D124" s="9" t="s">
        <v>127</v>
      </c>
      <c r="E124" s="12" t="s">
        <v>62</v>
      </c>
      <c r="F124" s="12"/>
      <c r="G124" s="9"/>
      <c r="H124" s="9"/>
      <c r="I124" s="9" t="s">
        <v>26</v>
      </c>
      <c r="J124" s="13">
        <v>1804124490</v>
      </c>
      <c r="K124" s="13">
        <v>1699739503</v>
      </c>
    </row>
    <row r="125" spans="1:11" x14ac:dyDescent="0.25">
      <c r="A125" s="9" t="s">
        <v>272</v>
      </c>
      <c r="B125" s="9" t="s">
        <v>273</v>
      </c>
      <c r="C125" s="9" t="s">
        <v>274</v>
      </c>
      <c r="D125" s="9" t="s">
        <v>191</v>
      </c>
      <c r="E125" s="9" t="s">
        <v>275</v>
      </c>
      <c r="F125" s="9" t="s">
        <v>213</v>
      </c>
      <c r="G125" s="9" t="s">
        <v>120</v>
      </c>
      <c r="H125" s="9" t="s">
        <v>276</v>
      </c>
      <c r="I125" s="9" t="s">
        <v>210</v>
      </c>
      <c r="J125" s="10">
        <v>115559857</v>
      </c>
      <c r="K125" s="10"/>
    </row>
    <row r="126" spans="1:11" hidden="1" x14ac:dyDescent="0.25">
      <c r="A126" s="11" t="s">
        <v>630</v>
      </c>
      <c r="B126" s="11" t="s">
        <v>631</v>
      </c>
      <c r="C126" s="11" t="s">
        <v>632</v>
      </c>
      <c r="D126" s="9" t="s">
        <v>67</v>
      </c>
      <c r="E126" s="12" t="s">
        <v>43</v>
      </c>
      <c r="F126" s="11"/>
      <c r="G126" s="9" t="s">
        <v>70</v>
      </c>
      <c r="H126" s="11">
        <v>78988</v>
      </c>
      <c r="I126" s="9" t="s">
        <v>184</v>
      </c>
      <c r="J126" s="13">
        <v>10231576414</v>
      </c>
      <c r="K126" s="13">
        <v>10231576414</v>
      </c>
    </row>
    <row r="127" spans="1:11" hidden="1" x14ac:dyDescent="0.25">
      <c r="A127" s="11" t="s">
        <v>39</v>
      </c>
      <c r="B127" s="11" t="s">
        <v>40</v>
      </c>
      <c r="C127" s="9" t="s">
        <v>40</v>
      </c>
      <c r="D127" s="9" t="s">
        <v>42</v>
      </c>
      <c r="E127" s="12" t="s">
        <v>43</v>
      </c>
      <c r="F127" s="11"/>
      <c r="G127" s="9" t="s">
        <v>44</v>
      </c>
      <c r="H127" s="11">
        <v>12782</v>
      </c>
      <c r="I127" s="9" t="s">
        <v>41</v>
      </c>
      <c r="J127" s="13">
        <v>8781331471</v>
      </c>
      <c r="K127" s="13">
        <v>8781331471</v>
      </c>
    </row>
    <row r="128" spans="1:11" hidden="1" x14ac:dyDescent="0.25">
      <c r="A128" s="11" t="s">
        <v>416</v>
      </c>
      <c r="B128" s="11" t="s">
        <v>417</v>
      </c>
      <c r="C128" s="9" t="s">
        <v>417</v>
      </c>
      <c r="D128" s="9" t="s">
        <v>84</v>
      </c>
      <c r="E128" s="12" t="s">
        <v>43</v>
      </c>
      <c r="F128" s="9" t="s">
        <v>418</v>
      </c>
      <c r="G128" s="9" t="s">
        <v>70</v>
      </c>
      <c r="H128" s="9">
        <v>74185</v>
      </c>
      <c r="I128" s="9" t="s">
        <v>210</v>
      </c>
      <c r="J128" s="13">
        <v>3353090896</v>
      </c>
      <c r="K128" s="13">
        <v>3353090896</v>
      </c>
    </row>
    <row r="129" spans="1:11" hidden="1" x14ac:dyDescent="0.25">
      <c r="A129" s="11" t="s">
        <v>189</v>
      </c>
      <c r="B129" s="11" t="s">
        <v>190</v>
      </c>
      <c r="C129" s="9" t="s">
        <v>190</v>
      </c>
      <c r="D129" s="9" t="s">
        <v>191</v>
      </c>
      <c r="E129" s="12" t="s">
        <v>43</v>
      </c>
      <c r="F129" s="11"/>
      <c r="G129" s="9" t="s">
        <v>70</v>
      </c>
      <c r="H129" s="11">
        <v>32156</v>
      </c>
      <c r="I129" s="9" t="s">
        <v>130</v>
      </c>
      <c r="J129" s="13">
        <v>3028876696</v>
      </c>
      <c r="K129" s="13">
        <v>3028876696</v>
      </c>
    </row>
    <row r="130" spans="1:11" hidden="1" x14ac:dyDescent="0.25">
      <c r="A130" s="11" t="s">
        <v>538</v>
      </c>
      <c r="B130" s="11" t="s">
        <v>539</v>
      </c>
      <c r="C130" s="11" t="s">
        <v>540</v>
      </c>
      <c r="D130" s="9" t="s">
        <v>195</v>
      </c>
      <c r="E130" s="12" t="s">
        <v>43</v>
      </c>
      <c r="F130" s="12"/>
      <c r="G130" s="9"/>
      <c r="H130" s="9"/>
      <c r="I130" s="9" t="s">
        <v>26</v>
      </c>
      <c r="J130" s="13">
        <v>2224644745</v>
      </c>
      <c r="K130" s="13">
        <v>1742801606</v>
      </c>
    </row>
    <row r="131" spans="1:11" hidden="1" x14ac:dyDescent="0.25">
      <c r="A131" s="11" t="s">
        <v>124</v>
      </c>
      <c r="B131" s="11" t="s">
        <v>125</v>
      </c>
      <c r="C131" s="11" t="s">
        <v>126</v>
      </c>
      <c r="D131" s="9" t="s">
        <v>127</v>
      </c>
      <c r="E131" s="12" t="s">
        <v>43</v>
      </c>
      <c r="F131" s="12"/>
      <c r="G131" s="9"/>
      <c r="H131" s="9"/>
      <c r="I131" s="9" t="s">
        <v>26</v>
      </c>
      <c r="J131" s="13">
        <v>1824692517</v>
      </c>
      <c r="K131" s="13">
        <v>1787224871</v>
      </c>
    </row>
    <row r="132" spans="1:11" hidden="1" x14ac:dyDescent="0.25">
      <c r="A132" s="11" t="s">
        <v>224</v>
      </c>
      <c r="B132" s="11" t="s">
        <v>225</v>
      </c>
      <c r="C132" s="11" t="s">
        <v>226</v>
      </c>
      <c r="D132" s="9" t="s">
        <v>57</v>
      </c>
      <c r="E132" s="12" t="s">
        <v>43</v>
      </c>
      <c r="F132" s="12"/>
      <c r="G132" s="9"/>
      <c r="H132" s="9"/>
      <c r="I132" s="9" t="s">
        <v>26</v>
      </c>
      <c r="J132" s="13">
        <v>1259730167</v>
      </c>
      <c r="K132" s="13">
        <v>1681689762</v>
      </c>
    </row>
    <row r="133" spans="1:11" hidden="1" x14ac:dyDescent="0.25">
      <c r="A133" s="11" t="s">
        <v>407</v>
      </c>
      <c r="B133" s="11" t="s">
        <v>408</v>
      </c>
      <c r="C133" s="9" t="s">
        <v>408</v>
      </c>
      <c r="D133" s="9" t="s">
        <v>49</v>
      </c>
      <c r="E133" s="12" t="s">
        <v>409</v>
      </c>
      <c r="F133" s="11" t="s">
        <v>213</v>
      </c>
      <c r="G133" s="9" t="s">
        <v>70</v>
      </c>
      <c r="H133" s="11">
        <v>94872</v>
      </c>
      <c r="I133" s="9" t="s">
        <v>210</v>
      </c>
      <c r="J133" s="13">
        <v>11724012053</v>
      </c>
      <c r="K133" s="13">
        <v>11724012053</v>
      </c>
    </row>
    <row r="134" spans="1:11" hidden="1" x14ac:dyDescent="0.25">
      <c r="A134" s="11" t="s">
        <v>490</v>
      </c>
      <c r="B134" s="11" t="s">
        <v>491</v>
      </c>
      <c r="C134" s="11" t="s">
        <v>492</v>
      </c>
      <c r="D134" s="9" t="s">
        <v>57</v>
      </c>
      <c r="E134" s="12" t="s">
        <v>409</v>
      </c>
      <c r="F134" s="12"/>
      <c r="G134" s="9"/>
      <c r="H134" s="9"/>
      <c r="I134" s="9" t="s">
        <v>26</v>
      </c>
      <c r="J134" s="13">
        <v>1394618097</v>
      </c>
      <c r="K134" s="13">
        <v>1710265604</v>
      </c>
    </row>
    <row r="135" spans="1:11" hidden="1" x14ac:dyDescent="0.25">
      <c r="A135" s="11" t="s">
        <v>374</v>
      </c>
      <c r="B135" s="11" t="s">
        <v>375</v>
      </c>
      <c r="C135" s="9" t="s">
        <v>375</v>
      </c>
      <c r="D135" s="9" t="s">
        <v>191</v>
      </c>
      <c r="E135" s="12" t="s">
        <v>376</v>
      </c>
      <c r="F135" s="11"/>
      <c r="G135" s="9" t="s">
        <v>70</v>
      </c>
      <c r="H135" s="11">
        <v>78944</v>
      </c>
      <c r="I135" s="9" t="s">
        <v>94</v>
      </c>
      <c r="J135" s="13">
        <v>10158607628</v>
      </c>
      <c r="K135" s="13">
        <v>10158607628</v>
      </c>
    </row>
    <row r="136" spans="1:11" hidden="1" x14ac:dyDescent="0.25">
      <c r="A136" s="11" t="s">
        <v>384</v>
      </c>
      <c r="B136" s="11" t="s">
        <v>385</v>
      </c>
      <c r="C136" s="11" t="s">
        <v>386</v>
      </c>
      <c r="D136" s="9" t="s">
        <v>28</v>
      </c>
      <c r="E136" s="12" t="s">
        <v>376</v>
      </c>
      <c r="F136" s="12"/>
      <c r="G136" s="9"/>
      <c r="H136" s="9"/>
      <c r="I136" s="9" t="s">
        <v>26</v>
      </c>
      <c r="J136" s="13">
        <v>1527474002</v>
      </c>
      <c r="K136" s="13">
        <v>1993886196</v>
      </c>
    </row>
    <row r="137" spans="1:11" hidden="1" x14ac:dyDescent="0.25">
      <c r="A137" s="9" t="s">
        <v>501</v>
      </c>
      <c r="B137" s="9" t="s">
        <v>502</v>
      </c>
      <c r="C137" s="9" t="s">
        <v>504</v>
      </c>
      <c r="D137" s="9" t="s">
        <v>167</v>
      </c>
      <c r="E137" s="9" t="s">
        <v>505</v>
      </c>
      <c r="F137" s="9" t="s">
        <v>506</v>
      </c>
      <c r="G137" s="9"/>
      <c r="H137" s="9" t="s">
        <v>507</v>
      </c>
      <c r="I137" s="9" t="s">
        <v>503</v>
      </c>
      <c r="J137" s="10">
        <v>22012467</v>
      </c>
      <c r="K137" s="10">
        <v>22012468</v>
      </c>
    </row>
    <row r="138" spans="1:11" hidden="1" x14ac:dyDescent="0.25">
      <c r="A138" s="9" t="s">
        <v>177</v>
      </c>
      <c r="B138" s="9" t="s">
        <v>178</v>
      </c>
      <c r="C138" s="9" t="s">
        <v>179</v>
      </c>
      <c r="D138" s="9" t="s">
        <v>84</v>
      </c>
      <c r="E138" s="9" t="s">
        <v>180</v>
      </c>
      <c r="F138" s="9" t="s">
        <v>69</v>
      </c>
      <c r="G138" s="9" t="s">
        <v>70</v>
      </c>
      <c r="H138" s="9" t="s">
        <v>181</v>
      </c>
      <c r="I138" s="9" t="s">
        <v>65</v>
      </c>
      <c r="J138" s="10">
        <v>55553392</v>
      </c>
      <c r="K138" s="10">
        <v>55557293</v>
      </c>
    </row>
    <row r="139" spans="1:11" hidden="1" x14ac:dyDescent="0.25">
      <c r="A139" s="9" t="s">
        <v>739</v>
      </c>
      <c r="B139" s="9" t="s">
        <v>740</v>
      </c>
      <c r="C139" s="9" t="s">
        <v>741</v>
      </c>
      <c r="D139" s="9" t="s">
        <v>61</v>
      </c>
      <c r="E139" s="9" t="s">
        <v>742</v>
      </c>
      <c r="F139" s="9" t="s">
        <v>743</v>
      </c>
      <c r="G139" s="9"/>
      <c r="H139" s="9" t="s">
        <v>744</v>
      </c>
      <c r="I139" s="9" t="s">
        <v>664</v>
      </c>
      <c r="J139" s="10">
        <v>86213243</v>
      </c>
      <c r="K139" s="10">
        <v>86223344</v>
      </c>
    </row>
    <row r="140" spans="1:11" hidden="1" x14ac:dyDescent="0.25">
      <c r="A140" s="9" t="s">
        <v>533</v>
      </c>
      <c r="B140" s="9" t="s">
        <v>534</v>
      </c>
      <c r="C140" s="9" t="s">
        <v>535</v>
      </c>
      <c r="D140" s="9" t="s">
        <v>42</v>
      </c>
      <c r="E140" s="9" t="s">
        <v>536</v>
      </c>
      <c r="F140" s="9" t="s">
        <v>97</v>
      </c>
      <c r="G140" s="9" t="s">
        <v>98</v>
      </c>
      <c r="H140" s="9" t="s">
        <v>537</v>
      </c>
      <c r="I140" s="9" t="s">
        <v>94</v>
      </c>
      <c r="J140" s="10">
        <v>1715557733</v>
      </c>
      <c r="K140" s="10">
        <v>1715552530</v>
      </c>
    </row>
    <row r="141" spans="1:11" hidden="1" x14ac:dyDescent="0.25">
      <c r="A141" s="9" t="s">
        <v>613</v>
      </c>
      <c r="B141" s="9" t="s">
        <v>614</v>
      </c>
      <c r="C141" s="9" t="s">
        <v>615</v>
      </c>
      <c r="D141" s="9" t="s">
        <v>42</v>
      </c>
      <c r="E141" s="9" t="s">
        <v>616</v>
      </c>
      <c r="F141" s="9" t="s">
        <v>617</v>
      </c>
      <c r="G141" s="9"/>
      <c r="H141" s="9" t="s">
        <v>618</v>
      </c>
      <c r="I141" s="9" t="s">
        <v>308</v>
      </c>
      <c r="J141" s="10">
        <v>522556721</v>
      </c>
      <c r="K141" s="10">
        <v>522556722</v>
      </c>
    </row>
    <row r="142" spans="1:11" hidden="1" x14ac:dyDescent="0.25">
      <c r="A142" s="9" t="s">
        <v>597</v>
      </c>
      <c r="B142" s="9" t="s">
        <v>598</v>
      </c>
      <c r="C142" s="9" t="s">
        <v>599</v>
      </c>
      <c r="D142" s="9" t="s">
        <v>148</v>
      </c>
      <c r="E142" s="9" t="s">
        <v>600</v>
      </c>
      <c r="F142" s="9" t="s">
        <v>85</v>
      </c>
      <c r="G142" s="9" t="s">
        <v>86</v>
      </c>
      <c r="H142" s="9" t="s">
        <v>601</v>
      </c>
      <c r="I142" s="9" t="s">
        <v>47</v>
      </c>
      <c r="J142" s="10">
        <v>372035188</v>
      </c>
      <c r="K142" s="10"/>
    </row>
    <row r="143" spans="1:11" hidden="1" x14ac:dyDescent="0.25">
      <c r="A143" s="9" t="s">
        <v>764</v>
      </c>
      <c r="B143" s="9" t="s">
        <v>765</v>
      </c>
      <c r="C143" s="9" t="s">
        <v>767</v>
      </c>
      <c r="D143" s="9" t="s">
        <v>148</v>
      </c>
      <c r="E143" s="9" t="s">
        <v>768</v>
      </c>
      <c r="F143" s="9" t="s">
        <v>769</v>
      </c>
      <c r="G143" s="9"/>
      <c r="H143" s="9" t="s">
        <v>770</v>
      </c>
      <c r="I143" s="9" t="s">
        <v>766</v>
      </c>
      <c r="J143" s="10">
        <v>981443655</v>
      </c>
      <c r="K143" s="10">
        <v>981443655</v>
      </c>
    </row>
    <row r="144" spans="1:11" hidden="1" x14ac:dyDescent="0.25">
      <c r="A144" s="9" t="s">
        <v>792</v>
      </c>
      <c r="B144" s="9" t="s">
        <v>793</v>
      </c>
      <c r="C144" s="9" t="s">
        <v>795</v>
      </c>
      <c r="D144" s="9" t="s">
        <v>67</v>
      </c>
      <c r="E144" s="9" t="s">
        <v>796</v>
      </c>
      <c r="F144" s="9" t="s">
        <v>797</v>
      </c>
      <c r="G144" s="9" t="s">
        <v>44</v>
      </c>
      <c r="H144" s="9" t="s">
        <v>798</v>
      </c>
      <c r="I144" s="9" t="s">
        <v>794</v>
      </c>
      <c r="J144" s="10">
        <v>266427012</v>
      </c>
      <c r="K144" s="10">
        <v>266427012</v>
      </c>
    </row>
    <row r="145" spans="1:11" hidden="1" x14ac:dyDescent="0.25">
      <c r="A145" s="9" t="s">
        <v>495</v>
      </c>
      <c r="B145" s="9" t="s">
        <v>496</v>
      </c>
      <c r="C145" s="9" t="s">
        <v>497</v>
      </c>
      <c r="D145" s="9" t="s">
        <v>84</v>
      </c>
      <c r="E145" s="9" t="s">
        <v>498</v>
      </c>
      <c r="F145" s="9" t="s">
        <v>499</v>
      </c>
      <c r="G145" s="9"/>
      <c r="H145" s="9" t="s">
        <v>500</v>
      </c>
      <c r="I145" s="9" t="s">
        <v>308</v>
      </c>
      <c r="J145" s="10">
        <v>35640230</v>
      </c>
      <c r="K145" s="10">
        <v>35640231</v>
      </c>
    </row>
    <row r="146" spans="1:11" hidden="1" x14ac:dyDescent="0.25">
      <c r="A146" s="9" t="s">
        <v>306</v>
      </c>
      <c r="B146" s="9" t="s">
        <v>307</v>
      </c>
      <c r="C146" s="9" t="s">
        <v>309</v>
      </c>
      <c r="D146" s="9" t="s">
        <v>49</v>
      </c>
      <c r="E146" s="9" t="s">
        <v>310</v>
      </c>
      <c r="F146" s="9" t="s">
        <v>311</v>
      </c>
      <c r="G146" s="9"/>
      <c r="H146" s="9" t="s">
        <v>312</v>
      </c>
      <c r="I146" s="9" t="s">
        <v>308</v>
      </c>
      <c r="J146" s="10">
        <v>114988260</v>
      </c>
      <c r="K146" s="10">
        <v>114988261</v>
      </c>
    </row>
    <row r="147" spans="1:11" hidden="1" x14ac:dyDescent="0.25">
      <c r="A147" s="9" t="s">
        <v>662</v>
      </c>
      <c r="B147" s="9" t="s">
        <v>663</v>
      </c>
      <c r="C147" s="9" t="s">
        <v>665</v>
      </c>
      <c r="D147" s="9" t="s">
        <v>67</v>
      </c>
      <c r="E147" s="9" t="s">
        <v>666</v>
      </c>
      <c r="F147" s="9" t="s">
        <v>667</v>
      </c>
      <c r="G147" s="9"/>
      <c r="H147" s="9" t="s">
        <v>668</v>
      </c>
      <c r="I147" s="9" t="s">
        <v>664</v>
      </c>
      <c r="J147" s="10">
        <v>31123456</v>
      </c>
      <c r="K147" s="10">
        <v>31133557</v>
      </c>
    </row>
    <row r="148" spans="1:11" hidden="1" x14ac:dyDescent="0.25">
      <c r="A148" s="9" t="s">
        <v>241</v>
      </c>
      <c r="B148" s="9" t="s">
        <v>242</v>
      </c>
      <c r="C148" s="9" t="s">
        <v>243</v>
      </c>
      <c r="D148" s="9" t="s">
        <v>103</v>
      </c>
      <c r="E148" s="9" t="s">
        <v>244</v>
      </c>
      <c r="F148" s="9" t="s">
        <v>245</v>
      </c>
      <c r="G148" s="9" t="s">
        <v>239</v>
      </c>
      <c r="H148" s="9" t="s">
        <v>246</v>
      </c>
      <c r="I148" s="9" t="s">
        <v>47</v>
      </c>
      <c r="J148" s="10">
        <v>241039123</v>
      </c>
      <c r="K148" s="10">
        <v>241059428</v>
      </c>
    </row>
  </sheetData>
  <autoFilter ref="A1:K148" xr:uid="{99D4FF55-A882-40DC-831E-281A05E84F57}">
    <filterColumn colId="6">
      <filters>
        <filter val="Sul"/>
      </filters>
    </filterColumn>
    <filterColumn colId="8">
      <filters>
        <filter val="Brasil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Utilizando Fórmulas</vt:lpstr>
      <vt:lpstr>ClassificandoDados</vt:lpstr>
      <vt:lpstr>FiltrandoDados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Tarsis Reded</cp:lastModifiedBy>
  <dcterms:created xsi:type="dcterms:W3CDTF">2018-08-27T18:52:36Z</dcterms:created>
  <dcterms:modified xsi:type="dcterms:W3CDTF">2020-10-19T21:04:00Z</dcterms:modified>
</cp:coreProperties>
</file>