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un Yadav\Documents\Course 6th Sem\CE462\PROJECT 1\"/>
    </mc:Choice>
  </mc:AlternateContent>
  <xr:revisionPtr revIDLastSave="0" documentId="13_ncr:1_{DF92457C-4FC3-4E21-9FC6-ADF5A687D06C}" xr6:coauthVersionLast="47" xr6:coauthVersionMax="47" xr10:uidLastSave="{00000000-0000-0000-0000-000000000000}"/>
  <bookViews>
    <workbookView xWindow="-108" yWindow="-108" windowWidth="23256" windowHeight="12456" xr2:uid="{723D5D35-4BB8-4201-9678-B94F0EB45CE3}"/>
  </bookViews>
  <sheets>
    <sheet name="2(a)" sheetId="1" r:id="rId1"/>
  </sheets>
  <definedNames>
    <definedName name="_xlnm.Print_Area" localSheetId="0">'2(a)'!$A$1:$H$37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20" i="1"/>
  <c r="R7" i="1"/>
  <c r="R19" i="1"/>
  <c r="R8" i="1"/>
  <c r="R18" i="1"/>
  <c r="R9" i="1"/>
  <c r="R17" i="1"/>
  <c r="R10" i="1"/>
  <c r="R16" i="1"/>
  <c r="R11" i="1"/>
  <c r="R13" i="1"/>
  <c r="R15" i="1"/>
  <c r="R12" i="1"/>
  <c r="R14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6" i="1"/>
  <c r="K20" i="1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8" i="1"/>
  <c r="K7" i="1"/>
  <c r="K6" i="1"/>
  <c r="M6" i="1"/>
  <c r="N6" i="1" s="1"/>
</calcChain>
</file>

<file path=xl/sharedStrings.xml><?xml version="1.0" encoding="utf-8"?>
<sst xmlns="http://schemas.openxmlformats.org/spreadsheetml/2006/main" count="23" uniqueCount="23">
  <si>
    <t>Q2.a)</t>
  </si>
  <si>
    <t>Duration (hr)</t>
  </si>
  <si>
    <t>Intensity (mm/hr)</t>
  </si>
  <si>
    <t>Cumulative Depth (mm)</t>
  </si>
  <si>
    <t>Incremental Depth (mm)</t>
  </si>
  <si>
    <t>Sorted</t>
  </si>
  <si>
    <t>Time (hr)</t>
  </si>
  <si>
    <t>Precipitation (mm)</t>
  </si>
  <si>
    <t>0 - 0.1333</t>
  </si>
  <si>
    <t>0.1333 - 0.2667</t>
  </si>
  <si>
    <t>0.2667-0.4000</t>
  </si>
  <si>
    <t>0.4000-0.5333</t>
  </si>
  <si>
    <t>0.5333-0.6667</t>
  </si>
  <si>
    <t>0.6667-0.8000</t>
  </si>
  <si>
    <t>0.8000-0.9333</t>
  </si>
  <si>
    <t>0.9333-1.0667</t>
  </si>
  <si>
    <t>1.0667-1.2000</t>
  </si>
  <si>
    <t>1.2000-1.3333</t>
  </si>
  <si>
    <t>1.3333-1.4667</t>
  </si>
  <si>
    <t>1.4667-1.6000</t>
  </si>
  <si>
    <t>1.6000-1.7333</t>
  </si>
  <si>
    <t>1.7333-1.8667</t>
  </si>
  <si>
    <t>1.8667-2.0000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</si>
</sst>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TRH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'2(a)'!$P$6:$Q$20</c:f>
              <c:strCache>
                <c:ptCount val="15"/>
                <c:pt idx="0">
                  <c:v>0 - 0.1333</c:v>
                </c:pt>
                <c:pt idx="1">
                  <c:v>0.1333 - 0.2667</c:v>
                </c:pt>
                <c:pt idx="2">
                  <c:v>0.2667-0.4000</c:v>
                </c:pt>
                <c:pt idx="3">
                  <c:v>0.4000-0.5333</c:v>
                </c:pt>
                <c:pt idx="4">
                  <c:v>0.5333-0.6667</c:v>
                </c:pt>
                <c:pt idx="5">
                  <c:v>0.6667-0.8000</c:v>
                </c:pt>
                <c:pt idx="6">
                  <c:v>0.8000-0.9333</c:v>
                </c:pt>
                <c:pt idx="7">
                  <c:v>0.9333-1.0667</c:v>
                </c:pt>
                <c:pt idx="8">
                  <c:v>1.0667-1.2000</c:v>
                </c:pt>
                <c:pt idx="9">
                  <c:v>1.2000-1.3333</c:v>
                </c:pt>
                <c:pt idx="10">
                  <c:v>1.3333-1.4667</c:v>
                </c:pt>
                <c:pt idx="11">
                  <c:v>1.4667-1.6000</c:v>
                </c:pt>
                <c:pt idx="12">
                  <c:v>1.6000-1.7333</c:v>
                </c:pt>
                <c:pt idx="13">
                  <c:v>1.7333-1.8667</c:v>
                </c:pt>
                <c:pt idx="14">
                  <c:v>1.8667-2.0000</c:v>
                </c:pt>
              </c:strCache>
            </c:strRef>
          </c:cat>
          <c:val>
            <c:numRef>
              <c:f>'2(a)'!$R$6:$R$20</c:f>
              <c:numCache>
                <c:formatCode>0.000</c:formatCode>
                <c:ptCount val="15"/>
                <c:pt idx="0">
                  <c:v>1.4473159032211029</c:v>
                </c:pt>
                <c:pt idx="1">
                  <c:v>1.5709403035498752</c:v>
                </c:pt>
                <c:pt idx="2">
                  <c:v>1.7299014634949224</c:v>
                </c:pt>
                <c:pt idx="3">
                  <c:v>1.9438785515361623</c:v>
                </c:pt>
                <c:pt idx="4">
                  <c:v>2.2513045825240461</c:v>
                </c:pt>
                <c:pt idx="5">
                  <c:v>2.7392918275553058</c:v>
                </c:pt>
                <c:pt idx="6">
                  <c:v>3.6582950781881198</c:v>
                </c:pt>
                <c:pt idx="7">
                  <c:v>6.1480516979317459</c:v>
                </c:pt>
                <c:pt idx="8">
                  <c:v>4.5262259515739229</c:v>
                </c:pt>
                <c:pt idx="9">
                  <c:v>3.1143624481549725</c:v>
                </c:pt>
                <c:pt idx="10">
                  <c:v>2.463546129986387</c:v>
                </c:pt>
                <c:pt idx="11">
                  <c:v>2.0822232642473431</c:v>
                </c:pt>
                <c:pt idx="12">
                  <c:v>1.8282451802383051</c:v>
                </c:pt>
                <c:pt idx="13">
                  <c:v>1.6450480884477443</c:v>
                </c:pt>
                <c:pt idx="14">
                  <c:v>1.5055435065033649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A-49EF-8D4E-41644940C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1121632"/>
        <c:axId val="511121960"/>
      </c:barChart>
      <c:catAx>
        <c:axId val="51112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21960"/>
        <c:crosses val="autoZero"/>
        <c:auto val="1"/>
        <c:lblAlgn val="ctr"/>
        <c:lblOffset val="100"/>
        <c:noMultiLvlLbl val="0"/>
      </c:catAx>
      <c:valAx>
        <c:axId val="51112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Precipitation (mm)</a:t>
                </a:r>
              </a:p>
            </c:rich>
          </c:tx>
          <c:layout>
            <c:manualLayout>
              <c:xMode val="edge"/>
              <c:yMode val="edge"/>
              <c:x val="1.1940186248102027E-2"/>
              <c:y val="0.32146636493123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2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562295</xdr:colOff>
      <xdr:row>14</xdr:row>
      <xdr:rowOff>46838</xdr:rowOff>
    </xdr:from>
    <xdr:to>
      <xdr:col>8</xdr:col>
      <xdr:colOff>227853</xdr:colOff>
      <xdr:row>31</xdr:row>
      <xdr:rowOff>42075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E86E2-E076-48EB-A7C1-34E56C46F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7737-8DC1-4E65-ACA8-1E2A1CA5FF66}">
  <sheetPr>
    <pageSetUpPr fitToPage="1"/>
  </sheetPr>
  <dimension ref="A1:S22"/>
  <sheetViews>
    <sheetView tabSelected="1" zoomScale="27" zoomScaleNormal="91" workbookViewId="0">
      <selection sqref="A1:B2"/>
    </sheetView>
  </sheetViews>
  <sheetFormatPr defaultRowHeight="14.4" x14ac:dyDescent="0.3"/>
  <cols>
    <col min="3" max="3" width="12.44140625" customWidth="1"/>
    <col min="4" max="5" width="11.6640625" customWidth="1"/>
    <col min="8" max="8" width="12.44140625" customWidth="1"/>
    <col min="13" max="13" width="9.44140625" customWidth="1"/>
  </cols>
  <sheetData>
    <row r="1" spans="1:19" x14ac:dyDescent="0.3">
      <c r="A1" s="4" t="s">
        <v>0</v>
      </c>
      <c r="B1" s="4"/>
    </row>
    <row r="2" spans="1:19" x14ac:dyDescent="0.3">
      <c r="A2" s="4"/>
      <c r="B2" s="4"/>
    </row>
    <row r="4" spans="1:19" x14ac:dyDescent="0.3">
      <c r="A4" s="5"/>
      <c r="B4" s="5"/>
      <c r="C4" s="5"/>
      <c r="D4" s="5"/>
      <c r="E4" s="5"/>
      <c r="F4" s="5"/>
      <c r="G4" s="5"/>
      <c r="H4" s="5"/>
      <c r="K4" s="5" t="s">
        <v>1</v>
      </c>
      <c r="L4" s="5" t="s">
        <v>2</v>
      </c>
      <c r="M4" s="5" t="s">
        <v>3</v>
      </c>
      <c r="N4" s="5" t="s">
        <v>4</v>
      </c>
      <c r="O4" s="5" t="s">
        <v>5</v>
      </c>
      <c r="P4" s="5" t="s">
        <v>6</v>
      </c>
      <c r="Q4" s="5"/>
      <c r="R4" s="5" t="s">
        <v>7</v>
      </c>
    </row>
    <row r="5" spans="1:19" x14ac:dyDescent="0.3">
      <c r="A5" s="5"/>
      <c r="B5" s="5"/>
      <c r="C5" s="5"/>
      <c r="D5" s="5"/>
      <c r="E5" s="5"/>
      <c r="F5" s="5"/>
      <c r="G5" s="5"/>
      <c r="H5" s="5"/>
      <c r="K5" s="5"/>
      <c r="L5" s="5"/>
      <c r="M5" s="5"/>
      <c r="N5" s="5"/>
      <c r="O5" s="5"/>
      <c r="P5" s="5"/>
      <c r="Q5" s="5"/>
      <c r="R5" s="5"/>
    </row>
    <row r="6" spans="1:19" x14ac:dyDescent="0.3">
      <c r="A6" s="1"/>
      <c r="C6" s="2"/>
      <c r="D6" s="2"/>
      <c r="E6" s="2"/>
      <c r="F6" s="6"/>
      <c r="G6" s="6"/>
      <c r="H6" s="2"/>
      <c r="K6" s="1">
        <f>2/15</f>
        <v>0.13333333333333333</v>
      </c>
      <c r="L6">
        <f>(121.588*20^(0.229237))/((K6*60)+17.2111)^0.513228</f>
        <v>46.110387734488093</v>
      </c>
      <c r="M6" s="2">
        <f>L6*K6</f>
        <v>6.1480516979317459</v>
      </c>
      <c r="N6" s="2">
        <f>M6</f>
        <v>6.1480516979317459</v>
      </c>
      <c r="O6" s="2">
        <v>6.1480516979317459</v>
      </c>
      <c r="P6" s="6" t="s">
        <v>8</v>
      </c>
      <c r="Q6" s="6"/>
      <c r="R6" s="2">
        <f>O20</f>
        <v>1.4473159032211029</v>
      </c>
      <c r="S6">
        <v>1</v>
      </c>
    </row>
    <row r="7" spans="1:19" x14ac:dyDescent="0.3">
      <c r="A7" s="1"/>
      <c r="C7" s="2"/>
      <c r="D7" s="2"/>
      <c r="E7" s="2"/>
      <c r="F7" s="3"/>
      <c r="G7" s="3"/>
      <c r="H7" s="2"/>
      <c r="K7" s="1">
        <f>4/15</f>
        <v>0.26666666666666666</v>
      </c>
      <c r="L7">
        <f t="shared" ref="L7:L20" si="0">(121.588*20^(0.229237))/((K7*60)+17.2111)^0.513228</f>
        <v>40.028541185646262</v>
      </c>
      <c r="M7" s="2">
        <f t="shared" ref="M7:M20" si="1">L7*K7</f>
        <v>10.674277649505669</v>
      </c>
      <c r="N7" s="2">
        <f>(M7-M6)</f>
        <v>4.5262259515739229</v>
      </c>
      <c r="O7" s="2">
        <v>4.5262259515739229</v>
      </c>
      <c r="P7" s="3" t="s">
        <v>9</v>
      </c>
      <c r="Q7" s="3"/>
      <c r="R7" s="2">
        <f>N18</f>
        <v>1.5709403035498752</v>
      </c>
      <c r="S7">
        <v>2</v>
      </c>
    </row>
    <row r="8" spans="1:19" x14ac:dyDescent="0.3">
      <c r="A8" s="1"/>
      <c r="C8" s="2"/>
      <c r="D8" s="2"/>
      <c r="E8" s="2"/>
      <c r="F8" s="3"/>
      <c r="G8" s="3"/>
      <c r="H8" s="2"/>
      <c r="K8" s="1">
        <f>K7+0.133333</f>
        <v>0.39999966666666664</v>
      </c>
      <c r="L8">
        <f t="shared" si="0"/>
        <v>35.831461678785871</v>
      </c>
      <c r="M8" s="2">
        <f t="shared" si="1"/>
        <v>14.332572727693789</v>
      </c>
      <c r="N8" s="2">
        <f t="shared" ref="N8:O20" si="2">(M8-M7)</f>
        <v>3.6582950781881198</v>
      </c>
      <c r="O8" s="2">
        <v>3.6582950781881198</v>
      </c>
      <c r="P8" s="3" t="s">
        <v>10</v>
      </c>
      <c r="Q8" s="3"/>
      <c r="R8" s="2">
        <f>O16</f>
        <v>1.7299014634949224</v>
      </c>
      <c r="S8">
        <v>3</v>
      </c>
    </row>
    <row r="9" spans="1:19" x14ac:dyDescent="0.3">
      <c r="A9" s="1"/>
      <c r="C9" s="2"/>
      <c r="D9" s="2"/>
      <c r="E9" s="2"/>
      <c r="F9" s="3"/>
      <c r="G9" s="3"/>
      <c r="H9" s="2"/>
      <c r="K9" s="1">
        <f t="shared" ref="K9:K22" si="3">K8+0.133333</f>
        <v>0.53333266666666668</v>
      </c>
      <c r="L9">
        <f t="shared" si="0"/>
        <v>32.71304434602186</v>
      </c>
      <c r="M9" s="2">
        <f t="shared" si="1"/>
        <v>17.446935175848761</v>
      </c>
      <c r="N9" s="2">
        <f t="shared" si="2"/>
        <v>3.1143624481549725</v>
      </c>
      <c r="O9" s="2">
        <v>3.1143624481549725</v>
      </c>
      <c r="P9" s="3" t="s">
        <v>11</v>
      </c>
      <c r="Q9" s="3"/>
      <c r="R9" s="2">
        <f>O14</f>
        <v>1.9438785515361623</v>
      </c>
      <c r="S9">
        <v>4</v>
      </c>
    </row>
    <row r="10" spans="1:19" x14ac:dyDescent="0.3">
      <c r="A10" s="1"/>
      <c r="C10" s="2"/>
      <c r="D10" s="2"/>
      <c r="E10" s="2"/>
      <c r="F10" s="3"/>
      <c r="G10" s="3"/>
      <c r="H10" s="2"/>
      <c r="K10" s="1">
        <f t="shared" si="3"/>
        <v>0.66666566666666671</v>
      </c>
      <c r="L10">
        <f t="shared" si="0"/>
        <v>30.279385924184982</v>
      </c>
      <c r="M10" s="2">
        <f t="shared" si="1"/>
        <v>20.186227003404067</v>
      </c>
      <c r="N10" s="2">
        <f t="shared" si="2"/>
        <v>2.7392918275553058</v>
      </c>
      <c r="O10" s="2">
        <v>2.7392918275553058</v>
      </c>
      <c r="P10" s="3" t="s">
        <v>12</v>
      </c>
      <c r="Q10" s="3"/>
      <c r="R10" s="2">
        <f>N12</f>
        <v>2.2513045825240461</v>
      </c>
      <c r="S10">
        <v>5</v>
      </c>
    </row>
    <row r="11" spans="1:19" x14ac:dyDescent="0.3">
      <c r="A11" s="1"/>
      <c r="C11" s="2"/>
      <c r="D11" s="2"/>
      <c r="E11" s="2"/>
      <c r="F11" s="3"/>
      <c r="G11" s="3"/>
      <c r="H11" s="2"/>
      <c r="K11" s="1">
        <f t="shared" si="3"/>
        <v>0.79999866666666675</v>
      </c>
      <c r="L11">
        <f t="shared" si="0"/>
        <v>28.31226360384407</v>
      </c>
      <c r="M11" s="2">
        <f t="shared" si="1"/>
        <v>22.649773133390454</v>
      </c>
      <c r="N11" s="2">
        <f t="shared" si="2"/>
        <v>2.463546129986387</v>
      </c>
      <c r="O11" s="2">
        <v>2.463546129986387</v>
      </c>
      <c r="P11" s="3" t="s">
        <v>13</v>
      </c>
      <c r="Q11" s="3"/>
      <c r="R11" s="2">
        <f>N10</f>
        <v>2.7392918275553058</v>
      </c>
      <c r="S11">
        <v>6</v>
      </c>
    </row>
    <row r="12" spans="1:19" x14ac:dyDescent="0.3">
      <c r="A12" s="1"/>
      <c r="C12" s="2"/>
      <c r="D12" s="2"/>
      <c r="E12" s="2"/>
      <c r="F12" s="3"/>
      <c r="G12" s="3"/>
      <c r="H12" s="2"/>
      <c r="K12" s="1">
        <f t="shared" si="3"/>
        <v>0.93333166666666678</v>
      </c>
      <c r="L12">
        <f t="shared" si="0"/>
        <v>26.679773766647259</v>
      </c>
      <c r="M12" s="2">
        <f t="shared" si="1"/>
        <v>24.9010777159145</v>
      </c>
      <c r="N12" s="2">
        <f t="shared" si="2"/>
        <v>2.2513045825240461</v>
      </c>
      <c r="O12" s="2">
        <v>2.2513045825240461</v>
      </c>
      <c r="P12" s="3" t="s">
        <v>14</v>
      </c>
      <c r="Q12" s="3"/>
      <c r="R12" s="2">
        <f>N8</f>
        <v>3.6582950781881198</v>
      </c>
      <c r="S12">
        <v>7</v>
      </c>
    </row>
    <row r="13" spans="1:19" x14ac:dyDescent="0.3">
      <c r="A13" s="1"/>
      <c r="C13" s="2"/>
      <c r="D13" s="2"/>
      <c r="E13" s="2"/>
      <c r="F13" s="3"/>
      <c r="G13" s="3"/>
      <c r="H13" s="2"/>
      <c r="K13" s="1">
        <f t="shared" si="3"/>
        <v>1.0666646666666668</v>
      </c>
      <c r="L13">
        <f t="shared" si="0"/>
        <v>25.296892100574414</v>
      </c>
      <c r="M13" s="2">
        <f t="shared" si="1"/>
        <v>26.983300980161843</v>
      </c>
      <c r="N13" s="2">
        <f t="shared" si="2"/>
        <v>2.0822232642473431</v>
      </c>
      <c r="O13" s="2">
        <v>2.0822232642473431</v>
      </c>
      <c r="P13" s="3" t="s">
        <v>15</v>
      </c>
      <c r="Q13" s="3"/>
      <c r="R13" s="2">
        <f>N6</f>
        <v>6.1480516979317459</v>
      </c>
      <c r="S13">
        <v>8</v>
      </c>
    </row>
    <row r="14" spans="1:19" x14ac:dyDescent="0.3">
      <c r="A14" s="1"/>
      <c r="C14" s="2"/>
      <c r="D14" s="2"/>
      <c r="E14" s="2"/>
      <c r="F14" s="3"/>
      <c r="G14" s="3"/>
      <c r="H14" s="2"/>
      <c r="K14" s="1">
        <f t="shared" si="3"/>
        <v>1.1999976666666667</v>
      </c>
      <c r="L14">
        <f t="shared" si="0"/>
        <v>24.106029815917424</v>
      </c>
      <c r="M14" s="2">
        <f t="shared" si="1"/>
        <v>28.927179531698005</v>
      </c>
      <c r="N14" s="2">
        <f t="shared" si="2"/>
        <v>1.9438785515361623</v>
      </c>
      <c r="O14" s="2">
        <v>1.9438785515361623</v>
      </c>
      <c r="P14" s="3" t="s">
        <v>16</v>
      </c>
      <c r="Q14" s="3"/>
      <c r="R14" s="2">
        <f>N7</f>
        <v>4.5262259515739229</v>
      </c>
      <c r="S14">
        <v>9</v>
      </c>
    </row>
    <row r="15" spans="1:19" x14ac:dyDescent="0.3">
      <c r="A15" s="1"/>
      <c r="C15" s="2"/>
      <c r="D15" s="2"/>
      <c r="E15" s="2"/>
      <c r="F15" s="3"/>
      <c r="G15" s="3"/>
      <c r="H15" s="2"/>
      <c r="K15" s="1">
        <f t="shared" si="3"/>
        <v>1.3333306666666667</v>
      </c>
      <c r="L15">
        <f t="shared" si="0"/>
        <v>23.066614667181568</v>
      </c>
      <c r="M15" s="2">
        <f t="shared" si="1"/>
        <v>30.75542471193631</v>
      </c>
      <c r="N15" s="2">
        <f t="shared" si="2"/>
        <v>1.8282451802383051</v>
      </c>
      <c r="O15" s="2">
        <v>1.8282451802383051</v>
      </c>
      <c r="P15" s="3" t="s">
        <v>17</v>
      </c>
      <c r="Q15" s="3"/>
      <c r="R15" s="2">
        <f>N9</f>
        <v>3.1143624481549725</v>
      </c>
      <c r="S15">
        <v>10</v>
      </c>
    </row>
    <row r="16" spans="1:19" x14ac:dyDescent="0.3">
      <c r="A16" s="1"/>
      <c r="C16" s="2"/>
      <c r="D16" s="2"/>
      <c r="E16" s="2"/>
      <c r="F16" s="3"/>
      <c r="G16" s="3"/>
      <c r="H16" s="2"/>
      <c r="K16" s="1">
        <f t="shared" si="3"/>
        <v>1.4666636666666666</v>
      </c>
      <c r="L16">
        <f t="shared" si="0"/>
        <v>22.149131333744478</v>
      </c>
      <c r="M16" s="2">
        <f t="shared" si="1"/>
        <v>32.485326175431233</v>
      </c>
      <c r="N16" s="2">
        <f t="shared" si="2"/>
        <v>1.7299014634949224</v>
      </c>
      <c r="O16" s="2">
        <v>1.7299014634949224</v>
      </c>
      <c r="P16" s="3" t="s">
        <v>18</v>
      </c>
      <c r="Q16" s="3"/>
      <c r="R16" s="2">
        <f>N11</f>
        <v>2.463546129986387</v>
      </c>
      <c r="S16">
        <v>11</v>
      </c>
    </row>
    <row r="17" spans="11:19" x14ac:dyDescent="0.3">
      <c r="K17" s="1">
        <f t="shared" si="3"/>
        <v>1.5999966666666665</v>
      </c>
      <c r="L17">
        <f t="shared" si="0"/>
        <v>21.331528355608437</v>
      </c>
      <c r="M17" s="2">
        <f t="shared" si="1"/>
        <v>34.130374263878977</v>
      </c>
      <c r="N17" s="2">
        <f t="shared" si="2"/>
        <v>1.6450480884477443</v>
      </c>
      <c r="O17" s="2">
        <v>1.6450480884477443</v>
      </c>
      <c r="P17" s="3" t="s">
        <v>19</v>
      </c>
      <c r="Q17" s="3"/>
      <c r="R17" s="2">
        <f>N13</f>
        <v>2.0822232642473431</v>
      </c>
      <c r="S17">
        <v>12</v>
      </c>
    </row>
    <row r="18" spans="11:19" x14ac:dyDescent="0.3">
      <c r="K18" s="1">
        <f t="shared" si="3"/>
        <v>1.7333296666666664</v>
      </c>
      <c r="L18">
        <f t="shared" si="0"/>
        <v>20.596955820923192</v>
      </c>
      <c r="M18" s="2">
        <f t="shared" si="1"/>
        <v>35.701314567428852</v>
      </c>
      <c r="N18" s="2">
        <f t="shared" si="2"/>
        <v>1.5709403035498752</v>
      </c>
      <c r="O18" s="2">
        <v>1.5709403035498752</v>
      </c>
      <c r="P18" s="3" t="s">
        <v>20</v>
      </c>
      <c r="Q18" s="3"/>
      <c r="R18" s="2">
        <f>O15</f>
        <v>1.8282451802383051</v>
      </c>
      <c r="S18">
        <v>13</v>
      </c>
    </row>
    <row r="19" spans="11:19" x14ac:dyDescent="0.3">
      <c r="K19" s="1">
        <f t="shared" si="3"/>
        <v>1.8666626666666664</v>
      </c>
      <c r="L19">
        <f t="shared" si="0"/>
        <v>19.932288108795351</v>
      </c>
      <c r="M19" s="2">
        <f t="shared" si="1"/>
        <v>37.206858073932217</v>
      </c>
      <c r="N19" s="2">
        <f t="shared" si="2"/>
        <v>1.5055435065033649</v>
      </c>
      <c r="O19" s="2">
        <v>1.5055435065033649</v>
      </c>
      <c r="P19" s="3" t="s">
        <v>21</v>
      </c>
      <c r="Q19" s="3"/>
      <c r="R19" s="2">
        <f>N17</f>
        <v>1.6450480884477443</v>
      </c>
      <c r="S19">
        <v>14</v>
      </c>
    </row>
    <row r="20" spans="11:19" x14ac:dyDescent="0.3">
      <c r="K20" s="1">
        <f>K19+0.133333</f>
        <v>1.9999956666666663</v>
      </c>
      <c r="L20">
        <f t="shared" si="0"/>
        <v>19.327128864022537</v>
      </c>
      <c r="M20" s="2">
        <f t="shared" si="1"/>
        <v>38.65417397715332</v>
      </c>
      <c r="N20" s="2">
        <f t="shared" si="2"/>
        <v>1.4473159032211029</v>
      </c>
      <c r="O20" s="2">
        <v>1.4473159032211029</v>
      </c>
      <c r="P20" s="3" t="s">
        <v>22</v>
      </c>
      <c r="Q20" s="3"/>
      <c r="R20" s="2">
        <f>N19</f>
        <v>1.5055435065033649</v>
      </c>
      <c r="S20">
        <v>15</v>
      </c>
    </row>
    <row r="21" spans="11:19" x14ac:dyDescent="0.3">
      <c r="K21" s="1"/>
    </row>
    <row r="22" spans="11:19" x14ac:dyDescent="0.3">
      <c r="K22" s="1"/>
    </row>
  </sheetData>
  <sortState xmlns:xlrd2="http://schemas.microsoft.com/office/spreadsheetml/2017/richdata2" ref="J6:J16">
    <sortCondition descending="1" ref="J6:J16"/>
  </sortState>
  <mergeCells count="41">
    <mergeCell ref="P19:Q19"/>
    <mergeCell ref="P20:Q20"/>
    <mergeCell ref="P14:Q14"/>
    <mergeCell ref="P15:Q15"/>
    <mergeCell ref="P16:Q16"/>
    <mergeCell ref="P17:Q17"/>
    <mergeCell ref="P18:Q18"/>
    <mergeCell ref="P9:Q9"/>
    <mergeCell ref="P10:Q10"/>
    <mergeCell ref="P11:Q11"/>
    <mergeCell ref="P12:Q12"/>
    <mergeCell ref="P13:Q13"/>
    <mergeCell ref="P4:Q5"/>
    <mergeCell ref="R4:R5"/>
    <mergeCell ref="P6:Q6"/>
    <mergeCell ref="P7:Q7"/>
    <mergeCell ref="P8:Q8"/>
    <mergeCell ref="K4:K5"/>
    <mergeCell ref="L4:L5"/>
    <mergeCell ref="M4:M5"/>
    <mergeCell ref="N4:N5"/>
    <mergeCell ref="O4:O5"/>
    <mergeCell ref="H4:H5"/>
    <mergeCell ref="F6:G6"/>
    <mergeCell ref="F7:G7"/>
    <mergeCell ref="F8:G8"/>
    <mergeCell ref="F16:G16"/>
    <mergeCell ref="F10:G10"/>
    <mergeCell ref="F11:G11"/>
    <mergeCell ref="F12:G12"/>
    <mergeCell ref="F13:G13"/>
    <mergeCell ref="F14:G14"/>
    <mergeCell ref="F15:G15"/>
    <mergeCell ref="F9:G9"/>
    <mergeCell ref="A1:B2"/>
    <mergeCell ref="A4:A5"/>
    <mergeCell ref="B4:B5"/>
    <mergeCell ref="C4:C5"/>
    <mergeCell ref="D4:D5"/>
    <mergeCell ref="E4:E5"/>
    <mergeCell ref="F4:G5"/>
  </mergeCells>
  <phoneticPr fontId="3" type="noConversion"/>
  <printOptions horizontalCentered="1" verticalCentered="1" gridLines="1"/>
  <pageMargins left="0.23622047244094491" right="0.23622047244094491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2(a)</vt:lpstr>
      <vt:lpstr>'2(a)'!Print_Area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Tarun Yadav</cp:lastModifiedBy>
  <dcterms:created xsi:type="dcterms:W3CDTF">2023-02-16T22:33:29Z</dcterms:created>
  <dcterms:modified xsi:type="dcterms:W3CDTF">2023-02-17T14:22:14Z</dcterms:modified>
</cp:coreProperties>
</file>